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https://d.docs.live.net/181414a1af415302/Documents/Projects/Excel/"/>
    </mc:Choice>
  </mc:AlternateContent>
  <xr:revisionPtr revIDLastSave="750" documentId="11_ECFB57D118FC3F51A260E052ACC0876335C39471" xr6:coauthVersionLast="47" xr6:coauthVersionMax="47" xr10:uidLastSave="{EDA20C49-1811-43B7-AF1B-21BBAEF0ABE1}"/>
  <bookViews>
    <workbookView xWindow="-108" yWindow="-108" windowWidth="23256" windowHeight="12456" firstSheet="4" activeTab="8" xr2:uid="{00000000-000D-0000-FFFF-FFFF00000000}"/>
  </bookViews>
  <sheets>
    <sheet name="Data" sheetId="1" r:id="rId1"/>
    <sheet name="Month Vs (Sales &amp; Profit)" sheetId="3" r:id="rId2"/>
    <sheet name="Category VS profit" sheetId="4" r:id="rId3"/>
    <sheet name="Category VS Sales" sheetId="5" r:id="rId4"/>
    <sheet name="State VS Sales" sheetId="6" r:id="rId5"/>
    <sheet name="SubCategory VS Sales" sheetId="7" r:id="rId6"/>
    <sheet name="KPI (Month VS Sales)" sheetId="8" r:id="rId7"/>
    <sheet name="KPI (YOY)" sheetId="9" r:id="rId8"/>
    <sheet name="Dashboard" sheetId="10" r:id="rId9"/>
  </sheets>
  <definedNames>
    <definedName name="_xlchart.v1.0" hidden="1">'Category VS profit'!$E$4:$E$7</definedName>
    <definedName name="_xlchart.v1.1" hidden="1">'Category VS profit'!$F$3</definedName>
    <definedName name="_xlchart.v1.11" hidden="1">'Category VS profit'!$E$4:$E$7</definedName>
    <definedName name="_xlchart.v1.12" hidden="1">'Category VS profit'!$F$3</definedName>
    <definedName name="_xlchart.v1.13" hidden="1">'Category VS profit'!$F$4:$F$7</definedName>
    <definedName name="_xlchart.v1.2" hidden="1">'Category VS profit'!$F$4:$F$7</definedName>
    <definedName name="_xlchart.v5.10" hidden="1">'State VS Sales'!$F$4:$F$52</definedName>
    <definedName name="_xlchart.v5.3" hidden="1">'State VS Sales'!$E$3</definedName>
    <definedName name="_xlchart.v5.4" hidden="1">'State VS Sales'!$E$4:$E$52</definedName>
    <definedName name="_xlchart.v5.5" hidden="1">'State VS Sales'!$F$3</definedName>
    <definedName name="_xlchart.v5.6" hidden="1">'State VS Sales'!$F$4:$F$52</definedName>
    <definedName name="_xlchart.v5.7" hidden="1">'State VS Sales'!$E$3</definedName>
    <definedName name="_xlchart.v5.8" hidden="1">'State VS Sales'!$E$4:$E$52</definedName>
    <definedName name="_xlchart.v5.9" hidden="1">'State VS Sales'!$F$3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E5" i="4"/>
  <c r="E6" i="4"/>
  <c r="E7" i="4"/>
  <c r="E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9" i="9"/>
  <c r="H9" i="9"/>
  <c r="L9" i="9"/>
  <c r="J9" i="9"/>
  <c r="I9" i="9"/>
  <c r="B17" i="8"/>
  <c r="F33" i="6"/>
  <c r="F34" i="6"/>
  <c r="F35" i="6"/>
  <c r="F36" i="6"/>
  <c r="F25" i="6"/>
  <c r="F37" i="6"/>
  <c r="F38" i="6"/>
  <c r="F39" i="6"/>
  <c r="F40" i="6"/>
  <c r="F44" i="6"/>
  <c r="F29" i="6"/>
  <c r="F19" i="6"/>
  <c r="F22" i="6"/>
  <c r="F48" i="6"/>
  <c r="F28" i="6"/>
  <c r="F42" i="6"/>
  <c r="F43" i="6"/>
  <c r="F52" i="6"/>
  <c r="F45" i="6"/>
  <c r="F46" i="6"/>
  <c r="F47" i="6"/>
  <c r="F5" i="6"/>
  <c r="F49" i="6"/>
  <c r="F50" i="6"/>
  <c r="F51" i="6"/>
  <c r="F9" i="6"/>
  <c r="F18" i="6"/>
  <c r="F7" i="6"/>
  <c r="F8" i="6"/>
  <c r="R17" i="8"/>
  <c r="F13" i="6"/>
  <c r="F10" i="6"/>
  <c r="F11" i="6"/>
  <c r="F12" i="6"/>
  <c r="N17" i="8"/>
  <c r="F4" i="6"/>
  <c r="F14" i="6"/>
  <c r="F15" i="6"/>
  <c r="F16" i="6"/>
  <c r="J17" i="8"/>
  <c r="F17" i="6"/>
  <c r="F6" i="6"/>
  <c r="F21" i="6"/>
  <c r="F24" i="6"/>
  <c r="F17" i="8"/>
  <c r="F27" i="6"/>
  <c r="F30" i="6"/>
  <c r="F31" i="6"/>
  <c r="F32" i="6"/>
  <c r="F26" i="6"/>
  <c r="F41" i="6"/>
  <c r="F20" i="6"/>
  <c r="F23" i="6"/>
  <c r="F4" i="4"/>
  <c r="F5" i="4"/>
  <c r="F6" i="4"/>
</calcChain>
</file>

<file path=xl/sharedStrings.xml><?xml version="1.0" encoding="utf-8"?>
<sst xmlns="http://schemas.openxmlformats.org/spreadsheetml/2006/main" count="130135" uniqueCount="10958">
  <si>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</si>
  <si>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</si>
  <si>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</si>
  <si>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</si>
  <si>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</si>
  <si>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</si>
  <si>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</si>
  <si>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</si>
  <si>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</si>
  <si>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</si>
  <si>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</si>
  <si>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</si>
  <si>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</si>
  <si>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</si>
  <si>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</si>
  <si>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</si>
  <si>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</si>
  <si>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</si>
  <si>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</si>
  <si>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</si>
  <si>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</si>
  <si>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</si>
  <si>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</si>
  <si>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</si>
  <si>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</si>
  <si>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</si>
  <si>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</si>
  <si>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</si>
  <si>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</si>
  <si>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</si>
  <si>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</si>
  <si>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</si>
  <si>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</si>
  <si>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</si>
  <si>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</si>
  <si>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</si>
  <si>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</si>
  <si>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</si>
  <si>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</si>
  <si>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</si>
  <si>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</si>
  <si>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</si>
  <si>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</si>
  <si>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</si>
  <si>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</si>
  <si>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</si>
  <si>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</si>
  <si>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</si>
  <si>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</si>
  <si>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</si>
  <si>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</si>
  <si>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</si>
  <si>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</si>
  <si>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</si>
  <si>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</si>
  <si>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</si>
  <si>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</si>
  <si>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</si>
  <si>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</si>
  <si>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</si>
  <si>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</si>
  <si>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</si>
  <si>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</si>
  <si>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</si>
  <si>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</si>
  <si>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</si>
  <si>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</si>
  <si>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</si>
  <si>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</si>
  <si>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</si>
  <si>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</si>
  <si>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</si>
  <si>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</si>
  <si>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</si>
  <si>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</si>
  <si>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</si>
  <si>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</si>
  <si>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</si>
  <si>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</si>
  <si>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</si>
  <si>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</si>
  <si>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</si>
  <si>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</si>
  <si>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</si>
  <si>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</si>
  <si>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</si>
  <si>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</si>
  <si>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</si>
  <si>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</si>
  <si>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</si>
  <si>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</si>
  <si>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</si>
  <si>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</si>
  <si>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</si>
  <si>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</si>
  <si>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</si>
  <si>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</si>
  <si>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</si>
  <si>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</si>
  <si>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</si>
  <si>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</si>
  <si>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</si>
  <si>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</si>
  <si>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</si>
  <si>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</si>
  <si>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</si>
  <si>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</si>
  <si>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</si>
  <si>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</si>
  <si>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</si>
  <si>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</si>
  <si>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</si>
  <si>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</si>
  <si>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</si>
  <si>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</si>
  <si>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</si>
  <si>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</si>
  <si>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</si>
  <si>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</si>
  <si>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</si>
  <si>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</si>
  <si>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</si>
  <si>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</si>
  <si>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</si>
  <si>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</si>
  <si>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</si>
  <si>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</si>
  <si>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</si>
  <si>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</si>
  <si>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</si>
  <si>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</si>
  <si>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</si>
  <si>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</si>
  <si>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</si>
  <si>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</si>
  <si>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</si>
  <si>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</si>
  <si>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</si>
  <si>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</si>
  <si>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</si>
  <si>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</si>
  <si>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</si>
  <si>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</si>
  <si>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</si>
  <si>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</si>
  <si>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</si>
  <si>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</si>
  <si>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</si>
  <si>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</si>
  <si>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</si>
  <si>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</si>
  <si>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</si>
  <si>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</si>
  <si>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</si>
  <si>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</si>
  <si>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</si>
  <si>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</si>
  <si>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</si>
  <si>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</si>
  <si>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</si>
  <si>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</si>
  <si>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</si>
  <si>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</si>
  <si>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</si>
  <si>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</si>
  <si>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</si>
  <si>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</si>
  <si>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</si>
  <si>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</si>
  <si>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</si>
  <si>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</si>
  <si>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</si>
  <si>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</si>
  <si>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</si>
  <si>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</si>
  <si>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</si>
  <si>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</si>
  <si>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</si>
  <si>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</si>
  <si>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</si>
  <si>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</si>
  <si>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</si>
  <si>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</si>
  <si>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</si>
  <si>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</si>
  <si>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</si>
  <si>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</si>
  <si>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</si>
  <si>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</si>
  <si>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</si>
  <si>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</si>
  <si>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</si>
  <si>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</si>
  <si>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</si>
  <si>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</si>
  <si>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</si>
  <si>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</si>
  <si>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</si>
  <si>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</si>
  <si>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</si>
  <si>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</si>
  <si>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</si>
  <si>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</si>
  <si>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</si>
  <si>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</si>
  <si>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</si>
  <si>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</si>
  <si>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</si>
  <si>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</si>
  <si>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</si>
  <si>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</si>
  <si>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</si>
  <si>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</si>
  <si>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</si>
  <si>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</si>
  <si>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</si>
  <si>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</si>
  <si>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</si>
  <si>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</si>
  <si>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</si>
  <si>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</si>
  <si>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</si>
  <si>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</si>
  <si>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</si>
  <si>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</si>
  <si>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</si>
  <si>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</si>
  <si>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</si>
  <si>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</si>
  <si>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</si>
  <si>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</si>
  <si>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</si>
  <si>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</si>
  <si>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</si>
  <si>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</si>
  <si>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</si>
  <si>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</si>
  <si>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</si>
  <si>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</si>
  <si>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</si>
  <si>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</si>
  <si>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</si>
  <si>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</si>
  <si>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</si>
  <si>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</si>
  <si>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</si>
  <si>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</si>
  <si>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</si>
  <si>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</si>
  <si>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</si>
  <si>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</si>
  <si>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</si>
  <si>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</si>
  <si>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</si>
  <si>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</si>
  <si>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</si>
  <si>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</si>
  <si>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</si>
  <si>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</si>
  <si>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</si>
  <si>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</si>
  <si>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</si>
  <si>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</si>
  <si>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</si>
  <si>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</si>
  <si>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</si>
  <si>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</si>
  <si>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</si>
  <si>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</si>
  <si>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</si>
  <si>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</si>
  <si>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</si>
  <si>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</si>
  <si>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</si>
  <si>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</si>
  <si>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</si>
  <si>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</si>
  <si>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</si>
  <si>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</si>
  <si>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</si>
  <si>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</si>
  <si>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</si>
  <si>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</si>
  <si>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</si>
  <si>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</si>
  <si>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</si>
  <si>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</si>
  <si>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</si>
  <si>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</si>
  <si>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</si>
  <si>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</si>
  <si>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</si>
  <si>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</si>
  <si>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</si>
  <si>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</si>
  <si>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</si>
  <si>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</si>
  <si>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</si>
  <si>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</si>
  <si>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</si>
  <si>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</si>
  <si>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</si>
  <si>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</si>
  <si>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</si>
  <si>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</si>
  <si>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</si>
  <si>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</si>
  <si>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</si>
  <si>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</si>
  <si>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</si>
  <si>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</si>
  <si>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</si>
  <si>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</si>
  <si>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</si>
  <si>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</si>
  <si>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</si>
  <si>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</si>
  <si>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</si>
  <si>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</si>
  <si>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</si>
  <si>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</si>
  <si>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</si>
  <si>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</si>
  <si>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</si>
  <si>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</si>
  <si>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</si>
  <si>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</si>
  <si>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</si>
  <si>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</si>
  <si>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</si>
  <si>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</si>
  <si>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</si>
  <si>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</si>
  <si>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</si>
  <si>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</si>
  <si>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</si>
  <si>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</si>
  <si>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</si>
  <si>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</si>
  <si>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</si>
  <si>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</si>
  <si>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</si>
  <si>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</si>
  <si>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</si>
  <si>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</si>
  <si>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</si>
  <si>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</si>
  <si>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</si>
  <si>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</si>
  <si>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</si>
  <si>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</si>
  <si>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</si>
  <si>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</si>
  <si>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</si>
  <si>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</si>
  <si>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</si>
  <si>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</si>
  <si>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</si>
  <si>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</si>
  <si>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</si>
  <si>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</si>
  <si>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</si>
  <si>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</si>
  <si>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</si>
  <si>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</si>
  <si>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</si>
  <si>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</si>
  <si>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</si>
  <si>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</si>
  <si>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</si>
  <si>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</si>
  <si>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</si>
  <si>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</si>
  <si>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</si>
  <si>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</si>
  <si>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</si>
  <si>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</si>
  <si>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</si>
  <si>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</si>
  <si>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</si>
  <si>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</si>
  <si>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</si>
  <si>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</si>
  <si>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</si>
  <si>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</si>
  <si>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</si>
  <si>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</si>
  <si>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</si>
  <si>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</si>
  <si>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</si>
  <si>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</si>
  <si>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</si>
  <si>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</si>
  <si>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</si>
  <si>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</si>
  <si>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</si>
  <si>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</si>
  <si>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</si>
  <si>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</si>
  <si>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</si>
  <si>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</si>
  <si>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</si>
  <si>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</si>
  <si>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</si>
  <si>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</si>
  <si>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</si>
  <si>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</si>
  <si>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</si>
  <si>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</si>
  <si>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</si>
  <si>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</si>
  <si>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</si>
  <si>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</si>
  <si>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</si>
  <si>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</si>
  <si>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</si>
  <si>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</si>
  <si>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</si>
  <si>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</si>
  <si>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</si>
  <si>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</si>
  <si>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</si>
  <si>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</si>
  <si>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</si>
  <si>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</si>
  <si>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</si>
  <si>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</si>
  <si>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</si>
  <si>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</si>
  <si>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</si>
  <si>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</si>
  <si>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</si>
  <si>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</si>
  <si>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</si>
  <si>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</si>
  <si>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</si>
  <si>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</si>
  <si>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</si>
  <si>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</si>
  <si>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</si>
  <si>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</si>
  <si>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</si>
  <si>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</si>
  <si>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</si>
  <si>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</si>
  <si>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</si>
  <si>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</si>
  <si>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</si>
  <si>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</si>
  <si>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</si>
  <si>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</si>
  <si>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</si>
  <si>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</si>
  <si>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</si>
  <si>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</si>
  <si>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</si>
  <si>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</si>
  <si>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</si>
  <si>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</si>
  <si>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</si>
  <si>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</si>
  <si>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</si>
  <si>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</si>
  <si>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</si>
  <si>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</si>
  <si>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</si>
  <si>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</si>
  <si>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</si>
  <si>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</si>
  <si>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</si>
  <si>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</si>
  <si>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</si>
  <si>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</si>
  <si>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</si>
  <si>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</si>
  <si>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</si>
  <si>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</si>
  <si>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</si>
  <si>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</si>
  <si>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</si>
  <si>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</si>
  <si>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</si>
  <si>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</si>
  <si>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</si>
  <si>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</si>
  <si>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</si>
  <si>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</si>
  <si>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</si>
  <si>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</si>
  <si>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</si>
  <si>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</si>
  <si>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</si>
  <si>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</si>
  <si>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</si>
  <si>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</si>
  <si>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</si>
  <si>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</si>
  <si>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</si>
  <si>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</si>
  <si>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</si>
  <si>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</si>
  <si>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</si>
  <si>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</si>
  <si>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</si>
  <si>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</si>
  <si>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</si>
  <si>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</si>
  <si>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</si>
  <si>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</si>
  <si>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</si>
  <si>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</si>
  <si>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</si>
  <si>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</si>
  <si>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</si>
  <si>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</si>
  <si>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</si>
  <si>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</si>
  <si>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</si>
  <si>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</si>
  <si>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</si>
  <si>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</si>
  <si>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</si>
  <si>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</si>
  <si>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</si>
  <si>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</si>
  <si>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</si>
  <si>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</si>
  <si>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</si>
  <si>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</si>
  <si>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</si>
  <si>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</si>
  <si>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</si>
  <si>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</si>
  <si>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</si>
  <si>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</si>
  <si>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</si>
  <si>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</si>
  <si>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</si>
  <si>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</si>
  <si>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</si>
  <si>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</si>
  <si>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</si>
  <si>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</si>
  <si>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</si>
  <si>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</si>
  <si>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</si>
  <si>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</si>
  <si>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</si>
  <si>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</si>
  <si>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</si>
  <si>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</si>
  <si>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</si>
  <si>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</si>
  <si>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</si>
  <si>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</si>
  <si>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</si>
  <si>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</si>
  <si>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</si>
  <si>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</si>
  <si>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</si>
  <si>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</si>
  <si>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</si>
  <si>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</si>
  <si>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</si>
  <si>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</si>
  <si>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</si>
  <si>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</si>
  <si>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</si>
  <si>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</si>
  <si>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</si>
  <si>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</si>
  <si>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</si>
  <si>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</si>
  <si>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</si>
  <si>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</si>
  <si>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</si>
  <si>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</si>
  <si>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</si>
  <si>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</si>
  <si>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</si>
  <si>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</si>
  <si>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</si>
  <si>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</si>
  <si>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</si>
  <si>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</si>
  <si>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</si>
  <si>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</si>
  <si>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</si>
  <si>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</si>
  <si>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</si>
  <si>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</si>
  <si>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</si>
  <si>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</si>
  <si>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</si>
  <si>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</si>
  <si>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</si>
  <si>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</si>
  <si>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</si>
  <si>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</si>
  <si>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</si>
  <si>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</si>
  <si>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</si>
  <si>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</si>
  <si>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</si>
  <si>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</si>
  <si>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</si>
  <si>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</si>
  <si>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</si>
  <si>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</si>
  <si>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</si>
  <si>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</si>
  <si>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</si>
  <si>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</si>
  <si>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</si>
  <si>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</si>
  <si>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</si>
  <si>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</si>
  <si>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</si>
  <si>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</si>
  <si>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</si>
  <si>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</si>
  <si>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</si>
  <si>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</si>
  <si>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</si>
  <si>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</si>
  <si>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</si>
  <si>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</si>
  <si>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</si>
  <si>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</si>
  <si>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</si>
  <si>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</si>
  <si>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</si>
  <si>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</si>
  <si>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</si>
  <si>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</si>
  <si>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</si>
  <si>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</si>
  <si>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</si>
  <si>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</si>
  <si>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</si>
  <si>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</si>
  <si>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</si>
  <si>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</si>
  <si>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</si>
  <si>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</si>
  <si>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</si>
  <si>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</si>
  <si>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</si>
  <si>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</si>
  <si>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</si>
  <si>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</si>
  <si>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</si>
  <si>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</si>
  <si>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</si>
  <si>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</si>
  <si>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</si>
  <si>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</si>
  <si>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</si>
  <si>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</si>
  <si>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</si>
  <si>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</si>
  <si>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</si>
  <si>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</si>
  <si>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</si>
  <si>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</si>
  <si>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</si>
  <si>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</si>
  <si>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</si>
  <si>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</si>
  <si>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</si>
  <si>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</si>
  <si>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</si>
  <si>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</si>
  <si>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</si>
  <si>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</si>
  <si>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</si>
  <si>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</si>
  <si>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</si>
  <si>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</si>
  <si>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</si>
  <si>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</si>
  <si>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</si>
  <si>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</si>
  <si>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</si>
  <si>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</si>
  <si>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</si>
  <si>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</si>
  <si>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</si>
  <si>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</si>
  <si>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</si>
  <si>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</si>
  <si>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</si>
  <si>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</si>
  <si>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</si>
  <si>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</si>
  <si>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</si>
  <si>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</si>
  <si>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</si>
  <si>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</si>
  <si>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</si>
  <si>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</si>
  <si>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</si>
  <si>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</si>
  <si>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</si>
  <si>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</si>
  <si>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</si>
  <si>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</si>
  <si>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</si>
  <si>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</si>
  <si>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</si>
  <si>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</si>
  <si>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</si>
  <si>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</si>
  <si>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</si>
  <si>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</si>
  <si>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</si>
  <si>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</si>
  <si>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</si>
  <si>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</si>
  <si>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</si>
  <si>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</si>
  <si>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</si>
  <si>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</si>
  <si>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</si>
  <si>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</si>
  <si>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</si>
  <si>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</si>
  <si>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</si>
  <si>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</si>
  <si>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</si>
  <si>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</si>
  <si>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</si>
  <si>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</si>
  <si>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</si>
  <si>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</si>
  <si>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</si>
  <si>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</si>
  <si>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</si>
  <si>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</si>
  <si>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</si>
  <si>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</si>
  <si>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</si>
  <si>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</si>
  <si>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</si>
  <si>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</si>
  <si>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</si>
  <si>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</si>
  <si>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</si>
  <si>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</si>
  <si>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</si>
  <si>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</si>
  <si>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</si>
  <si>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</si>
  <si>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</si>
  <si>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</si>
  <si>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</si>
  <si>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</si>
  <si>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</si>
  <si>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</si>
  <si>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</si>
  <si>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</si>
  <si>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</si>
  <si>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</si>
  <si>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</si>
  <si>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</si>
  <si>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</si>
  <si>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</si>
  <si>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</si>
  <si>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</si>
  <si>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</si>
  <si>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</si>
  <si>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</si>
  <si>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</si>
  <si>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</si>
  <si>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</si>
  <si>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</si>
  <si>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</si>
  <si>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</si>
  <si>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</si>
  <si>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</si>
  <si>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</si>
  <si>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</si>
  <si>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</si>
  <si>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</si>
  <si>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</si>
  <si>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</si>
  <si>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</si>
  <si>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</si>
  <si>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</si>
  <si>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</si>
  <si>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</si>
  <si>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</si>
  <si>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</si>
  <si>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</si>
  <si>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</si>
  <si>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</si>
  <si>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</si>
  <si>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</si>
  <si>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</si>
  <si>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</si>
  <si>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</si>
  <si>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</si>
  <si>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</si>
  <si>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</si>
  <si>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</si>
  <si>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</si>
  <si>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</si>
  <si>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</si>
  <si>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</si>
  <si>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</si>
  <si>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</si>
  <si>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</si>
  <si>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</si>
  <si>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</si>
  <si>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</si>
  <si>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</si>
  <si>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</si>
  <si>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</si>
  <si>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</si>
  <si>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</si>
  <si>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</si>
  <si>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</si>
  <si>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</si>
  <si>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</si>
  <si>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</si>
  <si>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</si>
  <si>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</si>
  <si>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</si>
  <si>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</si>
  <si>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</si>
  <si>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</si>
  <si>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</si>
  <si>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</si>
  <si>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</si>
  <si>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</si>
  <si>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</si>
  <si>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</si>
  <si>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</si>
  <si>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</si>
  <si>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</si>
  <si>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</si>
  <si>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</si>
  <si>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</si>
  <si>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</si>
  <si>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</si>
  <si>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</si>
  <si>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</si>
  <si>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</si>
  <si>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</si>
  <si>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</si>
  <si>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</si>
  <si>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</si>
  <si>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</si>
  <si>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</si>
  <si>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</si>
  <si>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</si>
  <si>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</si>
  <si>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</si>
  <si>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</si>
  <si>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</si>
  <si>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</si>
  <si>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</si>
  <si>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</si>
  <si>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</si>
  <si>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</si>
  <si>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</si>
  <si>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</si>
  <si>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</si>
  <si>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</si>
  <si>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</si>
  <si>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</si>
  <si>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</si>
  <si>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</si>
  <si>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</si>
  <si>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</si>
  <si>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</si>
  <si>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</si>
  <si>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</si>
  <si>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</si>
  <si>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</si>
  <si>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</si>
  <si>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</si>
  <si>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</si>
  <si>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</si>
  <si>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</si>
  <si>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</si>
  <si>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</si>
  <si>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</si>
  <si>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</si>
  <si>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</si>
  <si>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</si>
  <si>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</si>
  <si>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</si>
  <si>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</si>
  <si>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</si>
  <si>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</si>
  <si>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</si>
  <si>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</si>
  <si>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</si>
  <si>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</si>
  <si>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</si>
  <si>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</si>
  <si>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</si>
  <si>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</si>
  <si>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</si>
  <si>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</si>
  <si>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</si>
  <si>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</si>
  <si>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</si>
  <si>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</si>
  <si>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</si>
  <si>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</si>
  <si>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</si>
  <si>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</si>
  <si>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</si>
  <si>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</si>
  <si>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</si>
  <si>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</si>
  <si>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</si>
  <si>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</si>
  <si>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</si>
  <si>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</si>
  <si>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</si>
  <si>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</si>
  <si>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</si>
  <si>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</si>
  <si>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</si>
  <si>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</si>
  <si>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</si>
  <si>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</si>
  <si>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</si>
  <si>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</si>
  <si>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</si>
  <si>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</si>
  <si>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</si>
  <si>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</si>
  <si>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</si>
  <si>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</si>
  <si>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</si>
  <si>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</si>
  <si>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</si>
  <si>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</si>
  <si>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</si>
  <si>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</si>
  <si>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</si>
  <si>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</si>
  <si>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</si>
  <si>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</si>
  <si>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</si>
  <si>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</si>
  <si>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</si>
  <si>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</si>
  <si>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</si>
  <si>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</si>
  <si>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</si>
  <si>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</si>
  <si>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</si>
  <si>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</si>
  <si>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</si>
  <si>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</si>
  <si>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</si>
  <si>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</si>
  <si>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</si>
  <si>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</si>
  <si>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</si>
  <si>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</si>
  <si>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</si>
  <si>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</si>
  <si>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</si>
  <si>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</si>
  <si>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</si>
  <si>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</si>
  <si>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</si>
  <si>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</si>
  <si>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</si>
  <si>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</si>
  <si>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</si>
  <si>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</si>
  <si>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</si>
  <si>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</si>
  <si>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</si>
  <si>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</si>
  <si>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</si>
  <si>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</si>
  <si>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</si>
  <si>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</si>
  <si>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</si>
  <si>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</si>
  <si>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</si>
  <si>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</si>
  <si>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</si>
  <si>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</si>
  <si>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</si>
  <si>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</si>
  <si>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</si>
  <si>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</si>
  <si>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</si>
  <si>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</si>
  <si>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</si>
  <si>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</si>
  <si>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</si>
  <si>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</si>
  <si>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</si>
  <si>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</si>
  <si>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</si>
  <si>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</si>
  <si>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</si>
  <si>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</si>
  <si>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</si>
  <si>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</si>
  <si>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</si>
  <si>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</si>
  <si>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</si>
  <si>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</si>
  <si>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</si>
  <si>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</si>
  <si>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</si>
  <si>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</si>
  <si>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</si>
  <si>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</si>
  <si>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</si>
  <si>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</si>
  <si>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</si>
  <si>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</si>
  <si>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</si>
  <si>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</si>
  <si>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</si>
  <si>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</si>
  <si>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</si>
  <si>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</si>
  <si>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</si>
  <si>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</si>
  <si>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</si>
  <si>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</si>
  <si>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</si>
  <si>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</si>
  <si>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</si>
  <si>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</si>
  <si>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</si>
  <si>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</si>
  <si>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</si>
  <si>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</si>
  <si>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</si>
  <si>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</si>
  <si>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</si>
  <si>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</si>
  <si>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</si>
  <si>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</si>
  <si>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</si>
  <si>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</si>
  <si>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</si>
  <si>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</si>
  <si>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</si>
  <si>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</si>
  <si>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</si>
  <si>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</si>
  <si>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</si>
  <si>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</si>
  <si>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</si>
  <si>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</si>
  <si>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</si>
  <si>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</si>
  <si>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</si>
  <si>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</si>
  <si>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</si>
  <si>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</si>
  <si>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</si>
  <si>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</si>
  <si>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</si>
  <si>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</si>
  <si>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</si>
  <si>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</si>
  <si>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</si>
  <si>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</si>
  <si>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</si>
  <si>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</si>
  <si>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</si>
  <si>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</si>
  <si>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</si>
  <si>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</si>
  <si>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</si>
  <si>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</si>
  <si>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</si>
  <si>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</si>
  <si>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</si>
  <si>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</si>
  <si>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</si>
  <si>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</si>
  <si>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</si>
  <si>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</si>
  <si>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</si>
  <si>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</si>
  <si>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</si>
  <si>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</si>
  <si>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</si>
  <si>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</si>
  <si>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</si>
  <si>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</si>
  <si>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</si>
  <si>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</si>
  <si>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</si>
  <si>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</si>
  <si>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</si>
  <si>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</si>
  <si>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</si>
  <si>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</si>
  <si>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</si>
  <si>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</si>
  <si>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</si>
  <si>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</si>
  <si>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</si>
  <si>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</si>
  <si>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</si>
  <si>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</si>
  <si>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</si>
  <si>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</si>
  <si>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</si>
  <si>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</si>
  <si>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</si>
  <si>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</si>
  <si>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</si>
  <si>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</si>
  <si>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</si>
  <si>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</si>
  <si>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</si>
  <si>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</si>
  <si>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</si>
  <si>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</si>
  <si>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</si>
  <si>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</si>
  <si>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</si>
  <si>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</si>
  <si>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</si>
  <si>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</si>
  <si>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</si>
  <si>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</si>
  <si>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</si>
  <si>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</si>
  <si>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</si>
  <si>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</si>
  <si>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</si>
  <si>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</si>
  <si>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</si>
  <si>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</si>
  <si>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</si>
  <si>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</si>
  <si>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</si>
  <si>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</si>
  <si>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</si>
  <si>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</si>
  <si>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</si>
  <si>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</si>
  <si>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</si>
  <si>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</si>
  <si>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</si>
  <si>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</si>
  <si>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</si>
  <si>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</si>
  <si>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</si>
  <si>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</si>
  <si>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</si>
  <si>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</si>
  <si>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</si>
  <si>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</si>
  <si>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</si>
  <si>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</si>
  <si>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</si>
  <si>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</si>
  <si>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</si>
  <si>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</si>
  <si>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</si>
  <si>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</si>
  <si>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</si>
  <si>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</si>
  <si>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</si>
  <si>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</si>
  <si>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</si>
  <si>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</si>
  <si>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</si>
  <si>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</si>
  <si>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</si>
  <si>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</si>
  <si>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</si>
  <si>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</si>
  <si>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</si>
  <si>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</si>
  <si>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</si>
  <si>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</si>
  <si>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</si>
  <si>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</si>
  <si>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</si>
  <si>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</si>
  <si>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</si>
  <si>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</si>
  <si>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</si>
  <si>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</si>
  <si>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</si>
  <si>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</si>
  <si>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</si>
  <si>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</si>
  <si>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</si>
  <si>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</si>
  <si>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</si>
  <si>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</si>
  <si>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</si>
  <si>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</si>
  <si>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</si>
  <si>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</si>
  <si>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</si>
  <si>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</si>
  <si>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</si>
  <si>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</si>
  <si>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</si>
  <si>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</si>
  <si>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</si>
  <si>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</si>
  <si>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</si>
  <si>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</si>
  <si>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</si>
  <si>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</si>
  <si>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</si>
  <si>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</si>
  <si>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</si>
  <si>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</si>
  <si>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</si>
  <si>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</si>
  <si>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</si>
  <si>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</si>
  <si>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</si>
  <si>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</si>
  <si>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</si>
  <si>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</si>
  <si>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</si>
  <si>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</si>
  <si>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</si>
  <si>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</si>
  <si>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</si>
  <si>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</si>
  <si>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</si>
  <si>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</si>
  <si>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</si>
  <si>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</si>
  <si>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</si>
  <si>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</si>
  <si>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</si>
  <si>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</si>
  <si>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</si>
  <si>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</si>
  <si>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</si>
  <si>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</si>
  <si>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</si>
  <si>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</si>
  <si>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</si>
  <si>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</si>
  <si>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</si>
  <si>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</si>
  <si>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</si>
  <si>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</si>
  <si>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</si>
  <si>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</si>
  <si>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</si>
  <si>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</si>
  <si>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</si>
  <si>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</si>
  <si>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</si>
  <si>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</si>
  <si>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</si>
  <si>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</si>
  <si>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</si>
  <si>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</si>
  <si>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</si>
  <si>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</si>
  <si>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</si>
  <si>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</si>
  <si>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</si>
  <si>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</si>
  <si>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</si>
  <si>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</si>
  <si>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</si>
  <si>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</si>
  <si>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</si>
  <si>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</si>
  <si>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</si>
  <si>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</si>
  <si>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</si>
  <si>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</si>
  <si>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</si>
  <si>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</si>
  <si>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</si>
  <si>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</si>
  <si>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</si>
  <si>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</si>
  <si>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</si>
  <si>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</si>
  <si>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</si>
  <si>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</si>
  <si>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</si>
  <si>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</si>
  <si>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</si>
  <si>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</si>
  <si>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</si>
  <si>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</si>
  <si>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</si>
  <si>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</si>
  <si>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</si>
  <si>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</si>
  <si>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</si>
  <si>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</si>
  <si>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</si>
  <si>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</si>
  <si>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</si>
  <si>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</si>
  <si>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</si>
  <si>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</si>
  <si>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</si>
  <si>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</si>
  <si>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</si>
  <si>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</si>
  <si>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</si>
  <si>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</si>
  <si>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</si>
  <si>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</si>
  <si>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</si>
  <si>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</si>
  <si>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</si>
  <si>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</si>
  <si>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</si>
  <si>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</si>
  <si>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</si>
  <si>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</si>
  <si>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</si>
  <si>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</si>
  <si>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</si>
  <si>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</si>
  <si>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</si>
  <si>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</si>
  <si>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</si>
  <si>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</si>
  <si>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</si>
  <si>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</si>
  <si>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</si>
  <si>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</si>
  <si>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</si>
  <si>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</si>
  <si>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</si>
  <si>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</si>
  <si>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</si>
  <si>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</si>
  <si>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</si>
  <si>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</si>
  <si>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</si>
  <si>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</si>
  <si>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</si>
  <si>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</si>
  <si>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</si>
  <si>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</si>
  <si>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</si>
  <si>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</si>
  <si>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</si>
  <si>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</si>
  <si>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</si>
  <si>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</si>
  <si>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</si>
  <si>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</si>
  <si>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</si>
  <si>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</si>
  <si>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</si>
  <si>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</si>
  <si>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</si>
  <si>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</si>
  <si>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</si>
  <si>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</si>
  <si>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</si>
  <si>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</si>
  <si>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</si>
  <si>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</si>
  <si>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</si>
  <si>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</si>
  <si>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</si>
  <si>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</si>
  <si>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</si>
  <si>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</si>
  <si>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</si>
  <si>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</si>
  <si>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</si>
  <si>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</si>
  <si>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</si>
  <si>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</si>
  <si>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</si>
  <si>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</si>
  <si>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</si>
  <si>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</si>
  <si>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</si>
  <si>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</si>
  <si>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</si>
  <si>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</si>
  <si>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</si>
  <si>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</si>
  <si>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</si>
  <si>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</si>
  <si>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</si>
  <si>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</si>
  <si>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</si>
  <si>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</si>
  <si>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</si>
  <si>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</si>
  <si>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</si>
  <si>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</si>
  <si>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</si>
  <si>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</si>
  <si>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</si>
  <si>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</si>
  <si>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</si>
  <si>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</si>
  <si>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</si>
  <si>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</si>
  <si>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</si>
  <si>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</si>
  <si>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</si>
  <si>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</si>
  <si>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</si>
  <si>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</si>
  <si>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</si>
  <si>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</si>
  <si>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</si>
  <si>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</si>
  <si>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</si>
  <si>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</si>
  <si>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</si>
  <si>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</si>
  <si>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</si>
  <si>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</si>
  <si>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</si>
  <si>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</si>
  <si>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</si>
  <si>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</si>
  <si>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</si>
  <si>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</si>
  <si>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</si>
  <si>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</si>
  <si>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</si>
  <si>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</si>
  <si>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</si>
  <si>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</si>
  <si>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</si>
  <si>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</si>
  <si>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</si>
  <si>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</si>
  <si>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</si>
  <si>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</si>
  <si>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</si>
  <si>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</si>
  <si>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</si>
  <si>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</si>
  <si>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</si>
  <si>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</si>
  <si>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</si>
  <si>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</si>
  <si>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</si>
  <si>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</si>
  <si>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</si>
  <si>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</si>
  <si>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</si>
  <si>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</si>
  <si>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</si>
  <si>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</si>
  <si>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</si>
  <si>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</si>
  <si>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</si>
  <si>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</si>
  <si>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</si>
  <si>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</si>
  <si>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</si>
  <si>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</si>
  <si>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</si>
  <si>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</si>
  <si>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</si>
  <si>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</si>
  <si>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</si>
  <si>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</si>
  <si>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</si>
  <si>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</si>
  <si>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</si>
  <si>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</si>
  <si>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</si>
  <si>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</si>
  <si>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</si>
  <si>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</si>
  <si>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</si>
  <si>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</si>
  <si>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</si>
  <si>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</si>
  <si>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</si>
  <si>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</si>
  <si>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</si>
  <si>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</si>
  <si>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</si>
  <si>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</si>
  <si>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</si>
  <si>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</si>
  <si>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</si>
  <si>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</si>
  <si>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</si>
  <si>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</si>
  <si>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</si>
  <si>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</si>
  <si>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</si>
  <si>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</si>
  <si>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</si>
  <si>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</si>
  <si>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</si>
  <si>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</si>
  <si>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</si>
  <si>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</si>
  <si>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</si>
  <si>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</si>
  <si>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</si>
  <si>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</si>
  <si>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</si>
  <si>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</si>
  <si>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</si>
  <si>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</si>
  <si>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</si>
  <si>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</si>
  <si>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</si>
  <si>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</si>
  <si>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</si>
  <si>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</si>
  <si>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</si>
  <si>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</si>
  <si>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</si>
  <si>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</si>
  <si>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</si>
  <si>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</si>
  <si>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</si>
  <si>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</si>
  <si>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</si>
  <si>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</si>
  <si>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</si>
  <si>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</si>
  <si>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</si>
  <si>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</si>
  <si>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</si>
  <si>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</si>
  <si>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</si>
  <si>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</si>
  <si>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</si>
  <si>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</si>
  <si>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</si>
  <si>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</si>
  <si>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</si>
  <si>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</si>
  <si>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</si>
  <si>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</si>
  <si>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</si>
  <si>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</si>
  <si>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</si>
  <si>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</si>
  <si>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</si>
  <si>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</si>
  <si>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</si>
  <si>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</si>
  <si>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</si>
  <si>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</si>
  <si>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</si>
  <si>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</si>
  <si>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</si>
  <si>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</si>
  <si>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</si>
  <si>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</si>
  <si>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</si>
  <si>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</si>
  <si>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</si>
  <si>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</si>
  <si>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</si>
  <si>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</si>
  <si>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</si>
  <si>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</si>
  <si>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</si>
  <si>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</si>
  <si>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</si>
  <si>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</si>
  <si>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</si>
  <si>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</si>
  <si>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</si>
  <si>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</si>
  <si>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</si>
  <si>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</si>
  <si>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</si>
  <si>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</si>
  <si>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</si>
  <si>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</si>
  <si>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</si>
  <si>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</si>
  <si>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</si>
  <si>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</si>
  <si>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</si>
  <si>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</si>
  <si>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</si>
  <si>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</si>
  <si>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</si>
  <si>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</si>
  <si>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</si>
  <si>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</si>
  <si>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</si>
  <si>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</si>
  <si>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</si>
  <si>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</si>
  <si>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</si>
  <si>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</si>
  <si>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</si>
  <si>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</si>
  <si>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</si>
  <si>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</si>
  <si>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</si>
  <si>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</si>
  <si>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</si>
  <si>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</si>
  <si>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</si>
  <si>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</si>
  <si>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</si>
  <si>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</si>
  <si>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</si>
  <si>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</si>
  <si>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</si>
  <si>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</si>
  <si>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</si>
  <si>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</si>
  <si>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</si>
  <si>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</si>
  <si>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</si>
  <si>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</si>
  <si>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</si>
  <si>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</si>
  <si>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</si>
  <si>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</si>
  <si>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</si>
  <si>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</si>
  <si>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</si>
  <si>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</si>
  <si>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</si>
  <si>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</si>
  <si>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</si>
  <si>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</si>
  <si>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</si>
  <si>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</si>
  <si>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</si>
  <si>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</si>
  <si>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</si>
  <si>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</si>
  <si>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</si>
  <si>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</si>
  <si>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</si>
  <si>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</si>
  <si>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</si>
  <si>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</si>
  <si>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</si>
  <si>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</si>
  <si>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</si>
  <si>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</si>
  <si>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</si>
  <si>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</si>
  <si>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</si>
  <si>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</si>
  <si>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</si>
  <si>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</si>
  <si>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</si>
  <si>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</si>
  <si>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</si>
  <si>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</si>
  <si>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</si>
  <si>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</si>
  <si>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</si>
  <si>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</si>
  <si>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</si>
  <si>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</si>
  <si>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</si>
  <si>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</si>
  <si>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</si>
  <si>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</si>
  <si>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</si>
  <si>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</si>
  <si>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</si>
  <si>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</si>
  <si>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</si>
  <si>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</si>
  <si>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</si>
  <si>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</si>
  <si>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</si>
  <si>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</si>
  <si>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</si>
  <si>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</si>
  <si>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</si>
  <si>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</si>
  <si>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</si>
  <si>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</si>
  <si>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</si>
  <si>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</si>
  <si>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</si>
  <si>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</si>
  <si>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</si>
  <si>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</si>
  <si>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</si>
  <si>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</si>
  <si>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</si>
  <si>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</si>
  <si>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</si>
  <si>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</si>
  <si>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</si>
  <si>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</si>
  <si>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</si>
  <si>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</si>
  <si>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</si>
  <si>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</si>
  <si>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</si>
  <si>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</si>
  <si>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</si>
  <si>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</si>
  <si>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</si>
  <si>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</si>
  <si>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</si>
  <si>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</si>
  <si>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</si>
  <si>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</si>
  <si>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</si>
  <si>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</si>
  <si>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</si>
  <si>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</si>
  <si>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</si>
  <si>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</si>
  <si>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</si>
  <si>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</si>
  <si>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</si>
  <si>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</si>
  <si>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</si>
  <si>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</si>
  <si>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</si>
  <si>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</si>
  <si>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</si>
  <si>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</si>
  <si>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</si>
  <si>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</si>
  <si>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</si>
  <si>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</si>
  <si>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</si>
  <si>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</si>
  <si>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</si>
  <si>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</si>
  <si>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</si>
  <si>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</si>
  <si>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</si>
  <si>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</si>
  <si>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</si>
  <si>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</si>
  <si>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</si>
  <si>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</si>
  <si>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</si>
  <si>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</si>
  <si>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</si>
  <si>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</si>
  <si>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</si>
  <si>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</si>
  <si>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</si>
  <si>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</si>
  <si>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</si>
  <si>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</si>
  <si>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</si>
  <si>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</si>
  <si>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</si>
  <si>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</si>
  <si>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</si>
  <si>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</si>
  <si>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</si>
  <si>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</si>
  <si>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</si>
  <si>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</si>
  <si>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</si>
  <si>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</si>
  <si>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</si>
  <si>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</si>
  <si>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</si>
  <si>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</si>
  <si>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</si>
  <si>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</si>
  <si>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</si>
  <si>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</si>
  <si>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</si>
  <si>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</si>
  <si>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</si>
  <si>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</si>
  <si>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</si>
  <si>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</si>
  <si>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</si>
  <si>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</si>
  <si>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</si>
  <si>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</si>
  <si>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</si>
  <si>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</si>
  <si>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</si>
  <si>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</si>
  <si>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</si>
  <si>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</si>
  <si>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</si>
  <si>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</si>
  <si>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</si>
  <si>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</si>
  <si>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</si>
  <si>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</si>
  <si>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</si>
  <si>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</si>
  <si>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</si>
  <si>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</si>
  <si>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</si>
  <si>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</si>
  <si>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</si>
  <si>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</si>
  <si>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</si>
  <si>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</si>
  <si>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</si>
  <si>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</si>
  <si>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</si>
  <si>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</si>
  <si>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</si>
  <si>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</si>
  <si>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</si>
  <si>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</si>
  <si>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</si>
  <si>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</si>
  <si>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</si>
  <si>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</si>
  <si>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</si>
  <si>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</si>
  <si>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</si>
  <si>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</si>
  <si>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</si>
  <si>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</si>
  <si>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</si>
  <si>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</si>
  <si>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</si>
  <si>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</si>
  <si>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</si>
  <si>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</si>
  <si>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</si>
  <si>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</si>
  <si>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</si>
  <si>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</si>
  <si>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</si>
  <si>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</si>
  <si>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</si>
  <si>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</si>
  <si>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</si>
  <si>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</si>
  <si>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</si>
  <si>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</si>
  <si>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</si>
  <si>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</si>
  <si>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</si>
  <si>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</si>
  <si>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</si>
  <si>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</si>
  <si>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</si>
  <si>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</si>
  <si>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</si>
  <si>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</si>
  <si>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</si>
  <si>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</si>
  <si>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</si>
  <si>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</si>
  <si>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</si>
  <si>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</si>
  <si>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</si>
  <si>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</si>
  <si>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</si>
  <si>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</si>
  <si>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</si>
  <si>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</si>
  <si>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</si>
  <si>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</si>
  <si>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</si>
  <si>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</si>
  <si>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</si>
  <si>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</si>
  <si>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</si>
  <si>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</si>
  <si>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</si>
  <si>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</si>
  <si>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</si>
  <si>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</si>
  <si>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</si>
  <si>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</si>
  <si>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</si>
  <si>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</si>
  <si>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</si>
  <si>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</si>
  <si>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</si>
  <si>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</si>
  <si>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</si>
  <si>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</si>
  <si>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</si>
  <si>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</si>
  <si>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</si>
  <si>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</si>
  <si>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</si>
  <si>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</si>
  <si>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</si>
  <si>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</si>
  <si>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</si>
  <si>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</si>
  <si>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</si>
  <si>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</si>
  <si>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</si>
  <si>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</si>
  <si>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</si>
  <si>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</si>
  <si>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</si>
  <si>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</si>
  <si>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</si>
  <si>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</si>
  <si>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</si>
  <si>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</si>
  <si>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</si>
  <si>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</si>
  <si>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</si>
  <si>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</si>
  <si>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</si>
  <si>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</si>
  <si>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</si>
  <si>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</si>
  <si>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</si>
  <si>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</si>
  <si>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</si>
  <si>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</si>
  <si>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</si>
  <si>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</si>
  <si>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</si>
  <si>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</si>
  <si>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</si>
  <si>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</si>
  <si>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</si>
  <si>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</si>
  <si>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</si>
  <si>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</si>
  <si>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</si>
  <si>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</si>
  <si>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</si>
  <si>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</si>
  <si>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</si>
  <si>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</si>
  <si>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</si>
  <si>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</si>
  <si>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</si>
  <si>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</si>
  <si>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</si>
  <si>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</si>
  <si>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</si>
  <si>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</si>
  <si>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</si>
  <si>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</si>
  <si>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</si>
  <si>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</si>
  <si>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</si>
  <si>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</si>
  <si>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</si>
  <si>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</si>
  <si>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</si>
  <si>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</si>
  <si>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</si>
  <si>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</si>
  <si>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</si>
  <si>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</si>
  <si>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</si>
  <si>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</si>
  <si>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</si>
  <si>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</si>
  <si>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</si>
  <si>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</si>
  <si>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</si>
  <si>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</si>
  <si>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</si>
  <si>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</si>
  <si>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</si>
  <si>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</si>
  <si>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</si>
  <si>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</si>
  <si>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</si>
  <si>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</si>
  <si>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</si>
  <si>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</si>
  <si>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</si>
  <si>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</si>
  <si>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</si>
  <si>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</si>
  <si>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</si>
  <si>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</si>
  <si>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</si>
  <si>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</si>
  <si>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</si>
  <si>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</si>
  <si>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</si>
  <si>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</si>
  <si>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</si>
  <si>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</si>
  <si>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</si>
  <si>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</si>
  <si>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</si>
  <si>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</si>
  <si>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</si>
  <si>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</si>
  <si>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</si>
  <si>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</si>
  <si>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</si>
  <si>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</si>
  <si>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</si>
  <si>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</si>
  <si>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</si>
  <si>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</si>
  <si>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</si>
  <si>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</si>
  <si>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</si>
  <si>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</si>
  <si>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</si>
  <si>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</si>
  <si>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</si>
  <si>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</si>
  <si>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</si>
  <si>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</si>
  <si>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</si>
  <si>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</si>
  <si>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</si>
  <si>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</si>
  <si>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</si>
  <si>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</si>
  <si>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</si>
  <si>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</si>
  <si>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</si>
  <si>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</si>
  <si>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</si>
  <si>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</si>
  <si>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</si>
  <si>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</si>
  <si>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</si>
  <si>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</si>
  <si>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</si>
  <si>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</si>
  <si>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</si>
  <si>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</si>
  <si>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</si>
  <si>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</si>
  <si>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</si>
  <si>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</si>
  <si>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</si>
  <si>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</si>
  <si>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</si>
  <si>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</si>
  <si>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</si>
  <si>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</si>
  <si>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</si>
  <si>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</si>
  <si>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</si>
  <si>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</si>
  <si>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</si>
  <si>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</si>
  <si>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</si>
  <si>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</si>
  <si>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</si>
  <si>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</si>
  <si>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</si>
  <si>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</si>
  <si>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</si>
  <si>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</si>
  <si>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</si>
  <si>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</si>
  <si>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</si>
  <si>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</si>
  <si>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</si>
  <si>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</si>
  <si>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</si>
  <si>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</si>
  <si>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</si>
  <si>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</si>
  <si>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</si>
  <si>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</si>
  <si>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</si>
  <si>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</si>
  <si>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</si>
  <si>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</si>
  <si>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</si>
  <si>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</si>
  <si>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</si>
  <si>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</si>
  <si>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</si>
  <si>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</si>
  <si>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</si>
  <si>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</si>
  <si>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</si>
  <si>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</si>
  <si>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</si>
  <si>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</si>
  <si>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</si>
  <si>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</si>
  <si>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</si>
  <si>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</si>
  <si>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</si>
  <si>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</si>
  <si>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</si>
  <si>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</si>
  <si>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</si>
  <si>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</si>
  <si>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</si>
  <si>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</si>
  <si>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</si>
  <si>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</si>
  <si>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</si>
  <si>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</si>
  <si>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</si>
  <si>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</si>
  <si>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</si>
  <si>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</si>
  <si>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</si>
  <si>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</si>
  <si>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</si>
  <si>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</si>
  <si>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</si>
  <si>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</si>
  <si>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</si>
  <si>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</si>
  <si>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</si>
  <si>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</si>
  <si>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</si>
  <si>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</si>
  <si>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</si>
  <si>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</si>
  <si>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</si>
  <si>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</si>
  <si>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</si>
  <si>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</si>
  <si>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</si>
  <si>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</si>
  <si>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</si>
  <si>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</si>
  <si>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</si>
  <si>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</si>
  <si>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</si>
  <si>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</si>
  <si>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</si>
  <si>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</si>
  <si>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</si>
  <si>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</si>
  <si>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</si>
  <si>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</si>
  <si>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</si>
  <si>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</si>
  <si>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</si>
  <si>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</si>
  <si>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</si>
  <si>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</si>
  <si>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</si>
  <si>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</si>
  <si>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</si>
  <si>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</si>
  <si>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</si>
  <si>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</si>
  <si>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</si>
  <si>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</si>
  <si>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</si>
  <si>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</si>
  <si>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</si>
  <si>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</si>
  <si>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</si>
  <si>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</si>
  <si>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</si>
  <si>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</si>
  <si>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</si>
  <si>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</si>
  <si>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</si>
  <si>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</si>
  <si>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</si>
  <si>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</si>
  <si>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</si>
  <si>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</si>
  <si>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</si>
  <si>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</si>
  <si>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</si>
  <si>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</si>
  <si>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</si>
  <si>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</si>
  <si>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</si>
  <si>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</si>
  <si>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</si>
  <si>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</si>
  <si>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</si>
  <si>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</si>
  <si>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</si>
  <si>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</si>
  <si>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</si>
  <si>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</si>
  <si>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</si>
  <si>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</si>
  <si>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</si>
  <si>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</si>
  <si>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</si>
  <si>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</si>
  <si>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</si>
  <si>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</si>
  <si>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</si>
  <si>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</si>
  <si>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</si>
  <si>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</si>
  <si>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</si>
  <si>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</si>
  <si>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</si>
  <si>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</si>
  <si>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</si>
  <si>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</si>
  <si>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</si>
  <si>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</si>
  <si>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</si>
  <si>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</si>
  <si>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</si>
  <si>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</si>
  <si>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</si>
  <si>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</si>
  <si>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</si>
  <si>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</si>
  <si>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</si>
  <si>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</si>
  <si>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</si>
  <si>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</si>
  <si>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</si>
  <si>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</si>
  <si>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</si>
  <si>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</si>
  <si>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</si>
  <si>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</si>
  <si>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</si>
  <si>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</si>
  <si>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</si>
  <si>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</si>
  <si>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</si>
  <si>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</si>
  <si>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</si>
  <si>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</si>
  <si>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</si>
  <si>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</si>
  <si>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</si>
  <si>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</si>
  <si>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</si>
  <si>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</si>
  <si>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</si>
  <si>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</si>
  <si>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</si>
  <si>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</si>
  <si>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</si>
  <si>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</si>
  <si>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</si>
  <si>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</si>
  <si>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</si>
  <si>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</si>
  <si>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</si>
  <si>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</si>
  <si>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</si>
  <si>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</si>
  <si>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</si>
  <si>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</si>
  <si>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</si>
  <si>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</si>
  <si>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</si>
  <si>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</si>
  <si>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</si>
  <si>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</si>
  <si>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</si>
  <si>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</si>
  <si>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</si>
  <si>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</si>
  <si>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</si>
  <si>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</si>
  <si>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</si>
  <si>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</si>
  <si>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</si>
  <si>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</si>
  <si>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</si>
  <si>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</si>
  <si>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</si>
  <si>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</si>
  <si>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</si>
  <si>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</si>
  <si>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</si>
  <si>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</si>
  <si>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</si>
  <si>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</si>
  <si>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</si>
  <si>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</si>
  <si>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</si>
  <si>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</si>
  <si>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</si>
  <si>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</si>
  <si>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</si>
  <si>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</si>
  <si>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</si>
  <si>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</si>
  <si>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</si>
  <si>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</si>
  <si>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</si>
  <si>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</si>
  <si>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</si>
  <si>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</si>
  <si>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</si>
  <si>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</si>
  <si>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</si>
  <si>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</si>
  <si>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</si>
  <si>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</si>
  <si>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</si>
  <si>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</si>
  <si>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</si>
  <si>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</si>
  <si>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</si>
  <si>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</si>
  <si>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</si>
  <si>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</si>
  <si>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</si>
  <si>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</si>
  <si>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</si>
  <si>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</si>
  <si>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</si>
  <si>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</si>
  <si>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</si>
  <si>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</si>
  <si>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</si>
  <si>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</si>
  <si>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</si>
  <si>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</si>
  <si>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</si>
  <si>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</si>
  <si>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</si>
  <si>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</si>
  <si>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</si>
  <si>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</si>
  <si>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</si>
  <si>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</si>
  <si>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</si>
  <si>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</si>
  <si>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</si>
  <si>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</si>
  <si>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</si>
  <si>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</si>
  <si>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</si>
  <si>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</si>
  <si>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</si>
  <si>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</si>
  <si>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</si>
  <si>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</si>
  <si>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</si>
  <si>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</si>
  <si>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</si>
  <si>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</si>
  <si>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</si>
  <si>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</si>
  <si>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</si>
  <si>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</si>
  <si>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</si>
  <si>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</si>
  <si>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</si>
  <si>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</si>
  <si>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</si>
  <si>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</si>
  <si>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</si>
  <si>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</si>
  <si>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</si>
  <si>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</si>
  <si>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</si>
  <si>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</si>
  <si>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</si>
  <si>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</si>
  <si>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</si>
  <si>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</si>
  <si>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</si>
  <si>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</si>
  <si>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</si>
  <si>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</si>
  <si>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</si>
  <si>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</si>
  <si>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</si>
  <si>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</si>
  <si>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</si>
  <si>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</si>
  <si>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</si>
  <si>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</si>
  <si>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</si>
  <si>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</si>
  <si>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</si>
  <si>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</si>
  <si>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</si>
  <si>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</si>
  <si>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</si>
  <si>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</si>
  <si>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</si>
  <si>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</si>
  <si>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</si>
  <si>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</si>
  <si>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</si>
  <si>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</si>
  <si>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</si>
  <si>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</si>
  <si>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</si>
  <si>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</si>
  <si>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</si>
  <si>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</si>
  <si>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</si>
  <si>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</si>
  <si>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</si>
  <si>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</si>
  <si>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</si>
  <si>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</si>
  <si>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</si>
  <si>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</si>
  <si>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</si>
  <si>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</si>
  <si>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</si>
  <si>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</si>
  <si>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</si>
  <si>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</si>
  <si>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</si>
  <si>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</si>
  <si>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</si>
  <si>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</si>
  <si>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</si>
  <si>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</si>
  <si>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</si>
  <si>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</si>
  <si>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</si>
  <si>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</si>
  <si>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</si>
  <si>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</si>
  <si>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</si>
  <si>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</si>
  <si>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</si>
  <si>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</si>
  <si>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</si>
  <si>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</si>
  <si>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</si>
  <si>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</si>
  <si>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</si>
  <si>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</si>
  <si>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</si>
  <si>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</si>
  <si>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</si>
  <si>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</si>
  <si>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</si>
  <si>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</si>
  <si>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</si>
  <si>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</si>
  <si>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</si>
  <si>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</si>
  <si>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</si>
  <si>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</si>
  <si>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</si>
  <si>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</si>
  <si>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</si>
  <si>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</si>
  <si>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</si>
  <si>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</si>
  <si>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</si>
  <si>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</si>
  <si>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</si>
  <si>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</si>
  <si>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</si>
  <si>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</si>
  <si>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</si>
  <si>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</si>
  <si>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</si>
  <si>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</si>
  <si>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</si>
  <si>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</si>
  <si>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</si>
  <si>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</si>
  <si>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</si>
  <si>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</si>
  <si>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</si>
  <si>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</si>
  <si>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</si>
  <si>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</si>
  <si>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</si>
  <si>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</si>
  <si>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</si>
  <si>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</si>
  <si>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</si>
  <si>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</si>
  <si>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</si>
  <si>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</si>
  <si>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</si>
  <si>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</si>
  <si>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</si>
  <si>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</si>
  <si>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</si>
  <si>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</si>
  <si>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</si>
  <si>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</si>
  <si>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</si>
  <si>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</si>
  <si>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</si>
  <si>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</si>
  <si>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</si>
  <si>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</si>
  <si>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</si>
  <si>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</si>
  <si>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</si>
  <si>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</si>
  <si>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</si>
  <si>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</si>
  <si>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</si>
  <si>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</si>
  <si>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</si>
  <si>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</si>
  <si>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</si>
  <si>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</si>
  <si>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</si>
  <si>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</si>
  <si>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</si>
  <si>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</si>
  <si>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</si>
  <si>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</si>
  <si>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</si>
  <si>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</si>
  <si>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</si>
  <si>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</si>
  <si>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</si>
  <si>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</si>
  <si>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</si>
  <si>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</si>
  <si>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</si>
  <si>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</si>
  <si>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</si>
  <si>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</si>
  <si>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</si>
  <si>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</si>
  <si>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</si>
  <si>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</si>
  <si>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</si>
  <si>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</si>
  <si>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</si>
  <si>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</si>
  <si>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</si>
  <si>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</si>
  <si>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</si>
  <si>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</si>
  <si>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</si>
  <si>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</si>
  <si>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</si>
  <si>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</si>
  <si>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</si>
  <si>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</si>
  <si>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</si>
  <si>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</si>
  <si>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</si>
  <si>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</si>
  <si>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</si>
  <si>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</si>
  <si>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</si>
  <si>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</si>
  <si>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</si>
  <si>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</si>
  <si>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</si>
  <si>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</si>
  <si>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</si>
  <si>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</si>
  <si>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</si>
  <si>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</si>
  <si>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</si>
  <si>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</si>
  <si>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</si>
  <si>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</si>
  <si>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</si>
  <si>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</si>
  <si>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</si>
  <si>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</si>
  <si>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</si>
  <si>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</si>
  <si>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</si>
  <si>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</si>
  <si>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</si>
  <si>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</si>
  <si>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</si>
  <si>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</si>
  <si>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</si>
  <si>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</si>
  <si>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</si>
  <si>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</si>
  <si>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</si>
  <si>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</si>
  <si>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</si>
  <si>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</si>
  <si>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</si>
  <si>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</si>
  <si>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</si>
  <si>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</si>
  <si>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</si>
  <si>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</si>
  <si>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</si>
  <si>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</si>
  <si>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</si>
  <si>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</si>
  <si>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</si>
  <si>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</si>
  <si>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</si>
  <si>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</si>
  <si>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</si>
  <si>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</si>
  <si>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</si>
  <si>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</si>
  <si>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</si>
  <si>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</si>
  <si>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</si>
  <si>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</si>
  <si>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</si>
  <si>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</si>
  <si>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</si>
  <si>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</si>
  <si>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</si>
  <si>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</si>
  <si>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</si>
  <si>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</si>
  <si>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</si>
  <si>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</si>
  <si>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</si>
  <si>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</si>
  <si>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</si>
  <si>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</si>
  <si>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</si>
  <si>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</si>
  <si>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</si>
  <si>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</si>
  <si>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</si>
  <si>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</si>
  <si>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</si>
  <si>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</si>
  <si>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</si>
  <si>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</si>
  <si>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</si>
  <si>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</si>
  <si>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</si>
  <si>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</si>
  <si>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</si>
  <si>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</si>
  <si>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</si>
  <si>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</si>
  <si>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</si>
  <si>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</si>
  <si>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</si>
  <si>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</si>
  <si>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</si>
  <si>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</si>
  <si>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</si>
  <si>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</si>
  <si>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</si>
  <si>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</si>
  <si>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</si>
  <si>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</si>
  <si>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</si>
  <si>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</si>
  <si>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</si>
  <si>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</si>
  <si>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</si>
  <si>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</si>
  <si>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</si>
  <si>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</si>
  <si>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</si>
  <si>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</si>
  <si>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</si>
  <si>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</si>
  <si>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</si>
  <si>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</si>
  <si>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</si>
  <si>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</si>
  <si>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</si>
  <si>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</si>
  <si>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</si>
  <si>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</si>
  <si>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</si>
  <si>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</si>
  <si>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</si>
  <si>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</si>
  <si>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</si>
  <si>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</si>
  <si>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</si>
  <si>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</si>
  <si>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</si>
  <si>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</si>
  <si>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</si>
  <si>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</si>
  <si>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</si>
  <si>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</si>
  <si>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</si>
  <si>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</si>
  <si>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</si>
  <si>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</si>
  <si>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</si>
  <si>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</si>
  <si>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</si>
  <si>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</si>
  <si>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</si>
  <si>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</si>
  <si>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</si>
  <si>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</si>
  <si>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</si>
  <si>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</si>
  <si>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</si>
  <si>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</si>
  <si>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</si>
  <si>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</si>
  <si>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</si>
  <si>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</si>
  <si>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</si>
  <si>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</si>
  <si>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</si>
  <si>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</si>
  <si>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</si>
  <si>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</si>
  <si>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</si>
  <si>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</si>
  <si>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</si>
  <si>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</si>
  <si>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</si>
  <si>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</si>
  <si>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</si>
  <si>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</si>
  <si>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</si>
  <si>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</si>
  <si>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</si>
  <si>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</si>
  <si>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</si>
  <si>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</si>
  <si>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</si>
  <si>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</si>
  <si>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</si>
  <si>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</si>
  <si>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</si>
  <si>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</si>
  <si>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</si>
  <si>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</si>
  <si>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</si>
  <si>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</si>
  <si>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</si>
  <si>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</si>
  <si>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</si>
  <si>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</si>
  <si>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</si>
  <si>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</si>
  <si>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</si>
  <si>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</si>
  <si>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</si>
  <si>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</si>
  <si>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</si>
  <si>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</si>
  <si>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</si>
  <si>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</si>
  <si>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</si>
  <si>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</si>
  <si>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</si>
  <si>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</si>
  <si>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</si>
  <si>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</si>
  <si>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</si>
  <si>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</si>
  <si>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</si>
  <si>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</si>
  <si>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</si>
  <si>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</si>
  <si>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</si>
  <si>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</si>
  <si>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</si>
  <si>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</si>
  <si>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</si>
  <si>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</si>
  <si>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</si>
  <si>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</si>
  <si>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</si>
  <si>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</si>
  <si>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</si>
  <si>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</si>
  <si>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</si>
  <si>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</si>
  <si>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</si>
  <si>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</si>
  <si>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</si>
  <si>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</si>
  <si>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</si>
  <si>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</si>
  <si>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</si>
  <si>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</si>
  <si>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</si>
  <si>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</si>
  <si>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</si>
  <si>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</si>
  <si>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</si>
  <si>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</si>
  <si>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</si>
  <si>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</si>
  <si>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</si>
  <si>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</si>
  <si>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</si>
  <si>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</si>
  <si>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</si>
  <si>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</si>
  <si>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</si>
  <si>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</si>
  <si>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</si>
  <si>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</si>
  <si>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</si>
  <si>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</si>
  <si>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</si>
  <si>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</si>
  <si>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</si>
  <si>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</si>
  <si>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</si>
  <si>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</si>
  <si>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</si>
  <si>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</si>
  <si>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</si>
  <si>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</si>
  <si>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</si>
  <si>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</si>
  <si>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</si>
  <si>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</si>
  <si>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</si>
  <si>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</si>
  <si>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</si>
  <si>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</si>
  <si>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</si>
  <si>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</si>
  <si>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</si>
  <si>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</si>
  <si>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</si>
  <si>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</si>
  <si>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</si>
  <si>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</si>
  <si>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</si>
  <si>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</si>
  <si>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</si>
  <si>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</si>
  <si>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</si>
  <si>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</si>
  <si>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</si>
  <si>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</si>
  <si>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</si>
  <si>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</si>
  <si>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</si>
  <si>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</si>
  <si>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</si>
  <si>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</si>
  <si>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</si>
  <si>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</si>
  <si>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</si>
  <si>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</si>
  <si>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</si>
  <si>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</si>
  <si>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</si>
  <si>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</si>
  <si>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</si>
  <si>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</si>
  <si>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</si>
  <si>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</si>
  <si>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</si>
  <si>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</si>
  <si>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</si>
  <si>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</si>
  <si>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</si>
  <si>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</si>
  <si>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</si>
  <si>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</si>
  <si>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</si>
  <si>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</si>
  <si>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</si>
  <si>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</si>
  <si>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</si>
  <si>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</si>
  <si>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</si>
  <si>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</si>
  <si>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</si>
  <si>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</si>
  <si>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</si>
  <si>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</si>
  <si>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</si>
  <si>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</si>
  <si>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</si>
  <si>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</si>
  <si>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</si>
  <si>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</si>
  <si>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</si>
  <si>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</si>
  <si>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</si>
  <si>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</si>
  <si>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</si>
  <si>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</si>
  <si>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</si>
  <si>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</si>
  <si>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</si>
  <si>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</si>
  <si>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</si>
  <si>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</si>
  <si>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</si>
  <si>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</si>
  <si>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</si>
  <si>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</si>
  <si>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</si>
  <si>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</si>
  <si>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</si>
  <si>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</si>
  <si>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</si>
  <si>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</si>
  <si>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</si>
  <si>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</si>
  <si>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</si>
  <si>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</si>
  <si>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</si>
  <si>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</si>
  <si>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</si>
  <si>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</si>
  <si>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</si>
  <si>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</si>
  <si>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</si>
  <si>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</si>
  <si>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</si>
  <si>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</si>
  <si>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</si>
  <si>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</si>
  <si>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</si>
  <si>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</si>
  <si>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</si>
  <si>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</si>
  <si>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</si>
  <si>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</si>
  <si>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</si>
  <si>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</si>
  <si>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</si>
  <si>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</si>
  <si>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</si>
  <si>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</si>
  <si>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</si>
  <si>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</si>
  <si>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</si>
  <si>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</si>
  <si>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</si>
  <si>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</si>
  <si>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</si>
  <si>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</si>
  <si>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</si>
  <si>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</si>
  <si>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</si>
  <si>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</si>
  <si>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</si>
  <si>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</si>
  <si>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</si>
  <si>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</si>
  <si>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</si>
  <si>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</si>
  <si>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</si>
  <si>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</si>
  <si>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</si>
  <si>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</si>
  <si>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</si>
  <si>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</si>
  <si>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</si>
  <si>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</si>
  <si>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</si>
  <si>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</si>
  <si>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</si>
  <si>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</si>
  <si>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</si>
  <si>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</si>
  <si>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</si>
  <si>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</si>
  <si>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</si>
  <si>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</si>
  <si>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</si>
  <si>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</si>
  <si>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</si>
  <si>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</si>
  <si>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</si>
  <si>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</si>
  <si>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</si>
  <si>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</si>
  <si>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</si>
  <si>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</si>
  <si>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</si>
  <si>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</si>
  <si>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</si>
  <si>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</si>
  <si>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</si>
  <si>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</si>
  <si>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</si>
  <si>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</si>
  <si>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</si>
  <si>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</si>
  <si>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</si>
  <si>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</si>
  <si>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</si>
  <si>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</si>
  <si>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</si>
  <si>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</si>
  <si>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</si>
  <si>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</si>
  <si>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</si>
  <si>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</si>
  <si>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</si>
  <si>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</si>
  <si>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</si>
  <si>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</si>
  <si>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</si>
  <si>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</si>
  <si>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</si>
  <si>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</si>
  <si>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</si>
  <si>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</si>
  <si>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</si>
  <si>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</si>
  <si>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</si>
  <si>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</si>
  <si>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</si>
  <si>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</si>
  <si>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</si>
  <si>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</si>
  <si>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</si>
  <si>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</si>
  <si>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</si>
  <si>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</si>
  <si>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</si>
  <si>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</si>
  <si>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</si>
  <si>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</si>
  <si>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</si>
  <si>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</si>
  <si>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</si>
  <si>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</si>
  <si>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</si>
  <si>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</si>
  <si>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</si>
  <si>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</si>
  <si>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</si>
  <si>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</si>
  <si>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</si>
  <si>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</si>
  <si>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</si>
  <si>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</si>
  <si>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</si>
  <si>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</si>
  <si>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</si>
  <si>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</si>
  <si>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</si>
  <si>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</si>
  <si>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</si>
  <si>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</si>
  <si>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</si>
  <si>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</si>
  <si>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</si>
  <si>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</si>
  <si>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</si>
  <si>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</si>
  <si>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</si>
  <si>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</si>
  <si>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</si>
  <si>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</si>
  <si>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</si>
  <si>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</si>
  <si>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</si>
  <si>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</si>
  <si>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</si>
  <si>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</si>
  <si>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</si>
  <si>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</si>
  <si>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</si>
  <si>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</si>
  <si>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</si>
  <si>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</si>
  <si>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</si>
  <si>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</si>
  <si>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</si>
  <si>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</si>
  <si>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</si>
  <si>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</si>
  <si>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</si>
  <si>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</si>
  <si>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</si>
  <si>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</si>
  <si>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</si>
  <si>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</si>
  <si>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</si>
  <si>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</si>
  <si>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</si>
  <si>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</si>
  <si>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</si>
  <si>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</si>
  <si>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</si>
  <si>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</si>
  <si>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</si>
  <si>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</si>
  <si>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</si>
  <si>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</si>
  <si>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</si>
  <si>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</si>
  <si>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</si>
  <si>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</si>
  <si>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</si>
  <si>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</si>
  <si>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</si>
  <si>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</si>
  <si>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</si>
  <si>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</si>
  <si>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</si>
  <si>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</si>
  <si>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</si>
  <si>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</si>
  <si>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</si>
  <si>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</si>
  <si>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</si>
  <si>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</si>
  <si>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</si>
  <si>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</si>
  <si>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</si>
  <si>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</si>
  <si>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</si>
  <si>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</si>
  <si>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</si>
  <si>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</si>
  <si>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</si>
  <si>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</si>
  <si>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</si>
  <si>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</si>
  <si>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</si>
  <si>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</si>
  <si>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</si>
  <si>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</si>
  <si>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</si>
  <si>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</si>
  <si>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</si>
  <si>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</si>
  <si>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</si>
  <si>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</si>
  <si>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</si>
  <si>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</si>
  <si>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</si>
  <si>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</si>
  <si>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</si>
  <si>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</si>
  <si>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</si>
  <si>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</si>
  <si>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</si>
  <si>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</si>
  <si>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</si>
  <si>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</si>
  <si>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</si>
  <si>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</si>
  <si>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</si>
  <si>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</si>
  <si>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</si>
  <si>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</si>
  <si>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</si>
  <si>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</si>
  <si>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</si>
  <si>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</si>
  <si>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</si>
  <si>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</si>
  <si>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</si>
  <si>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</si>
  <si>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</si>
  <si>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</si>
  <si>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</si>
  <si>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</si>
  <si>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</si>
  <si>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</si>
  <si>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</si>
  <si>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</si>
  <si>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</si>
  <si>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</si>
  <si>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</si>
  <si>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</si>
  <si>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</si>
  <si>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</si>
  <si>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</si>
  <si>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</si>
  <si>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</si>
  <si>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</si>
  <si>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</si>
  <si>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</si>
  <si>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</si>
  <si>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</si>
  <si>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</si>
  <si>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</si>
  <si>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</si>
  <si>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</si>
  <si>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</si>
  <si>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</si>
  <si>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</si>
  <si>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</si>
  <si>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</si>
  <si>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</si>
  <si>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</si>
  <si>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</si>
  <si>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</si>
  <si>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</si>
  <si>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</si>
  <si>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</si>
  <si>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</si>
  <si>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</si>
  <si>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</si>
  <si>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</si>
  <si>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</si>
  <si>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</si>
  <si>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</si>
  <si>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</si>
  <si>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</si>
  <si>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</si>
  <si>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</si>
  <si>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</si>
  <si>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</si>
  <si>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</si>
  <si>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</si>
  <si>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</si>
  <si>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</si>
  <si>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</si>
  <si>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</si>
  <si>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</si>
  <si>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</si>
  <si>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</si>
  <si>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</si>
  <si>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</si>
  <si>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</si>
  <si>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</si>
  <si>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</si>
  <si>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</si>
  <si>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</si>
  <si>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</si>
  <si>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</si>
  <si>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</si>
  <si>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</si>
  <si>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</si>
  <si>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</si>
  <si>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</si>
  <si>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</si>
  <si>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</si>
  <si>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</si>
  <si>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</si>
  <si>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</si>
  <si>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</si>
  <si>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</si>
  <si>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</si>
  <si>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</si>
  <si>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</si>
  <si>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</si>
  <si>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</si>
  <si>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</si>
  <si>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</si>
  <si>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</si>
  <si>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</si>
  <si>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</si>
  <si>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</si>
  <si>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</si>
  <si>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</si>
  <si>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</si>
  <si>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</si>
  <si>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</si>
  <si>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</si>
  <si>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</si>
  <si>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</si>
  <si>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</si>
  <si>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</si>
  <si>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</si>
  <si>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</si>
  <si>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</si>
  <si>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</si>
  <si>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</si>
  <si>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</si>
  <si>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</si>
  <si>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</si>
  <si>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</si>
  <si>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</si>
  <si>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</si>
  <si>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</si>
  <si>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</si>
  <si>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</si>
  <si>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</si>
  <si>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</si>
  <si>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</si>
  <si>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</si>
  <si>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</si>
  <si>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</si>
  <si>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</si>
  <si>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</si>
  <si>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</si>
  <si>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</si>
  <si>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</si>
  <si>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</si>
  <si>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</si>
  <si>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</si>
  <si>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</si>
  <si>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</si>
  <si>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</si>
  <si>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</si>
  <si>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</si>
  <si>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</si>
  <si>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</si>
  <si>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</si>
  <si>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</si>
  <si>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</si>
  <si>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</si>
  <si>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</si>
  <si>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</si>
  <si>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</si>
  <si>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</si>
  <si>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</si>
  <si>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</si>
  <si>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</si>
  <si>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</si>
  <si>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</si>
  <si>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</si>
  <si>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</si>
  <si>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</si>
  <si>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</si>
  <si>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</si>
  <si>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</si>
  <si>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</si>
  <si>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</si>
  <si>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</si>
  <si>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</si>
  <si>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</si>
  <si>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</si>
  <si>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</si>
  <si>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</si>
  <si>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</si>
  <si>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</si>
  <si>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</si>
  <si>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</si>
  <si>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</si>
  <si>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</si>
  <si>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</si>
  <si>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</si>
  <si>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</si>
  <si>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</si>
  <si>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</si>
  <si>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</si>
  <si>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</si>
  <si>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</si>
  <si>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</si>
  <si>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</si>
  <si>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</si>
  <si>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</si>
  <si>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</si>
  <si>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</si>
  <si>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</si>
  <si>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</si>
  <si>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</si>
  <si>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</si>
  <si>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</si>
  <si>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</si>
  <si>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</si>
  <si>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</si>
  <si>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</si>
  <si>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</si>
  <si>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</si>
  <si>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</si>
  <si>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</si>
  <si>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</si>
  <si>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</si>
  <si>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</si>
  <si>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</si>
  <si>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</si>
  <si>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</si>
  <si>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</si>
  <si>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</si>
  <si>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</si>
  <si>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</si>
  <si>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</si>
  <si>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</si>
  <si>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</si>
  <si>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</si>
  <si>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</si>
  <si>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</si>
  <si>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</si>
  <si>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</si>
  <si>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</si>
  <si>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</si>
  <si>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</si>
  <si>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</si>
  <si>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</si>
  <si>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</si>
  <si>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</si>
  <si>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</si>
  <si>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</si>
  <si>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</si>
  <si>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</si>
  <si>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</si>
  <si>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</si>
  <si>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</si>
  <si>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</si>
  <si>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</si>
  <si>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</si>
  <si>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</si>
  <si>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</si>
  <si>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</si>
  <si>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</si>
  <si>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</si>
  <si>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</si>
  <si>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</si>
  <si>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</si>
  <si>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</si>
  <si>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</si>
  <si>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</si>
  <si>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</si>
  <si>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</si>
  <si>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</si>
  <si>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</si>
  <si>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</si>
  <si>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</si>
  <si>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</si>
  <si>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</si>
  <si>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</si>
  <si>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</si>
  <si>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</si>
  <si>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</si>
  <si>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</si>
  <si>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</si>
  <si>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</si>
  <si>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</si>
  <si>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</si>
  <si>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</si>
  <si>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</si>
  <si>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</si>
  <si>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</si>
  <si>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</si>
  <si>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</si>
  <si>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</si>
  <si>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</si>
  <si>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</si>
  <si>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</si>
  <si>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</si>
  <si>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</si>
  <si>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</si>
  <si>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</si>
  <si>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</si>
  <si>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</si>
  <si>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</si>
  <si>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</si>
  <si>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</si>
  <si>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</si>
  <si>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</si>
  <si>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</si>
  <si>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</si>
  <si>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</si>
  <si>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</si>
  <si>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</si>
  <si>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</si>
  <si>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</si>
  <si>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</si>
  <si>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</si>
  <si>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</si>
  <si>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</si>
  <si>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</si>
  <si>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</si>
  <si>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</si>
  <si>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</si>
  <si>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</si>
  <si>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</si>
  <si>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</si>
  <si>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</si>
  <si>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</si>
  <si>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</si>
  <si>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</si>
  <si>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</si>
  <si>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</si>
  <si>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</si>
  <si>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</si>
  <si>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</si>
  <si>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</si>
  <si>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</si>
  <si>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</si>
  <si>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</si>
  <si>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</si>
  <si>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</si>
  <si>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</si>
  <si>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</si>
  <si>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</si>
  <si>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</si>
  <si>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</si>
  <si>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</si>
  <si>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</si>
  <si>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</si>
  <si>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</si>
  <si>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</si>
  <si>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</si>
  <si>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</si>
  <si>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</si>
  <si>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</si>
  <si>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</si>
  <si>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</si>
  <si>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</si>
  <si>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</si>
  <si>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</si>
  <si>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</si>
  <si>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</si>
  <si>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</si>
  <si>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</si>
  <si>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</si>
  <si>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</si>
  <si>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</si>
  <si>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</si>
  <si>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</si>
  <si>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</si>
  <si>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</si>
  <si>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</si>
  <si>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</si>
  <si>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</si>
  <si>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</si>
  <si>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</si>
  <si>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</si>
  <si>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</si>
  <si>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</si>
  <si>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</si>
  <si>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</si>
  <si>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</si>
  <si>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</si>
  <si>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</si>
  <si>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</si>
  <si>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</si>
  <si>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</si>
  <si>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</si>
  <si>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</si>
  <si>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</si>
  <si>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</si>
  <si>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</si>
  <si>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</si>
  <si>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</si>
  <si>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</si>
  <si>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</si>
  <si>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</si>
  <si>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</si>
  <si>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</si>
  <si>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</si>
  <si>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</si>
  <si>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</si>
  <si>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</si>
  <si>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</si>
  <si>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</si>
  <si>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</si>
  <si>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</si>
  <si>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</si>
  <si>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</si>
  <si>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</si>
  <si>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</si>
  <si>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</si>
  <si>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</si>
  <si>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</si>
  <si>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</si>
  <si>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</si>
  <si>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</si>
  <si>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</si>
  <si>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</si>
  <si>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</si>
  <si>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</si>
  <si>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</si>
  <si>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</si>
  <si>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</si>
  <si>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</si>
  <si>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</si>
  <si>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</si>
  <si>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</si>
  <si>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</si>
  <si>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</si>
  <si>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</si>
  <si>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</si>
  <si>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</si>
  <si>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</si>
  <si>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</si>
  <si>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</si>
  <si>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</si>
  <si>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</si>
  <si>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</si>
  <si>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</si>
  <si>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</si>
  <si>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</si>
  <si>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</si>
  <si>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</si>
  <si>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</si>
  <si>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</si>
  <si>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</si>
  <si>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</si>
  <si>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</si>
  <si>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</si>
  <si>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</si>
  <si>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</si>
  <si>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</si>
  <si>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</si>
  <si>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</si>
  <si>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</si>
  <si>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</si>
  <si>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</si>
  <si>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</si>
  <si>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</si>
  <si>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</si>
  <si>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</si>
  <si>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</si>
  <si>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</si>
  <si>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</si>
  <si>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</si>
  <si>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</si>
  <si>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</si>
  <si>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</si>
  <si>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</si>
  <si>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</si>
  <si>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</si>
  <si>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</si>
  <si>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</si>
  <si>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</si>
  <si>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</si>
  <si>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</si>
  <si>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</si>
  <si>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</si>
  <si>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</si>
  <si>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</si>
  <si>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</si>
  <si>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</si>
  <si>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</si>
  <si>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</si>
  <si>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</si>
  <si>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</si>
  <si>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</si>
  <si>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</si>
  <si>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</si>
  <si>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</si>
  <si>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</si>
  <si>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</si>
  <si>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</si>
  <si>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</si>
  <si>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</si>
  <si>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</si>
  <si>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</si>
  <si>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</si>
  <si>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</si>
  <si>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</si>
  <si>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</si>
  <si>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</si>
  <si>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</si>
  <si>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</si>
  <si>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</si>
  <si>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</si>
  <si>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</si>
  <si>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</si>
  <si>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</si>
  <si>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</si>
  <si>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</si>
  <si>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</si>
  <si>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</si>
  <si>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</si>
  <si>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</si>
  <si>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</si>
  <si>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</si>
  <si>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</si>
  <si>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</si>
  <si>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</si>
  <si>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</si>
  <si>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</si>
  <si>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</si>
  <si>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</si>
  <si>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</si>
  <si>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</si>
  <si>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</si>
  <si>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</si>
  <si>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</si>
  <si>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</si>
  <si>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</si>
  <si>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</si>
  <si>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</si>
  <si>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</si>
  <si>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</si>
  <si>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</si>
  <si>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</si>
  <si>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</si>
  <si>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</si>
  <si>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</si>
  <si>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</si>
  <si>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</si>
  <si>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</si>
  <si>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</si>
  <si>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</si>
  <si>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</si>
  <si>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</si>
  <si>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</si>
  <si>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</si>
  <si>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</si>
  <si>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</si>
  <si>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</si>
  <si>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</si>
  <si>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</si>
  <si>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</si>
  <si>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</si>
  <si>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</si>
  <si>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</si>
  <si>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</si>
  <si>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</si>
  <si>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</si>
  <si>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</si>
  <si>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</si>
  <si>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</si>
  <si>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</si>
  <si>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</si>
  <si>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</si>
  <si>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</si>
  <si>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</si>
  <si>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</si>
  <si>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</si>
  <si>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</si>
  <si>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</si>
  <si>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</si>
  <si>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</si>
  <si>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</si>
  <si>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</si>
  <si>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</si>
  <si>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</si>
  <si>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</si>
  <si>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</si>
  <si>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</si>
  <si>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</si>
  <si>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</si>
  <si>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</si>
  <si>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</si>
  <si>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</si>
  <si>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</si>
  <si>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</si>
  <si>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</si>
  <si>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</si>
  <si>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</si>
  <si>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</si>
  <si>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</si>
  <si>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</si>
  <si>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</si>
  <si>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</si>
  <si>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</si>
  <si>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</si>
  <si>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</si>
  <si>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</si>
  <si>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</si>
  <si>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</si>
  <si>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</si>
  <si>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</si>
  <si>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</si>
  <si>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</si>
  <si>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</si>
  <si>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</si>
  <si>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</si>
  <si>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</si>
  <si>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</si>
  <si>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</si>
  <si>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</si>
  <si>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</si>
  <si>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</si>
  <si>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</si>
  <si>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</si>
  <si>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</si>
  <si>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</si>
  <si>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</si>
  <si>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</si>
  <si>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</si>
  <si>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</si>
  <si>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</si>
  <si>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</si>
  <si>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</si>
  <si>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</si>
  <si>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</si>
  <si>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</si>
  <si>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</si>
  <si>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</si>
  <si>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</si>
  <si>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</si>
  <si>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</si>
  <si>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</si>
  <si>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</si>
  <si>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</si>
  <si>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</si>
  <si>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</si>
  <si>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</si>
  <si>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</si>
  <si>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</si>
  <si>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</si>
  <si>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</si>
  <si>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</si>
  <si>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</si>
  <si>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</si>
  <si>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</si>
  <si>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</si>
  <si>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</si>
  <si>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</si>
  <si>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</si>
  <si>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</si>
  <si>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</si>
  <si>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</si>
  <si>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</si>
  <si>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</si>
  <si>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</si>
  <si>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</si>
  <si>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</si>
  <si>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</si>
  <si>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</si>
  <si>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</si>
  <si>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</si>
  <si>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</si>
  <si>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</si>
  <si>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</si>
  <si>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</si>
  <si>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</si>
  <si>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</si>
  <si>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</si>
  <si>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</si>
  <si>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</si>
  <si>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</si>
  <si>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</si>
  <si>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</si>
  <si>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</si>
  <si>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</si>
  <si>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</si>
  <si>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</si>
  <si>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</si>
  <si>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</si>
  <si>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</si>
  <si>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</si>
  <si>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</si>
  <si>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</si>
  <si>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</si>
  <si>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</si>
  <si>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</si>
  <si>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</si>
  <si>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</si>
  <si>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</si>
  <si>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</si>
  <si>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</si>
  <si>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</si>
  <si>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</si>
  <si>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</si>
  <si>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</si>
  <si>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</si>
  <si>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</si>
  <si>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</si>
  <si>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</si>
  <si>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</si>
  <si>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</si>
  <si>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</si>
  <si>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</si>
  <si>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</si>
  <si>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</si>
  <si>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</si>
  <si>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</si>
  <si>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</si>
  <si>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</si>
  <si>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</si>
  <si>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</si>
  <si>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</si>
  <si>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</si>
  <si>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</si>
  <si>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</si>
  <si>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</si>
  <si>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</si>
  <si>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</si>
  <si>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</si>
  <si>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</si>
  <si>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</si>
  <si>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</si>
  <si>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</si>
  <si>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</si>
  <si>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</si>
  <si>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</si>
  <si>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</si>
  <si>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</si>
  <si>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</si>
  <si>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</si>
  <si>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</si>
  <si>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</si>
  <si>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</si>
  <si>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</si>
  <si>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</si>
  <si>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</si>
  <si>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</si>
  <si>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</si>
  <si>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</si>
  <si>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</si>
  <si>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</si>
  <si>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</si>
  <si>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</si>
  <si>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</si>
  <si>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</si>
  <si>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</si>
  <si>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</si>
  <si>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</si>
  <si>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</si>
  <si>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</si>
  <si>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</si>
  <si>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</si>
  <si>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</si>
  <si>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</si>
  <si>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</si>
  <si>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</si>
  <si>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</si>
  <si>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</si>
  <si>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</si>
  <si>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</si>
  <si>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</si>
  <si>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</si>
  <si>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</si>
  <si>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</si>
  <si>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</si>
  <si>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</si>
  <si>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</si>
  <si>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</si>
  <si>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</si>
  <si>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</si>
  <si>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</si>
  <si>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</si>
  <si>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</si>
  <si>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</si>
  <si>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</si>
  <si>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</si>
  <si>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</si>
  <si>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</si>
  <si>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</si>
  <si>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</si>
  <si>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</si>
  <si>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</si>
  <si>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</si>
  <si>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</si>
  <si>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</si>
  <si>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</si>
  <si>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</si>
  <si>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</si>
  <si>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</si>
  <si>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</si>
  <si>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</si>
  <si>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</si>
  <si>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</si>
  <si>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</si>
  <si>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</si>
  <si>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</si>
  <si>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</si>
  <si>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</si>
  <si>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</si>
  <si>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</si>
  <si>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</si>
  <si>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</si>
  <si>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</si>
  <si>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</si>
  <si>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</si>
  <si>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</si>
  <si>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</si>
  <si>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</si>
  <si>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</si>
  <si>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</si>
  <si>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</si>
  <si>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</si>
  <si>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</si>
  <si>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</si>
  <si>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</si>
  <si>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</si>
  <si>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</si>
  <si>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</si>
  <si>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</si>
  <si>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</si>
  <si>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</si>
  <si>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</si>
  <si>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</si>
  <si>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</si>
  <si>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</si>
  <si>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</si>
  <si>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</si>
  <si>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</si>
  <si>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</si>
  <si>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</si>
  <si>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</si>
  <si>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</si>
  <si>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</si>
  <si>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</si>
  <si>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</si>
  <si>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</si>
  <si>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</si>
  <si>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</si>
  <si>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</si>
  <si>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</si>
  <si>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</si>
  <si>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</si>
  <si>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</si>
  <si>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</si>
  <si>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</si>
  <si>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</si>
  <si>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</si>
  <si>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</si>
  <si>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</si>
  <si>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</si>
  <si>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</si>
  <si>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</si>
  <si>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</si>
  <si>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</si>
  <si>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</si>
  <si>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</si>
  <si>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</si>
  <si>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</si>
  <si>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</si>
  <si>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</si>
  <si>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</si>
  <si>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</si>
  <si>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</si>
  <si>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</si>
  <si>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</si>
  <si>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</si>
  <si>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</si>
  <si>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</si>
  <si>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</si>
  <si>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</si>
  <si>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</si>
  <si>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</si>
  <si>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</si>
  <si>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</si>
  <si>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</si>
  <si>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</si>
  <si>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</si>
  <si>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</si>
  <si>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</si>
  <si>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</si>
  <si>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</si>
  <si>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</si>
  <si>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</si>
  <si>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</si>
  <si>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</si>
  <si>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</si>
  <si>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</si>
  <si>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</si>
  <si>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</si>
  <si>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</si>
  <si>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</si>
  <si>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</si>
  <si>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</si>
  <si>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</si>
  <si>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</si>
  <si>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</si>
  <si>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</si>
  <si>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</si>
  <si>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</si>
  <si>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</si>
  <si>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</si>
  <si>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</si>
  <si>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</si>
  <si>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</si>
  <si>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</si>
  <si>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</si>
  <si>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</si>
  <si>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</si>
  <si>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</si>
  <si>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</si>
  <si>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</si>
  <si>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</si>
  <si>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</si>
  <si>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</si>
  <si>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</si>
  <si>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</si>
  <si>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</si>
  <si>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</si>
  <si>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</si>
  <si>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</si>
  <si>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</si>
  <si>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</si>
  <si>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</si>
  <si>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</si>
  <si>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</si>
  <si>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</si>
  <si>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</si>
  <si>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</si>
  <si>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</si>
  <si>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</si>
  <si>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</si>
  <si>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</si>
  <si>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</si>
  <si>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</si>
  <si>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</si>
  <si>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</si>
  <si>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</si>
  <si>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</si>
  <si>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</si>
  <si>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</si>
  <si>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</si>
  <si>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</si>
  <si>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</si>
  <si>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</si>
  <si>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</si>
  <si>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</si>
  <si>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</si>
  <si>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</si>
  <si>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</si>
  <si>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</si>
  <si>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</si>
  <si>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</si>
  <si>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</si>
  <si>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</si>
  <si>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</si>
  <si>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</si>
  <si>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</si>
  <si>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</si>
  <si>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</si>
  <si>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</si>
  <si>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</si>
  <si>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</si>
  <si>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</si>
  <si>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</si>
  <si>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</si>
  <si>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</si>
  <si>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</si>
  <si>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</si>
  <si>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</si>
  <si>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</si>
  <si>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</si>
  <si>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</si>
  <si>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</si>
  <si>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</si>
  <si>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</si>
  <si>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</si>
  <si>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</si>
  <si>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</si>
  <si>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</si>
  <si>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</si>
  <si>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</si>
  <si>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</si>
  <si>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</si>
  <si>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</si>
  <si>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</si>
  <si>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</si>
  <si>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</si>
  <si>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</si>
  <si>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</si>
  <si>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</si>
  <si>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</si>
  <si>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</si>
  <si>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</si>
  <si>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</si>
  <si>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</si>
  <si>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</si>
  <si>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</si>
  <si>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</si>
  <si>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</si>
  <si>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</si>
  <si>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</si>
  <si>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</si>
  <si>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</si>
  <si>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</si>
  <si>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</si>
  <si>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</si>
  <si>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</si>
  <si>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</si>
  <si>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</si>
  <si>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</si>
  <si>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</si>
  <si>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</si>
  <si>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</si>
  <si>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</si>
  <si>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</si>
  <si>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</si>
  <si>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</si>
  <si>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</si>
  <si>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</si>
  <si>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</si>
  <si>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</si>
  <si>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</si>
  <si>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</si>
  <si>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</si>
  <si>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</si>
  <si>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</si>
  <si>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</si>
  <si>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</si>
  <si>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</si>
  <si>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</si>
  <si>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</si>
  <si>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</si>
  <si>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</si>
  <si>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</si>
  <si>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</si>
  <si>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</si>
  <si>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</si>
  <si>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</si>
  <si>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</si>
  <si>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</si>
  <si>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</si>
  <si>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</si>
  <si>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</si>
  <si>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</si>
  <si>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</si>
  <si>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</si>
  <si>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</si>
  <si>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</si>
  <si>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</si>
  <si>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</si>
  <si>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</si>
  <si>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</si>
  <si>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</si>
  <si>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</si>
  <si>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</si>
  <si>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</si>
  <si>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</si>
  <si>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</si>
  <si>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</si>
  <si>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</si>
  <si>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</si>
  <si>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</si>
  <si>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</si>
  <si>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</si>
  <si>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</si>
  <si>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</si>
  <si>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</si>
  <si>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</si>
  <si>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</si>
  <si>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</si>
  <si>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</si>
  <si>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</si>
  <si>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</si>
  <si>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</si>
  <si>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</si>
  <si>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</si>
  <si>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</si>
  <si>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</si>
  <si>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</si>
  <si>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</si>
  <si>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</si>
  <si>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</si>
  <si>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</si>
  <si>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</si>
  <si>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</si>
  <si>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</si>
  <si>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</si>
  <si>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</si>
  <si>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</si>
  <si>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</si>
  <si>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</si>
  <si>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</si>
  <si>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</si>
  <si>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</si>
  <si>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</si>
  <si>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</si>
  <si>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</si>
  <si>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</si>
  <si>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</si>
  <si>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</si>
  <si>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</si>
  <si>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</si>
  <si>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</si>
  <si>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</si>
  <si>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</si>
  <si>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</si>
  <si>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</si>
  <si>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</si>
  <si>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</si>
  <si>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</si>
  <si>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</si>
  <si>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</si>
  <si>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</si>
  <si>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</si>
  <si>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</si>
  <si>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</si>
  <si>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</si>
  <si>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</si>
  <si>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</si>
  <si>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</si>
  <si>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</si>
  <si>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</si>
  <si>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</si>
  <si>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</si>
  <si>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</si>
  <si>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</si>
  <si>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</si>
  <si>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</si>
  <si>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</si>
  <si>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</si>
  <si>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</si>
  <si>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</si>
  <si>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</si>
  <si>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</si>
  <si>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</si>
  <si>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</si>
  <si>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</si>
  <si>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</si>
  <si>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</si>
  <si>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</si>
  <si>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</si>
  <si>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</si>
  <si>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</si>
  <si>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</si>
  <si>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</si>
  <si>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</si>
  <si>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</si>
  <si>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</si>
  <si>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</si>
  <si>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</si>
  <si>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</si>
  <si>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</si>
  <si>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</si>
  <si>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</si>
  <si>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</si>
  <si>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</si>
  <si>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</si>
  <si>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</si>
  <si>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</si>
  <si>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</si>
  <si>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</si>
  <si>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</si>
  <si>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</si>
  <si>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</si>
  <si>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</si>
  <si>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</si>
  <si>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</si>
  <si>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</si>
  <si>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</si>
  <si>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</si>
  <si>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</si>
  <si>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</si>
  <si>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</si>
  <si>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</si>
  <si>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</si>
  <si>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</si>
  <si>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</si>
  <si>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</si>
  <si>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</si>
  <si>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</si>
  <si>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</si>
  <si>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</si>
  <si>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</si>
  <si>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</si>
  <si>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</si>
  <si>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</si>
  <si>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</si>
  <si>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</si>
  <si>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</si>
  <si>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</si>
  <si>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</si>
  <si>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</si>
  <si>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</si>
  <si>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</si>
  <si>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</si>
  <si>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</si>
  <si>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</si>
  <si>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</si>
  <si>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</si>
  <si>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</si>
  <si>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</si>
  <si>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</si>
  <si>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</si>
  <si>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</si>
  <si>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</si>
  <si>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</si>
  <si>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</si>
  <si>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</si>
  <si>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</si>
  <si>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</si>
  <si>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</si>
  <si>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</si>
  <si>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</si>
  <si>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</si>
  <si>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</si>
  <si>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</si>
  <si>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</si>
  <si>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</si>
  <si>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</si>
  <si>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</si>
  <si>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</si>
  <si>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</si>
  <si>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</si>
  <si>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</si>
  <si>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</si>
  <si>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</si>
  <si>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</si>
  <si>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</si>
  <si>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</si>
  <si>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</si>
  <si>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</si>
  <si>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</si>
  <si>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</si>
  <si>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</si>
  <si>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</si>
  <si>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</si>
  <si>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</si>
  <si>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</si>
  <si>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</si>
  <si>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</si>
  <si>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</si>
  <si>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</si>
  <si>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</si>
  <si>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</si>
  <si>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</si>
  <si>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</si>
  <si>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</si>
  <si>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</si>
  <si>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</si>
  <si>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</si>
  <si>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</si>
  <si>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</si>
  <si>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</si>
  <si>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</si>
  <si>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</si>
  <si>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</si>
  <si>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</si>
  <si>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</si>
  <si>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</si>
  <si>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</si>
  <si>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</si>
  <si>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</si>
  <si>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</si>
  <si>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</si>
  <si>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</si>
  <si>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</si>
  <si>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</si>
  <si>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</si>
  <si>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</si>
  <si>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</si>
  <si>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</si>
  <si>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</si>
  <si>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</si>
  <si>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</si>
  <si>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</si>
  <si>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</si>
  <si>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</si>
  <si>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</si>
  <si>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</si>
  <si>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</si>
  <si>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</si>
  <si>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</si>
  <si>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</si>
  <si>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</si>
  <si>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</si>
  <si>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</si>
  <si>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</si>
  <si>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</si>
  <si>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</si>
  <si>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</si>
  <si>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</si>
  <si>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</si>
  <si>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</si>
  <si>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</si>
  <si>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</si>
  <si>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</si>
  <si>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</si>
  <si>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</si>
  <si>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</si>
  <si>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</si>
  <si>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</si>
  <si>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</si>
  <si>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</si>
  <si>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</si>
  <si>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</si>
  <si>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</si>
  <si>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</si>
  <si>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</si>
  <si>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</si>
  <si>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</si>
  <si>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</si>
  <si>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</si>
  <si>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</si>
  <si>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</si>
  <si>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</si>
  <si>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</si>
  <si>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</si>
  <si>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</si>
  <si>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</si>
  <si>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</si>
  <si>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</si>
  <si>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</si>
  <si>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</si>
  <si>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</si>
  <si>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</si>
  <si>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</si>
  <si>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</si>
  <si>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</si>
  <si>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</si>
  <si>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</si>
  <si>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</si>
  <si>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</si>
  <si>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</si>
  <si>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</si>
  <si>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</si>
  <si>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</si>
  <si>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</si>
  <si>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</si>
  <si>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</si>
  <si>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</si>
  <si>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</si>
  <si>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</si>
  <si>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</si>
  <si>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</si>
  <si>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</si>
  <si>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</si>
  <si>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</si>
  <si>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</si>
  <si>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</si>
  <si>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</si>
  <si>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</si>
  <si>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</si>
  <si>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</si>
  <si>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</si>
  <si>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</si>
  <si>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</si>
  <si>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</si>
  <si>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</si>
  <si>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</si>
  <si>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</si>
  <si>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</si>
  <si>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</si>
  <si>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</si>
  <si>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</si>
  <si>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</si>
  <si>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</si>
  <si>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</si>
  <si>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</si>
  <si>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</si>
  <si>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</si>
  <si>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</si>
  <si>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</si>
  <si>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</si>
  <si>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</si>
  <si>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</si>
  <si>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</si>
  <si>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</si>
  <si>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</si>
  <si>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</si>
  <si>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</si>
  <si>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</si>
  <si>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</si>
  <si>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</si>
  <si>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</si>
  <si>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</si>
  <si>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</si>
  <si>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</si>
  <si>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</si>
  <si>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</si>
  <si>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</si>
  <si>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</si>
  <si>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</si>
  <si>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</si>
  <si>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</si>
  <si>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</si>
  <si>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</si>
  <si>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</si>
  <si>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</si>
  <si>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</si>
  <si>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</si>
  <si>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</si>
  <si>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</si>
  <si>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</si>
  <si>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</si>
  <si>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</si>
  <si>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</si>
  <si>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</si>
  <si>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</si>
  <si>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</si>
  <si>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</si>
  <si>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</si>
  <si>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</si>
  <si>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</si>
  <si>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</si>
  <si>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</si>
  <si>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</si>
  <si>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</si>
  <si>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</si>
  <si>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</si>
  <si>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</si>
  <si>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</si>
  <si>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</si>
  <si>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</si>
  <si>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</si>
  <si>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</si>
  <si>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</si>
  <si>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</si>
  <si>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</si>
  <si>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</si>
  <si>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</si>
  <si>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</si>
  <si>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</si>
  <si>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</si>
  <si>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</si>
  <si>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</si>
  <si>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</si>
  <si>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</si>
  <si>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</si>
  <si>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</si>
  <si>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</si>
  <si>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</si>
  <si>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</si>
  <si>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</si>
  <si>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</si>
  <si>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</si>
  <si>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</si>
  <si>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</si>
  <si>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</si>
  <si>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</si>
  <si>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</si>
  <si>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</si>
  <si>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</si>
  <si>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</si>
  <si>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</si>
  <si>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</si>
  <si>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</si>
  <si>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</si>
  <si>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</si>
  <si>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</si>
  <si>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</si>
  <si>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</si>
  <si>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</si>
  <si>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</si>
  <si>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</si>
  <si>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</si>
  <si>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</si>
  <si>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</si>
  <si>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</si>
  <si>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</si>
  <si>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</si>
  <si>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</si>
  <si>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</si>
  <si>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</si>
  <si>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</si>
  <si>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</si>
  <si>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</si>
  <si>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</si>
  <si>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</si>
  <si>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</si>
  <si>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</si>
  <si>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</si>
  <si>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</si>
  <si>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</si>
  <si>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</si>
  <si>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</si>
  <si>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</si>
  <si>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</si>
  <si>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</si>
  <si>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</si>
  <si>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</si>
  <si>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</si>
  <si>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</si>
  <si>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</si>
  <si>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</si>
  <si>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</si>
  <si>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</si>
  <si>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</si>
  <si>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</si>
  <si>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</si>
  <si>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</si>
  <si>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</si>
  <si>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</si>
  <si>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</si>
  <si>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</si>
  <si>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</si>
  <si>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</si>
  <si>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</si>
  <si>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</si>
  <si>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</si>
  <si>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</si>
  <si>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</si>
  <si>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</si>
  <si>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</si>
  <si>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</si>
  <si>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</si>
  <si>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</si>
  <si>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</si>
  <si>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</si>
  <si>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</si>
  <si>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</si>
  <si>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</si>
  <si>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</si>
  <si>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</si>
  <si>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</si>
  <si>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</si>
  <si>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</si>
  <si>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</si>
  <si>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</si>
  <si>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</si>
  <si>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</si>
  <si>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</si>
  <si>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</si>
  <si>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</si>
  <si>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</si>
  <si>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</si>
  <si>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</si>
  <si>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</si>
  <si>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</si>
  <si>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</si>
  <si>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</si>
  <si>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</si>
  <si>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</si>
  <si>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</si>
  <si>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</si>
  <si>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</si>
  <si>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</si>
  <si>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</si>
  <si>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</si>
  <si>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</si>
  <si>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</si>
  <si>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</si>
  <si>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</si>
  <si>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</si>
  <si>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</si>
  <si>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</si>
  <si>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</si>
  <si>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</si>
  <si>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</si>
  <si>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</si>
  <si>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</si>
  <si>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</si>
  <si>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</si>
  <si>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</si>
  <si>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</si>
  <si>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</si>
  <si>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</si>
  <si>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</si>
  <si>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</si>
  <si>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</si>
  <si>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</si>
  <si>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</si>
  <si>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</si>
  <si>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</si>
  <si>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</si>
  <si>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</si>
  <si>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</si>
  <si>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</si>
  <si>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</si>
  <si>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</si>
  <si>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</si>
  <si>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</si>
  <si>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</si>
  <si>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</si>
  <si>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</si>
  <si>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</si>
  <si>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</si>
  <si>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</si>
  <si>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</si>
  <si>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</si>
  <si>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</si>
  <si>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</si>
  <si>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</si>
  <si>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</si>
  <si>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</si>
  <si>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</si>
  <si>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</si>
  <si>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</si>
  <si>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</si>
  <si>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</si>
  <si>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</si>
  <si>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</si>
  <si>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</si>
  <si>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</si>
  <si>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</si>
  <si>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</si>
  <si>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</si>
  <si>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</si>
  <si>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</si>
  <si>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</si>
  <si>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</si>
  <si>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</si>
  <si>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</si>
  <si>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</si>
  <si>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</si>
  <si>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</si>
  <si>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</si>
  <si>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</si>
  <si>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</si>
  <si>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</si>
  <si>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</si>
  <si>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</si>
  <si>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</si>
  <si>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</si>
  <si>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</si>
  <si>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</si>
  <si>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</si>
  <si>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</si>
  <si>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</si>
  <si>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</si>
  <si>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</si>
  <si>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</si>
  <si>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</si>
  <si>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</si>
  <si>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</si>
  <si>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</si>
  <si>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</si>
  <si>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</si>
  <si>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</si>
  <si>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</si>
  <si>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</si>
  <si>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</si>
  <si>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</si>
  <si>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</si>
  <si>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</si>
  <si>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</si>
  <si>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</si>
  <si>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</si>
  <si>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</si>
  <si>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</si>
  <si>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</si>
  <si>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</si>
  <si>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</si>
  <si>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</si>
  <si>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</si>
  <si>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</si>
  <si>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</si>
  <si>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</si>
  <si>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</si>
  <si>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</si>
  <si>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</si>
  <si>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</si>
  <si>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</si>
  <si>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</si>
  <si>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</si>
  <si>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</si>
  <si>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</si>
  <si>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</si>
  <si>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</si>
  <si>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</si>
  <si>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</si>
  <si>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</si>
  <si>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</si>
  <si>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</si>
  <si>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</si>
  <si>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</si>
  <si>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</si>
  <si>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</si>
  <si>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</si>
  <si>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</si>
  <si>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</si>
  <si>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</si>
  <si>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</si>
  <si>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</si>
  <si>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</si>
  <si>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</si>
  <si>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</si>
  <si>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</si>
  <si>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</si>
  <si>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</si>
  <si>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</si>
  <si>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</si>
  <si>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</si>
  <si>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</si>
  <si>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</si>
  <si>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</si>
  <si>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</si>
  <si>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</si>
  <si>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</si>
  <si>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</si>
  <si>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</si>
  <si>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</si>
  <si>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</si>
  <si>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</si>
  <si>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</si>
  <si>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</si>
  <si>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</si>
  <si>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</si>
  <si>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</si>
  <si>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</si>
  <si>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</si>
  <si>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</si>
  <si>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</si>
  <si>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</si>
  <si>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</si>
  <si>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</si>
  <si>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</si>
  <si>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</si>
  <si>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</si>
  <si>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</si>
  <si>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</si>
  <si>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</si>
  <si>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</si>
  <si>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</si>
  <si>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</si>
  <si>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</si>
  <si>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</si>
  <si>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</si>
  <si>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</si>
  <si>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</si>
  <si>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</si>
  <si>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</si>
  <si>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</si>
  <si>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</si>
  <si>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</si>
  <si>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</si>
  <si>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</si>
  <si>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</si>
  <si>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</si>
  <si>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</si>
  <si>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</si>
  <si>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</si>
  <si>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</si>
  <si>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</si>
  <si>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</si>
  <si>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</si>
  <si>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</si>
  <si>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</si>
  <si>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</si>
  <si>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</si>
  <si>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</si>
  <si>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</si>
  <si>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</si>
  <si>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</si>
  <si>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</si>
  <si>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</si>
  <si>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</si>
  <si>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</si>
  <si>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</si>
  <si>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</si>
  <si>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</si>
  <si>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</si>
  <si>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</si>
  <si>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</si>
  <si>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</si>
  <si>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</si>
  <si>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</si>
  <si>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</si>
  <si>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</si>
  <si>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</si>
  <si>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</si>
  <si>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</si>
  <si>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</si>
  <si>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</si>
  <si>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</si>
  <si>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</si>
  <si>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</si>
  <si>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</si>
  <si>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</si>
  <si>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</si>
  <si>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</si>
  <si>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</si>
  <si>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</si>
  <si>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</si>
  <si>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</si>
  <si>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</si>
  <si>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</si>
  <si>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</si>
  <si>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</si>
  <si>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</si>
  <si>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</si>
  <si>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</si>
  <si>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</si>
  <si>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</si>
  <si>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</si>
  <si>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</si>
  <si>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</si>
  <si>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</si>
  <si>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</si>
  <si>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</si>
  <si>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</si>
  <si>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</si>
  <si>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</si>
  <si>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</si>
  <si>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</si>
  <si>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</si>
  <si>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</si>
  <si>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</si>
  <si>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</si>
  <si>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</si>
  <si>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</si>
  <si>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</si>
  <si>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</si>
  <si>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</si>
  <si>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</si>
  <si>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</si>
  <si>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</si>
  <si>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</si>
  <si>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</si>
  <si>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</si>
  <si>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</si>
  <si>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</si>
  <si>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</si>
  <si>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</si>
  <si>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</si>
  <si>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</si>
  <si>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</si>
  <si>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</si>
  <si>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</si>
  <si>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</si>
  <si>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</si>
  <si>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</si>
  <si>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</si>
  <si>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</si>
  <si>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</si>
  <si>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</si>
  <si>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</si>
  <si>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</si>
  <si>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</si>
  <si>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</si>
  <si>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</si>
  <si>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</si>
  <si>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</si>
  <si>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</si>
  <si>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</si>
  <si>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</si>
  <si>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</si>
  <si>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</si>
  <si>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</si>
  <si>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</si>
  <si>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</si>
  <si>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</si>
  <si>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</si>
  <si>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</si>
  <si>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</si>
  <si>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</si>
  <si>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</si>
  <si>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</si>
  <si>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</si>
  <si>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</si>
  <si>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</si>
  <si>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</si>
  <si>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</si>
  <si>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</si>
  <si>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</si>
  <si>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</si>
  <si>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</si>
  <si>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</si>
  <si>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</si>
  <si>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</si>
  <si>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</si>
  <si>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</si>
  <si>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</si>
  <si>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</si>
  <si>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</si>
  <si>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</si>
  <si>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</si>
  <si>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</si>
  <si>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</si>
  <si>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</si>
  <si>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</si>
  <si>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</si>
  <si>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</si>
  <si>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</si>
  <si>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</si>
  <si>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</si>
  <si>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</si>
  <si>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</si>
  <si>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</si>
  <si>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</si>
  <si>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</si>
  <si>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</si>
  <si>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</si>
  <si>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</si>
  <si>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</si>
  <si>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</si>
  <si>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</si>
  <si>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</si>
  <si>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</si>
  <si>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</si>
  <si>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</si>
  <si>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</si>
  <si>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</si>
  <si>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</si>
  <si>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</si>
  <si>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</si>
  <si>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</si>
  <si>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</si>
  <si>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</si>
  <si>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</si>
  <si>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</si>
  <si>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</si>
  <si>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</si>
  <si>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</si>
  <si>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</si>
  <si>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</si>
  <si>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</si>
  <si>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</si>
  <si>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</si>
  <si>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</si>
  <si>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</si>
  <si>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</si>
  <si>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</si>
  <si>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</si>
  <si>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</si>
  <si>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</si>
  <si>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</si>
  <si>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</si>
  <si>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</si>
  <si>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</si>
  <si>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</si>
  <si>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</si>
  <si>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</si>
  <si>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</si>
  <si>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</si>
  <si>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</si>
  <si>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</si>
  <si>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</si>
  <si>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</si>
  <si>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</si>
  <si>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</si>
  <si>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</si>
  <si>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</si>
  <si>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</si>
  <si>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</si>
  <si>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</si>
  <si>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</si>
  <si>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</si>
  <si>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</si>
  <si>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</si>
  <si>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</si>
  <si>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</si>
  <si>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</si>
  <si>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</si>
  <si>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</si>
  <si>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</si>
  <si>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</si>
  <si>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</si>
  <si>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</si>
  <si>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</si>
  <si>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</si>
  <si>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</si>
  <si>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</si>
  <si>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</si>
  <si>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</si>
  <si>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</si>
  <si>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</si>
  <si>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</si>
  <si>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</si>
  <si>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</si>
  <si>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</si>
  <si>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</si>
  <si>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</si>
  <si>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</si>
  <si>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</si>
  <si>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</si>
  <si>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</si>
  <si>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</si>
  <si>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</si>
  <si>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</si>
  <si>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</si>
  <si>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</si>
  <si>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</si>
  <si>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</si>
  <si>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</si>
  <si>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</si>
  <si>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</si>
  <si>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</si>
  <si>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</si>
  <si>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</si>
  <si>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</si>
  <si>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</si>
  <si>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</si>
  <si>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</si>
  <si>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</si>
  <si>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</si>
  <si>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</si>
  <si>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</si>
  <si>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</si>
  <si>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</si>
  <si>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</si>
  <si>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</si>
  <si>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</si>
  <si>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</si>
  <si>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</si>
  <si>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</si>
  <si>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</si>
  <si>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</si>
  <si>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</si>
  <si>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</si>
  <si>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</si>
  <si>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</si>
  <si>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</si>
  <si>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</si>
  <si>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</si>
  <si>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</si>
  <si>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</si>
  <si>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</si>
  <si>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</si>
  <si>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</si>
  <si>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</si>
  <si>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</si>
  <si>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</si>
  <si>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</si>
  <si>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</si>
  <si>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</si>
  <si>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</si>
  <si>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</si>
  <si>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</si>
  <si>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</si>
  <si>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</si>
  <si>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</si>
  <si>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</si>
  <si>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</si>
  <si>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</si>
  <si>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</si>
  <si>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</si>
  <si>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</si>
  <si>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</si>
  <si>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</si>
  <si>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</si>
  <si>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</si>
  <si>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</si>
  <si>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</si>
  <si>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</si>
  <si>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</si>
  <si>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</si>
  <si>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</si>
  <si>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</si>
  <si>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</si>
  <si>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</si>
  <si>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</si>
  <si>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</si>
  <si>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</si>
  <si>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</si>
  <si>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</si>
  <si>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</si>
  <si>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</si>
  <si>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</si>
  <si>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</si>
  <si>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</si>
  <si>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</si>
  <si>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</si>
  <si>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</si>
  <si>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</si>
  <si>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</si>
  <si>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</si>
  <si>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</si>
  <si>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</si>
  <si>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</si>
  <si>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</si>
  <si>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</si>
  <si>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</si>
  <si>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</si>
  <si>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</si>
  <si>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</si>
  <si>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</si>
  <si>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</si>
  <si>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</si>
  <si>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</si>
  <si>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</si>
  <si>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</si>
  <si>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</si>
  <si>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</si>
  <si>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</si>
  <si>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</si>
  <si>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</si>
  <si>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</si>
  <si>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</si>
  <si>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</si>
  <si>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</si>
  <si>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</si>
  <si>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</si>
  <si>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</si>
  <si>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</si>
  <si>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</si>
  <si>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</si>
  <si>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</si>
  <si>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</si>
  <si>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</si>
  <si>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</si>
  <si>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</si>
  <si>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</si>
  <si>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</si>
  <si>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</si>
  <si>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</si>
  <si>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</si>
  <si>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</si>
  <si>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</si>
  <si>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</si>
  <si>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</si>
  <si>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</si>
  <si>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</si>
  <si>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</si>
  <si>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</si>
  <si>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</si>
  <si>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</si>
  <si>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</si>
  <si>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</si>
  <si>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</si>
  <si>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</si>
  <si>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</si>
  <si>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</si>
  <si>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</si>
  <si>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</si>
  <si>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</si>
  <si>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</si>
  <si>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</si>
  <si>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</si>
  <si>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</si>
  <si>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</si>
  <si>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</si>
  <si>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</si>
  <si>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</si>
  <si>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</si>
  <si>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</si>
  <si>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</si>
  <si>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</si>
  <si>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</si>
  <si>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</si>
  <si>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</si>
  <si>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</si>
  <si>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</si>
  <si>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</si>
  <si>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</si>
  <si>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</si>
  <si>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</si>
  <si>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</si>
  <si>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</si>
  <si>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</si>
  <si>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</si>
  <si>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</si>
  <si>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</si>
  <si>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</si>
  <si>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</si>
  <si>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</si>
  <si>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</si>
  <si>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</si>
  <si>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</si>
  <si>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</si>
  <si>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</si>
  <si>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</si>
  <si>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</si>
  <si>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</si>
  <si>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</si>
  <si>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</si>
  <si>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</si>
  <si>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</si>
  <si>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</si>
  <si>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</si>
  <si>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</si>
  <si>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</si>
  <si>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</si>
  <si>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</si>
  <si>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</si>
  <si>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</si>
  <si>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</si>
  <si>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</si>
  <si>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</si>
  <si>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</si>
  <si>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</si>
  <si>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</si>
  <si>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</si>
  <si>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</si>
  <si>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</si>
  <si>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</si>
  <si>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</si>
  <si>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</si>
  <si>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</si>
  <si>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</si>
  <si>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</si>
  <si>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</si>
  <si>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</si>
  <si>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</si>
  <si>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</si>
  <si>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</si>
  <si>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</si>
  <si>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</si>
  <si>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</si>
  <si>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</si>
  <si>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</si>
  <si>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</si>
  <si>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</si>
  <si>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</si>
  <si>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</si>
  <si>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</si>
  <si>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</si>
  <si>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</si>
  <si>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</si>
  <si>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</si>
  <si>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</si>
  <si>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</si>
  <si>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</si>
  <si>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</si>
  <si>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</si>
  <si>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</si>
  <si>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</si>
  <si>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</si>
  <si>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</si>
  <si>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</si>
  <si>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</si>
  <si>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</si>
  <si>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</si>
  <si>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</si>
  <si>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</si>
  <si>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</si>
  <si>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</si>
  <si>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</si>
  <si>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</si>
  <si>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</si>
  <si>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</si>
  <si>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</si>
  <si>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</si>
  <si>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</si>
  <si>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</si>
  <si>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</si>
  <si>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</si>
  <si>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</si>
  <si>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</si>
  <si>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</si>
  <si>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</si>
  <si>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</si>
  <si>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</si>
  <si>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</si>
  <si>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</si>
  <si>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</si>
  <si>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</si>
  <si>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</si>
  <si>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</si>
  <si>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</si>
  <si>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</si>
  <si>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</si>
  <si>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</si>
  <si>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</si>
  <si>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</si>
  <si>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</si>
  <si>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</si>
  <si>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</si>
  <si>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</si>
  <si>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</si>
  <si>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</si>
  <si>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</si>
  <si>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</si>
  <si>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</si>
  <si>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</si>
  <si>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</si>
  <si>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</si>
  <si>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</si>
  <si>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</si>
  <si>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</si>
  <si>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</si>
  <si>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</si>
  <si>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</si>
  <si>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</si>
  <si>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</si>
  <si>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</si>
  <si>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</si>
  <si>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</si>
  <si>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</si>
  <si>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</si>
  <si>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</si>
  <si>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</si>
  <si>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</si>
  <si>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</si>
  <si>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</si>
  <si>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</si>
  <si>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</si>
  <si>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</si>
  <si>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</si>
  <si>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</si>
  <si>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</si>
  <si>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</si>
  <si>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</si>
  <si>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</si>
  <si>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</si>
  <si>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</si>
  <si>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</si>
  <si>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</si>
  <si>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</si>
  <si>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</si>
  <si>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</si>
  <si>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</si>
  <si>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</si>
  <si>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</si>
  <si>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</si>
  <si>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</si>
  <si>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</si>
  <si>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</si>
  <si>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</si>
  <si>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</si>
  <si>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</si>
  <si>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</si>
  <si>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</si>
  <si>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</si>
  <si>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</si>
  <si>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</si>
  <si>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</si>
  <si>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</si>
  <si>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</si>
  <si>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</si>
  <si>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</si>
  <si>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</si>
  <si>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</si>
  <si>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</si>
  <si>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</si>
  <si>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</si>
  <si>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</si>
  <si>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</si>
  <si>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</si>
  <si>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</si>
  <si>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</si>
  <si>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</si>
  <si>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</si>
  <si>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</si>
  <si>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</si>
  <si>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</si>
  <si>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</si>
  <si>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</si>
  <si>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</si>
  <si>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</si>
  <si>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</si>
  <si>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</si>
  <si>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</si>
  <si>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</si>
  <si>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</si>
  <si>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</si>
  <si>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</si>
  <si>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</si>
  <si>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</si>
  <si>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</si>
  <si>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</si>
  <si>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</si>
  <si>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</si>
  <si>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</si>
  <si>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</si>
  <si>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</si>
  <si>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</si>
  <si>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</si>
  <si>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</si>
  <si>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</si>
  <si>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</si>
  <si>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</si>
  <si>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</si>
  <si>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</si>
  <si>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</si>
  <si>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</si>
  <si>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</si>
  <si>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</si>
  <si>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</si>
  <si>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</si>
  <si>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</si>
  <si>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</si>
  <si>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</si>
  <si>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</si>
  <si>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</si>
  <si>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</si>
  <si>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</si>
  <si>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</si>
  <si>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</si>
  <si>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</si>
  <si>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</si>
  <si>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</si>
  <si>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</si>
  <si>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</si>
  <si>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</si>
  <si>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</si>
  <si>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</si>
  <si>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</si>
  <si>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</si>
  <si>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</si>
  <si>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</si>
  <si>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</si>
  <si>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</si>
  <si>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</si>
  <si>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</si>
  <si>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</si>
  <si>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</si>
  <si>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</si>
  <si>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</si>
  <si>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</si>
  <si>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</si>
  <si>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</si>
  <si>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</si>
  <si>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</si>
  <si>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</si>
  <si>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</si>
  <si>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</si>
  <si>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</si>
  <si>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</si>
  <si>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</si>
  <si>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</si>
  <si>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</si>
  <si>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</si>
  <si>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</si>
  <si>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</si>
  <si>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</si>
  <si>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</si>
  <si>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</si>
  <si>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</si>
  <si>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</si>
  <si>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</si>
  <si>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</si>
  <si>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</si>
  <si>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</si>
  <si>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</si>
  <si>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</si>
  <si>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</si>
  <si>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</si>
  <si>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</si>
  <si>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</si>
  <si>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</si>
  <si>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</si>
  <si>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</si>
  <si>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</si>
  <si>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</si>
  <si>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</si>
  <si>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</si>
  <si>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</si>
  <si>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</si>
  <si>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</si>
  <si>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</si>
  <si>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</si>
  <si>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</si>
  <si>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</si>
  <si>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</si>
  <si>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</si>
  <si>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</si>
  <si>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</si>
  <si>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</si>
  <si>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</si>
  <si>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</si>
  <si>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</si>
  <si>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</si>
  <si>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</si>
  <si>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</si>
  <si>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</si>
  <si>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</si>
  <si>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</si>
  <si>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</si>
  <si>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</si>
  <si>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</si>
  <si>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</si>
  <si>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</si>
  <si>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</si>
  <si>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</si>
  <si>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</si>
  <si>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</si>
  <si>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</si>
  <si>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</si>
  <si>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</si>
  <si>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</si>
  <si>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</si>
  <si>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</si>
  <si>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</si>
  <si>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</si>
  <si>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</si>
  <si>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</si>
  <si>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</si>
  <si>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</si>
  <si>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</si>
  <si>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</si>
  <si>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</si>
  <si>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</si>
  <si>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</si>
  <si>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</si>
  <si>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</si>
  <si>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</si>
  <si>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</si>
  <si>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</si>
  <si>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</si>
  <si>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</si>
  <si>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</si>
  <si>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</si>
  <si>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</si>
  <si>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</si>
  <si>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</si>
  <si>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</si>
  <si>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</si>
  <si>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</si>
  <si>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</si>
  <si>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</si>
  <si>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</si>
  <si>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</si>
  <si>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</si>
  <si>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</si>
  <si>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</si>
  <si>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</si>
  <si>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</si>
  <si>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</si>
  <si>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</si>
  <si>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</si>
  <si>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</si>
  <si>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</si>
  <si>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</si>
  <si>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</si>
  <si>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</si>
  <si>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</si>
  <si>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</si>
  <si>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</si>
  <si>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</si>
  <si>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</si>
  <si>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</si>
  <si>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</si>
  <si>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</si>
  <si>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</si>
  <si>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</si>
  <si>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</si>
  <si>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</si>
  <si>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</si>
  <si>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</si>
  <si>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</si>
  <si>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</si>
  <si>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</si>
  <si>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</si>
  <si>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</si>
  <si>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</si>
  <si>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</si>
  <si>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</si>
  <si>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</si>
  <si>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</si>
  <si>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</si>
  <si>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</si>
  <si>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</si>
  <si>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</si>
  <si>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</si>
  <si>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</si>
  <si>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</si>
  <si>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</si>
  <si>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</si>
  <si>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</si>
  <si>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</si>
  <si>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</si>
  <si>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</si>
  <si>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</si>
  <si>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</si>
  <si>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</si>
  <si>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</si>
  <si>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</si>
  <si>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</si>
  <si>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</si>
  <si>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</si>
  <si>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</si>
  <si>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</si>
  <si>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</si>
  <si>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</si>
  <si>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</si>
  <si>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</si>
  <si>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</si>
  <si>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</si>
  <si>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</si>
  <si>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</si>
  <si>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</si>
  <si>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</si>
  <si>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</si>
  <si>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</si>
  <si>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</si>
  <si>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</si>
  <si>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</si>
  <si>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</si>
  <si>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</si>
  <si>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</si>
  <si>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</si>
  <si>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</si>
  <si>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</si>
  <si>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</si>
  <si>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</si>
  <si>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</si>
  <si>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</si>
  <si>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</si>
  <si>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</si>
  <si>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</si>
  <si>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</si>
  <si>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</si>
  <si>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</si>
  <si>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</si>
  <si>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</si>
  <si>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</si>
  <si>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</si>
  <si>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</si>
  <si>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</si>
  <si>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</si>
  <si>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</si>
  <si>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</si>
  <si>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</si>
  <si>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</si>
  <si>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</si>
  <si>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</si>
  <si>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</si>
  <si>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</si>
  <si>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</si>
  <si>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</si>
  <si>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</si>
  <si>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</si>
  <si>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</si>
  <si>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</si>
  <si>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</si>
  <si>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</si>
  <si>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</si>
  <si>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</si>
  <si>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</si>
  <si>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</si>
  <si>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</si>
  <si>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</si>
  <si>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</si>
  <si>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</si>
  <si>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</si>
  <si>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</si>
  <si>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</si>
  <si>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</si>
  <si>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</si>
  <si>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</si>
  <si>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</si>
  <si>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</si>
  <si>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</si>
  <si>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</si>
  <si>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</si>
  <si>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</si>
  <si>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</si>
  <si>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</si>
  <si>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</si>
  <si>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</si>
  <si>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</si>
  <si>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</si>
  <si>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</si>
  <si>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</si>
  <si>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</si>
  <si>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</si>
  <si>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</si>
  <si>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</si>
  <si>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</si>
  <si>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</si>
  <si>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</si>
  <si>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</si>
  <si>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</si>
  <si>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</si>
  <si>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</si>
  <si>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</si>
  <si>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</si>
  <si>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</si>
  <si>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</si>
  <si>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</si>
  <si>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</si>
  <si>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</si>
  <si>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</si>
  <si>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</si>
  <si>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</si>
  <si>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</si>
  <si>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</si>
  <si>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</si>
  <si>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</si>
  <si>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</si>
  <si>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</si>
  <si>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</si>
  <si>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</si>
  <si>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</si>
  <si>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</si>
  <si>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</si>
  <si>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</si>
  <si>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</si>
  <si>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</si>
  <si>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</si>
  <si>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</si>
  <si>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</si>
  <si>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</si>
  <si>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</si>
  <si>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</si>
  <si>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</si>
  <si>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</si>
  <si>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</si>
  <si>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</si>
  <si>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</si>
  <si>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</si>
  <si>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</si>
  <si>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</si>
  <si>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</si>
  <si>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</si>
  <si>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</si>
  <si>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</si>
  <si>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</si>
  <si>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</si>
  <si>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</si>
  <si>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</si>
  <si>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</si>
  <si>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</si>
  <si>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</si>
  <si>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</si>
  <si>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</si>
  <si>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</si>
  <si>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</si>
  <si>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</si>
  <si>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</si>
  <si>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</si>
  <si>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</si>
  <si>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</si>
  <si>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</si>
  <si>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</si>
  <si>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</si>
  <si>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</si>
  <si>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</si>
  <si>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</si>
  <si>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</si>
  <si>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</si>
  <si>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</si>
  <si>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</si>
  <si>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</si>
  <si>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</si>
  <si>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</si>
  <si>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</si>
  <si>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</si>
  <si>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</si>
  <si>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</si>
  <si>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</si>
  <si>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</si>
  <si>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</si>
  <si>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</si>
  <si>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</si>
  <si>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</si>
  <si>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</si>
  <si>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</si>
  <si>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</si>
  <si>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</si>
  <si>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</si>
  <si>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</si>
  <si>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</si>
  <si>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</si>
  <si>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</si>
  <si>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</si>
  <si>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</si>
  <si>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</si>
  <si>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</si>
  <si>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</si>
  <si>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</si>
  <si>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</si>
  <si>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</si>
  <si>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</si>
  <si>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</si>
  <si>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</si>
  <si>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</si>
  <si>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</si>
  <si>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</si>
  <si>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</si>
  <si>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</si>
  <si>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</si>
  <si>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</si>
  <si>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</si>
  <si>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</si>
  <si>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</si>
  <si>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</si>
  <si>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</si>
  <si>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</si>
  <si>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</si>
  <si>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</si>
  <si>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</si>
  <si>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</si>
  <si>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</si>
  <si>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</si>
  <si>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</si>
  <si>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</si>
  <si>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</si>
  <si>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</si>
  <si>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</si>
  <si>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</si>
  <si>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</si>
  <si>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</si>
  <si>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</si>
  <si>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</si>
  <si>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</si>
  <si>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</si>
  <si>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</si>
  <si>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</si>
  <si>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</si>
  <si>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</si>
  <si>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</si>
  <si>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</si>
  <si>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</si>
  <si>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</si>
  <si>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</si>
  <si>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</si>
  <si>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</si>
  <si>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</si>
  <si>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</si>
  <si>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</si>
  <si>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</si>
  <si>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</si>
  <si>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</si>
  <si>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</si>
  <si>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</si>
  <si>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</si>
  <si>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</si>
  <si>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</si>
  <si>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</si>
  <si>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</si>
  <si>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</si>
  <si>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</si>
  <si>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</si>
  <si>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</si>
  <si>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</si>
  <si>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</si>
  <si>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</si>
  <si>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</si>
  <si>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</si>
  <si>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</si>
  <si>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</si>
  <si>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</si>
  <si>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</si>
  <si>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</si>
  <si>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</si>
  <si>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</si>
  <si>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</si>
  <si>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</si>
  <si>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</si>
  <si>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</si>
  <si>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</si>
  <si>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</si>
  <si>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</si>
  <si>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</si>
  <si>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</si>
  <si>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</si>
  <si>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</si>
  <si>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</si>
  <si>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</si>
  <si>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</si>
  <si>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</si>
  <si>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</si>
  <si>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</si>
  <si>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</si>
  <si>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</si>
  <si>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</si>
  <si>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</si>
  <si>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</si>
  <si>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</si>
  <si>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</si>
  <si>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</si>
  <si>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</si>
  <si>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</si>
  <si>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</si>
  <si>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</si>
  <si>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</si>
  <si>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</si>
  <si>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</si>
  <si>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</si>
  <si>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</si>
  <si>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</si>
  <si>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</si>
  <si>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</si>
  <si>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</si>
  <si>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</si>
  <si>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</si>
  <si>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</si>
  <si>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</si>
  <si>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</si>
  <si>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</si>
  <si>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</si>
  <si>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</si>
  <si>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</si>
  <si>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</si>
  <si>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</si>
  <si>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</si>
  <si>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</si>
  <si>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</si>
  <si>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</si>
  <si>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</si>
  <si>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</si>
  <si>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</si>
  <si>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</si>
  <si>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</si>
  <si>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</si>
  <si>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</si>
  <si>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</si>
  <si>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</si>
  <si>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</si>
  <si>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</si>
  <si>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</si>
  <si>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</si>
  <si>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</si>
  <si>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</si>
  <si>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</si>
  <si>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</si>
  <si>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</si>
  <si>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</si>
  <si>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</si>
  <si>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</si>
  <si>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</si>
  <si>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</si>
  <si>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</si>
  <si>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</si>
  <si>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</si>
  <si>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</si>
  <si>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</si>
  <si>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</si>
  <si>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</si>
  <si>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</si>
  <si>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</si>
  <si>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</si>
  <si>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</si>
  <si>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</si>
  <si>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</si>
  <si>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</si>
  <si>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</si>
  <si>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</si>
  <si>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</si>
  <si>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</si>
  <si>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</si>
  <si>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</si>
  <si>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</si>
  <si>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</si>
  <si>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</si>
  <si>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</si>
  <si>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</si>
  <si>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</si>
  <si>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</si>
  <si>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</si>
  <si>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</si>
  <si>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</si>
  <si>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</si>
  <si>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</si>
  <si>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</si>
  <si>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</si>
  <si>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</si>
  <si>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</si>
  <si>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</si>
  <si>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</si>
  <si>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</si>
  <si>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</si>
  <si>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</si>
  <si>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</si>
  <si>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</si>
  <si>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</si>
  <si>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</si>
  <si>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</si>
  <si>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</si>
  <si>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</si>
  <si>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</si>
  <si>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</si>
  <si>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</si>
  <si>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</si>
  <si>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</si>
  <si>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</si>
  <si>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</si>
  <si>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</si>
  <si>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</si>
  <si>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</si>
  <si>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</si>
  <si>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</si>
  <si>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</si>
  <si>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</si>
  <si>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</si>
  <si>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</si>
  <si>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</si>
  <si>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</si>
  <si>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</si>
  <si>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</si>
  <si>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</si>
  <si>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</si>
  <si>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</si>
  <si>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</si>
  <si>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</si>
  <si>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</si>
  <si>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</si>
  <si>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</si>
  <si>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</si>
  <si>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</si>
  <si>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</si>
  <si>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</si>
  <si>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</si>
  <si>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</si>
  <si>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</si>
  <si>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</si>
  <si>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</si>
  <si>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</si>
  <si>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</si>
  <si>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</si>
  <si>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</si>
  <si>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</si>
  <si>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</si>
  <si>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</si>
  <si>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</si>
  <si>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</si>
  <si>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</si>
  <si>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</si>
  <si>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</si>
  <si>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</si>
  <si>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</si>
  <si>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</si>
  <si>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</si>
  <si>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</si>
  <si>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</si>
  <si>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</si>
  <si>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</si>
  <si>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</si>
  <si>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</si>
  <si>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</si>
  <si>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</si>
  <si>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</si>
  <si>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</si>
  <si>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</si>
  <si>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</si>
  <si>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</si>
  <si>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</si>
  <si>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</si>
  <si>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</si>
  <si>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</si>
  <si>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</si>
  <si>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</si>
  <si>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</si>
  <si>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</si>
  <si>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</si>
  <si>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</si>
  <si>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</si>
  <si>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</si>
  <si>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</si>
  <si>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</si>
  <si>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</si>
  <si>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</si>
  <si>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</si>
  <si>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</si>
  <si>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</si>
  <si>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</si>
  <si>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</si>
  <si>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</si>
  <si>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</si>
  <si>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</si>
  <si>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</si>
  <si>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</si>
  <si>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</si>
  <si>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</si>
  <si>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</si>
  <si>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</si>
  <si>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</si>
  <si>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</si>
  <si>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</si>
  <si>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</si>
  <si>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</si>
  <si>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</si>
  <si>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</si>
  <si>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</si>
  <si>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</si>
  <si>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</si>
  <si>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</si>
  <si>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</si>
  <si>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</si>
  <si>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</si>
  <si>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</si>
  <si>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</si>
  <si>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</si>
  <si>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</si>
  <si>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</si>
  <si>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</si>
  <si>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</si>
  <si>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</si>
  <si>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</si>
  <si>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</si>
  <si>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</si>
  <si>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</si>
  <si>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</si>
  <si>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</si>
  <si>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</si>
  <si>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</si>
  <si>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</si>
  <si>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</si>
  <si>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</si>
  <si>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</si>
  <si>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</si>
  <si>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</si>
  <si>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</si>
  <si>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</si>
  <si>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</si>
  <si>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</si>
  <si>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</si>
  <si>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</si>
  <si>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</si>
  <si>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</si>
  <si>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</si>
  <si>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</si>
  <si>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</si>
  <si>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</si>
  <si>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</si>
  <si>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</si>
  <si>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</si>
  <si>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</si>
  <si>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</si>
  <si>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</si>
  <si>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</si>
  <si>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</si>
  <si>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</si>
  <si>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</si>
  <si>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</si>
  <si>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</si>
  <si>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</si>
  <si>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</si>
  <si>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</si>
  <si>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</si>
  <si>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</si>
  <si>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</si>
  <si>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</si>
  <si>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</si>
  <si>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</si>
  <si>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</si>
  <si>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</si>
  <si>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</si>
  <si>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</si>
  <si>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</si>
  <si>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</si>
  <si>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</si>
  <si>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</si>
  <si>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</si>
  <si>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</si>
  <si>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</si>
  <si>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</si>
  <si>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</si>
  <si>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</si>
  <si>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</si>
  <si>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</si>
  <si>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</si>
  <si>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</si>
  <si>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</si>
  <si>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</si>
  <si>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</si>
  <si>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</si>
  <si>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</si>
  <si>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</si>
  <si>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</si>
  <si>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</si>
  <si>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</si>
  <si>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</si>
  <si>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</si>
  <si>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</si>
  <si>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</si>
  <si>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</si>
  <si>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</si>
  <si>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</si>
  <si>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</si>
  <si>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</si>
  <si>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</si>
  <si>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</si>
  <si>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</si>
  <si>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</si>
  <si>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</si>
  <si>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</si>
  <si>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</si>
  <si>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</si>
  <si>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</si>
  <si>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</si>
  <si>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</si>
  <si>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</si>
  <si>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</si>
  <si>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</si>
  <si>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</si>
  <si>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</si>
  <si>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</si>
  <si>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</si>
  <si>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</si>
  <si>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</si>
  <si>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</si>
  <si>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</si>
  <si>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</si>
  <si>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</si>
  <si>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</si>
  <si>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</si>
  <si>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</si>
  <si>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</si>
  <si>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</si>
  <si>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</si>
  <si>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</si>
  <si>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</si>
  <si>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</si>
  <si>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</si>
  <si>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</si>
  <si>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</si>
  <si>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</si>
  <si>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</si>
  <si>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</si>
  <si>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</si>
  <si>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</si>
  <si>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</si>
  <si>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</si>
  <si>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</si>
  <si>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</si>
  <si>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</si>
  <si>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</si>
  <si>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</si>
  <si>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</si>
  <si>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</si>
  <si>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</si>
  <si>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</si>
  <si>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</si>
  <si>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</si>
  <si>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</si>
  <si>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</si>
  <si>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</si>
  <si>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</si>
  <si>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</si>
  <si>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</si>
  <si>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</si>
  <si>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</si>
  <si>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</si>
  <si>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</si>
  <si>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</si>
  <si>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</si>
  <si>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</si>
  <si>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</si>
  <si>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</si>
  <si>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</si>
  <si>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</si>
  <si>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</si>
  <si>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</si>
  <si>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</si>
  <si>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</si>
  <si>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</si>
  <si>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</si>
  <si>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</si>
  <si>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</si>
  <si>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</si>
  <si>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</si>
  <si>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</si>
  <si>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</si>
  <si>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</si>
  <si>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</si>
  <si>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</si>
  <si>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</si>
  <si>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</si>
  <si>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</si>
  <si>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</si>
  <si>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</si>
  <si>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</si>
  <si>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</si>
  <si>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</si>
  <si>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</si>
  <si>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</si>
  <si>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</si>
  <si>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</si>
  <si>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</si>
  <si>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</si>
  <si>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</si>
  <si>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</si>
  <si>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</si>
  <si>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</si>
  <si>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</si>
  <si>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</si>
  <si>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</si>
  <si>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</si>
  <si>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</si>
  <si>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</si>
  <si>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</si>
  <si>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</si>
  <si>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</si>
  <si>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</si>
  <si>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</si>
  <si>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</si>
  <si>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</si>
  <si>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</si>
  <si>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</si>
  <si>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</si>
  <si>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</si>
  <si>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</si>
  <si>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</si>
  <si>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</si>
  <si>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</si>
  <si>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</si>
  <si>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</si>
  <si>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</si>
  <si>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</si>
  <si>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</si>
  <si>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</si>
  <si>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</si>
  <si>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</si>
  <si>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</si>
  <si>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</si>
  <si>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</si>
  <si>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</si>
  <si>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</si>
  <si>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</si>
  <si>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</si>
  <si>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</si>
  <si>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</si>
  <si>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</si>
  <si>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</si>
  <si>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</si>
  <si>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</si>
  <si>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</si>
  <si>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</si>
  <si>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</si>
  <si>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</si>
  <si>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</si>
  <si>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</si>
  <si>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</si>
  <si>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</si>
  <si>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</si>
  <si>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</si>
  <si>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</si>
  <si>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</si>
  <si>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</si>
  <si>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</si>
  <si>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</si>
  <si>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</si>
  <si>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</si>
  <si>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</si>
  <si>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</si>
  <si>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</si>
  <si>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</si>
  <si>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</si>
  <si>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</si>
  <si>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</si>
  <si>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</si>
  <si>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</si>
  <si>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</si>
  <si>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</si>
  <si>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</si>
  <si>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</si>
  <si>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</si>
  <si>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</si>
  <si>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</si>
  <si>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</si>
  <si>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</si>
  <si>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</si>
  <si>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</si>
  <si>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</si>
  <si>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</si>
  <si>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</si>
  <si>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</si>
  <si>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</si>
  <si>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</si>
  <si>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</si>
  <si>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</si>
  <si>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</si>
  <si>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</si>
  <si>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</si>
  <si>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</si>
  <si>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</si>
  <si>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</si>
  <si>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</si>
  <si>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</si>
  <si>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</si>
  <si>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</si>
  <si>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</si>
  <si>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</si>
  <si>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</si>
  <si>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</si>
  <si>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</si>
  <si>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</si>
  <si>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</si>
  <si>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</si>
  <si>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</si>
  <si>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</si>
  <si>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</si>
  <si>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</si>
  <si>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</si>
  <si>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</si>
  <si>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</si>
  <si>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</si>
  <si>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</si>
  <si>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</si>
  <si>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</si>
  <si>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</si>
  <si>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</si>
  <si>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</si>
  <si>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</si>
  <si>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</si>
  <si>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</si>
  <si>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</si>
  <si>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</si>
  <si>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</si>
  <si>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</si>
  <si>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</si>
  <si>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</si>
  <si>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</si>
  <si>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</si>
  <si>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</si>
  <si>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</si>
  <si>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</si>
  <si>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</si>
  <si>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</si>
  <si>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</si>
  <si>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</si>
  <si>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</si>
  <si>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</si>
  <si>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</si>
  <si>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</si>
  <si>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</si>
  <si>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</si>
  <si>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</si>
  <si>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</si>
  <si>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</si>
  <si>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</si>
  <si>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</si>
  <si>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</si>
  <si>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</si>
  <si>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</si>
  <si>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</si>
  <si>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</si>
  <si>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</si>
  <si>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</si>
  <si>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</si>
  <si>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</si>
  <si>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</si>
  <si>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</si>
  <si>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</si>
  <si>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</si>
  <si>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</si>
  <si>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</si>
  <si>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</si>
  <si>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</si>
  <si>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</si>
  <si>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</si>
  <si>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</si>
  <si>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</si>
  <si>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</si>
  <si>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</si>
  <si>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</si>
  <si>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</si>
  <si>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</si>
  <si>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</si>
  <si>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</si>
  <si>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</si>
  <si>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</si>
  <si>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</si>
  <si>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</si>
  <si>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</si>
  <si>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</si>
  <si>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</si>
  <si>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</si>
  <si>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</si>
  <si>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</si>
  <si>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</si>
  <si>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</si>
  <si>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</si>
  <si>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</si>
  <si>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</si>
  <si>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</si>
  <si>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</si>
  <si>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</si>
  <si>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</si>
  <si>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</si>
  <si>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</si>
  <si>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</si>
  <si>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</si>
  <si>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</si>
  <si>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</si>
  <si>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</si>
  <si>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</si>
  <si>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</si>
  <si>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</si>
  <si>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</si>
  <si>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</si>
  <si>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</si>
  <si>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</si>
  <si>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</si>
  <si>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</si>
  <si>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</si>
  <si>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</si>
  <si>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</si>
  <si>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</si>
  <si>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</si>
  <si>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</si>
  <si>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</si>
  <si>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</si>
  <si>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</si>
  <si>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</si>
  <si>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</si>
  <si>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</si>
  <si>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</si>
  <si>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</si>
  <si>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</si>
  <si>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</si>
  <si>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</si>
  <si>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</si>
  <si>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</si>
  <si>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</si>
  <si>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</si>
  <si>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</si>
  <si>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</si>
  <si>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</si>
  <si>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</si>
  <si>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</si>
  <si>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</si>
  <si>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</si>
  <si>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</si>
  <si>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</si>
  <si>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</si>
  <si>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</si>
  <si>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</si>
  <si>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</si>
  <si>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</si>
  <si>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</si>
  <si>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</si>
  <si>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</si>
  <si>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</si>
  <si>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</si>
  <si>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</si>
  <si>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</si>
  <si>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</si>
  <si>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</si>
  <si>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</si>
  <si>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</si>
  <si>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</si>
  <si>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</si>
  <si>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</si>
  <si>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</si>
  <si>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</si>
  <si>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</si>
  <si>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</si>
  <si>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</si>
  <si>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</si>
  <si>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</si>
  <si>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</si>
  <si>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</si>
  <si>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</si>
  <si>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</si>
  <si>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</si>
  <si>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</si>
  <si>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</si>
  <si>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</si>
  <si>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</si>
  <si>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</si>
  <si>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</si>
  <si>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</si>
  <si>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</si>
  <si>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</si>
  <si>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</si>
  <si>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</si>
  <si>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</si>
  <si>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</si>
  <si>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</si>
  <si>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</si>
  <si>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</si>
  <si>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</si>
  <si>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</si>
  <si>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</si>
  <si>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</si>
  <si>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</si>
  <si>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</si>
  <si>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</si>
  <si>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</si>
  <si>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</si>
  <si>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</si>
  <si>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</si>
  <si>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</si>
  <si>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</si>
  <si>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</si>
  <si>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</si>
  <si>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</si>
  <si>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</si>
  <si>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</si>
  <si>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</si>
  <si>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</si>
  <si>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</si>
  <si>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</si>
  <si>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</si>
  <si>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</si>
  <si>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</si>
  <si>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</si>
  <si>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</si>
  <si>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</si>
  <si>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</si>
  <si>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</si>
  <si>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</si>
  <si>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</si>
  <si>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</si>
  <si>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</si>
  <si>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</si>
  <si>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</si>
  <si>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</si>
  <si>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</si>
  <si>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</si>
  <si>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</si>
  <si>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</si>
  <si>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</si>
  <si>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</si>
  <si>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</si>
  <si>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</si>
  <si>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</si>
  <si>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</si>
  <si>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</si>
  <si>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</si>
  <si>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</si>
  <si>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</si>
  <si>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</si>
  <si>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</si>
  <si>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</si>
  <si>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</si>
  <si>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</si>
  <si>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</si>
  <si>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</si>
  <si>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</si>
  <si>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</si>
  <si>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</si>
  <si>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</si>
  <si>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</si>
  <si>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</si>
  <si>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</si>
  <si>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</si>
  <si>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</si>
  <si>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</si>
  <si>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</si>
  <si>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</si>
  <si>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</si>
  <si>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</si>
  <si>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</si>
  <si>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</si>
  <si>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</si>
  <si>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</si>
  <si>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</si>
  <si>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</si>
  <si>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</si>
  <si>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</si>
  <si>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</si>
  <si>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</si>
  <si>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</si>
  <si>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</si>
  <si>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</si>
  <si>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</si>
  <si>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</si>
  <si>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</si>
  <si>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</si>
  <si>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</si>
  <si>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</si>
  <si>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</si>
  <si>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</si>
  <si>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</si>
  <si>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</si>
  <si>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</si>
  <si>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</si>
  <si>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</si>
  <si>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</si>
  <si>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</si>
  <si>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</si>
  <si>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</si>
  <si>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</si>
  <si>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</si>
  <si>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</si>
  <si>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</si>
  <si>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</si>
  <si>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</si>
  <si>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</si>
  <si>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</si>
  <si>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</si>
  <si>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</si>
  <si>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</si>
  <si>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</si>
  <si>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</si>
  <si>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</si>
  <si>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</si>
  <si>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</si>
  <si>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</si>
  <si>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</si>
  <si>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</si>
  <si>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</si>
  <si>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</si>
  <si>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</si>
  <si>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</si>
  <si>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</si>
  <si>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</si>
  <si>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</si>
  <si>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</si>
  <si>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</si>
  <si>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</si>
  <si>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</si>
  <si>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</si>
  <si>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</si>
  <si>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</si>
  <si>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</si>
  <si>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</si>
  <si>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</si>
  <si>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</si>
  <si>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</si>
  <si>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</si>
  <si>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</si>
  <si>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</si>
  <si>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</si>
  <si>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</si>
  <si>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</si>
  <si>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</si>
  <si>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</si>
  <si>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</si>
  <si>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</si>
  <si>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</si>
  <si>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</si>
  <si>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</si>
  <si>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</si>
  <si>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</si>
  <si>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</si>
  <si>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</si>
  <si>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</si>
  <si>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</si>
  <si>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</si>
  <si>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</si>
  <si>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</si>
  <si>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</si>
  <si>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</si>
  <si>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</si>
  <si>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</si>
  <si>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</si>
  <si>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</si>
  <si>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</si>
  <si>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</si>
  <si>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</si>
  <si>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</si>
  <si>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</si>
  <si>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</si>
  <si>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</si>
  <si>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</si>
  <si>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</si>
  <si>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</si>
  <si>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</si>
  <si>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</si>
  <si>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</si>
  <si>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</si>
  <si>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</si>
  <si>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</si>
  <si>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</si>
  <si>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</si>
  <si>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</si>
  <si>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</si>
  <si>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</si>
  <si>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</si>
  <si>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</si>
  <si>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</si>
  <si>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</si>
  <si>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</si>
  <si>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</si>
  <si>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</si>
  <si>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</si>
  <si>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</si>
  <si>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</si>
  <si>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</si>
  <si>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</si>
  <si>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</si>
  <si>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</si>
  <si>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</si>
  <si>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</si>
  <si>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</si>
  <si>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</si>
  <si>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</si>
  <si>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</si>
  <si>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</si>
  <si>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</si>
  <si>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</si>
  <si>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</si>
  <si>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</si>
  <si>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</si>
  <si>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</si>
  <si>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</si>
  <si>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</si>
  <si>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</si>
  <si>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</si>
  <si>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</si>
  <si>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</si>
  <si>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</si>
  <si>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</si>
  <si>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</si>
  <si>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</si>
  <si>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</si>
  <si>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</si>
  <si>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</si>
  <si>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</si>
  <si>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</si>
  <si>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</si>
  <si>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</si>
  <si>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</si>
  <si>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</si>
  <si>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</si>
  <si>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</si>
  <si>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</si>
  <si>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</si>
  <si>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</si>
  <si>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</si>
  <si>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</si>
  <si>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</si>
  <si>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</si>
  <si>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</si>
  <si>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</si>
  <si>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</si>
  <si>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</si>
  <si>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</si>
  <si>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</si>
  <si>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</si>
  <si>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</si>
  <si>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</si>
  <si>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</si>
  <si>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</si>
  <si>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</si>
  <si>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</si>
  <si>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</si>
  <si>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</si>
  <si>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</si>
  <si>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</si>
  <si>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</si>
  <si>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</si>
  <si>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</si>
  <si>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</si>
  <si>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</si>
  <si>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</si>
  <si>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</si>
  <si>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</si>
  <si>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</si>
  <si>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</si>
  <si>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</si>
  <si>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</si>
  <si>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</si>
  <si>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</si>
  <si>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</si>
  <si>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</si>
  <si>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</si>
  <si>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</si>
  <si>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</si>
  <si>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</si>
  <si>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</si>
  <si>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</si>
  <si>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</si>
  <si>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</si>
  <si>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</si>
  <si>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</si>
  <si>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</si>
  <si>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</si>
  <si>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</si>
  <si>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</si>
  <si>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</si>
  <si>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</si>
  <si>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</si>
  <si>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</si>
  <si>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</si>
  <si>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</si>
  <si>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</si>
  <si>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</si>
  <si>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</si>
  <si>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</si>
  <si>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</si>
  <si>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</si>
  <si>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</si>
  <si>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</si>
  <si>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</si>
  <si>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</si>
  <si>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</si>
  <si>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</si>
  <si>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</si>
  <si>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</si>
  <si>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</si>
  <si>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</si>
  <si>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</si>
  <si>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</si>
  <si>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</si>
  <si>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</si>
  <si>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</si>
  <si>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</si>
  <si>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</si>
  <si>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</si>
  <si>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</si>
  <si>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</si>
  <si>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</si>
  <si>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</si>
  <si>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</si>
  <si>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</si>
  <si>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</si>
  <si>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</si>
  <si>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</si>
  <si>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</si>
  <si>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</si>
  <si>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</si>
  <si>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</si>
  <si>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</si>
  <si>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</si>
  <si>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</si>
  <si>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</si>
  <si>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</si>
  <si>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</si>
  <si>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</si>
  <si>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</si>
  <si>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</si>
  <si>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</si>
  <si>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</si>
  <si>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</si>
  <si>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</si>
  <si>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</si>
  <si>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</si>
  <si>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</si>
  <si>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</si>
  <si>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</si>
  <si>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</si>
  <si>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</si>
  <si>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</si>
  <si>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</si>
  <si>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</si>
  <si>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</si>
  <si>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</si>
  <si>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</si>
  <si>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</si>
  <si>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</si>
  <si>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</si>
  <si>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</si>
  <si>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</si>
  <si>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</si>
  <si>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</si>
  <si>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</si>
  <si>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</si>
  <si>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</si>
  <si>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</si>
  <si>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</si>
  <si>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</si>
  <si>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</si>
  <si>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</si>
  <si>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</si>
  <si>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</si>
  <si>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</si>
  <si>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</si>
  <si>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</si>
  <si>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</si>
  <si>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</si>
  <si>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</si>
  <si>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</si>
  <si>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</si>
  <si>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</si>
  <si>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</si>
  <si>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</si>
  <si>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</si>
  <si>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</si>
  <si>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</si>
  <si>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</si>
  <si>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</si>
  <si>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</si>
  <si>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</si>
  <si>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</si>
  <si>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</si>
  <si>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</si>
  <si>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</si>
  <si>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</si>
  <si>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</si>
  <si>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</si>
  <si>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</si>
  <si>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</si>
  <si>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</si>
  <si>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</si>
  <si>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</si>
  <si>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</si>
  <si>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</si>
  <si>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</si>
  <si>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</si>
  <si>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</si>
  <si>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</si>
  <si>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</si>
  <si>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</si>
  <si>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</si>
  <si>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</si>
  <si>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</si>
  <si>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</si>
  <si>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</si>
  <si>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</si>
  <si>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</si>
  <si>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</si>
  <si>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</si>
  <si>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</si>
  <si>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</si>
  <si>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</si>
  <si>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</si>
  <si>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</si>
  <si>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</si>
  <si>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</si>
  <si>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</si>
  <si>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</si>
  <si>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</si>
  <si>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</si>
  <si>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</si>
  <si>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</si>
  <si>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</si>
  <si>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</si>
  <si>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</si>
  <si>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</si>
  <si>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</si>
  <si>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</si>
  <si>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</si>
  <si>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</si>
  <si>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</si>
  <si>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</si>
  <si>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</si>
  <si>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</si>
  <si>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</si>
  <si>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</si>
  <si>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</si>
  <si>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</si>
  <si>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</si>
  <si>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</si>
  <si>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</si>
  <si>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</si>
  <si>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</si>
  <si>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</si>
  <si>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</si>
  <si>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</si>
  <si>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</si>
  <si>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</si>
  <si>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</si>
  <si>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</si>
  <si>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</si>
  <si>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</si>
  <si>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</si>
  <si>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</si>
  <si>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</si>
  <si>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</si>
  <si>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</si>
  <si>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</si>
  <si>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</si>
  <si>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</si>
  <si>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</si>
  <si>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</si>
  <si>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</si>
  <si>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</si>
  <si>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</si>
  <si>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</si>
  <si>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</si>
  <si>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</si>
  <si>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</si>
  <si>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</si>
  <si>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</si>
  <si>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</si>
  <si>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</si>
  <si>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</si>
  <si>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</si>
  <si>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</si>
  <si>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</si>
  <si>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</si>
  <si>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</si>
  <si>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</si>
  <si>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</si>
  <si>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</si>
  <si>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</si>
  <si>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</si>
  <si>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</si>
  <si>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</si>
  <si>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</si>
  <si>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</si>
  <si>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</si>
  <si>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</si>
  <si>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</si>
  <si>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</si>
  <si>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</si>
  <si>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</si>
  <si>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</si>
  <si>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</si>
  <si>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</si>
  <si>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</si>
  <si>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</si>
  <si>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</si>
  <si>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</si>
  <si>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</si>
  <si>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</si>
  <si>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</si>
  <si>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</si>
  <si>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</si>
  <si>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</si>
  <si>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</si>
  <si>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</si>
  <si>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</si>
  <si>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</si>
  <si>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</si>
  <si>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</si>
  <si>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</si>
  <si>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</si>
  <si>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</si>
  <si>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</si>
  <si>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</si>
  <si>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</si>
  <si>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</si>
  <si>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</si>
  <si>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</si>
  <si>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</si>
  <si>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</si>
  <si>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</si>
  <si>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</si>
  <si>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</si>
  <si>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</si>
  <si>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</si>
  <si>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</si>
  <si>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</si>
  <si>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</si>
  <si>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</si>
  <si>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</si>
  <si>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</si>
  <si>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</si>
  <si>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</si>
  <si>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</si>
  <si>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</si>
  <si>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</si>
  <si>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</si>
  <si>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</si>
  <si>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</si>
  <si>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</si>
  <si>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</si>
  <si>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</si>
  <si>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</si>
  <si>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</si>
  <si>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</si>
  <si>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</si>
  <si>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</si>
  <si>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</si>
  <si>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</si>
  <si>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</si>
  <si>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</si>
  <si>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</si>
  <si>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</si>
  <si>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</si>
  <si>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</si>
  <si>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</si>
  <si>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</si>
  <si>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</si>
  <si>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</si>
  <si>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</si>
  <si>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</si>
  <si>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</si>
  <si>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</si>
  <si>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</si>
  <si>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</si>
  <si>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</si>
  <si>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</si>
  <si>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</si>
  <si>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</si>
  <si>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</si>
  <si>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</si>
  <si>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</si>
  <si>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</si>
  <si>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</si>
  <si>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</si>
  <si>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</si>
  <si>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</si>
  <si>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</si>
  <si>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</si>
  <si>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</si>
  <si>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</si>
  <si>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</si>
  <si>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</si>
  <si>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</si>
  <si>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</si>
  <si>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</si>
  <si>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</si>
  <si>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</si>
  <si>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</si>
  <si>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</si>
  <si>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</si>
  <si>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</si>
  <si>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</si>
  <si>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</si>
  <si>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</si>
  <si>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</si>
  <si>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</si>
  <si>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</si>
  <si>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</si>
  <si>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</si>
  <si>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</si>
  <si>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</si>
  <si>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</si>
  <si>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</si>
  <si>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</si>
  <si>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</si>
  <si>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</si>
  <si>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</si>
  <si>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</si>
  <si>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</si>
  <si>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</si>
  <si>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</si>
  <si>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</si>
  <si>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</si>
  <si>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</si>
  <si>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</si>
  <si>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</si>
  <si>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</si>
  <si>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</si>
  <si>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</si>
  <si>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</si>
  <si>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</si>
  <si>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</si>
  <si>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</si>
  <si>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</si>
  <si>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</si>
  <si>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</si>
  <si>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</si>
  <si>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</si>
  <si>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</si>
  <si>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</si>
  <si>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</si>
  <si>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</si>
  <si>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</si>
  <si>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</si>
  <si>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</si>
  <si>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</si>
  <si>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</si>
  <si>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</si>
  <si>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</si>
  <si>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</si>
  <si>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</si>
  <si>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</si>
  <si>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</si>
  <si>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</si>
  <si>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</si>
  <si>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</si>
  <si>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</si>
  <si>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</si>
  <si>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</si>
  <si>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</si>
  <si>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</si>
  <si>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</si>
  <si>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</si>
  <si>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</si>
  <si>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</si>
  <si>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</si>
  <si>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</si>
  <si>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</si>
  <si>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</si>
  <si>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</si>
  <si>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</si>
  <si>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</si>
  <si>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</si>
  <si>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</si>
  <si>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</si>
  <si>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</si>
  <si>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</si>
  <si>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</si>
  <si>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</si>
  <si>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</si>
  <si>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</si>
  <si>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</si>
  <si>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</si>
  <si>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</si>
  <si>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</si>
  <si>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</si>
  <si>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</si>
  <si>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</si>
  <si>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</si>
  <si>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</si>
  <si>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</si>
  <si>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</si>
  <si>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</si>
  <si>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</si>
  <si>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</si>
  <si>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</si>
  <si>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</si>
  <si>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</si>
  <si>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</si>
  <si>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</si>
  <si>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</si>
  <si>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</si>
  <si>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</si>
  <si>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</si>
  <si>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</si>
  <si>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</si>
  <si>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</si>
  <si>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</si>
  <si>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</si>
  <si>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</si>
  <si>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</si>
  <si>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</si>
  <si>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</si>
  <si>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</si>
  <si>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</si>
  <si>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</si>
  <si>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</si>
  <si>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</si>
  <si>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</si>
  <si>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</si>
  <si>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</si>
  <si>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</si>
  <si>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</si>
  <si>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</si>
  <si>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</si>
  <si>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</si>
  <si>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</si>
  <si>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</si>
  <si>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</si>
  <si>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</si>
  <si>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</si>
  <si>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</si>
  <si>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</si>
  <si>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</si>
  <si>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</si>
  <si>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</si>
  <si>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</si>
  <si>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</si>
  <si>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</si>
  <si>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</si>
  <si>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</si>
  <si>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</si>
  <si>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</si>
  <si>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</si>
  <si>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</si>
  <si>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</si>
  <si>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</si>
  <si>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</si>
  <si>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</si>
  <si>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</si>
  <si>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</si>
  <si>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</si>
  <si>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</si>
  <si>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</si>
  <si>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</si>
  <si>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</si>
  <si>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</si>
  <si>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</si>
  <si>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</si>
  <si>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</si>
  <si>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</si>
  <si>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</si>
  <si>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</si>
  <si>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</si>
  <si>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</si>
  <si>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</si>
  <si>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</si>
  <si>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</si>
  <si>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</si>
  <si>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</si>
  <si>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</si>
  <si>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</si>
  <si>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</si>
  <si>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</si>
  <si>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</si>
  <si>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</si>
  <si>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</si>
  <si>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</si>
  <si>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</si>
  <si>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</si>
  <si>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</si>
  <si>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</si>
  <si>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</si>
  <si>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</si>
  <si>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</si>
  <si>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</si>
  <si>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</si>
  <si>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</si>
  <si>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</si>
  <si>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</si>
  <si>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</si>
  <si>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</si>
  <si>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</si>
  <si>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</si>
  <si>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</si>
  <si>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</si>
  <si>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</si>
  <si>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</si>
  <si>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</si>
  <si>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</si>
  <si>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</si>
  <si>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</si>
  <si>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</si>
  <si>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</si>
  <si>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</si>
  <si>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</si>
  <si>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</si>
  <si>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</si>
  <si>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</si>
  <si>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</si>
  <si>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</si>
  <si>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</si>
  <si>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</si>
  <si>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</si>
  <si>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</si>
  <si>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</si>
  <si>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</si>
  <si>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</si>
  <si>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</si>
  <si>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</si>
  <si>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</si>
  <si>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</si>
  <si>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</si>
  <si>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</si>
  <si>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</si>
  <si>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</si>
  <si>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</si>
  <si>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</si>
  <si>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</si>
  <si>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</si>
  <si>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</si>
  <si>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</si>
  <si>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</si>
  <si>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</si>
  <si>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</si>
  <si>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</si>
  <si>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</si>
  <si>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</si>
  <si>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</si>
  <si>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</si>
  <si>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</si>
  <si>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</si>
  <si>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</si>
  <si>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</si>
  <si>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</si>
  <si>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</si>
  <si>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</si>
  <si>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</si>
  <si>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</si>
  <si>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</si>
  <si>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</si>
  <si>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</si>
  <si>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</si>
  <si>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</si>
  <si>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</si>
  <si>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</si>
  <si>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</si>
  <si>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</si>
  <si>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</si>
  <si>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</si>
  <si>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</si>
  <si>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</si>
  <si>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</si>
  <si>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</si>
  <si>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</si>
  <si>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</si>
  <si>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</si>
  <si>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</si>
  <si>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</si>
  <si>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</si>
  <si>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</si>
  <si>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</si>
  <si>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</si>
  <si>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</si>
  <si>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</si>
  <si>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</si>
  <si>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</si>
  <si>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</si>
  <si>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</si>
  <si>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</si>
  <si>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</si>
  <si>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</si>
  <si>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</si>
  <si>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</si>
  <si>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</si>
  <si>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</si>
  <si>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</si>
  <si>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</si>
  <si>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</si>
  <si>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</si>
  <si>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</si>
  <si>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</si>
  <si>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</si>
  <si>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</si>
  <si>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</si>
  <si>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</si>
  <si>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</si>
  <si>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</si>
  <si>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</si>
  <si>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</si>
  <si>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</si>
  <si>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</si>
  <si>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</si>
  <si>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</si>
  <si>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</si>
  <si>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</si>
  <si>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</si>
  <si>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</si>
  <si>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</si>
  <si>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</si>
  <si>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</si>
  <si>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</si>
  <si>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</si>
  <si>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</si>
  <si>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</si>
  <si>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</si>
  <si>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</si>
  <si>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</si>
  <si>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</si>
  <si>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</si>
  <si>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</si>
  <si>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</si>
  <si>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</si>
  <si>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</si>
  <si>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</si>
  <si>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</si>
  <si>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</si>
  <si>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</si>
  <si>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</si>
  <si>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</si>
  <si>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</si>
  <si>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</si>
  <si>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</si>
  <si>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</si>
  <si>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</si>
  <si>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</si>
  <si>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</si>
  <si>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</si>
  <si>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</si>
  <si>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</si>
  <si>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</si>
  <si>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</si>
  <si>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</si>
  <si>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</si>
  <si>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</si>
  <si>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</si>
  <si>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</si>
  <si>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</si>
  <si>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</si>
  <si>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</si>
  <si>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</si>
  <si>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</si>
  <si>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</si>
  <si>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</si>
  <si>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</si>
  <si>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</si>
  <si>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</si>
  <si>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</si>
  <si>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</si>
  <si>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</si>
  <si>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</si>
  <si>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</si>
  <si>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</si>
  <si>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</si>
  <si>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</si>
  <si>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</si>
  <si>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</si>
  <si>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</si>
  <si>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</si>
  <si>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</si>
  <si>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</si>
  <si>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</si>
  <si>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</si>
  <si>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</si>
  <si>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</si>
  <si>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</si>
  <si>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</si>
  <si>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</si>
  <si>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</si>
  <si>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</si>
  <si>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</si>
  <si>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</si>
  <si>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</si>
  <si>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</si>
  <si>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</si>
  <si>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</si>
  <si>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</si>
  <si>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</si>
  <si>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</si>
  <si>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</si>
  <si>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</si>
  <si>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</si>
  <si>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</si>
  <si>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</si>
  <si>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</si>
  <si>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</si>
  <si>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</si>
  <si>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</si>
  <si>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</si>
  <si>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</si>
  <si>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</si>
  <si>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</si>
  <si>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</si>
  <si>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</si>
  <si>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</si>
  <si>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</si>
  <si>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</si>
  <si>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</si>
  <si>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</si>
  <si>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</si>
  <si>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</si>
  <si>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</si>
  <si>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</si>
  <si>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</si>
  <si>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</si>
  <si>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</si>
  <si>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</si>
  <si>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</si>
  <si>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</si>
  <si>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</si>
  <si>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</si>
  <si>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</si>
  <si>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</si>
  <si>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</si>
  <si>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</si>
  <si>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</si>
  <si>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</si>
  <si>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</si>
  <si>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</si>
  <si>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</si>
  <si>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</si>
  <si>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</si>
  <si>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</si>
  <si>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</si>
  <si>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</si>
  <si>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</si>
  <si>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</si>
  <si>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</si>
  <si>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</si>
  <si>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</si>
  <si>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</si>
  <si>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</si>
  <si>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</si>
  <si>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</si>
  <si>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</si>
  <si>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</si>
  <si>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</si>
  <si>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</si>
  <si>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</si>
  <si>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</si>
  <si>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</si>
  <si>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</si>
  <si>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</si>
  <si>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</si>
  <si>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</si>
  <si>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</si>
  <si>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</si>
  <si>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</si>
  <si>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</si>
  <si>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</si>
  <si>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</si>
  <si>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</si>
  <si>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</si>
  <si>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</si>
  <si>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</si>
  <si>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</si>
  <si>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</si>
  <si>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</si>
  <si>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</si>
  <si>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</si>
  <si>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</si>
  <si>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</si>
  <si>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</si>
  <si>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</si>
  <si>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</si>
  <si>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</si>
  <si>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</si>
  <si>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</si>
  <si>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</si>
  <si>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</si>
  <si>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</si>
  <si>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</si>
  <si>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</si>
  <si>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</si>
  <si>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</si>
  <si>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</si>
  <si>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</si>
  <si>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</si>
  <si>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</si>
  <si>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</si>
  <si>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</si>
  <si>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</si>
  <si>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</si>
  <si>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</si>
  <si>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</si>
  <si>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</si>
  <si>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</si>
  <si>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</si>
  <si>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</si>
  <si>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</si>
  <si>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</si>
  <si>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</si>
  <si>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</si>
  <si>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</si>
  <si>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</si>
  <si>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</si>
  <si>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</si>
  <si>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</si>
  <si>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</si>
  <si>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</si>
  <si>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</si>
  <si>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</si>
  <si>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</si>
  <si>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</si>
  <si>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</si>
  <si>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</si>
  <si>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</si>
  <si>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</si>
  <si>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</si>
  <si>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</si>
  <si>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</si>
  <si>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</si>
  <si>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</si>
  <si>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</si>
  <si>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</si>
  <si>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</si>
  <si>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</si>
  <si>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</si>
  <si>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</si>
  <si>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</si>
  <si>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</si>
  <si>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</si>
  <si>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</si>
  <si>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</si>
  <si>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</si>
  <si>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</si>
  <si>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</si>
  <si>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</si>
  <si>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</si>
  <si>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</si>
  <si>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</si>
  <si>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</si>
  <si>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</si>
  <si>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</si>
  <si>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</si>
  <si>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</si>
  <si>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</si>
  <si>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</si>
  <si>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</si>
  <si>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</si>
  <si>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</si>
  <si>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</si>
  <si>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</si>
  <si>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</si>
  <si>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</si>
  <si>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</si>
  <si>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</si>
  <si>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</si>
  <si>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</si>
  <si>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</si>
  <si>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</si>
  <si>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</si>
  <si>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</si>
  <si>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</si>
  <si>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</si>
  <si>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</si>
  <si>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</si>
  <si>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</si>
  <si>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</si>
  <si>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</si>
  <si>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</si>
  <si>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</si>
  <si>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</si>
  <si>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</si>
  <si>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</si>
  <si>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</si>
  <si>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</si>
  <si>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</si>
  <si>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</si>
  <si>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</si>
  <si>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</si>
  <si>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</si>
  <si>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</si>
  <si>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</si>
  <si>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</si>
  <si>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</si>
  <si>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</si>
  <si>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</si>
  <si>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</si>
  <si>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</si>
  <si>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</si>
  <si>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</si>
  <si>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</si>
  <si>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</si>
  <si>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</si>
  <si>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</si>
  <si>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</si>
  <si>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</si>
  <si>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</si>
  <si>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</si>
  <si>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</si>
  <si>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</si>
  <si>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</si>
  <si>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</si>
  <si>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</si>
  <si>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</si>
  <si>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</si>
  <si>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</si>
  <si>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</si>
  <si>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</si>
  <si>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</si>
  <si>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</si>
  <si>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</si>
  <si>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</si>
  <si>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</si>
  <si>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</si>
  <si>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</si>
  <si>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</si>
  <si>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</si>
  <si>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</si>
  <si>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</si>
  <si>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</si>
  <si>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</si>
  <si>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</si>
  <si>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</si>
  <si>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</si>
  <si>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</si>
  <si>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</si>
  <si>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</si>
  <si>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</si>
  <si>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</si>
  <si>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</si>
  <si>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</si>
  <si>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</si>
  <si>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</si>
  <si>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</si>
  <si>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</si>
  <si>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</si>
  <si>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</si>
  <si>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</si>
  <si>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</si>
  <si>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</si>
  <si>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</si>
  <si>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</si>
  <si>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</si>
  <si>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</si>
  <si>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</si>
  <si>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</si>
  <si>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</si>
  <si>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</si>
  <si>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</si>
  <si>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</si>
  <si>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</si>
  <si>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</si>
  <si>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</si>
  <si>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</si>
  <si>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</si>
  <si>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</si>
  <si>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</si>
  <si>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</si>
  <si>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</si>
  <si>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</si>
  <si>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</si>
  <si>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</si>
  <si>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</si>
  <si>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</si>
  <si>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</si>
  <si>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</si>
  <si>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</si>
  <si>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</si>
  <si>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</si>
  <si>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</si>
  <si>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</si>
  <si>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</si>
  <si>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</si>
  <si>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</si>
  <si>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</si>
  <si>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</si>
  <si>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</si>
  <si>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</si>
  <si>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</si>
  <si>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</si>
  <si>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</si>
  <si>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</si>
  <si>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</si>
  <si>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</si>
  <si>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</si>
  <si>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</si>
  <si>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</si>
  <si>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</si>
  <si>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</si>
  <si>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</si>
  <si>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</si>
  <si>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</si>
  <si>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</si>
  <si>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</si>
  <si>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</si>
  <si>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</si>
  <si>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</si>
  <si>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</si>
  <si>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</si>
  <si>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</si>
  <si>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</si>
  <si>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</si>
  <si>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</si>
  <si>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</si>
  <si>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</si>
  <si>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</si>
  <si>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</si>
  <si>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</si>
  <si>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</si>
  <si>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</si>
  <si>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</si>
  <si>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</si>
  <si>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</si>
  <si>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</si>
  <si>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</si>
  <si>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</si>
  <si>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</si>
  <si>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</si>
  <si>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</si>
  <si>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</si>
  <si>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</si>
  <si>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</si>
  <si>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</si>
  <si>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</si>
  <si>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</si>
  <si>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</si>
  <si>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</si>
  <si>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</si>
  <si>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</si>
  <si>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</si>
  <si>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</si>
  <si>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</si>
  <si>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</si>
  <si>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</si>
  <si>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</si>
  <si>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</si>
  <si>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</si>
  <si>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</si>
  <si>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</si>
  <si>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</si>
  <si>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</si>
  <si>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</si>
  <si>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</si>
  <si>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</si>
  <si>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</si>
  <si>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</si>
  <si>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</si>
  <si>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</si>
  <si>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</si>
  <si>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</si>
  <si>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</si>
  <si>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</si>
  <si>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</si>
  <si>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</si>
  <si>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</si>
  <si>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</si>
  <si>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</si>
  <si>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</si>
  <si>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</si>
  <si>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</si>
  <si>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</si>
  <si>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</si>
  <si>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</si>
  <si>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</si>
  <si>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</si>
  <si>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</si>
  <si>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</si>
  <si>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</si>
  <si>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</si>
  <si>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</si>
  <si>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</si>
  <si>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</si>
  <si>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</si>
  <si>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</si>
  <si>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</si>
  <si>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</si>
  <si>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</si>
  <si>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</si>
  <si>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</si>
  <si>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</si>
  <si>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</si>
  <si>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</si>
  <si>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</si>
  <si>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</si>
  <si>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</si>
  <si>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</si>
  <si>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</si>
  <si>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</si>
  <si>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</si>
  <si>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</si>
  <si>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</si>
  <si>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</si>
  <si>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</si>
  <si>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</si>
  <si>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</si>
  <si>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</si>
  <si>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</si>
  <si>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</si>
  <si>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</si>
  <si>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</si>
  <si>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</si>
  <si>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</si>
  <si>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</si>
  <si>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</si>
  <si>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</si>
  <si>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</si>
  <si>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</si>
  <si>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</si>
  <si>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</si>
  <si>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</si>
  <si>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</si>
  <si>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</si>
  <si>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</si>
  <si>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</si>
  <si>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</si>
  <si>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</si>
  <si>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</si>
  <si>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</si>
  <si>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</si>
  <si>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</si>
  <si>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</si>
  <si>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</si>
  <si>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</si>
  <si>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</si>
  <si>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</si>
  <si>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</si>
  <si>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</si>
  <si>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</si>
  <si>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</si>
  <si>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</si>
  <si>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</si>
  <si>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</si>
  <si>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</si>
  <si>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</si>
  <si>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</si>
  <si>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</si>
  <si>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</si>
  <si>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</si>
  <si>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</si>
  <si>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</si>
  <si>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</si>
  <si>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</si>
  <si>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</si>
  <si>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</si>
  <si>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</si>
  <si>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</si>
  <si>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</si>
  <si>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</si>
  <si>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</si>
  <si>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</si>
  <si>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</si>
  <si>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</si>
  <si>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</si>
  <si>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</si>
  <si>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</si>
  <si>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</si>
  <si>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</si>
  <si>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</si>
  <si>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</si>
  <si>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</si>
  <si>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</si>
  <si>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</si>
  <si>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</si>
  <si>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</si>
  <si>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</si>
  <si>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</si>
  <si>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</si>
  <si>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</si>
  <si>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</si>
  <si>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</si>
  <si>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</si>
  <si>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</si>
  <si>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</si>
  <si>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</si>
  <si>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</si>
  <si>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</si>
  <si>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</si>
  <si>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</si>
  <si>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</si>
  <si>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</si>
  <si>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</si>
  <si>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</si>
  <si>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</si>
  <si>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</si>
  <si>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</si>
  <si>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</si>
  <si>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</si>
  <si>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</si>
  <si>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</si>
  <si>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</si>
  <si>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</si>
  <si>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</si>
  <si>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</si>
  <si>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</si>
  <si>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</si>
  <si>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</si>
  <si>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</si>
  <si>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</si>
  <si>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</si>
  <si>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</si>
  <si>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</si>
  <si>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</si>
  <si>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</si>
  <si>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</si>
  <si>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</si>
  <si>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</si>
  <si>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</si>
  <si>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</si>
  <si>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</si>
  <si>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</si>
  <si>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</si>
  <si>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</si>
  <si>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</si>
  <si>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</si>
  <si>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</si>
  <si>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</si>
  <si>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</si>
  <si>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</si>
  <si>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</si>
  <si>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</si>
  <si>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</si>
  <si>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</si>
  <si>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</si>
  <si>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</si>
  <si>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</si>
  <si>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</si>
  <si>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</si>
  <si>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</si>
  <si>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</si>
  <si>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</si>
  <si>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</si>
  <si>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</si>
  <si>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</si>
  <si>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</si>
  <si>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</si>
  <si>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</si>
  <si>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</si>
  <si>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</si>
  <si>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</si>
  <si>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</si>
  <si>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</si>
  <si>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</si>
  <si>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</si>
  <si>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</si>
  <si>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</si>
  <si>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</si>
  <si>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</si>
  <si>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</si>
  <si>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</si>
  <si>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</si>
  <si>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</si>
  <si>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</si>
  <si>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</si>
  <si>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</si>
  <si>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</si>
  <si>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</si>
  <si>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</si>
  <si>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</si>
  <si>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</si>
  <si>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</si>
  <si>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</si>
  <si>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</si>
  <si>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</si>
  <si>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</si>
  <si>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</si>
  <si>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</si>
  <si>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</si>
  <si>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</si>
  <si>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</si>
  <si>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</si>
  <si>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</si>
  <si>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</si>
  <si>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</si>
  <si>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</si>
  <si>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</si>
  <si>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</si>
  <si>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</si>
  <si>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</si>
  <si>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</si>
  <si>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</si>
  <si>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</si>
  <si>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</si>
  <si>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</si>
  <si>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</si>
  <si>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</si>
  <si>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</si>
  <si>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</si>
  <si>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</si>
  <si>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</si>
  <si>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</si>
  <si>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</si>
  <si>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</si>
  <si>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</si>
  <si>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</si>
  <si>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</si>
  <si>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</si>
  <si>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</si>
  <si>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</si>
  <si>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</si>
  <si>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</si>
  <si>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</si>
  <si>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</si>
  <si>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</si>
  <si>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</si>
  <si>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</si>
  <si>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</si>
  <si>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</si>
  <si>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</si>
  <si>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</si>
  <si>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</si>
  <si>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</si>
  <si>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</si>
  <si>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</si>
  <si>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</si>
  <si>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</si>
  <si>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</si>
  <si>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</si>
  <si>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</si>
  <si>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</si>
  <si>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</si>
  <si>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</si>
  <si>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</si>
  <si>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</si>
  <si>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</si>
  <si>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</si>
  <si>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</si>
  <si>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</si>
  <si>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</si>
  <si>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</si>
  <si>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</si>
  <si>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</si>
  <si>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</si>
  <si>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</si>
  <si>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</si>
  <si>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</si>
  <si>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</si>
  <si>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</si>
  <si>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</si>
  <si>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</si>
  <si>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</si>
  <si>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</si>
  <si>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</si>
  <si>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</si>
  <si>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</si>
  <si>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</si>
  <si>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</si>
  <si>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</si>
  <si>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</si>
  <si>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</si>
  <si>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</si>
  <si>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</si>
  <si>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</si>
  <si>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</si>
  <si>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</si>
  <si>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</si>
  <si>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</si>
  <si>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</si>
  <si>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</si>
  <si>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</si>
  <si>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</si>
  <si>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</si>
  <si>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</si>
  <si>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</si>
  <si>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</si>
  <si>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</si>
  <si>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</si>
  <si>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</si>
  <si>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</si>
  <si>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</si>
  <si>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</si>
  <si>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</si>
  <si>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</si>
  <si>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</si>
  <si>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</si>
  <si>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</si>
  <si>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</si>
  <si>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</si>
  <si>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</si>
  <si>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</si>
  <si>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</si>
  <si>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</si>
  <si>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</si>
  <si>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</si>
  <si>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</si>
  <si>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</si>
  <si>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</si>
  <si>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</si>
  <si>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</si>
  <si>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</si>
  <si>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</si>
  <si>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</si>
  <si>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</si>
  <si>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</si>
  <si>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</si>
  <si>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</si>
  <si>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</si>
  <si>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</si>
  <si>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</si>
  <si>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</si>
  <si>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</si>
  <si>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</si>
  <si>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</si>
  <si>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</si>
  <si>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</si>
  <si>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</si>
  <si>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</si>
  <si>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</si>
  <si>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</si>
  <si>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</si>
  <si>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</si>
  <si>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</si>
  <si>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</si>
  <si>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</si>
  <si>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</si>
  <si>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</si>
  <si>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</si>
  <si>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</si>
  <si>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</si>
  <si>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</si>
  <si>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</si>
  <si>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</si>
  <si>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</si>
  <si>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</si>
  <si>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</si>
  <si>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</si>
  <si>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</si>
  <si>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</si>
  <si>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</si>
  <si>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</si>
  <si>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</si>
  <si>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</si>
  <si>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</si>
  <si>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</si>
  <si>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</si>
  <si>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</si>
  <si>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</si>
  <si>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</si>
  <si>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</si>
  <si>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</si>
  <si>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</si>
  <si>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</si>
  <si>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</si>
  <si>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</si>
  <si>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</si>
  <si>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</si>
  <si>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</si>
  <si>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</si>
  <si>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</si>
  <si>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</si>
  <si>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</si>
  <si>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</si>
  <si>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</si>
  <si>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</si>
  <si>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</si>
  <si>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</si>
  <si>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</si>
  <si>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</si>
  <si>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</si>
  <si>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</si>
  <si>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</si>
  <si>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</si>
  <si>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</si>
  <si>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</si>
  <si>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</si>
  <si>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</si>
  <si>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</si>
  <si>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</si>
  <si>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</si>
  <si>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</si>
  <si>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</si>
  <si>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</si>
  <si>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</si>
  <si>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</si>
  <si>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</si>
  <si>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</si>
  <si>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</si>
  <si>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</si>
  <si>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</si>
  <si>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</si>
  <si>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</si>
  <si>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</si>
  <si>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</si>
  <si>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</si>
  <si>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</si>
  <si>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</si>
  <si>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</si>
  <si>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</si>
  <si>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</si>
  <si>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</si>
  <si>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</si>
  <si>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</si>
  <si>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</si>
  <si>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</si>
  <si>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</si>
  <si>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</si>
  <si>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</si>
  <si>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</si>
  <si>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</si>
  <si>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</si>
  <si>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</si>
  <si>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</si>
  <si>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</si>
  <si>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</si>
  <si>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</si>
  <si>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</si>
  <si>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</si>
  <si>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</si>
  <si>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</si>
  <si>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</si>
  <si>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</si>
  <si>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</si>
  <si>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</si>
  <si>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</si>
  <si>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</si>
  <si>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</si>
  <si>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</si>
  <si>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</si>
  <si>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</si>
  <si>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</si>
  <si>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</si>
  <si>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</si>
  <si>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</si>
  <si>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</si>
  <si>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</si>
  <si>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</si>
  <si>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</si>
  <si>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</si>
  <si>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</si>
  <si>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</si>
  <si>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</si>
  <si>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</si>
  <si>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</si>
  <si>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</si>
  <si>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</si>
  <si>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</si>
  <si>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</si>
  <si>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</si>
  <si>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</si>
  <si>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</si>
  <si>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</si>
  <si>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</si>
  <si>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</si>
  <si>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</si>
  <si>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</si>
  <si>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</si>
  <si>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</si>
  <si>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</si>
  <si>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</si>
  <si>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</si>
  <si>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</si>
  <si>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</si>
  <si>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</si>
  <si>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</si>
  <si>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</si>
  <si>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</si>
  <si>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</si>
  <si>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</si>
  <si>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</si>
  <si>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</si>
  <si>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</si>
  <si>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</si>
  <si>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</si>
  <si>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</si>
  <si>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</si>
  <si>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</si>
  <si>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</si>
  <si>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</si>
  <si>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</si>
  <si>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</si>
  <si>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</si>
  <si>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</si>
  <si>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</si>
  <si>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</si>
  <si>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</si>
  <si>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</si>
  <si>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</si>
  <si>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</si>
  <si>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</si>
  <si>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</si>
  <si>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</si>
  <si>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</si>
  <si>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</si>
  <si>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</si>
  <si>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</si>
  <si>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</si>
  <si>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</si>
  <si>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</si>
  <si>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</si>
  <si>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</si>
  <si>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</si>
  <si>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</si>
  <si>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</si>
  <si>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</si>
  <si>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</si>
  <si>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</si>
  <si>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</si>
  <si>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</si>
  <si>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</si>
  <si>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</si>
  <si>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</si>
  <si>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</si>
  <si>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</si>
  <si>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</si>
  <si>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</si>
  <si>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</si>
  <si>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</si>
  <si>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</si>
  <si>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</si>
  <si>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</si>
  <si>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</si>
  <si>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</si>
  <si>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</si>
  <si>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</si>
  <si>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</si>
  <si>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</si>
  <si>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</si>
  <si>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</si>
  <si>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</si>
  <si>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</si>
  <si>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</si>
  <si>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</si>
  <si>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</si>
  <si>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</si>
  <si>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</si>
  <si>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</si>
  <si>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</si>
  <si>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</si>
  <si>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</si>
  <si>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</si>
  <si>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</si>
  <si>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</si>
  <si>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</si>
  <si>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</si>
  <si>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</si>
  <si>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</si>
  <si>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</si>
  <si>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</si>
  <si>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</si>
  <si>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</si>
  <si>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</si>
  <si>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</si>
  <si>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</si>
  <si>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</si>
  <si>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</si>
  <si>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</si>
  <si>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</si>
  <si>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</si>
  <si>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</si>
  <si>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</si>
  <si>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</si>
  <si>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</si>
  <si>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</si>
  <si>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</si>
  <si>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</si>
  <si>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</si>
  <si>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</si>
  <si>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</si>
  <si>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</si>
  <si>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</si>
  <si>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</si>
  <si>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</si>
  <si>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</si>
  <si>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</si>
  <si>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</si>
  <si>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</si>
  <si>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</si>
  <si>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</si>
  <si>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</si>
  <si>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</si>
  <si>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</si>
  <si>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</si>
  <si>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</si>
  <si>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</si>
  <si>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</si>
  <si>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</si>
  <si>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</si>
  <si>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</si>
  <si>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</si>
  <si>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</si>
  <si>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</si>
  <si>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</si>
  <si>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</si>
  <si>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</si>
  <si>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</si>
  <si>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</si>
  <si>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</si>
  <si>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</si>
  <si>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</si>
  <si>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</si>
  <si>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</si>
  <si>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</si>
  <si>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</si>
  <si>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</si>
  <si>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</si>
  <si>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</si>
  <si>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</si>
  <si>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</si>
  <si>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</si>
  <si>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</si>
  <si>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</si>
  <si>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</si>
  <si>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</si>
  <si>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</si>
  <si>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</si>
  <si>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</si>
  <si>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</si>
  <si>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</si>
  <si>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</si>
  <si>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</si>
  <si>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</si>
  <si>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</si>
  <si>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</si>
  <si>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</si>
  <si>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</si>
  <si>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</si>
  <si>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</si>
  <si>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</si>
  <si>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</si>
  <si>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</si>
  <si>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</si>
  <si>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</si>
  <si>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</si>
  <si>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</si>
  <si>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</si>
  <si>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</si>
  <si>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</si>
  <si>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</si>
  <si>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</si>
  <si>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</si>
  <si>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</si>
  <si>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</si>
  <si>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</si>
  <si>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</si>
  <si>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</si>
  <si>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</si>
  <si>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</si>
  <si>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</si>
  <si>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</si>
  <si>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</si>
  <si>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</si>
  <si>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</si>
  <si>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</si>
  <si>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</si>
  <si>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</si>
  <si>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</si>
  <si>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</si>
  <si>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</si>
  <si>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</si>
  <si>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</si>
  <si>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</si>
  <si>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</si>
  <si>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</si>
  <si>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</si>
  <si>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</si>
  <si>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</si>
  <si>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</si>
  <si>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</si>
  <si>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</si>
  <si>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</si>
  <si>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</si>
  <si>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</si>
  <si>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</si>
  <si>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</si>
  <si>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</si>
  <si>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</si>
  <si>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</si>
  <si>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</si>
  <si>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</si>
  <si>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</si>
  <si>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</si>
  <si>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</si>
  <si>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</si>
  <si>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</si>
  <si>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</si>
  <si>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</si>
  <si>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</si>
  <si>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</si>
  <si>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</si>
  <si>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</si>
  <si>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</si>
  <si>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</si>
  <si>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</si>
  <si>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</si>
  <si>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</si>
  <si>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</si>
  <si>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</si>
  <si>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</si>
  <si>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</si>
  <si>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</si>
  <si>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</si>
  <si>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</si>
  <si>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</si>
  <si>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</si>
  <si>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</si>
  <si>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</si>
  <si>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</si>
  <si>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</si>
  <si>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</si>
  <si>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</si>
  <si>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</si>
  <si>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</si>
  <si>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</si>
  <si>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</si>
  <si>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</si>
  <si>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</si>
  <si>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</si>
  <si>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</si>
  <si>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</si>
  <si>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</si>
  <si>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</si>
  <si>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</si>
  <si>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</si>
  <si>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</si>
  <si>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</si>
  <si>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</si>
  <si>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</si>
  <si>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</si>
  <si>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</si>
  <si>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</si>
  <si>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</si>
  <si>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</si>
  <si>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</si>
  <si>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</si>
  <si>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</si>
  <si>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</si>
  <si>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</si>
  <si>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</si>
  <si>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</si>
  <si>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</si>
  <si>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</si>
  <si>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</si>
  <si>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</si>
  <si>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</si>
  <si>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</si>
  <si>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</si>
  <si>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</si>
  <si>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</si>
  <si>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</si>
  <si>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</si>
  <si>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</si>
  <si>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</si>
  <si>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</si>
  <si>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</si>
  <si>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</si>
  <si>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</si>
  <si>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</si>
  <si>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</si>
  <si>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</si>
  <si>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</si>
  <si>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</si>
  <si>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</si>
  <si>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</si>
  <si>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</si>
  <si>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</si>
  <si>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</si>
  <si>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</si>
  <si>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</si>
  <si>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</si>
  <si>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</si>
  <si>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</si>
  <si>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</si>
  <si>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</si>
  <si>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</si>
  <si>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</si>
  <si>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</si>
  <si>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</si>
  <si>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</si>
  <si>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</si>
  <si>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</si>
  <si>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</si>
  <si>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</si>
  <si>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</si>
  <si>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</si>
  <si>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</si>
  <si>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</si>
  <si>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</si>
  <si>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</si>
  <si>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</si>
  <si>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</si>
  <si>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</si>
  <si>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</si>
  <si>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</si>
  <si>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</si>
  <si>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</si>
  <si>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</si>
  <si>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</si>
  <si>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</si>
  <si>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</si>
  <si>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</si>
  <si>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</si>
  <si>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</si>
  <si>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</si>
  <si>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</si>
  <si>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</si>
  <si>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</si>
  <si>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</si>
  <si>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</si>
  <si>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</si>
  <si>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</si>
  <si>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</si>
  <si>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</si>
  <si>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</si>
  <si>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</si>
  <si>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</si>
  <si>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</si>
  <si>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</si>
  <si>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</si>
  <si>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</si>
  <si>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</si>
  <si>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</si>
  <si>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</si>
  <si>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</si>
  <si>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</si>
  <si>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</si>
  <si>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</si>
  <si>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</si>
  <si>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</si>
  <si>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</si>
  <si>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</si>
  <si>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</si>
  <si>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</si>
  <si>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</si>
  <si>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</si>
  <si>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</si>
  <si>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</si>
  <si>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</si>
  <si>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</si>
  <si>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</si>
  <si>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</si>
  <si>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</si>
  <si>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</si>
  <si>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</si>
  <si>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</si>
  <si>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</si>
  <si>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</si>
  <si>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</si>
  <si>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</si>
  <si>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</si>
  <si>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</si>
  <si>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</si>
  <si>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</si>
  <si>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</si>
  <si>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</si>
  <si>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</si>
  <si>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</si>
  <si>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</si>
  <si>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</si>
  <si>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</si>
  <si>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</si>
  <si>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</si>
  <si>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</si>
  <si>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</si>
  <si>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</si>
  <si>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</si>
  <si>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</si>
  <si>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</si>
  <si>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</si>
  <si>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</si>
  <si>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</si>
  <si>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</si>
  <si>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</si>
  <si>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</si>
  <si>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</si>
  <si>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</si>
  <si>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</si>
  <si>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</si>
  <si>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</si>
  <si>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</si>
  <si>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</si>
  <si>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</si>
  <si>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</si>
  <si>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</si>
  <si>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</si>
  <si>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</si>
  <si>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</si>
  <si>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</si>
  <si>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</si>
  <si>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</si>
  <si>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</si>
  <si>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</si>
  <si>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</si>
  <si>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</si>
  <si>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</si>
  <si>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</si>
  <si>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</si>
  <si>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</si>
  <si>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</si>
  <si>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</si>
  <si>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</si>
  <si>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</si>
  <si>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</si>
  <si>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</si>
  <si>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</si>
  <si>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</si>
  <si>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</si>
  <si>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</si>
  <si>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</si>
  <si>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</si>
  <si>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</si>
  <si>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</si>
  <si>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</si>
  <si>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</si>
  <si>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</si>
  <si>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</si>
  <si>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</si>
  <si>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</si>
  <si>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</si>
  <si>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</si>
  <si>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</si>
  <si>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</si>
  <si>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</si>
  <si>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</si>
  <si>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</si>
  <si>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</si>
  <si>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</si>
  <si>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</si>
  <si>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</si>
  <si>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</si>
  <si>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</si>
  <si>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</si>
  <si>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</si>
  <si>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</si>
  <si>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</si>
  <si>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</si>
  <si>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</si>
  <si>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</si>
  <si>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</si>
  <si>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</si>
  <si>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</si>
  <si>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</si>
  <si>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</si>
  <si>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</si>
  <si>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</si>
  <si>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</si>
  <si>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</si>
  <si>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</si>
  <si>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</si>
  <si>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</si>
  <si>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</si>
  <si>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</si>
  <si>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</si>
  <si>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</si>
  <si>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</si>
  <si>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</si>
  <si>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</si>
  <si>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</si>
  <si>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</si>
  <si>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</si>
  <si>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</si>
  <si>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</si>
  <si>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</si>
  <si>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</si>
  <si>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</si>
  <si>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</si>
  <si>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</si>
  <si>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</si>
  <si>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</si>
  <si>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</si>
  <si>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</si>
  <si>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</si>
  <si>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</si>
  <si>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</si>
  <si>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</si>
  <si>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</si>
  <si>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</si>
  <si>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</si>
  <si>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</si>
  <si>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</si>
  <si>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</si>
  <si>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</si>
  <si>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</si>
  <si>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</si>
  <si>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</si>
  <si>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</si>
  <si>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</si>
  <si>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</si>
  <si>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</si>
  <si>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</si>
  <si>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</si>
  <si>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</si>
  <si>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</si>
  <si>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</si>
  <si>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</si>
  <si>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</si>
  <si>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</si>
  <si>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</si>
  <si>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</si>
  <si>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</si>
  <si>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</si>
  <si>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</si>
  <si>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</si>
  <si>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</si>
  <si>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</si>
  <si>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</si>
  <si>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</si>
  <si>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</si>
  <si>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</si>
  <si>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</si>
  <si>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</si>
  <si>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</si>
  <si>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</si>
  <si>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</si>
  <si>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</si>
  <si>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</si>
  <si>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</si>
  <si>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</si>
  <si>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</si>
  <si>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</si>
  <si>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</si>
  <si>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</si>
  <si>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</si>
  <si>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</si>
  <si>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</si>
  <si>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</si>
  <si>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</si>
  <si>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</si>
  <si>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</si>
  <si>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</si>
  <si>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</si>
  <si>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</si>
  <si>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</si>
  <si>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</si>
  <si>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</si>
  <si>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</si>
  <si>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</si>
  <si>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</si>
  <si>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</si>
  <si>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</si>
  <si>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</si>
  <si>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</si>
  <si>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</si>
  <si>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</si>
  <si>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</si>
  <si>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</si>
  <si>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</si>
  <si>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</si>
  <si>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</si>
  <si>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</si>
  <si>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</si>
  <si>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</si>
  <si>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</si>
  <si>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</si>
  <si>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</si>
  <si>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</si>
  <si>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</si>
  <si>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</si>
  <si>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</si>
  <si>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</si>
  <si>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</si>
  <si>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</si>
  <si>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</si>
  <si>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</si>
  <si>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</si>
  <si>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</si>
  <si>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</si>
  <si>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</si>
  <si>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</si>
  <si>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</si>
  <si>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</si>
  <si>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</si>
  <si>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</si>
  <si>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</si>
  <si>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</si>
  <si>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</si>
  <si>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</si>
  <si>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</si>
  <si>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</si>
  <si>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</si>
  <si>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</si>
  <si>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</si>
  <si>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</si>
  <si>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</si>
  <si>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</si>
  <si>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</si>
  <si>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</si>
  <si>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</si>
  <si>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</si>
  <si>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</si>
  <si>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</si>
  <si>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</si>
  <si>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</si>
  <si>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</si>
  <si>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</si>
  <si>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</si>
  <si>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</si>
  <si>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</si>
  <si>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</si>
  <si>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</si>
  <si>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</si>
  <si>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</si>
  <si>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</si>
  <si>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</si>
  <si>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</si>
  <si>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</si>
  <si>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</si>
  <si>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</si>
  <si>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</si>
  <si>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</si>
  <si>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</si>
  <si>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</si>
  <si>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</si>
  <si>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</si>
  <si>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</si>
  <si>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</si>
  <si>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</si>
  <si>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</si>
  <si>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</si>
  <si>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</si>
  <si>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</si>
  <si>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</si>
  <si>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</si>
  <si>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</si>
  <si>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</si>
  <si>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</si>
  <si>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</si>
  <si>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</si>
  <si>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</si>
  <si>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</si>
  <si>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</si>
  <si>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</si>
  <si>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</si>
  <si>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</si>
  <si>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</si>
  <si>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</si>
  <si>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</si>
  <si>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</si>
  <si>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</si>
  <si>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</si>
  <si>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</si>
  <si>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</si>
  <si>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</si>
  <si>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</si>
  <si>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</si>
  <si>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</si>
  <si>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</si>
  <si>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</si>
  <si>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</si>
  <si>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</si>
  <si>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</si>
  <si>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</si>
  <si>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</si>
  <si>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</si>
  <si>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</si>
  <si>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</si>
  <si>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</si>
  <si>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</si>
  <si>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</si>
  <si>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</si>
  <si>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</si>
  <si>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</si>
  <si>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</si>
  <si>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</si>
  <si>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</si>
  <si>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</si>
  <si>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</si>
  <si>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</si>
  <si>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</si>
  <si>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</si>
  <si>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</si>
  <si>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</si>
  <si>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</si>
  <si>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</si>
  <si>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</si>
  <si>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</si>
  <si>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</si>
  <si>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</si>
  <si>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</si>
  <si>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</si>
  <si>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</si>
  <si>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</si>
  <si>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</si>
  <si>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</si>
  <si>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</si>
  <si>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</si>
  <si>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</si>
  <si>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</si>
  <si>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</si>
  <si>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</si>
  <si>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</si>
  <si>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</si>
  <si>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</si>
  <si>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</si>
  <si>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</si>
  <si>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</si>
  <si>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</si>
  <si>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</si>
  <si>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</si>
  <si>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</si>
  <si>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</si>
  <si>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</si>
  <si>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</si>
  <si>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</si>
  <si>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</si>
  <si>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</si>
  <si>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</si>
  <si>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</si>
  <si>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</si>
  <si>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</si>
  <si>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</si>
  <si>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</si>
  <si>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</si>
  <si>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</si>
  <si>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</si>
  <si>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</si>
  <si>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</si>
  <si>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</si>
  <si>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</si>
  <si>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</si>
  <si>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</si>
  <si>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</si>
  <si>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</si>
  <si>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</si>
  <si>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</si>
  <si>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</si>
  <si>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</si>
  <si>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</si>
  <si>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</si>
  <si>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</si>
  <si>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</si>
  <si>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</si>
  <si>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</si>
  <si>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</si>
  <si>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</si>
  <si>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</si>
  <si>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</si>
  <si>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</si>
  <si>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</si>
  <si>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</si>
  <si>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</si>
  <si>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</si>
  <si>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</si>
  <si>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</si>
  <si>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</si>
  <si>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</si>
  <si>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</si>
  <si>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</si>
  <si>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</si>
  <si>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</si>
  <si>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</si>
  <si>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</si>
  <si>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</si>
  <si>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</si>
  <si>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</si>
  <si>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</si>
  <si>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</si>
  <si>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</si>
  <si>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</si>
  <si>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</si>
  <si>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</si>
  <si>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</si>
  <si>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</si>
  <si>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</si>
  <si>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</si>
  <si>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</si>
  <si>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</si>
  <si>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</si>
  <si>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</si>
  <si>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</si>
  <si>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</si>
  <si>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</si>
  <si>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</si>
  <si>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</si>
  <si>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</si>
  <si>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</si>
  <si>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</si>
  <si>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</si>
  <si>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</si>
  <si>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</si>
  <si>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</si>
  <si>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</si>
  <si>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</si>
  <si>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</si>
  <si>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</si>
  <si>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</si>
  <si>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</si>
  <si>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</si>
  <si>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</si>
  <si>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</si>
  <si>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</si>
  <si>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</si>
  <si>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</si>
  <si>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</si>
  <si>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</si>
  <si>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</si>
  <si>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</si>
  <si>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</si>
  <si>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</si>
  <si>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</si>
  <si>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</si>
  <si>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</si>
  <si>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</si>
  <si>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</si>
  <si>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</si>
  <si>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</si>
  <si>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</si>
  <si>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</si>
  <si>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</si>
  <si>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</si>
  <si>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</si>
  <si>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</si>
  <si>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</si>
  <si>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</si>
  <si>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</si>
  <si>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</si>
  <si>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</si>
  <si>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</si>
  <si>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</si>
  <si>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</si>
  <si>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</si>
  <si>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</si>
  <si>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</si>
  <si>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</si>
  <si>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</si>
  <si>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</si>
  <si>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</si>
  <si>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</si>
  <si>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</si>
  <si>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</si>
  <si>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</si>
  <si>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</si>
  <si>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</si>
  <si>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</si>
  <si>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</si>
  <si>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</si>
  <si>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</si>
  <si>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</si>
  <si>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</si>
  <si>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</si>
  <si>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</si>
  <si>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</si>
  <si>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</si>
  <si>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</si>
  <si>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</si>
  <si>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</si>
  <si>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</si>
  <si>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</si>
  <si>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</si>
  <si>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</si>
  <si>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</si>
  <si>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</si>
  <si>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</si>
  <si>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</si>
  <si>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</si>
  <si>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</si>
  <si>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</si>
  <si>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</si>
  <si>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</si>
  <si>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</si>
  <si>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</si>
  <si>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</si>
  <si>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</si>
  <si>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</si>
  <si>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</si>
  <si>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</si>
  <si>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</si>
  <si>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</si>
  <si>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</si>
  <si>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</si>
  <si>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</si>
  <si>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</si>
  <si>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</si>
  <si>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</si>
  <si>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</si>
  <si>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</si>
  <si>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</si>
  <si>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</si>
  <si>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</si>
  <si>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</si>
  <si>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</si>
  <si>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</si>
  <si>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</si>
  <si>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</si>
  <si>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</si>
  <si>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</si>
  <si>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</si>
  <si>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</si>
  <si>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</si>
  <si>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</si>
  <si>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</si>
  <si>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</si>
  <si>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</si>
  <si>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</si>
  <si>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</si>
  <si>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</si>
  <si>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</si>
  <si>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</si>
  <si>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</si>
  <si>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</si>
  <si>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</si>
  <si>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</si>
  <si>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</si>
  <si>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</si>
  <si>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</si>
  <si>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</si>
  <si>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</si>
  <si>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</si>
  <si>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</si>
  <si>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</si>
  <si>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</si>
  <si>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</si>
  <si>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</si>
  <si>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</si>
  <si>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</si>
  <si>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</si>
  <si>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</si>
  <si>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</si>
  <si>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</si>
  <si>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</si>
  <si>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</si>
  <si>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</si>
  <si>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</si>
  <si>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</si>
  <si>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</si>
  <si>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</si>
  <si>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</si>
  <si>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</si>
  <si>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</si>
  <si>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</si>
  <si>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</si>
  <si>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</si>
  <si>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</si>
  <si>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</si>
  <si>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</si>
  <si>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</si>
  <si>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</si>
  <si>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</si>
  <si>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</si>
  <si>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</si>
  <si>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</si>
  <si>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</si>
  <si>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</si>
  <si>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</si>
  <si>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</si>
  <si>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</si>
  <si>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</si>
  <si>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</si>
  <si>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</si>
  <si>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</si>
  <si>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</si>
  <si>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</si>
  <si>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</si>
  <si>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</si>
  <si>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</si>
  <si>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</si>
  <si>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</si>
  <si>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</si>
  <si>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</si>
  <si>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</si>
  <si>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</si>
  <si>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</si>
  <si>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</si>
  <si>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</si>
  <si>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</si>
  <si>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</si>
  <si>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</si>
  <si>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</si>
  <si>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</si>
  <si>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</si>
  <si>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</si>
  <si>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</si>
  <si>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</si>
  <si>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</si>
  <si>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</si>
  <si>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</si>
  <si>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</si>
  <si>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</si>
  <si>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</si>
  <si>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</si>
  <si>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</si>
  <si>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</si>
  <si>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</si>
  <si>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</si>
  <si>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</si>
  <si>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</si>
  <si>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</si>
  <si>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</si>
  <si>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</si>
  <si>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</si>
  <si>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</si>
  <si>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</si>
  <si>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</si>
  <si>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</si>
  <si>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</si>
  <si>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</si>
  <si>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</si>
  <si>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</si>
  <si>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</si>
  <si>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</si>
  <si>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</si>
  <si>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</si>
  <si>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</si>
  <si>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</si>
  <si>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</si>
  <si>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</si>
  <si>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</si>
  <si>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</si>
  <si>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</si>
  <si>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</si>
  <si>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</si>
  <si>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</si>
  <si>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</si>
  <si>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</si>
  <si>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</si>
  <si>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</si>
  <si>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</si>
  <si>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</si>
  <si>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</si>
  <si>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</si>
  <si>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</si>
  <si>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</si>
  <si>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</si>
  <si>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</si>
  <si>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</si>
  <si>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</si>
  <si>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</si>
  <si>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</si>
  <si>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</si>
  <si>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</si>
  <si>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</si>
  <si>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</si>
  <si>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</si>
  <si>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</si>
  <si>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</si>
  <si>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</si>
  <si>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</si>
  <si>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</si>
  <si>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</si>
  <si>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</si>
  <si>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</si>
  <si>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</si>
  <si>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</si>
  <si>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</si>
  <si>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</si>
  <si>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</si>
  <si>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</si>
  <si>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</si>
  <si>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</si>
  <si>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</si>
  <si>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</si>
  <si>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</si>
  <si>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</si>
  <si>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</si>
  <si>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</si>
  <si>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</si>
  <si>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</si>
  <si>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</si>
  <si>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</si>
  <si>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</si>
  <si>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</si>
  <si>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</si>
  <si>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</si>
  <si>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</si>
  <si>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</si>
  <si>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</si>
  <si>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</si>
  <si>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</si>
  <si>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</si>
  <si>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</si>
  <si>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</si>
  <si>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</si>
  <si>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</si>
  <si>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</si>
  <si>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</si>
  <si>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</si>
  <si>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</si>
  <si>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</si>
  <si>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</si>
  <si>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</si>
  <si>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</si>
  <si>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</si>
  <si>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</si>
  <si>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</si>
  <si>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</si>
  <si>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</si>
  <si>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</si>
  <si>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</si>
  <si>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</si>
  <si>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</si>
  <si>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</si>
  <si>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</si>
  <si>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</si>
  <si>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</si>
  <si>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</si>
  <si>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</si>
  <si>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</si>
  <si>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</si>
  <si>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</si>
  <si>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</si>
  <si>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</si>
  <si>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</si>
  <si>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</si>
  <si>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</si>
  <si>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</si>
  <si>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</si>
  <si>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</si>
  <si>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</si>
  <si>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</si>
  <si>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</si>
  <si>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</si>
  <si>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</si>
  <si>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</si>
  <si>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</si>
  <si>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</si>
  <si>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</si>
  <si>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</si>
  <si>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</si>
  <si>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</si>
  <si>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</si>
  <si>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</si>
  <si>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</si>
  <si>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</si>
  <si>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</si>
  <si>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</si>
  <si>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</si>
  <si>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</si>
  <si>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</si>
  <si>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</si>
  <si>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</si>
  <si>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</si>
  <si>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</si>
  <si>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</si>
  <si>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</si>
  <si>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</si>
  <si>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</si>
  <si>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</si>
  <si>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</si>
  <si>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</si>
  <si>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</si>
  <si>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</si>
  <si>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</si>
  <si>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</si>
  <si>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</si>
  <si>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</si>
  <si>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</si>
  <si>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</si>
  <si>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</si>
  <si>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</si>
  <si>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</si>
  <si>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</si>
  <si>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</si>
  <si>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</si>
  <si>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</si>
  <si>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</si>
  <si>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</si>
  <si>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</si>
  <si>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</si>
  <si>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</si>
  <si>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</si>
  <si>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</si>
  <si>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</si>
  <si>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</si>
  <si>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</si>
  <si>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</si>
  <si>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</si>
  <si>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</si>
  <si>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</si>
  <si>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</si>
  <si>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</si>
  <si>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</si>
  <si>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</si>
  <si>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</si>
  <si>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</si>
  <si>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</si>
  <si>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</si>
  <si>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</si>
  <si>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</si>
  <si>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</si>
  <si>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</si>
  <si>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</si>
  <si>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</si>
  <si>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</si>
  <si>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</si>
  <si>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</si>
  <si>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</si>
  <si>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</si>
  <si>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</si>
  <si>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</si>
  <si>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</si>
  <si>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</si>
  <si>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</si>
  <si>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</si>
  <si>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</si>
  <si>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</si>
  <si>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</si>
  <si>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</si>
  <si>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</si>
  <si>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</si>
  <si>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</si>
  <si>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</si>
  <si>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</si>
  <si>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</si>
  <si>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</si>
  <si>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</si>
  <si>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</si>
  <si>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</si>
  <si>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</si>
  <si>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</si>
  <si>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</si>
  <si>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</si>
  <si>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</si>
  <si>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</si>
  <si>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</si>
  <si>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</si>
  <si>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</si>
  <si>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</si>
  <si>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</si>
  <si>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</si>
  <si>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</si>
  <si>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</si>
  <si>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</si>
  <si>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</si>
  <si>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</si>
  <si>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</si>
  <si>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</si>
  <si>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</si>
  <si>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</si>
  <si>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</si>
  <si>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</si>
  <si>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</si>
  <si>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</si>
  <si>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</si>
  <si>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</si>
  <si>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</si>
  <si>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</si>
  <si>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</si>
  <si>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</si>
  <si>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</si>
  <si>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</si>
  <si>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</si>
  <si>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</si>
  <si>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</si>
  <si>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</si>
  <si>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</si>
  <si>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</si>
  <si>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</si>
  <si>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</si>
  <si>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</si>
  <si>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</si>
  <si>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</si>
  <si>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</si>
  <si>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</si>
  <si>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</si>
  <si>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</si>
  <si>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</si>
  <si>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</si>
  <si>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</si>
  <si>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</si>
  <si>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</si>
  <si>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</si>
  <si>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</si>
  <si>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</si>
  <si>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</si>
  <si>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</si>
  <si>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</si>
  <si>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</si>
  <si>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</si>
  <si>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</si>
  <si>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</si>
  <si>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</si>
  <si>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</si>
  <si>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</si>
  <si>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</si>
  <si>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</si>
  <si>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</si>
  <si>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</si>
  <si>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</si>
  <si>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</si>
  <si>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</si>
  <si>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</si>
  <si>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</si>
  <si>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</si>
  <si>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</si>
  <si>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</si>
  <si>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</si>
  <si>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</si>
  <si>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</si>
  <si>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</si>
  <si>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</si>
  <si>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</si>
  <si>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</si>
  <si>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</si>
  <si>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</si>
  <si>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</si>
  <si>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</si>
  <si>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</si>
  <si>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</si>
  <si>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</si>
  <si>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</si>
  <si>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</si>
  <si>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</si>
  <si>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</si>
  <si>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</si>
  <si>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</si>
  <si>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</si>
  <si>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</si>
  <si>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</si>
  <si>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</si>
  <si>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</si>
  <si>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</si>
  <si>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</si>
  <si>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</si>
  <si>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</si>
  <si>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</si>
  <si>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</si>
  <si>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</si>
  <si>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</si>
  <si>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</si>
  <si>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</si>
  <si>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</si>
  <si>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</si>
  <si>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</si>
  <si>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</si>
  <si>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</si>
  <si>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</si>
  <si>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</si>
  <si>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</si>
  <si>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</si>
  <si>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</si>
  <si>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</si>
  <si>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</si>
  <si>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</si>
  <si>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</si>
  <si>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</si>
  <si>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</si>
  <si>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</si>
  <si>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</si>
  <si>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</si>
  <si>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</si>
  <si>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</si>
  <si>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</si>
  <si>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</si>
  <si>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</si>
  <si>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</si>
  <si>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</si>
  <si>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</si>
  <si>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</si>
  <si>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</si>
  <si>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</si>
  <si>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</si>
  <si>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</si>
  <si>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</si>
  <si>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</si>
  <si>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</si>
  <si>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</si>
  <si>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</si>
  <si>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</si>
  <si>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</si>
  <si>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</si>
  <si>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</si>
  <si>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</si>
  <si>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</si>
  <si>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</si>
  <si>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</si>
  <si>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</si>
  <si>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</si>
  <si>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</si>
  <si>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</si>
  <si>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</si>
  <si>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</si>
  <si>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</si>
  <si>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</si>
  <si>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</si>
  <si>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</si>
  <si>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</si>
  <si>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</si>
  <si>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</si>
  <si>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</si>
  <si>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</si>
  <si>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</si>
  <si>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</si>
  <si>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</si>
  <si>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</si>
  <si>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</si>
  <si>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</si>
  <si>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</si>
  <si>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</si>
  <si>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</si>
  <si>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</si>
  <si>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</si>
  <si>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</si>
  <si>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</si>
  <si>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</si>
  <si>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</si>
  <si>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</si>
  <si>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</si>
  <si>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</si>
  <si>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</si>
  <si>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</si>
  <si>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</si>
  <si>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</si>
  <si>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</si>
  <si>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</si>
  <si>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</si>
  <si>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</si>
  <si>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</si>
  <si>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</si>
  <si>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</si>
  <si>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</si>
  <si>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</si>
  <si>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</si>
  <si>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</si>
  <si>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</si>
  <si>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</si>
  <si>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</si>
  <si>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</si>
  <si>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</si>
  <si>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</si>
  <si>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</si>
  <si>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</si>
  <si>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</si>
  <si>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</si>
  <si>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</si>
  <si>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</si>
  <si>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</si>
  <si>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</si>
  <si>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</si>
  <si>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</si>
  <si>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</si>
  <si>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</si>
  <si>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</si>
  <si>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</si>
  <si>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</si>
  <si>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</si>
  <si>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</si>
  <si>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</si>
  <si>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</si>
  <si>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</si>
  <si>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</si>
  <si>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</si>
  <si>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</si>
  <si>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</si>
  <si>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</si>
  <si>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</si>
  <si>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</si>
  <si>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</si>
  <si>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</si>
  <si>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</si>
  <si>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</si>
  <si>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</si>
  <si>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</si>
  <si>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</si>
  <si>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</si>
  <si>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</si>
  <si>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</si>
  <si>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</si>
  <si>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</si>
  <si>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</si>
  <si>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</si>
  <si>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</si>
  <si>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</si>
  <si>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</si>
  <si>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</si>
  <si>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</si>
  <si>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</si>
  <si>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</si>
  <si>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</si>
  <si>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</si>
  <si>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</si>
  <si>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</si>
  <si>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</si>
  <si>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</si>
  <si>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</si>
  <si>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</si>
  <si>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</si>
  <si>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</si>
  <si>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</si>
  <si>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</si>
  <si>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</si>
  <si>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</si>
  <si>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</si>
  <si>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</si>
  <si>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</si>
  <si>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</si>
  <si>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</si>
  <si>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</si>
  <si>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</si>
  <si>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</si>
  <si>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</si>
  <si>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</si>
  <si>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</si>
  <si>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</si>
  <si>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</si>
  <si>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</si>
  <si>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</si>
  <si>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</si>
  <si>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</si>
  <si>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</si>
  <si>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</si>
  <si>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</si>
  <si>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</si>
  <si>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</si>
  <si>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</si>
  <si>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</si>
  <si>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</si>
  <si>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</si>
  <si>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</si>
  <si>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</si>
  <si>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</si>
  <si>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</si>
  <si>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</si>
  <si>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</si>
  <si>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</si>
  <si>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</si>
  <si>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</si>
  <si>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</si>
  <si>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</si>
  <si>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</si>
  <si>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</si>
  <si>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</si>
  <si>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</si>
  <si>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</si>
  <si>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</si>
  <si>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</si>
  <si>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</si>
  <si>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</si>
  <si>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</si>
  <si>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</si>
  <si>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</si>
  <si>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</si>
  <si>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</si>
  <si>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</si>
  <si>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</si>
  <si>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</si>
  <si>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</si>
  <si>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</si>
  <si>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</si>
  <si>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</si>
  <si>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</si>
  <si>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</si>
  <si>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</si>
  <si>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</si>
  <si>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</si>
  <si>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</si>
  <si>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</si>
  <si>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</si>
  <si>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</si>
  <si>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</si>
  <si>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</si>
  <si>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</si>
  <si>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</si>
  <si>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</si>
  <si>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</si>
  <si>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</si>
  <si>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</si>
  <si>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</si>
  <si>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</si>
  <si>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</si>
  <si>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</si>
  <si>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</si>
  <si>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</si>
  <si>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</si>
  <si>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</si>
  <si>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</si>
  <si>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</si>
  <si>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</si>
  <si>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</si>
  <si>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</si>
  <si>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</si>
  <si>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</si>
  <si>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</si>
  <si>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</si>
  <si>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</si>
  <si>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</si>
  <si>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</si>
  <si>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</si>
  <si>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</si>
  <si>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</si>
  <si>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</si>
  <si>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</si>
  <si>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</si>
  <si>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</si>
  <si>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</si>
  <si>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</si>
  <si>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</si>
  <si>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</si>
  <si>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</si>
  <si>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</si>
  <si>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</si>
  <si>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</si>
  <si>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</si>
  <si>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</si>
  <si>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</si>
  <si>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</si>
  <si>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</si>
  <si>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</si>
  <si>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</si>
  <si>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</si>
  <si>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</si>
  <si>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</si>
  <si>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</si>
  <si>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</si>
  <si>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</si>
  <si>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</si>
  <si>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</si>
  <si>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</si>
  <si>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</si>
  <si>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</si>
  <si>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</si>
  <si>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</si>
  <si>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</si>
  <si>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</si>
  <si>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</si>
  <si>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</si>
  <si>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</si>
  <si>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</si>
  <si>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</si>
  <si>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</si>
  <si>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</si>
  <si>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</si>
  <si>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</si>
  <si>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</si>
  <si>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</si>
  <si>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</si>
  <si>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</si>
  <si>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</si>
  <si>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</si>
  <si>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</si>
  <si>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</si>
  <si>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</si>
  <si>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</si>
  <si>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</si>
  <si>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</si>
  <si>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</si>
  <si>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</si>
  <si>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</si>
  <si>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</si>
  <si>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</si>
  <si>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</si>
  <si>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</si>
  <si>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</si>
  <si>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</si>
  <si>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</si>
  <si>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</si>
  <si>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</si>
  <si>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</si>
  <si>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</si>
  <si>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</si>
  <si>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</si>
  <si>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</si>
  <si>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</si>
  <si>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</si>
  <si>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</si>
  <si>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</si>
  <si>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</si>
  <si>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</si>
  <si>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</si>
  <si>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</si>
  <si>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</si>
  <si>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</si>
  <si>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</si>
  <si>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</si>
  <si>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</si>
  <si>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</si>
  <si>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</si>
  <si>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</si>
  <si>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</si>
  <si>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</si>
  <si>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</si>
  <si>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</si>
  <si>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</si>
  <si>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</si>
  <si>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</si>
  <si>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</si>
  <si>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</si>
  <si>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</si>
  <si>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</si>
  <si>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</si>
  <si>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</si>
  <si>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</si>
  <si>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</si>
  <si>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</si>
  <si>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</si>
  <si>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</si>
  <si>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</si>
  <si>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</si>
  <si>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</si>
  <si>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</si>
  <si>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</si>
  <si>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</si>
  <si>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</si>
  <si>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</si>
  <si>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</si>
  <si>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</si>
  <si>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</si>
  <si>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</si>
  <si>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</si>
  <si>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</si>
  <si>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</si>
  <si>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</si>
  <si>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</si>
  <si>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</si>
  <si>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</si>
  <si>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</si>
  <si>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</si>
  <si>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</si>
  <si>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</si>
  <si>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</si>
  <si>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</si>
  <si>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</si>
  <si>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</si>
  <si>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</si>
  <si>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</si>
  <si>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</si>
  <si>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</si>
  <si>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</si>
  <si>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</si>
  <si>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</si>
  <si>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</si>
  <si>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</si>
  <si>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</si>
  <si>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</si>
  <si>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</si>
  <si>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</si>
  <si>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</si>
  <si>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</si>
  <si>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</si>
  <si>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</si>
  <si>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</si>
  <si>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</si>
  <si>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</si>
  <si>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</si>
  <si>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</si>
  <si>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</si>
  <si>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</si>
  <si>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</si>
  <si>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</si>
  <si>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</si>
  <si>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</si>
  <si>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</si>
  <si>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</si>
  <si>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</si>
  <si>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</si>
  <si>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</si>
  <si>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</si>
  <si>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</si>
  <si>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</si>
  <si>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</si>
  <si>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</si>
  <si>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</si>
  <si>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</si>
  <si>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</si>
  <si>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</si>
  <si>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</si>
  <si>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</si>
  <si>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</si>
  <si>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</si>
  <si>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</si>
  <si>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</si>
  <si>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</si>
  <si>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</si>
  <si>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</si>
  <si>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</si>
  <si>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</si>
  <si>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</si>
  <si>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</si>
  <si>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</si>
  <si>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</si>
  <si>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</si>
  <si>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</si>
  <si>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</si>
  <si>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</si>
  <si>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</si>
  <si>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</si>
  <si>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</si>
  <si>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</si>
  <si>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</si>
  <si>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</si>
  <si>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</si>
  <si>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</si>
  <si>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</si>
  <si>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</si>
  <si>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</si>
  <si>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</si>
  <si>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</si>
  <si>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</si>
  <si>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</si>
  <si>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</si>
  <si>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</si>
  <si>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</si>
  <si>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</si>
  <si>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</si>
  <si>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</si>
  <si>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</si>
  <si>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</si>
  <si>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</si>
  <si>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</si>
  <si>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</si>
  <si>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</si>
  <si>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</si>
  <si>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</si>
  <si>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</si>
  <si>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</si>
  <si>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</si>
  <si>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</si>
  <si>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</si>
  <si>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</si>
  <si>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</si>
  <si>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</si>
  <si>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</si>
  <si>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</si>
  <si>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</si>
  <si>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</si>
  <si>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</si>
  <si>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</si>
  <si>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</si>
  <si>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</si>
  <si>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</si>
  <si>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</si>
  <si>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</si>
  <si>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</si>
  <si>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</si>
  <si>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</si>
  <si>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</si>
  <si>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</si>
  <si>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</si>
  <si>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</si>
  <si>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</si>
  <si>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</si>
  <si>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</si>
  <si>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</si>
  <si>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</si>
  <si>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</si>
  <si>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</si>
  <si>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</si>
  <si>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</si>
  <si>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</si>
  <si>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</si>
  <si>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</si>
  <si>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</si>
  <si>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</si>
  <si>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</si>
  <si>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</si>
  <si>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</si>
  <si>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</si>
  <si>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</si>
  <si>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</si>
  <si>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</si>
  <si>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</si>
  <si>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</si>
  <si>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</si>
  <si>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</si>
  <si>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</si>
  <si>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</si>
  <si>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</si>
  <si>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</si>
  <si>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</si>
  <si>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</si>
  <si>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</si>
  <si>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</si>
  <si>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</si>
  <si>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</si>
  <si>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</si>
  <si>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</si>
  <si>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</si>
  <si>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</si>
  <si>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</si>
  <si>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</si>
  <si>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</si>
  <si>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</si>
  <si>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</si>
  <si>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</si>
  <si>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</si>
  <si>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</si>
  <si>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</si>
  <si>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</si>
  <si>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</si>
  <si>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</si>
  <si>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</si>
  <si>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</si>
  <si>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</si>
  <si>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</si>
  <si>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</si>
  <si>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</si>
  <si>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</si>
  <si>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</si>
  <si>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</si>
  <si>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</si>
  <si>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</si>
  <si>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</si>
  <si>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</si>
  <si>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</si>
  <si>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</si>
  <si>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</si>
  <si>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</si>
  <si>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</si>
  <si>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</si>
  <si>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</si>
  <si>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</si>
  <si>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</si>
  <si>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</si>
  <si>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</si>
  <si>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</si>
  <si>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</si>
  <si>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</si>
  <si>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</si>
  <si>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</si>
  <si>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</si>
  <si>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</si>
  <si>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</si>
  <si>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</si>
  <si>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</si>
  <si>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</si>
  <si>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</si>
  <si>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</si>
  <si>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</si>
  <si>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</si>
  <si>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</si>
  <si>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</si>
  <si>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</si>
  <si>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</si>
  <si>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</si>
  <si>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</si>
  <si>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</si>
  <si>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</si>
  <si>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</si>
  <si>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</si>
  <si>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</si>
  <si>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</si>
  <si>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</si>
  <si>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</si>
  <si>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</si>
  <si>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</si>
  <si>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</si>
  <si>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</si>
  <si>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</si>
  <si>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</si>
  <si>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</si>
  <si>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</si>
  <si>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</si>
  <si>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</si>
  <si>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</si>
  <si>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</si>
  <si>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</si>
  <si>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</si>
  <si>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</si>
  <si>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</si>
  <si>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</si>
  <si>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</si>
  <si>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</si>
  <si>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</si>
  <si>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</si>
  <si>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</si>
  <si>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</si>
  <si>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</si>
  <si>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</si>
  <si>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</si>
  <si>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</si>
  <si>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</si>
  <si>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</si>
  <si>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</si>
  <si>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</si>
  <si>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</si>
  <si>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</si>
  <si>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</si>
  <si>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</si>
  <si>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</si>
  <si>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</si>
  <si>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</si>
  <si>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</si>
  <si>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</si>
  <si>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</si>
  <si>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</si>
  <si>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</si>
  <si>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</si>
  <si>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</si>
  <si>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</si>
  <si>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</si>
  <si>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</si>
  <si>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</si>
  <si>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</si>
  <si>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</si>
  <si>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</si>
  <si>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</si>
  <si>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</si>
  <si>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</si>
  <si>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</si>
  <si>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</si>
  <si>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</si>
  <si>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</si>
  <si>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</si>
  <si>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</si>
  <si>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</si>
  <si>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</si>
  <si>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</si>
  <si>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</si>
  <si>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</si>
  <si>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</si>
  <si>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</si>
  <si>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</si>
  <si>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</si>
  <si>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</si>
  <si>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</si>
  <si>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</si>
  <si>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</si>
  <si>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</si>
  <si>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</si>
  <si>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</si>
  <si>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</si>
  <si>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</si>
  <si>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</si>
  <si>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</si>
  <si>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</si>
  <si>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</si>
  <si>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</si>
  <si>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</si>
  <si>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</si>
  <si>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</si>
  <si>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</si>
  <si>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</si>
  <si>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</si>
  <si>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</si>
  <si>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</si>
  <si>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</si>
  <si>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</si>
  <si>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</si>
  <si>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</si>
  <si>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</si>
  <si>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</si>
  <si>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</si>
  <si>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</si>
  <si>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</si>
  <si>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</si>
  <si>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</si>
  <si>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</si>
  <si>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</si>
  <si>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</si>
  <si>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</si>
  <si>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</si>
  <si>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</si>
  <si>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</si>
  <si>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</si>
  <si>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</si>
  <si>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</si>
  <si>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</si>
  <si>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</si>
  <si>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</si>
  <si>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</si>
  <si>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</si>
  <si>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</si>
  <si>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</si>
  <si>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</si>
  <si>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</si>
  <si>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</si>
  <si>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</si>
  <si>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</si>
  <si>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</si>
  <si>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</si>
  <si>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</si>
  <si>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</si>
  <si>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</si>
  <si>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</si>
  <si>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</si>
  <si>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</si>
  <si>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</si>
  <si>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</si>
  <si>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</si>
  <si>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</si>
  <si>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</si>
  <si>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</si>
  <si>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</si>
  <si>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</si>
  <si>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</si>
  <si>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</si>
  <si>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</si>
  <si>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</si>
  <si>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</si>
  <si>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</si>
  <si>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</si>
  <si>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</si>
  <si>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</si>
  <si>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</si>
  <si>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</si>
  <si>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</si>
  <si>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</si>
  <si>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</si>
  <si>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</si>
  <si>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</si>
  <si>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</si>
  <si>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</si>
  <si>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</si>
  <si>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</si>
  <si>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</si>
  <si>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</si>
  <si>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</si>
  <si>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</si>
  <si>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</si>
  <si>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</si>
  <si>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</si>
  <si>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</si>
  <si>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</si>
  <si>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</si>
  <si>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</si>
  <si>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</si>
  <si>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</si>
  <si>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</si>
  <si>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</si>
  <si>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</si>
  <si>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</si>
  <si>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</si>
  <si>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</si>
  <si>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</si>
  <si>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</si>
  <si>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</si>
  <si>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</si>
  <si>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</si>
  <si>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</si>
  <si>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</si>
  <si>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</si>
  <si>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</si>
  <si>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</si>
  <si>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</si>
  <si>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</si>
  <si>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</si>
  <si>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</si>
  <si>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</si>
  <si>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</si>
  <si>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</si>
  <si>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</si>
  <si>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</si>
  <si>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</si>
  <si>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</si>
  <si>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</si>
  <si>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</si>
  <si>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</si>
  <si>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</si>
  <si>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</si>
  <si>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</si>
  <si>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</si>
  <si>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</si>
  <si>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</si>
  <si>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</si>
  <si>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</si>
  <si>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</si>
  <si>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</si>
  <si>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</si>
  <si>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</si>
  <si>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</si>
  <si>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</si>
  <si>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</si>
  <si>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</si>
  <si>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</si>
  <si>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</si>
  <si>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</si>
  <si>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</si>
  <si>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</si>
  <si>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</si>
  <si>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</si>
  <si>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</si>
  <si>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</si>
  <si>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</si>
  <si>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</si>
  <si>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</si>
  <si>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</si>
  <si>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</si>
  <si>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</si>
  <si>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</si>
  <si>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</si>
  <si>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</si>
  <si>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</si>
  <si>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</si>
  <si>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</si>
  <si>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</si>
  <si>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</si>
  <si>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</si>
  <si>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</si>
  <si>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</si>
  <si>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</si>
  <si>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</si>
  <si>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</si>
  <si>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</si>
  <si>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</si>
  <si>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</si>
  <si>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</si>
  <si>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</si>
  <si>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</si>
  <si>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</si>
  <si>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</si>
  <si>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</si>
  <si>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</si>
  <si>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</si>
  <si>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</si>
  <si>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</si>
  <si>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</si>
  <si>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</si>
  <si>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</si>
  <si>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</si>
  <si>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</si>
  <si>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</si>
  <si>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</si>
  <si>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</si>
  <si>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</si>
  <si>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</si>
  <si>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</si>
  <si>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</si>
  <si>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</si>
  <si>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</si>
  <si>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</si>
  <si>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</si>
  <si>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</si>
  <si>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</si>
  <si>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</si>
  <si>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</si>
  <si>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</si>
  <si>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</si>
  <si>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</si>
  <si>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</si>
  <si>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</si>
  <si>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</si>
  <si>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</si>
  <si>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</si>
  <si>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</si>
  <si>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</si>
  <si>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</si>
  <si>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</si>
  <si>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</si>
  <si>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</si>
  <si>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</si>
  <si>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</si>
  <si>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</si>
  <si>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</si>
  <si>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</si>
  <si>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</si>
  <si>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</si>
  <si>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</si>
  <si>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</si>
  <si>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</si>
  <si>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</si>
  <si>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</si>
  <si>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</si>
  <si>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</si>
  <si>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</si>
  <si>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</si>
  <si>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</si>
  <si>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</si>
  <si>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</si>
  <si>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</si>
  <si>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</si>
  <si>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</si>
  <si>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</si>
  <si>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</si>
  <si>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</si>
  <si>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</si>
  <si>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</si>
  <si>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</si>
  <si>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</si>
  <si>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</si>
  <si>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</si>
  <si>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</si>
  <si>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</si>
  <si>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</si>
  <si>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</si>
  <si>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</si>
  <si>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</si>
  <si>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</si>
  <si>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</si>
  <si>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</si>
  <si>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</si>
  <si>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</si>
  <si>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</si>
  <si>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</si>
  <si>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</si>
  <si>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</si>
  <si>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</si>
  <si>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</si>
  <si>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</si>
  <si>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</si>
  <si>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</si>
  <si>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</si>
  <si>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</si>
  <si>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</si>
  <si>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</si>
  <si>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</si>
  <si>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</si>
  <si>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</si>
  <si>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</si>
  <si>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</si>
  <si>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</si>
  <si>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</si>
  <si>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</si>
  <si>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</si>
  <si>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</si>
  <si>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</si>
  <si>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</si>
  <si>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</si>
  <si>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</si>
  <si>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</si>
  <si>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</si>
  <si>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</si>
  <si>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</si>
  <si>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</si>
  <si>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</si>
  <si>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</si>
  <si>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</si>
  <si>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</si>
  <si>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</si>
  <si>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</si>
  <si>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</si>
  <si>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</si>
  <si>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</si>
  <si>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</si>
  <si>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</si>
  <si>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</si>
  <si>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</si>
  <si>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</si>
  <si>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</si>
  <si>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</si>
  <si>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</si>
  <si>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</si>
  <si>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</si>
  <si>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</si>
  <si>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</si>
  <si>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</si>
  <si>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</si>
  <si>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</si>
  <si>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</si>
  <si>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</si>
  <si>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</si>
  <si>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</si>
  <si>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</si>
  <si>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</si>
  <si>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</si>
  <si>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</si>
  <si>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</si>
  <si>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</si>
  <si>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</si>
  <si>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</si>
  <si>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</si>
  <si>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</si>
  <si>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</si>
  <si>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</si>
  <si>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</si>
  <si>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</si>
  <si>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</si>
  <si>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</si>
  <si>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</si>
  <si>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</si>
  <si>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</si>
  <si>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</si>
  <si>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</si>
  <si>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</si>
  <si>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</si>
  <si>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</si>
  <si>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</si>
  <si>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</si>
  <si>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</si>
  <si>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</si>
  <si>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</si>
  <si>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</si>
  <si>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</si>
  <si>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</si>
  <si>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</si>
  <si>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 xml:space="preserve"> </t>
  </si>
  <si>
    <t>Count of Order ID</t>
  </si>
  <si>
    <t>Sum of Profit Margin</t>
  </si>
  <si>
    <t>2011</t>
  </si>
  <si>
    <t>2012</t>
  </si>
  <si>
    <t>2013</t>
  </si>
  <si>
    <t>2014</t>
  </si>
  <si>
    <t>YOY Profit</t>
  </si>
  <si>
    <t>YOY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</si>
</sst>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 &quot;K&quot;"/>
    <numFmt numFmtId="165" formatCode="_-[$$-409]* #,##0.00_ ;_-[$$-409]* \-#,##0.00\ ;_-[$$-409]* &quot;-&quot;??_ ;_-@_ "/>
    <numFmt numFmtId="166" formatCode="&quot;#&quot;\ 0"/>
    <numFmt numFmtId="167" formatCode="[Green]\↑0.00%;[Red]\↓0.00%"/>
  </numFmts>
  <fonts count="7"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Times New Roman"/>
      <family val="1"/>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13">
    <xf numFmtId="0" fontId="0" fillId="0" borderId="0" xfId="0"/>
    <xf numFmtId="0" fontId="3" fillId="0" borderId="0" xfId="0" applyFont="1"/>
    <xf numFmtId="14" fontId="5" fillId="0" borderId="0" xfId="0" applyNumberFormat="1" applyFont="1"/>
    <xf numFmtId="0" fontId="0" fillId="0" borderId="0" xfId="0" pivotButton="1"/>
    <xf numFmtId="0" fontId="0" fillId="0" borderId="0" xfId="0" applyAlignment="1">
      <alignment horizontal="left"/>
    </xf>
    <xf numFmtId="164" fontId="0" fillId="0" borderId="0" xfId="0" applyNumberFormat="1"/>
    <xf numFmtId="0" fontId="2" fillId="0" borderId="0" xfId="0" applyFont="1"/>
    <xf numFmtId="10" fontId="0" fillId="0" borderId="0" xfId="0" applyNumberFormat="1"/>
    <xf numFmtId="165" fontId="0" fillId="0" borderId="0" xfId="0" applyNumberFormat="1"/>
    <xf numFmtId="166" fontId="0" fillId="0" borderId="0" xfId="0" applyNumberFormat="1"/>
    <xf numFmtId="10" fontId="0" fillId="0" borderId="0" xfId="1" applyNumberFormat="1" applyFont="1"/>
    <xf numFmtId="0" fontId="1" fillId="0" borderId="0" xfId="0" applyFont="1"/>
    <xf numFmtId="167" fontId="6" fillId="0" borderId="0" xfId="0" applyNumberFormat="1" applyFont="1"/>
  </cellXfs>
  <cellStyles count="2">
    <cellStyle name="Normal" xfId="0" builtinId="0"/>
    <cellStyle name="Percent" xfId="1" builtinId="5"/>
  </cellStyles>
  <dxfs count="41">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none"/>
      </font>
      <numFmt numFmtId="19" formatCode="dd/mm/yyyy"/>
      <fill>
        <patternFill patternType="none">
          <fgColor indexed="64"/>
          <bgColor indexed="65"/>
        </patternFill>
      </fill>
    </dxf>
    <dxf>
      <font>
        <b val="0"/>
        <i val="0"/>
        <strike val="0"/>
        <condense val="0"/>
        <extend val="0"/>
        <outline val="0"/>
        <shadow val="0"/>
        <u val="none"/>
        <vertAlign val="baseline"/>
        <sz val="11"/>
        <color theme="1"/>
        <name val="Calibri"/>
        <scheme val="none"/>
      </font>
      <numFmt numFmtId="19" formatCode="dd/mm/yyyy"/>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2"/>
        <color rgb="FF000000"/>
        <name val="Calibri"/>
        <scheme val="none"/>
      </font>
      <fill>
        <patternFill patternType="none">
          <fgColor indexed="64"/>
          <bgColor indexed="65"/>
        </patternFill>
      </fill>
    </dxf>
    <dxf>
      <font>
        <color theme="2"/>
      </font>
      <border>
        <bottom style="thin">
          <color theme="7"/>
        </bottom>
        <vertical/>
        <horizontal/>
      </border>
    </dxf>
    <dxf>
      <font>
        <color theme="1"/>
      </font>
      <fill>
        <patternFill>
          <bgColor theme="1" tint="0.2499465926084170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40"/>
      <tableStyleElement type="firstRowStripe" dxfId="39"/>
      <tableStyleElement type="secondRowStripe" dxfId="38"/>
    </tableStyle>
    <tableStyle name="NEW_STYLE" pivot="0" table="0" count="10" xr9:uid="{0862E581-16B9-47F0-BB67-1F7F6786F292}">
      <tableStyleElement type="wholeTable" dxfId="37"/>
      <tableStyleElement type="headerRow" dxfId="3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7" tint="0.59999389629810485"/>
              <bgColor theme="3"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_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Analysis.xlsx]Month Vs (Sales &amp;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'Month Vs (Sales &amp; Profit)'!$C$3</c:f>
              <c:strCache>
                <c:ptCount val="1"/>
                <c:pt idx="0">
                  <c:v>Sum of Profit</c:v>
                </c:pt>
              </c:strCache>
            </c:strRef>
          </c:tx>
          <c:spPr>
            <a:solidFill>
              <a:schemeClr val="accent2"/>
            </a:solidFill>
            <a:ln>
              <a:noFill/>
            </a:ln>
            <a:effectLst/>
          </c:spPr>
          <c:cat>
            <c:strRef>
              <c:f>'Month Vs (Sales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Vs (Sales &amp;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D48-4C34-8B9B-12F9B6D455E7}"/>
            </c:ext>
          </c:extLst>
        </c:ser>
        <c:dLbls>
          <c:showLegendKey val="0"/>
          <c:showVal val="0"/>
          <c:showCatName val="0"/>
          <c:showSerName val="0"/>
          <c:showPercent val="0"/>
          <c:showBubbleSize val="0"/>
        </c:dLbls>
        <c:axId val="1960686912"/>
        <c:axId val="2102106832"/>
      </c:areaChart>
      <c:barChart>
        <c:barDir val="col"/>
        <c:grouping val="clustered"/>
        <c:varyColors val="0"/>
        <c:ser>
          <c:idx val="0"/>
          <c:order val="0"/>
          <c:tx>
            <c:strRef>
              <c:f>'Month Vs (Sales &amp; Profit)'!$B$3</c:f>
              <c:strCache>
                <c:ptCount val="1"/>
                <c:pt idx="0">
                  <c:v>Sum of Sales</c:v>
                </c:pt>
              </c:strCache>
            </c:strRef>
          </c:tx>
          <c:spPr>
            <a:solidFill>
              <a:schemeClr val="accent1"/>
            </a:solidFill>
            <a:ln>
              <a:noFill/>
            </a:ln>
            <a:effectLst/>
          </c:spPr>
          <c:invertIfNegative val="0"/>
          <c:cat>
            <c:strRef>
              <c:f>'Month Vs (Sales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Vs (Sales &amp;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D48-4C34-8B9B-12F9B6D455E7}"/>
            </c:ext>
          </c:extLst>
        </c:ser>
        <c:dLbls>
          <c:showLegendKey val="0"/>
          <c:showVal val="0"/>
          <c:showCatName val="0"/>
          <c:showSerName val="0"/>
          <c:showPercent val="0"/>
          <c:showBubbleSize val="0"/>
        </c:dLbls>
        <c:gapWidth val="219"/>
        <c:overlap val="-27"/>
        <c:axId val="1960689312"/>
        <c:axId val="1907874960"/>
      </c:barChart>
      <c:catAx>
        <c:axId val="196068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74960"/>
        <c:crosses val="autoZero"/>
        <c:auto val="1"/>
        <c:lblAlgn val="ctr"/>
        <c:lblOffset val="100"/>
        <c:noMultiLvlLbl val="0"/>
      </c:catAx>
      <c:valAx>
        <c:axId val="190787496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689312"/>
        <c:crosses val="autoZero"/>
        <c:crossBetween val="between"/>
      </c:valAx>
      <c:valAx>
        <c:axId val="210210683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686912"/>
        <c:crosses val="max"/>
        <c:crossBetween val="between"/>
      </c:valAx>
      <c:catAx>
        <c:axId val="1960686912"/>
        <c:scaling>
          <c:orientation val="minMax"/>
        </c:scaling>
        <c:delete val="1"/>
        <c:axPos val="b"/>
        <c:numFmt formatCode="General" sourceLinked="1"/>
        <c:majorTickMark val="out"/>
        <c:minorTickMark val="none"/>
        <c:tickLblPos val="nextTo"/>
        <c:crossAx val="21021068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VS Sales!PivotTable3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VS Sales'!$B$3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66-48D6-B4F3-549DE8B2EA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66-48D6-B4F3-549DE8B2EA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66-48D6-B4F3-549DE8B2EA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VS Sales'!$A$4:$A$7</c:f>
              <c:strCache>
                <c:ptCount val="3"/>
                <c:pt idx="0">
                  <c:v>Furniture</c:v>
                </c:pt>
                <c:pt idx="1">
                  <c:v>Office Supplies</c:v>
                </c:pt>
                <c:pt idx="2">
                  <c:v>Technology</c:v>
                </c:pt>
              </c:strCache>
            </c:strRef>
          </c:cat>
          <c:val>
            <c:numRef>
              <c:f>'Category VS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5C5-4551-B7D7-4F9ADD065A48}"/>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Analysis.xlsx]SubCategory VS Sales!PivotTable1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 VS Sales'!$B$3</c:f>
              <c:strCache>
                <c:ptCount val="1"/>
                <c:pt idx="0">
                  <c:v>Total</c:v>
                </c:pt>
              </c:strCache>
            </c:strRef>
          </c:tx>
          <c:spPr>
            <a:solidFill>
              <a:schemeClr val="accent1"/>
            </a:solidFill>
            <a:ln>
              <a:noFill/>
            </a:ln>
            <a:effectLst/>
          </c:spPr>
          <c:invertIfNegative val="0"/>
          <c:cat>
            <c:strRef>
              <c:f>'SubCategory VS Sales'!$A$4:$A$9</c:f>
              <c:strCache>
                <c:ptCount val="5"/>
                <c:pt idx="0">
                  <c:v>Binders</c:v>
                </c:pt>
                <c:pt idx="1">
                  <c:v>Tables</c:v>
                </c:pt>
                <c:pt idx="2">
                  <c:v>Storage</c:v>
                </c:pt>
                <c:pt idx="3">
                  <c:v>Chairs</c:v>
                </c:pt>
                <c:pt idx="4">
                  <c:v>Phones</c:v>
                </c:pt>
              </c:strCache>
            </c:strRef>
          </c:cat>
          <c:val>
            <c:numRef>
              <c:f>'SubCategory VS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FBB-4B79-997A-BAC9ED568954}"/>
            </c:ext>
          </c:extLst>
        </c:ser>
        <c:dLbls>
          <c:showLegendKey val="0"/>
          <c:showVal val="0"/>
          <c:showCatName val="0"/>
          <c:showSerName val="0"/>
          <c:showPercent val="0"/>
          <c:showBubbleSize val="0"/>
        </c:dLbls>
        <c:gapWidth val="182"/>
        <c:axId val="2083184431"/>
        <c:axId val="2088578751"/>
      </c:barChart>
      <c:catAx>
        <c:axId val="2083184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578751"/>
        <c:crosses val="autoZero"/>
        <c:auto val="1"/>
        <c:lblAlgn val="ctr"/>
        <c:lblOffset val="100"/>
        <c:noMultiLvlLbl val="0"/>
      </c:catAx>
      <c:valAx>
        <c:axId val="2088578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18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(Month VS Sales)!PivotTable2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(Month VS Sales)'!$B$3</c:f>
              <c:strCache>
                <c:ptCount val="1"/>
                <c:pt idx="0">
                  <c:v>Total</c:v>
                </c:pt>
              </c:strCache>
            </c:strRef>
          </c:tx>
          <c:spPr>
            <a:ln w="28575" cap="rnd">
              <a:solidFill>
                <a:schemeClr val="accent1"/>
              </a:solidFill>
              <a:round/>
            </a:ln>
            <a:effectLst/>
          </c:spPr>
          <c:marker>
            <c:symbol val="none"/>
          </c:marker>
          <c:cat>
            <c:strRef>
              <c:f>'KPI (Month VS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(Month VS Sales)'!$B$4:$B$16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CBE-418F-AD19-D8DE5C9133DE}"/>
            </c:ext>
          </c:extLst>
        </c:ser>
        <c:dLbls>
          <c:showLegendKey val="0"/>
          <c:showVal val="0"/>
          <c:showCatName val="0"/>
          <c:showSerName val="0"/>
          <c:showPercent val="0"/>
          <c:showBubbleSize val="0"/>
        </c:dLbls>
        <c:smooth val="0"/>
        <c:axId val="371420703"/>
        <c:axId val="309963487"/>
      </c:lineChart>
      <c:catAx>
        <c:axId val="371420703"/>
        <c:scaling>
          <c:orientation val="minMax"/>
        </c:scaling>
        <c:delete val="1"/>
        <c:axPos val="b"/>
        <c:numFmt formatCode="General" sourceLinked="1"/>
        <c:majorTickMark val="none"/>
        <c:minorTickMark val="none"/>
        <c:tickLblPos val="nextTo"/>
        <c:crossAx val="309963487"/>
        <c:crosses val="autoZero"/>
        <c:auto val="1"/>
        <c:lblAlgn val="ctr"/>
        <c:lblOffset val="100"/>
        <c:noMultiLvlLbl val="0"/>
      </c:catAx>
      <c:valAx>
        <c:axId val="309963487"/>
        <c:scaling>
          <c:orientation val="minMax"/>
        </c:scaling>
        <c:delete val="1"/>
        <c:axPos val="l"/>
        <c:numFmt formatCode="General" sourceLinked="1"/>
        <c:majorTickMark val="none"/>
        <c:minorTickMark val="none"/>
        <c:tickLblPos val="nextTo"/>
        <c:crossAx val="3714207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(Month VS Sales)!PivotTable3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5187165775401"/>
          <c:y val="0.1971326164874552"/>
          <c:w val="0.80392156862745101"/>
          <c:h val="0.60573476702508966"/>
        </c:manualLayout>
      </c:layout>
      <c:lineChart>
        <c:grouping val="standard"/>
        <c:varyColors val="0"/>
        <c:ser>
          <c:idx val="0"/>
          <c:order val="0"/>
          <c:tx>
            <c:strRef>
              <c:f>'KPI (Month VS Sales)'!$F$3</c:f>
              <c:strCache>
                <c:ptCount val="1"/>
                <c:pt idx="0">
                  <c:v>Total</c:v>
                </c:pt>
              </c:strCache>
            </c:strRef>
          </c:tx>
          <c:spPr>
            <a:ln w="28575" cap="rnd">
              <a:solidFill>
                <a:schemeClr val="accent1"/>
              </a:solidFill>
              <a:round/>
            </a:ln>
            <a:effectLst/>
          </c:spPr>
          <c:marker>
            <c:symbol val="none"/>
          </c:marker>
          <c:cat>
            <c:strRef>
              <c:f>'KPI (Month VS Sales)'!$E$4:$E$16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(Month VS Sales)'!$F$4:$F$16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B6B-4882-AF4A-2954B6BA978D}"/>
            </c:ext>
          </c:extLst>
        </c:ser>
        <c:dLbls>
          <c:showLegendKey val="0"/>
          <c:showVal val="0"/>
          <c:showCatName val="0"/>
          <c:showSerName val="0"/>
          <c:showPercent val="0"/>
          <c:showBubbleSize val="0"/>
        </c:dLbls>
        <c:smooth val="0"/>
        <c:axId val="371416383"/>
        <c:axId val="368065135"/>
      </c:lineChart>
      <c:catAx>
        <c:axId val="371416383"/>
        <c:scaling>
          <c:orientation val="minMax"/>
        </c:scaling>
        <c:delete val="1"/>
        <c:axPos val="b"/>
        <c:numFmt formatCode="General" sourceLinked="1"/>
        <c:majorTickMark val="none"/>
        <c:minorTickMark val="none"/>
        <c:tickLblPos val="nextTo"/>
        <c:crossAx val="368065135"/>
        <c:crosses val="autoZero"/>
        <c:auto val="1"/>
        <c:lblAlgn val="ctr"/>
        <c:lblOffset val="100"/>
        <c:noMultiLvlLbl val="0"/>
      </c:catAx>
      <c:valAx>
        <c:axId val="368065135"/>
        <c:scaling>
          <c:orientation val="minMax"/>
        </c:scaling>
        <c:delete val="1"/>
        <c:axPos val="l"/>
        <c:numFmt formatCode="General" sourceLinked="1"/>
        <c:majorTickMark val="none"/>
        <c:minorTickMark val="none"/>
        <c:tickLblPos val="nextTo"/>
        <c:crossAx val="371416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(Month VS Sales)!PivotTable4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(Month VS Sales)'!$J$3</c:f>
              <c:strCache>
                <c:ptCount val="1"/>
                <c:pt idx="0">
                  <c:v>Total</c:v>
                </c:pt>
              </c:strCache>
            </c:strRef>
          </c:tx>
          <c:spPr>
            <a:ln w="28575" cap="rnd">
              <a:solidFill>
                <a:schemeClr val="accent1"/>
              </a:solidFill>
              <a:round/>
            </a:ln>
            <a:effectLst/>
          </c:spPr>
          <c:marker>
            <c:symbol val="none"/>
          </c:marker>
          <c:cat>
            <c:strRef>
              <c:f>'KPI (Month VS Sales)'!$I$4:$I$16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(Month VS Sales)'!$J$4:$J$16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239-4A91-B8D7-56FE52B71BAC}"/>
            </c:ext>
          </c:extLst>
        </c:ser>
        <c:dLbls>
          <c:showLegendKey val="0"/>
          <c:showVal val="0"/>
          <c:showCatName val="0"/>
          <c:showSerName val="0"/>
          <c:showPercent val="0"/>
          <c:showBubbleSize val="0"/>
        </c:dLbls>
        <c:smooth val="0"/>
        <c:axId val="371402943"/>
        <c:axId val="368081999"/>
      </c:lineChart>
      <c:catAx>
        <c:axId val="371402943"/>
        <c:scaling>
          <c:orientation val="minMax"/>
        </c:scaling>
        <c:delete val="1"/>
        <c:axPos val="b"/>
        <c:numFmt formatCode="General" sourceLinked="1"/>
        <c:majorTickMark val="none"/>
        <c:minorTickMark val="none"/>
        <c:tickLblPos val="nextTo"/>
        <c:crossAx val="368081999"/>
        <c:crosses val="autoZero"/>
        <c:auto val="1"/>
        <c:lblAlgn val="ctr"/>
        <c:lblOffset val="100"/>
        <c:noMultiLvlLbl val="0"/>
      </c:catAx>
      <c:valAx>
        <c:axId val="368081999"/>
        <c:scaling>
          <c:orientation val="minMax"/>
        </c:scaling>
        <c:delete val="1"/>
        <c:axPos val="l"/>
        <c:numFmt formatCode="General" sourceLinked="1"/>
        <c:majorTickMark val="none"/>
        <c:minorTickMark val="none"/>
        <c:tickLblPos val="nextTo"/>
        <c:crossAx val="37140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(Month VS Sales)!PivotTable5</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(Month VS Sales)'!$N$3</c:f>
              <c:strCache>
                <c:ptCount val="1"/>
                <c:pt idx="0">
                  <c:v>Total</c:v>
                </c:pt>
              </c:strCache>
            </c:strRef>
          </c:tx>
          <c:spPr>
            <a:ln w="28575" cap="rnd">
              <a:solidFill>
                <a:schemeClr val="accent1"/>
              </a:solidFill>
              <a:round/>
            </a:ln>
            <a:effectLst/>
          </c:spPr>
          <c:marker>
            <c:symbol val="none"/>
          </c:marker>
          <c:cat>
            <c:strRef>
              <c:f>'KPI (Month VS Sales)'!$M$4:$M$16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(Month VS Sales)'!$N$4:$N$16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8D9-472A-9D3F-850E1673FA2B}"/>
            </c:ext>
          </c:extLst>
        </c:ser>
        <c:dLbls>
          <c:showLegendKey val="0"/>
          <c:showVal val="0"/>
          <c:showCatName val="0"/>
          <c:showSerName val="0"/>
          <c:showPercent val="0"/>
          <c:showBubbleSize val="0"/>
        </c:dLbls>
        <c:smooth val="0"/>
        <c:axId val="371415903"/>
        <c:axId val="384622319"/>
      </c:lineChart>
      <c:catAx>
        <c:axId val="371415903"/>
        <c:scaling>
          <c:orientation val="minMax"/>
        </c:scaling>
        <c:delete val="1"/>
        <c:axPos val="b"/>
        <c:numFmt formatCode="General" sourceLinked="1"/>
        <c:majorTickMark val="none"/>
        <c:minorTickMark val="none"/>
        <c:tickLblPos val="nextTo"/>
        <c:crossAx val="384622319"/>
        <c:crosses val="autoZero"/>
        <c:auto val="1"/>
        <c:lblAlgn val="ctr"/>
        <c:lblOffset val="100"/>
        <c:noMultiLvlLbl val="0"/>
      </c:catAx>
      <c:valAx>
        <c:axId val="384622319"/>
        <c:scaling>
          <c:orientation val="minMax"/>
        </c:scaling>
        <c:delete val="1"/>
        <c:axPos val="l"/>
        <c:numFmt formatCode="General" sourceLinked="1"/>
        <c:majorTickMark val="none"/>
        <c:minorTickMark val="none"/>
        <c:tickLblPos val="nextTo"/>
        <c:crossAx val="371415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(Month VS Sales)!PivotTable6</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(Month VS Sales)'!$R$3</c:f>
              <c:strCache>
                <c:ptCount val="1"/>
                <c:pt idx="0">
                  <c:v>Total</c:v>
                </c:pt>
              </c:strCache>
            </c:strRef>
          </c:tx>
          <c:spPr>
            <a:ln w="28575" cap="rnd">
              <a:solidFill>
                <a:schemeClr val="accent1"/>
              </a:solidFill>
              <a:round/>
            </a:ln>
            <a:effectLst/>
          </c:spPr>
          <c:marker>
            <c:symbol val="none"/>
          </c:marker>
          <c:cat>
            <c:strRef>
              <c:f>'KPI (Month VS Sales)'!$Q$4:$Q$16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(Month VS Sales)'!$R$4:$R$16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249-46C0-8E14-28DD1729A2EA}"/>
            </c:ext>
          </c:extLst>
        </c:ser>
        <c:dLbls>
          <c:showLegendKey val="0"/>
          <c:showVal val="0"/>
          <c:showCatName val="0"/>
          <c:showSerName val="0"/>
          <c:showPercent val="0"/>
          <c:showBubbleSize val="0"/>
        </c:dLbls>
        <c:smooth val="0"/>
        <c:axId val="371426463"/>
        <c:axId val="309932239"/>
      </c:lineChart>
      <c:catAx>
        <c:axId val="371426463"/>
        <c:scaling>
          <c:orientation val="minMax"/>
        </c:scaling>
        <c:delete val="1"/>
        <c:axPos val="b"/>
        <c:numFmt formatCode="General" sourceLinked="1"/>
        <c:majorTickMark val="none"/>
        <c:minorTickMark val="none"/>
        <c:tickLblPos val="nextTo"/>
        <c:crossAx val="309932239"/>
        <c:crosses val="autoZero"/>
        <c:auto val="1"/>
        <c:lblAlgn val="ctr"/>
        <c:lblOffset val="100"/>
        <c:noMultiLvlLbl val="0"/>
      </c:catAx>
      <c:valAx>
        <c:axId val="309932239"/>
        <c:scaling>
          <c:orientation val="minMax"/>
        </c:scaling>
        <c:delete val="1"/>
        <c:axPos val="l"/>
        <c:numFmt formatCode="General" sourceLinked="1"/>
        <c:majorTickMark val="none"/>
        <c:minorTickMark val="none"/>
        <c:tickLblPos val="nextTo"/>
        <c:crossAx val="37142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(Month VS Sales)!PivotTable2</c:name>
    <c:fmtId val="6"/>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3492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708507670850773E-2"/>
          <c:y val="0.19298245614035087"/>
          <c:w val="0.84658298465829851"/>
          <c:h val="0.61403508771929827"/>
        </c:manualLayout>
      </c:layout>
      <c:lineChart>
        <c:grouping val="standard"/>
        <c:varyColors val="0"/>
        <c:ser>
          <c:idx val="0"/>
          <c:order val="0"/>
          <c:tx>
            <c:strRef>
              <c:f>'KPI (Month VS Sales)'!$B$3</c:f>
              <c:strCache>
                <c:ptCount val="1"/>
                <c:pt idx="0">
                  <c:v>Total</c:v>
                </c:pt>
              </c:strCache>
            </c:strRef>
          </c:tx>
          <c:spPr>
            <a:ln w="34925" cap="rnd">
              <a:solidFill>
                <a:schemeClr val="accent4"/>
              </a:solidFill>
              <a:round/>
            </a:ln>
            <a:effectLst/>
          </c:spPr>
          <c:marker>
            <c:symbol val="none"/>
          </c:marker>
          <c:cat>
            <c:strRef>
              <c:f>'KPI (Month VS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(Month VS Sales)'!$B$4:$B$16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97C-486A-B15D-E642E8CFB911}"/>
            </c:ext>
          </c:extLst>
        </c:ser>
        <c:dLbls>
          <c:showLegendKey val="0"/>
          <c:showVal val="0"/>
          <c:showCatName val="0"/>
          <c:showSerName val="0"/>
          <c:showPercent val="0"/>
          <c:showBubbleSize val="0"/>
        </c:dLbls>
        <c:smooth val="0"/>
        <c:axId val="371420703"/>
        <c:axId val="309963487"/>
      </c:lineChart>
      <c:catAx>
        <c:axId val="371420703"/>
        <c:scaling>
          <c:orientation val="minMax"/>
        </c:scaling>
        <c:delete val="1"/>
        <c:axPos val="b"/>
        <c:numFmt formatCode="General" sourceLinked="1"/>
        <c:majorTickMark val="none"/>
        <c:minorTickMark val="none"/>
        <c:tickLblPos val="nextTo"/>
        <c:crossAx val="309963487"/>
        <c:crosses val="autoZero"/>
        <c:auto val="1"/>
        <c:lblAlgn val="ctr"/>
        <c:lblOffset val="100"/>
        <c:noMultiLvlLbl val="0"/>
      </c:catAx>
      <c:valAx>
        <c:axId val="309963487"/>
        <c:scaling>
          <c:orientation val="minMax"/>
        </c:scaling>
        <c:delete val="1"/>
        <c:axPos val="l"/>
        <c:numFmt formatCode="General" sourceLinked="1"/>
        <c:majorTickMark val="none"/>
        <c:minorTickMark val="none"/>
        <c:tickLblPos val="nextTo"/>
        <c:crossAx val="3714207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(Month VS Sales)!PivotTable3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5192706174887"/>
          <c:y val="0.19713199912510937"/>
          <c:w val="0.80392156862745101"/>
          <c:h val="0.60573476702508966"/>
        </c:manualLayout>
      </c:layout>
      <c:lineChart>
        <c:grouping val="standard"/>
        <c:varyColors val="0"/>
        <c:ser>
          <c:idx val="0"/>
          <c:order val="0"/>
          <c:tx>
            <c:strRef>
              <c:f>'KPI (Month VS Sales)'!$F$3</c:f>
              <c:strCache>
                <c:ptCount val="1"/>
                <c:pt idx="0">
                  <c:v>Total</c:v>
                </c:pt>
              </c:strCache>
            </c:strRef>
          </c:tx>
          <c:spPr>
            <a:ln w="34925" cap="rnd">
              <a:solidFill>
                <a:schemeClr val="accent4"/>
              </a:solidFill>
              <a:round/>
            </a:ln>
            <a:effectLst/>
          </c:spPr>
          <c:marker>
            <c:symbol val="none"/>
          </c:marker>
          <c:cat>
            <c:strRef>
              <c:f>'KPI (Month VS Sales)'!$E$4:$E$16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(Month VS Sales)'!$F$4:$F$16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277-44E0-842E-D9A9DBE0717A}"/>
            </c:ext>
          </c:extLst>
        </c:ser>
        <c:dLbls>
          <c:showLegendKey val="0"/>
          <c:showVal val="0"/>
          <c:showCatName val="0"/>
          <c:showSerName val="0"/>
          <c:showPercent val="0"/>
          <c:showBubbleSize val="0"/>
        </c:dLbls>
        <c:smooth val="0"/>
        <c:axId val="371416383"/>
        <c:axId val="368065135"/>
      </c:lineChart>
      <c:catAx>
        <c:axId val="371416383"/>
        <c:scaling>
          <c:orientation val="minMax"/>
        </c:scaling>
        <c:delete val="1"/>
        <c:axPos val="b"/>
        <c:numFmt formatCode="General" sourceLinked="1"/>
        <c:majorTickMark val="none"/>
        <c:minorTickMark val="none"/>
        <c:tickLblPos val="nextTo"/>
        <c:crossAx val="368065135"/>
        <c:crosses val="autoZero"/>
        <c:auto val="1"/>
        <c:lblAlgn val="ctr"/>
        <c:lblOffset val="100"/>
        <c:noMultiLvlLbl val="0"/>
      </c:catAx>
      <c:valAx>
        <c:axId val="368065135"/>
        <c:scaling>
          <c:orientation val="minMax"/>
        </c:scaling>
        <c:delete val="1"/>
        <c:axPos val="l"/>
        <c:numFmt formatCode="General" sourceLinked="1"/>
        <c:majorTickMark val="none"/>
        <c:minorTickMark val="none"/>
        <c:tickLblPos val="nextTo"/>
        <c:crossAx val="371416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(Month VS Sales)!PivotTable4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627844712182061E-2"/>
          <c:y val="0.19097222222222221"/>
          <c:w val="0.85274431057563582"/>
          <c:h val="0.61805555555555558"/>
        </c:manualLayout>
      </c:layout>
      <c:lineChart>
        <c:grouping val="standard"/>
        <c:varyColors val="0"/>
        <c:ser>
          <c:idx val="0"/>
          <c:order val="0"/>
          <c:tx>
            <c:strRef>
              <c:f>'KPI (Month VS Sales)'!$J$3</c:f>
              <c:strCache>
                <c:ptCount val="1"/>
                <c:pt idx="0">
                  <c:v>Total</c:v>
                </c:pt>
              </c:strCache>
            </c:strRef>
          </c:tx>
          <c:spPr>
            <a:ln w="34925" cap="rnd">
              <a:solidFill>
                <a:schemeClr val="accent4"/>
              </a:solidFill>
              <a:round/>
            </a:ln>
            <a:effectLst/>
          </c:spPr>
          <c:marker>
            <c:symbol val="none"/>
          </c:marker>
          <c:cat>
            <c:strRef>
              <c:f>'KPI (Month VS Sales)'!$I$4:$I$16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(Month VS Sales)'!$J$4:$J$16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33B-4B8E-89C2-1856C080D97E}"/>
            </c:ext>
          </c:extLst>
        </c:ser>
        <c:dLbls>
          <c:showLegendKey val="0"/>
          <c:showVal val="0"/>
          <c:showCatName val="0"/>
          <c:showSerName val="0"/>
          <c:showPercent val="0"/>
          <c:showBubbleSize val="0"/>
        </c:dLbls>
        <c:smooth val="0"/>
        <c:axId val="371402943"/>
        <c:axId val="368081999"/>
      </c:lineChart>
      <c:catAx>
        <c:axId val="371402943"/>
        <c:scaling>
          <c:orientation val="minMax"/>
        </c:scaling>
        <c:delete val="1"/>
        <c:axPos val="b"/>
        <c:numFmt formatCode="General" sourceLinked="1"/>
        <c:majorTickMark val="none"/>
        <c:minorTickMark val="none"/>
        <c:tickLblPos val="nextTo"/>
        <c:crossAx val="368081999"/>
        <c:crosses val="autoZero"/>
        <c:auto val="1"/>
        <c:lblAlgn val="ctr"/>
        <c:lblOffset val="100"/>
        <c:noMultiLvlLbl val="0"/>
      </c:catAx>
      <c:valAx>
        <c:axId val="368081999"/>
        <c:scaling>
          <c:orientation val="minMax"/>
        </c:scaling>
        <c:delete val="1"/>
        <c:axPos val="l"/>
        <c:numFmt formatCode="General" sourceLinked="1"/>
        <c:majorTickMark val="none"/>
        <c:minorTickMark val="none"/>
        <c:tickLblPos val="nextTo"/>
        <c:crossAx val="37140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(Month VS Sales)!PivotTable5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(Month VS Sales)'!$N$3</c:f>
              <c:strCache>
                <c:ptCount val="1"/>
                <c:pt idx="0">
                  <c:v>Total</c:v>
                </c:pt>
              </c:strCache>
            </c:strRef>
          </c:tx>
          <c:spPr>
            <a:ln w="34925" cap="rnd">
              <a:solidFill>
                <a:schemeClr val="accent4"/>
              </a:solidFill>
              <a:round/>
            </a:ln>
            <a:effectLst/>
          </c:spPr>
          <c:marker>
            <c:symbol val="none"/>
          </c:marker>
          <c:cat>
            <c:strRef>
              <c:f>'KPI (Month VS Sales)'!$M$4:$M$16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(Month VS Sales)'!$N$4:$N$16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441-45BE-AC28-A57732D4C448}"/>
            </c:ext>
          </c:extLst>
        </c:ser>
        <c:dLbls>
          <c:showLegendKey val="0"/>
          <c:showVal val="0"/>
          <c:showCatName val="0"/>
          <c:showSerName val="0"/>
          <c:showPercent val="0"/>
          <c:showBubbleSize val="0"/>
        </c:dLbls>
        <c:smooth val="0"/>
        <c:axId val="371415903"/>
        <c:axId val="384622319"/>
      </c:lineChart>
      <c:catAx>
        <c:axId val="371415903"/>
        <c:scaling>
          <c:orientation val="minMax"/>
        </c:scaling>
        <c:delete val="1"/>
        <c:axPos val="b"/>
        <c:numFmt formatCode="General" sourceLinked="1"/>
        <c:majorTickMark val="none"/>
        <c:minorTickMark val="none"/>
        <c:tickLblPos val="nextTo"/>
        <c:crossAx val="384622319"/>
        <c:crosses val="autoZero"/>
        <c:auto val="1"/>
        <c:lblAlgn val="ctr"/>
        <c:lblOffset val="100"/>
        <c:noMultiLvlLbl val="0"/>
      </c:catAx>
      <c:valAx>
        <c:axId val="384622319"/>
        <c:scaling>
          <c:orientation val="minMax"/>
        </c:scaling>
        <c:delete val="1"/>
        <c:axPos val="l"/>
        <c:numFmt formatCode="General" sourceLinked="1"/>
        <c:majorTickMark val="none"/>
        <c:minorTickMark val="none"/>
        <c:tickLblPos val="nextTo"/>
        <c:crossAx val="371415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(Month VS Sales)!PivotTable6</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(Month VS Sales)'!$R$3</c:f>
              <c:strCache>
                <c:ptCount val="1"/>
                <c:pt idx="0">
                  <c:v>Total</c:v>
                </c:pt>
              </c:strCache>
            </c:strRef>
          </c:tx>
          <c:spPr>
            <a:ln w="34925" cap="rnd">
              <a:solidFill>
                <a:schemeClr val="accent4"/>
              </a:solidFill>
              <a:round/>
            </a:ln>
            <a:effectLst/>
          </c:spPr>
          <c:marker>
            <c:symbol val="none"/>
          </c:marker>
          <c:cat>
            <c:strRef>
              <c:f>'KPI (Month VS Sales)'!$Q$4:$Q$16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(Month VS Sales)'!$R$4:$R$16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B6D-41E8-A87D-2A89F116A8B8}"/>
            </c:ext>
          </c:extLst>
        </c:ser>
        <c:dLbls>
          <c:showLegendKey val="0"/>
          <c:showVal val="0"/>
          <c:showCatName val="0"/>
          <c:showSerName val="0"/>
          <c:showPercent val="0"/>
          <c:showBubbleSize val="0"/>
        </c:dLbls>
        <c:smooth val="0"/>
        <c:axId val="371426463"/>
        <c:axId val="309932239"/>
      </c:lineChart>
      <c:catAx>
        <c:axId val="371426463"/>
        <c:scaling>
          <c:orientation val="minMax"/>
        </c:scaling>
        <c:delete val="1"/>
        <c:axPos val="b"/>
        <c:numFmt formatCode="General" sourceLinked="1"/>
        <c:majorTickMark val="none"/>
        <c:minorTickMark val="none"/>
        <c:tickLblPos val="nextTo"/>
        <c:crossAx val="309932239"/>
        <c:crosses val="autoZero"/>
        <c:auto val="1"/>
        <c:lblAlgn val="ctr"/>
        <c:lblOffset val="100"/>
        <c:noMultiLvlLbl val="0"/>
      </c:catAx>
      <c:valAx>
        <c:axId val="309932239"/>
        <c:scaling>
          <c:orientation val="minMax"/>
        </c:scaling>
        <c:delete val="1"/>
        <c:axPos val="l"/>
        <c:numFmt formatCode="General" sourceLinked="1"/>
        <c:majorTickMark val="none"/>
        <c:minorTickMark val="none"/>
        <c:tickLblPos val="nextTo"/>
        <c:crossAx val="37142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Analysis.xlsx]Month Vs (Sales &amp; Profit)!PivotTable1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'Month Vs (Sales &amp; Profit)'!$C$3</c:f>
              <c:strCache>
                <c:ptCount val="1"/>
                <c:pt idx="0">
                  <c:v>Sum of Profit</c:v>
                </c:pt>
              </c:strCache>
            </c:strRef>
          </c:tx>
          <c:spPr>
            <a:solidFill>
              <a:schemeClr val="accent1">
                <a:lumMod val="60000"/>
                <a:lumOff val="40000"/>
              </a:schemeClr>
            </a:solidFill>
            <a:ln>
              <a:noFill/>
            </a:ln>
            <a:effectLst/>
          </c:spPr>
          <c:cat>
            <c:strRef>
              <c:f>'Month Vs (Sales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Vs (Sales &amp;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550-41BA-86E2-96344B9AD0C3}"/>
            </c:ext>
          </c:extLst>
        </c:ser>
        <c:dLbls>
          <c:showLegendKey val="0"/>
          <c:showVal val="0"/>
          <c:showCatName val="0"/>
          <c:showSerName val="0"/>
          <c:showPercent val="0"/>
          <c:showBubbleSize val="0"/>
        </c:dLbls>
        <c:axId val="1960686912"/>
        <c:axId val="2102106832"/>
      </c:areaChart>
      <c:barChart>
        <c:barDir val="col"/>
        <c:grouping val="clustered"/>
        <c:varyColors val="0"/>
        <c:ser>
          <c:idx val="0"/>
          <c:order val="0"/>
          <c:tx>
            <c:strRef>
              <c:f>'Month Vs (Sales &amp; Profit)'!$B$3</c:f>
              <c:strCache>
                <c:ptCount val="1"/>
                <c:pt idx="0">
                  <c:v>Sum of Sales</c:v>
                </c:pt>
              </c:strCache>
            </c:strRef>
          </c:tx>
          <c:spPr>
            <a:solidFill>
              <a:schemeClr val="accent4"/>
            </a:solidFill>
            <a:ln>
              <a:noFill/>
            </a:ln>
            <a:effectLst/>
          </c:spPr>
          <c:invertIfNegative val="0"/>
          <c:cat>
            <c:strRef>
              <c:f>'Month Vs (Sales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Vs (Sales &amp;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550-41BA-86E2-96344B9AD0C3}"/>
            </c:ext>
          </c:extLst>
        </c:ser>
        <c:dLbls>
          <c:showLegendKey val="0"/>
          <c:showVal val="0"/>
          <c:showCatName val="0"/>
          <c:showSerName val="0"/>
          <c:showPercent val="0"/>
          <c:showBubbleSize val="0"/>
        </c:dLbls>
        <c:gapWidth val="98"/>
        <c:overlap val="-27"/>
        <c:axId val="1960689312"/>
        <c:axId val="1907874960"/>
      </c:barChart>
      <c:catAx>
        <c:axId val="196068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crossAx val="1907874960"/>
        <c:crosses val="autoZero"/>
        <c:auto val="1"/>
        <c:lblAlgn val="ctr"/>
        <c:lblOffset val="100"/>
        <c:noMultiLvlLbl val="0"/>
      </c:catAx>
      <c:valAx>
        <c:axId val="19078749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a:solidFill>
                      <a:schemeClr val="bg1"/>
                    </a:solidFill>
                    <a:latin typeface="Times New Roman" panose="02020603050405020304" pitchFamily="18" charset="0"/>
                    <a:cs typeface="Times New Roman" panose="02020603050405020304" pitchFamily="18" charset="0"/>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60689312"/>
        <c:crosses val="autoZero"/>
        <c:crossBetween val="between"/>
      </c:valAx>
      <c:valAx>
        <c:axId val="21021068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sz="800">
                    <a:solidFill>
                      <a:schemeClr val="bg1"/>
                    </a:solidFill>
                    <a:latin typeface="Times New Roman" panose="02020603050405020304" pitchFamily="18" charset="0"/>
                    <a:cs typeface="Times New Roman" panose="02020603050405020304" pitchFamily="18" charset="0"/>
                  </a:rPr>
                  <a:t>Profit</a:t>
                </a:r>
                <a:endParaRPr lang="en-US">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crossAx val="1960686912"/>
        <c:crosses val="max"/>
        <c:crossBetween val="between"/>
      </c:valAx>
      <c:catAx>
        <c:axId val="1960686912"/>
        <c:scaling>
          <c:orientation val="minMax"/>
        </c:scaling>
        <c:delete val="1"/>
        <c:axPos val="b"/>
        <c:numFmt formatCode="General" sourceLinked="1"/>
        <c:majorTickMark val="out"/>
        <c:minorTickMark val="none"/>
        <c:tickLblPos val="nextTo"/>
        <c:crossAx val="21021068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VS Sales!PivotTable3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w="19050">
            <a:solidFill>
              <a:schemeClr val="lt1"/>
            </a:solidFill>
          </a:ln>
          <a:effectLst/>
        </c:spPr>
      </c:pivotFmt>
      <c:pivotFmt>
        <c:idx val="10"/>
        <c:spPr>
          <a:solidFill>
            <a:schemeClr val="accent4">
              <a:lumMod val="50000"/>
            </a:schemeClr>
          </a:solidFill>
          <a:ln w="19050">
            <a:solidFill>
              <a:schemeClr val="lt1"/>
            </a:solidFill>
          </a:ln>
          <a:effectLst/>
        </c:spPr>
      </c:pivotFmt>
      <c:pivotFmt>
        <c:idx val="11"/>
        <c:spPr>
          <a:solidFill>
            <a:schemeClr val="accent4">
              <a:lumMod val="40000"/>
              <a:lumOff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26853146094739694"/>
          <c:y val="0.21562271629728691"/>
          <c:w val="0.46823413500383126"/>
          <c:h val="0.7337459195666014"/>
        </c:manualLayout>
      </c:layout>
      <c:doughnutChart>
        <c:varyColors val="1"/>
        <c:ser>
          <c:idx val="0"/>
          <c:order val="0"/>
          <c:tx>
            <c:strRef>
              <c:f>'Category VS Sales'!$B$3</c:f>
              <c:strCache>
                <c:ptCount val="1"/>
                <c:pt idx="0">
                  <c:v>Total</c:v>
                </c:pt>
              </c:strCache>
            </c:strRef>
          </c:tx>
          <c:explosion val="1"/>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CF90-42DB-820F-BC9B50F3387F}"/>
              </c:ext>
            </c:extLst>
          </c:dPt>
          <c:dPt>
            <c:idx val="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3-CF90-42DB-820F-BC9B50F3387F}"/>
              </c:ext>
            </c:extLst>
          </c:dPt>
          <c:dPt>
            <c:idx val="2"/>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5-CF90-42DB-820F-BC9B50F3387F}"/>
              </c:ext>
            </c:extLst>
          </c:dPt>
          <c:dLbls>
            <c:dLbl>
              <c:idx val="2"/>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5-CF90-42DB-820F-BC9B50F3387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VS Sales'!$A$4:$A$7</c:f>
              <c:strCache>
                <c:ptCount val="3"/>
                <c:pt idx="0">
                  <c:v>Furniture</c:v>
                </c:pt>
                <c:pt idx="1">
                  <c:v>Office Supplies</c:v>
                </c:pt>
                <c:pt idx="2">
                  <c:v>Technology</c:v>
                </c:pt>
              </c:strCache>
            </c:strRef>
          </c:cat>
          <c:val>
            <c:numRef>
              <c:f>'Category VS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F90-42DB-820F-BC9B50F3387F}"/>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Analysis.xlsx]SubCategory VS Sales!PivotTable1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numFmt formatCode="\$\ 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 VS Sales'!$B$3</c:f>
              <c:strCache>
                <c:ptCount val="1"/>
                <c:pt idx="0">
                  <c:v>Total</c:v>
                </c:pt>
              </c:strCache>
            </c:strRef>
          </c:tx>
          <c:spPr>
            <a:solidFill>
              <a:schemeClr val="accent4"/>
            </a:solidFill>
            <a:ln>
              <a:noFill/>
            </a:ln>
            <a:effectLst/>
          </c:spPr>
          <c:invertIfNegative val="0"/>
          <c:dLbls>
            <c:numFmt formatCode="\$\ 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 VS Sales'!$A$4:$A$9</c:f>
              <c:strCache>
                <c:ptCount val="5"/>
                <c:pt idx="0">
                  <c:v>Binders</c:v>
                </c:pt>
                <c:pt idx="1">
                  <c:v>Tables</c:v>
                </c:pt>
                <c:pt idx="2">
                  <c:v>Storage</c:v>
                </c:pt>
                <c:pt idx="3">
                  <c:v>Chairs</c:v>
                </c:pt>
                <c:pt idx="4">
                  <c:v>Phones</c:v>
                </c:pt>
              </c:strCache>
            </c:strRef>
          </c:cat>
          <c:val>
            <c:numRef>
              <c:f>'SubCategory VS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F16-45FA-9453-8C9EB01B7A3E}"/>
            </c:ext>
          </c:extLst>
        </c:ser>
        <c:dLbls>
          <c:dLblPos val="outEnd"/>
          <c:showLegendKey val="0"/>
          <c:showVal val="1"/>
          <c:showCatName val="0"/>
          <c:showSerName val="0"/>
          <c:showPercent val="0"/>
          <c:showBubbleSize val="0"/>
        </c:dLbls>
        <c:gapWidth val="90"/>
        <c:axId val="2083184431"/>
        <c:axId val="2088578751"/>
      </c:barChart>
      <c:catAx>
        <c:axId val="20831844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8578751"/>
        <c:crosses val="autoZero"/>
        <c:auto val="1"/>
        <c:lblAlgn val="ctr"/>
        <c:lblOffset val="100"/>
        <c:noMultiLvlLbl val="0"/>
      </c:catAx>
      <c:valAx>
        <c:axId val="2088578751"/>
        <c:scaling>
          <c:orientation val="minMax"/>
        </c:scaling>
        <c:delete val="1"/>
        <c:axPos val="b"/>
        <c:numFmt formatCode="General" sourceLinked="1"/>
        <c:majorTickMark val="out"/>
        <c:minorTickMark val="none"/>
        <c:tickLblPos val="nextTo"/>
        <c:crossAx val="2083184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AD737C00-A330-4617-806B-7B587715FDCD}">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6FD13A1F-582D-490A-8747-73B4D4F0485B}">
          <cx:tx>
            <cx:txData>
              <cx:f>_xlchart.v5.5</cx:f>
              <cx:v>Sales</cx:v>
            </cx:txData>
          </cx:tx>
          <cx:dataId val="0"/>
          <cx:layoutPr>
            <cx:geography cultureLanguage="en-US" cultureRegion="IN" attribution="Powered by Bing">
              <cx:geoCache provider="{E9337A44-BEBE-4D9F-B70C-5C5E7DAFC167}">
                <cx:binary>1H1pc9y20u5fcfnzpUIsBIhTJ29VQHI2abRZXuIvrLGskOAGcF9+/e3RYks8k2O9Fd26NUxqogyF
mSYfdvfTDxrQv2+Hf91md7vq3ZBnRf2v2+H393HTmH/99lt9G9/lu/okV7eVrvVfzcmtzn/Tf/2l
bu9++17telVEv2Eb0d9u413V3A3v/+ff8GnRnT7Tt7tG6eKqvavG67u6zZr6v5w7eOrd7nuuCl/V
TaVuG/T7+0WmK/V99/7dXdGoZrwZzd3v71/80vt3v80/6j++9l0GljXtdxiL3RNHOA7CRLx/l+ki
enzfcvEJdTmh2CX2/UGevvR8l8PAV1hyb8fu+/fqrq7hSu7/+2zgC7Ph/bP37251WzT7uxXBjfv9
/cdCNXff331ods1d/f6dqrX38Aue3tv+8cP9xf728n7/z79nb8Dlz955Bsn8Xv3q1H8g4u0y9Zeu
CvWGoBB+gh3KmEDi4d6jl9ggJE4Y4pgjisT98RKb19l0GJ7nY2cIeX8cJUL+Xbbrd9Xd0z36505D
xIltu5xh4jzc/pnvcOeEMpdRgtyH887Tdz/4zmssOozOz5EzbPzgKLH5o1KTLt7SdegJFgRjF9GH
W8/nroNOGKOOYA679y1wrYdY+gDNKww6jMyPgTNg/vh6lMBcVHeRLp7uzT93GUpOBHHBKQg76DII
2yeO4yJEZoD82pDDeDyNm8FxcX2UcGxVXeu2Um8HCHFPCOOOa1P0kGPwS0cRkP85J4w4jzGMPX33
g6O8xqLDyPwcOcNme3GU2PyR7b7t8reMYfiEQ4zCzH5M/0C9XlAzduJSmxBs4x++9CKG/dqgw8j8
uJIZMH8cJzX7o0p3Rb0D5vhWbJnQE/AG1yboMfG7L5HZOw0RyIFI9uBUs8T/Gov+Bpof1zLH5jgD
mqehktl912+IjXsC0DiOTfFh0mw7Jw7lLoS0py99iGSvMeUwKD9HzkDxjjOSbXd1vbuN2/quad7Q
ayg+gWKFcMofS0lI8c/jGQdKZjsQ0Fwga88D2avtOQzPbPgMo+0fR5ltPF0Ud7eNum2bp5v1BuwM
nTjcQQ4hzkHf4ZCRiAukGs8C2iutOYzPi8EzdLybo0Tn/O5btavTNyQDFKCBQp9w/lCv2HOeJk5c
ZHNgAodTzmssOgzPz5EzbM6Ps9Z8ktHe6b/eQeRu829vqtlA+rGBMXPnkZTNCk/OT2zEsOvyR+ow
86T/rXWHMTv8KTP8fO8ofevmDiJfXd/dvV3cIw4wacDLdh+dZ+ZcLjshlIAW98TE4fzzBPUqkw4j
9WzoDJ6b86OEZ3mnq+hNPQqfMApJx90Ht/0x8yiXnFBKgVbYj+DNeN0rDDoMzY+BM2CWx8kYLmL1
hjSb2icUChxCBX+gCnDXn5M5mDfgtgDVAD9K06CNPneZX1lzGJKHUTM8LlZH6Sjr77v4LQGhJ8QV
wACe5gJmNSlC9IQ5gnAojF5C8UtDDmPxOGwGxto/TjCyTBVavWW1Y58gwIJCJfoQtmZ4uOIEUdBB
Hffn5MFzB1m/wqK/AebHyDk2x6nfnN/17/7UVfr01L5BnYNBhRaY7rWz+2MWvGDihsEZhz3NHsxE
z9dYdBibnyNn2Jz/eZx+U3xXuzeduBEnMN0puHj0GjGbUwMqBvWnazPxWKLSp8fiQcVZ/9qgw8j8
GDgDZn2cNGyt+7esPvGJzSlzOKUHHUaQkz0cDNmP52cO8ytr/gaS+2uY43Gc7Gur9lWLbt4SlH1V
IhAozY/EF72kYIKeIAFtGzAN+tJHXmXLYUieDZ3hsj1OP9nuqjHbFd+f7tA/Ty4woyZAqoGegJdw
cAaMGMGstHickp7VKa+x5G9A+XENc0yOk4ydvvV0jQs9TBTKR/5Yq8wdBeZAXRuSylMfx0x//rU9
h3F5GjdD5fTDUab6z6q+1UWt3rIbAEoSIoRDYIrz4XjpMsCROcHQlyYON5+9yqTD2DwbOoPn8/oo
4TmF4qG9Tcc3DGR8LzkTDD1MM1gc4GDgS5Q+NnHMONhrTDmMys+RM1BO/zxKULa6aN6UHlOQj2F2
BgmQuw5VLsiGlkAKfZyMzEB5hSmHMfkxcAbJ9uYoITnTrarfuGaxTwRMvtiuM6sjBYI+AeRCG9pj
fJth8ipbDqPybOgMl7MjJcg7VbyhpE8dIMf7Dr9nOf25PsnECUZQ30NZ85B5ZtBsf2XOYVgeh80g
2R7nTNlW3cYq2r1twndh/l9w91EV/s/MAs0BUP3vNYD9MasjX2PR3wDz41rm2Bxnut93z+3/NUa9
YcYH0R5DR/MPSVLMEj8kFweUMYofdbP/gOdVRv0dQs8Gz0E6Tsp8ftft3nKVBjScE4dRKPoPd9Ag
xAAgh+xXctyzAyh0nmvKv7bnMDRP42aonH86SgbwScEE5Vsv1ADKBdPH4jAr4+4Jg+LTpU89abNJ
/9dYdBiZnyNn2Hw6Thaw18dXu9zUsXrLlRrQds5ckPNhQvIgbYbWMwc6awDCx1bbmWL2arMOozQb
PoPqfHWUbrS/qM1dVd+NT0Hmn2tnMKuMCIDgkMPd6BwEA8hOsNDugR6IGWt7nU1/D9LT9cwR2hwl
Qp934EZF1LzpAg4O8/6IONwFkrY/Zt0YDws4oGHjaUHBLAW9zqbDCD0fO0Po8/GGu+3doG7fsBEA
mtMphkZBRB87BWdFKbLZCbJdcDN3hs3ee35tzWFsno+dYXO+PUrvOddVE7/zdpWG1oDd28U4aDYD
hka4A4XOIQ/i0BjgOhRxEKTvj3kuerVdf4PUbPwcLe+I0fJ36dtOsUG0o4yAp4BMfX+8LIggS8ES
z/1Cw6eE9PScPMxGPzxDv7bqvyH1NHqOk3+UOH1sdvHTPfrnfGFfEMGKAnCUxyaaeTZCsKaAgwCH
2axU/ZUdhxF5GDVD4uPNUSJxkWbQgPamC9YgsrkEHOaRZNuQX55rbgImFCDx2DZ/5A4gLzwvT19j
0WFcfo6cYXNxepTYfNAt5J4nz3+4R//cWygwAwKaJ5Q6D8Fs7i0QzTCxQV5gM179WnsOo/Ny9Ayh
D8cZxy6hC70es273pkIC1D+ugA0fHjO/PfcgWD3gEtfdT2Q/IAj66XMPeq1Vh3F6OXqG0+VxMOzb
/7p1yHNPevGb/8vtUiDvwEI1h0OL4CzEwZYQCGIgepaQngM028rk7+05jNBs+ItLOI59Uq5j2LPl
3bp+254bWB0Fa2qgU+BxkbqYzSvs9R0Eizv2Oz7cH1ATPYfltVYdRuXl6JnfXK+POAP9P6h+YAMI
G1qgMHpUeGbVqbuPgLCUA8HmNvfHjLc95JLX2HUYq/n4GVofjrP6ubkb3nR9O4KqhrgUUHgoQedE
Dmg39E5DGnpckjNLQ7805zA2j8NmkNx8OUoH+nRX5dD98RRn3oS92bCqEP6ZuQysymUMM8FA07k/
5rMLv7bkMB4/LmGGyKfjLHg+39XNu58TJs9z74sL/N9yAZjcoRgEUZgBuj9mrBoiGgM5DvS2nxHv
ee55tVmHQZoNf3Elv7//fJxTdJ9HDRveRW/oPLDiA7oJMPubHTtg6TTsO4QohdL1AcWn734Qcl5h
0N/A83Qlc2D+/P8T1f5+C7wf2wP6u2YX3O8r+GwXvP9+9v7aYbPD2dBHjnUw9j24wPr77+8JdBRA
AvmxX+H+Q16ws9kj/h8j73Z18/t7C4ojDsERNluzXdgzj9pAHXrweTgFqxEZrFVE0HpNgSiK/ali
r4P+/h5KLhD4AH+Y0ICcxzjIrfW+/AbD+L6BHlR0zmBNNxZM/NjV8VJnI2yM9eOuPP7/u6LNL7Uq
mhq2VHQQRALz8Iv763QobDoCqu6+/obVeIIgsMLc7q7hSYffR/8nGmmfFUkUr3vLSRYu1nd5V9Ye
7tVFzZvqtCckCzKjbVm27a5p3Xw9Wmdpj9rzbjHGlK37tktkES1VOyVeUaSh79DcknUfLQzjO5WE
F+1gF4FmQyjrKBJeWppwmSXxKPso3Cp2asaJ+aO9wWQUXhUJy2txlQZhP33ud0CgTTC1JffbaeW2
pvd5ZFa93WGv0mm5gHU5QdcQfyrLdeUOek2plfvdaDUSF/2OR3F+Rt1+kbAi8lA4nHZRNp310ygn
ngo/isuLvJssiUTpZciVcRrLPsNoLeI6XhZhsbU0Kn2adCxA+EMb58onadstbNptM5tMlwPTVpCP
jAZl3WlZN0kl0ZgKzzRGBAMRleegOF9SV5dSR5YdZCptpcHDh7R13IWj/KobYjkWpfJwu2+tp5LC
JpsXibCVn2Ee+SaRYzv0ARvNtuqHVnLFLZ+VKZfIGhIZZU3pR2XZAU5q0as2WcSxSXxsokU8jcMN
6dzr3K29Gra/WQ9Ok/vYqbcuyiVa5QbfmKbrz+zYukEYBWNTf2Jxf+XQyut6tigZkqwaZVGVvlaf
J6ykEmNQ2tZpb8QF09O2a8VHm5sdLULZmbGVKakWTTpWvtW46/1ZkkWFbGIuo6L+2idCe04RRV6T
i07CNqbnjap6abOmXphMn5JhQJ5CRS+tGK3Shm36qMnkSLpNpJ3s1LW7Le7sL0rX6dk0YtfHA9KL
mDBZlHYnFbZCP9OmkSKlaJl0k/GJ67R+iFizTGi90F2cyrzGXaDhAZeNk9eeXXLntFVZ+WUiXtUU
pw3nFTxwkfZL1258g6beK3Hu6RFHyyyPlOcOt00e3dg4NwtEq9bvo3SLqziRoU2uDcJnaehc4Uxc
6DSOvLL/SqOMBxVKvpQmri6qzJaDmvqVRUJXpi2XjhrcoM2rOrBqsVAVYnKw0visdjqZZype9AVa
pjae4E6Wm7ozk6S9WJKxHf0yZXEQEatftlEY5G37GWdZvo5CnQRtXPkQCcDNBuPZFq+lqcKzsLKu
OuyUPi+ri5j027Culqjuel9T4kid6yDLuRsgFX9Ia2p74yQ6r6mRLA0/b2hebrnqFl3T9B/jG4rN
taqu3RxbS00LR9pm+p40eSELjb87bnkehuNCFDb4Iq3zZZtVmcc708pxqvpAu038pXcuw4w1KzEo
y++mmgRNyFdx54HbfEmS69LJlGx743ccqwB2xDrnVVIuVBR71fi5QMPdaHV8GXfOecmGdYsqvOCo
9LTjjospRdqPh+5yHOPMb7VTeJ2LG1m1lp/07QplolyyMLqCUL0QdnhVdxchrqegEjF8QnbOC+1A
AGDEwwYbCb2FpddNzuBHmuSecFohY2Wv7HonxsnxUL0bhjb3uc39MbJ39rQHKJpiD9bqLnjYLnkX
QyhL6mhluUXnOVF122I78/Oc0mVWTesSC3yW9d0obRJeD6UIP8Z5timzD3lc6qCBucKxjamvSRxt
6oLBxej4zhg7QKInF6qvI5kRfkGisNsMcf+JC5JvYvopZEkp2ZDJrnfXKo3dq44MMjVd7g3dlHuu
qCJfRNoEWRw7QW+as9x17ljyl7LYp2xqlMxH0fhOiu/6tpB9bvdyZOMoLce+4XleB319GynSnxNH
p7D1iW3LLtcLAqzIF/ybW7DIy0c39gWBgNUQjyRu5bsGIlOpp+Wgu0i2GY2u2BLxtto21ph7RhlA
t1L5MnRGnzVVLTtLWJKW9lnKe1mk5HQwrXMaC+VVMf2YGzuRJDalXyfrccrUJiyUdHWGA2I1ZhMh
S+YK2YsYR3CPebst8+hjaa9qt7zou345GON6VlJEfgdZMqxCfJUL20upKcAL8n5TO1bnIyeA/df8
2hJYdngIor5z4d4MJijT3JYMMd8diw9VVo1eJqJkOaXiK3Rpdav8L5E1XxKXph7Pyqt6NMMarYYp
LKSbjheZfU4zxiDCQXhpTOvHFIeyaojrK7vKpB1VS8JM7oWijH2VRaelE9qXWSuCxCHw7KhPkAtK
L0ztdMmtCJ13MVl3FaS1Pi8vSVq7lxpRL7cKySgvvgyYxqcstkrIkWrdNoXxs6rRZ4qZbb0qCLMu
aBPJJGbdOactZMjOPoWtSj6o2iIb3VnppdXa8JL1+dpK2Co29cpJeICa9sPEy48OFTdpCA9KlH6O
deHKwe0/Q49hvkFDuehNO641LwevZGSZR9bk90SsS2WmVVevIa6Wi9GqN2oqL9w+7q5S99T0rkdK
Xp2LfsRST66RsIl0uagmsRg7cTURa7wK27La0HH63o5hJtVQugtwta+m6q/bZrTWdQTPvyg7Lzfw
YALn6FcqxI03jWQTY4mBpAXw/F44veNrnRq/LUTs694YSc2ddmi7KAd9V7Yj81g5uj5Suaw6Wi2U
06OF7t1NnY7FpqvjP/OB3FStmy46Sq8jICAqSzrZCtEGcThK0WrXs3N7HY7NWV3luUcgHanKGv3O
Tj1ICt2Wd18UVqtwGlw/L0fJ8mjlDHl+YVduECscfS05rxcKWenK7soYbkv8sdOh4405/hqHatlP
AhJ84glRD59ZlZoAl/kNSvlnpx0W8MEe2+jeDlfEoDgomwKvmGjaxRQBoBqhbjGonWNN/ZfKjm51
jIpl5aZLmCE9ZWVfgwPBHbMtgiRoNx+7ovW5ctkZhvJ1IaIe+YwLSGMO/pRnwLsYy3ZJYzcya3LJ
y6iVTqmZZ1nddT42n7K2m3xdxpGvm9DnU7keI9GcRUOWwYPafSwFieSUQOSqeyvd6oTAp/DJbPVA
a9lKF5tvdliSc1JY0uGs8Qc1JJtpbNa5iq8UMs5papyd6VQVoGq6UpaRyok8NkVfRiMgIpZfWWXd
pElDfRKHoaQR1jIcrHo18nhb07SWcTZdZcppZUkS5yp00V95HkeSsk4CfXDXFdAnr+p5soaewyBz
k8HX4ed0/6BWOFlwwHkNbCU7c9EAFAlinerDapHXZRQ0dW8CN3K0p9JuXJTjAM9XtY1Cni0m/i1J
TS+HPjPLPpNZir9Z1tB5HTa9Z2H7Wx3hrxRrtq4tdZFBFj1FuaB+PplSWheFDSG66CcTWGNxHZbl
BeK1lk6bXCfTeanjq5CmedAwBZQyo0YWwlUemqpcGp3f8D6SuqZXY1Fh324rbyxtsqhq+1oPXXHe
APfhMVB04UIe600sHbwP7gktl9O+amivHbtH3qCrK1jJeubmzTZMJyp1N7SrzGKQXsIykdSqa8iy
E/GHobNWEJHaYKqn6s+clp+B8gK3q7vWI51GXmHqy7YYc9kjS3hUx2tDSXmTNo0riy5ptyjrOlkT
ywXvhvvNeSwNjInEMCxp134cOOqAlleFVO4QLqYmH087K1E+7OMg04FE62Yaej9McLvJrL8gxiTA
ydv8q9OteYk2IWk/VXa9sBIOJJXi8y5yiUfhmmU/aSyRqdZjRzp/EHyQtVOF0oW4ypEAbmZN7qIe
XSIbi6cXSWhPQKzb8mtpBkcWxLSrKZwgr1lRHLC8pF4X9p+o4suJF9uRJ4nUTd5/CU1y27nARpN0
uKjj7q4lNfESyiK/zJ1LG4qNM6eFiKISf8gjV5KQoXW0PwXPnw5pvWa9+laT7tR24RlNwQH8OMPf
4uzMyh34KkurRdyXn0dnvMNlel0nttkz1kK2Az6rt9RylkVZbAtEwaa6pr6TVKmsLVdyO/4Wpe0k
gYl8zetq7bIR8t5llahN3ZodVFFXrBs/9Va1sK1i8jE+zbPya2P1zTIqUCnVJK7zLlo6IY1k3MjY
Tqg/RVnnTdfMiGtniHauG8EdroLKqWSGbe1X0S602rWokAdtT4sIyhtO+y1OMyxD1Pqi0xuduRs7
42uVx0riji0dGvusZisWxt8E+jhMUzBB9dYN5k9TJx5i4iPlg5J1IAZxE47iFtjnn7yDGEJD27PM
nxhtBU39imUygdTi2hnUBsXl1ED44+HlFOHTIjaflNUFxurl5NaXVESdbDJ+7SSTn8VTDaVSkcg4
SUs5JJ7bQL0ZdZv9RyVZfmVo43eMbFCejn4e4lxia7hwWHxm+uoymfCXotKrpO89p2s2RQgR2gqD
zNGndhGda6eOJRpwKSEuDHA34XFk5WKI8JW20SdSVquMogyStvMt7fxQ6+1kubZUZXojKNkmproY
uXWJwyyo2Z+t0YGV6rPIDT1eW76paDDB6pGzL5UqkgWsKLiJC3vVJhCV0TrUmEHwphdDRb+W2tzY
Nd5GZXjepgG2LCCFPIiG9Cv80Qjge6Xzrc3FGfBf7KXx4EpE29uhZIsRKE4axp5BmZ+WA6QCIAJs
kCVQO5YU5xy3QV7Ht8IZrrJwAEUggbIP80vHZT4x3Y1S2CtzEA320BSq8ByRL/JqJWIo3nMoR3H5
IdFR6qM+lXzgQmK394yVbwaNN40gq5gYDzqGP7tT23sJxPYeMtL+nlu9e1NpuhRRfBOabdebHbeX
qsCjDDvGpHa4P43issX9p6gznqm7QISJgRDkgQzyEWjFJ1AvMqBRUD1bcXiZsm4RJaqQtKPOh2vD
4uq0sFAbDE1qZJunl+lgqTXpgU+B4rK1Uts+U069tPVUr5sOgoaJgQFMUEfpHEsXYMpsto46IRNW
GyiUrdIjbreE3N9uItJsVWRfDC0oAJC4ElmbfMt664PSeGFBB/3KCukliFGVDxWgkTprhiAdw9Mi
Gs6mlEPcFXlQ6fJOMzAgHDsPtiNaTAPPLuqSfxZ51600VBEx6yc5tHUDj4Ro5WRN51kSytQKV7g1
UL7a8EdPgNaprpdhpvMA5sDPSGSWoFwBjYvIuRMn7YKfM3dblUALkhhDMR9vgTt+4x35ZvXrugIa
l/SQLVgjEg+envNxJK0coESTQ6ZWk9HfjOrcdU5N54HA13so7xexqC9NVMZeY+nPjCWnAzeuDGv7
W2X1442tLko3jKQIC+2FjXNDI3cLqe+yI4klmc2XfLRuWGddtKT/hGuQYHQNapVtxMJS+II7GeRF
PX1FaVlKQmK6aNwRvK1dwXO5wJVdeiYXkeyLdKtgA8FzFaHTNMTxwjVxUE0q3lhptujC1Hi67EFu
gufOQXW7jA3+SrQGEm1uadeE3lAxP9GZsyY2DxLoxPF0qnc6NJnsGz+b+FkqsD634Y+z3BQqXYci
CeK4ak4zUDx9x4430bS0+9iVqmOT5DXJJEsjPyPmtEChWA4Rhbod9d/zpDZexq1cxlO1qg2EDZhv
dYM87c9I36Fg4PgUO1By6OFDEnc+0K3Qy4vmK6xmTWQDxKbPKr+n1rh2kNFe5DSnYwwCW9OGXyLK
ZFlZyutTe1GIuvaniqAVqvpzrZCCehTESfiDDwYqir/yDhy05SVUkk73hTUp1Av9hyyzci+qqlYq
nUAUF1CV9Bknp6Ka2AIb66rNcOHDb6dBjKHwyx2+HEiTrjAOobqbnBXkVC4zF4Mg0NVQJQA5Ewkk
25432Tp1nNU4sE0VZ5Uscx5QGlqgo4C8kaOxux7a75r0g9/XuoLM3YNaRbZlS901iuzeF7QONG6B
F+TDWWNAqMxMfd4n1SUf9BKBFCv7oRuC0lqkqLx1QpACE5Z8nwbGvRQKOg+Y6C0Pnbuco2LRZ6El
W5cnp52xP1SiXtmWqX3aRpeNHV0RZZ2HbgdPteC5R8cSKF5vgAsOrbffCkmmUXJpMnqrapH4btKd
KR1tJxQuUlztXZTkfsXLxNNGW16UWusC34RTEUwdhw/Oam8Ys/PMBvmySJqrTJOb1tIgDozW18LC
xM+5vWk6TqAaY7EX2dY2JMBMLLNQNis9poC32SRdOnlne3xZhc0nXUegx0YsMCLJA5p2HsWk9ooc
lNEiwpu2DuK+Et8tG39kEyhSLIlSL3e6aQmC6irs8lXIoe6wVDZKXg3FJmrU0kSJBkKWl0HBgfwO
revFnfAmvC7DswzVsqnK28qiOAjhUd6XTFciG/GG71+i2uBNnGTOgqH6kgwNWqkEeVaaALfQjG/6
uH78qYqqKej7Yh83LGsDjgIVIdQ6vuOC9nn/kscZ24ywO/8GjyU8gPdvNkKNHibg6jXEzE0bqXZB
QLBaJwSXm6hF5yDIOAtd5vXGFHbsgzSDJVNGb+j+hURRnMmmi/RmLAb4kURCSVBhoNhI0IqOalyC
nFxuzNSt+jwfl6QozIZ0FF72P/UNkBp3XGcGEljG4nWrr3JUqiSo0+o07AWUIvffHiNRbQwNfVZo
kfmgybve/ffeG3P/E0jiGmAHW36+ByzUHxKDV7UDIHZ5qWUveOj31eR6OAbdB2RovCkYfnyJCyhb
YWblM0F5sRkcB7SuXIvRu/+Ru4qnsoRNRTauCvONaiD/FNg5K5UNJ2rqnHZaJUvwPLNpVFxuYtOF
EqmWeqiAm3j/0oLXBD22dz/fwo67AZZrliVuQVL7ecKM5HHU/XvJmCN/bCC0/zzRa5jAICWQOW0g
vEVVvYRSUm9+voiKRBlYB28q1QRlhbWXCPACtxaNzHFrLXlrbYo6avwmwqnv5uUHnoX5VkfAhzsL
smkPAnaZh6c5L+y1S5XM7G4KUIuQb3c58aum8mBzYteP07VGCdCHtoadsqFYSYRlQeBJrSVkgqu8
gMTfj619nYXVuTLAkRLIpXLAE4Z82qsznkSTzCcQeRlOwyDu2N2ErWZlim4NNYFz1o5qWTVuHhhQ
pazhA47KxsuB3YIKyWRE3Zse3NBHFqiKo8o/jkndL+nYSw4P5WlCya3CkFgGBxSIdExuUJiZM8uk
INDzOIAYvRmjYZ8EIgV1Zo8DHbaXNBP1qT3FAdJjtTBFsZjcMoR8Q5JVA9KQZ3i0mYhgHoQ57U1d
i0GGsQcvT+1VYY/tRofdn6WVf7SHGgcJ6EFMb9o+v4I6kXixY/g6C1solyruQZAkMB+0tJIWXjSQ
OBx9g9o3uzQWUgsWZgImbby2oL1fFeZ7ifVFbZ9HFK9KAqUKGZcZB90zdz6lqOlkWpG73GIfKiiq
s9KcZtmYrcmoQfqkoUezZAvtMR/TUozScWSeumtG2womT5Qjo264qUe+SdKbDhegt5D+Imzptfi/
7J1Zd6S6tqV/EXcIgQS81ANNtG4j3aVfGLYzk14gEAj062uC993Ok3efU1Xv9eAYQEQ4IpCQ1prz
W6Lvjjoob0ixxJ1snyDGI98Xy4xUUjwuLkZc05poGqfXvAnu1o/tfBtWSTOEHu9InBflD6xhGU5Q
8GHELS+pJEmTOnlokeYb7nnw7FpwcCaIsnVOXsSIkbU1/Q/dOy8Kv5CVEEbUiEFnpMP3fIGG3dJv
vVqXmuAhhEovdJfhef11kQu54bri3OwDo968KbsLLATnLcO3zDEMIZ5Q002Z+cjc3LAh7KFLEf8Y
XB51V4t92pFHqeb9RA2yxGL8MWiF8Ap5LhRwzJX02BHXOg/qgZZzmjDSKIxn/pHKYl/QPsHYiFle
Nn2oi+Zn5bo1HJOpjcUSlkXbR3nWY7Zkc7ikvQkde3noaPDBM2bOQwcNyh61iKplULfWwnUYaIm4
TzFk93kPxWHPRsj0vuWxyKn86SDzgt8JqJgtM01I4GWAaxdJ06sxEgY/QcDZW08djCLnTVZLMjnW
603TIkulKUwIb2QvFtdxpvg3eyz3cCndawoLrpyUFaUUmndqQ/BN5XXPnSJc26OHkbzr8z4IrXa4
thf/eerJG8ZKJxat831qex+5LH6z7KewnpaPql+60KqTjPbZXula4+n+gbsVBISFI7BxbjPRdTut
Zb+DXlOFRcmubIh1B+615FSr8n0RPryQ4b7gwy+vghBqTBUuTTtBF7R0VASmjioYEQStGDtzForc
eTWdj+YJ/Ei6wZUJ5CUdnR+6mfpwSKG5toMIOyXq0MXG+lRReDKsquEHHUjY+u4TL3CRpsWEy7F9
6j37NlgmvWPVpJPetfa1fEKSFUQgBfwoq10eubovj0GaRUOFlLJp2AMcdRedFOJvoD1kbo4FtVEm
TlmVYTFMCJ2LIpbfyWhkzJoUs2qBJvH7M/PaZ2KxG7do6hgyQpmb52GSR+rqW2Vnu0JxfDL13agq
xqOlmX2YeP5Q5kzufN6vYSrMO99y91m2IDa2JAbOco3dkW0FdL8MHMIIHZG+H6Bmv1i5k+1SH5P5
ufLsq77nrxIh2MCEg7m0itPOv8iAv/senBt0G+GMP2lr7jt559E2WVzIgHOKvrg+UbIKRrBMX9YO
3+cmGYsgsdzs6LjWaR5aiBOje19VXmwt5dswZYeAtzt8NROPHFpcoMndkkKJQbBAY7bMj3nb9VFZ
WZemqq+66d3K0j70J3U0jBwXWboR7zMndG2Yh8xPnGGMDBuzhHZ+HUoviFPHOlR8uYFOdc89fufU
6l6MVigEj9vaud0+d1F1GZKqypHt1bveay/5QNqQgkqwDUJulxTondxLQwRIiIiqZTe69aOXzwFc
12wATbD8tAK1b32aY+ZZc0QGkY1RmZTjZfBwLU3EayO/F9eBSC/crmJn0f2+cd8C6Lgh1kn46DBu
6QWubS8fS1nuhz4/M2HdOMF0KnKMinNw50NNchSEokzlGMFc522ol5O1eK/K93/59Ttp0yqEd/Yg
wD4MZRkT4dlh1cJ178kBg6uGKAyFdSYHo/tXyLhIFv0SaaTaCwy0lpBvZdZcAFPc9gGL6s41BzWl
dTw1nkkQg1zlJDuRwH3ATW2euxbnrMEPQGx5LBavjgN8F8AoMlygvHdAKTrYMKEF+RQxeQL39VQy
nsAOfCMjJOOx7h7LaT5NxYUw9UEyxDi0ipQe9jWuE0y0+1pNtwSTgZ3DsnGXY9dCJrYNdEm/s5tI
2nDbewtp/AJPrCvpvicGEnNLr/2iSBbivkhDVvcqPbepigXohNFbamSJ8FIIizzZfS/H6XmoFIlo
Udw6ed+FqizutRI/fB8KUuWOL34tk0EN73JxXxspnkSNsGAsHiWfvrteVYWTmO8Ra4gd8kcPE0Ax
R7Wu3nLl7AK4EyHk0nAU/TtDe6b+THExeOHc2olf29XBX75lpaXuy5ZcdXNMiZQRvD7ntk7tOsJM
I2LkbSZiuJRaJy48tGg3znMidIGewHoJn7J7gaAfYzkJAsNLwZe0qzclQQSkmChgizk7ruQ1aeAX
uzgxwAnKHA4v/FuafR8sviOLPAuFyMf1MVMCITlDeb1jFslDLz+Ws/ump8rFqX7wF/sNolkd2Xra
WwGYBqcRuE2Pe5+2mYwGxSNIbF3UUGWi2eUPWNzoOOUTRh8OF047yxXz4LT5PW9CTr0FQ+l4yDzF
boexQgJKrY9W4r8w60lg1CSDHEPeIG5hvfsMNODgCt4nWOV1OeaQjLdw31M/KIc+pTKrDwPLXqfm
WzGlCFQkhkwjTnalPiwX32Kw7PehzyJj6dgEDbqPSDhAnoj2LADWYR8rvO9gnaRdPFZUjLusrRgS
qztSlcV5hFPiNKttZuDItDBI2/QhKPgLyeELZOl8vVTpkyLTmQ9+ldhyOKdjPuBTup+LFBgyqLkX
pdl7RdWEQ1OdW6RDUBVghShfhp5Tgmry3pyhMGHlsdibSxtCUpnwaj6Ixk5cOPyR3WY8yiGDhHAP
9L612LM0hT7KoYFKZ8Of9IpnSc3tiCByn/qUhAGt7hECgVFYvBeAN4fe9EGEcKuPUrLgFznwuMcl
sYmQST3eLBBXp1HOGDL46wy5IjEtxhU0rrsTVn6RMpOJnbZpqMsdb7PbNh9eqCntRM+OiS2ASUPg
QAn1sr3tiBBnfzwFmVInuDeRB8cVZtC5G5BVtAO7sdPJ2zv+/Iiu0GMyuaNM6yOwn3vLKx81qQV0
a0y1hcBEJlOVlLNuY+BhMkawZiNqxi/HEHUUYIfSBbrPMNS4VHCthIusEOR5FoApHow7XQp56LKj
MboIMySERDqw5zXsUlu5GjoBvwsWgCEtK65r6FZ7eM5kP9nVhXXOe5dV5RVhx6C66ZFk34+2Oc95
5hxhmSli0CSqQWSDCasppypkmW+Obmd02BEWmq4EKwU1rxsbxJE5CftgflSQhTQVF9XqKzlRHsHD
f1JD28QOewm6D668IbaGIg0JLS5NYS7CgUzXw7Nchkxf0ureb7OzgSbiWZDFWqj3fKz1rjbWr94Y
WEqF5hiW5yBq6XRkbPxFg4bHdbrs3ZI8utZrXfGfxDWRFlScHQFyxpmKK2NnJgkyyhC+O0mhxQ01
9ZPL0K1F0MHBAE9ghrjxa7GzeM53Y5cd9KBuJnsmsbtQiINK7dLcLhLo0X5IK2lC4xCMiYuIcwdz
CFoNsU15HMZl9QPzaKnTyLTBns+uf2iFt/fnJ8gz0Ai55e18Nb0LClum6dJvevZebDo/QY54HAXF
BCeDfm81/GYWI7To5YfdQ5GtR4Q0PVybrOZF1IypxDBxNB0Z95U/6tDWGYsxh6Kb1sNdyd08zHEf
5dirpp0S7CgDaPWZX76ZGlnb2LzoGvhTOr4OebDDXaLhy3epREClr2GIXy8znAMiM34Pb9ZzxE8u
Jj+qUrge4ziXsUb6mZnmMBjv1i98MGdmsqMFU/aBG3rLMheBFqRO5uzyodhPmlZhN9vvehEqqmo7
brLygLkv27f24xi4TQSbGPBJ3YidY+WhXzd3JctzRGfTfSDot8n7MZRNjPsy5RGi9fdOjS+8jNKu
b65rViK2wZ8BshQGXl3v09RcOWREmkuHIRTUPcHuPlQFT1RgoKUP5ICsz4Lul2gkYv2c8LZ5LIox
zBvHhJ3bO3FAzByrPEpH8UuKqk2CMbNjv+Dv7jJ3YdWUPJkK+5K7RB1nLTA0L/xlfPdbmh8qCTcJ
EuPo2SRkSw25RyHlEt0uT5HSVvrRZ/I6p7zY+z4PlRFLzORjkQ5yHzTmG6dWdSpw/SLgq8tE0c6N
xzkfdn090gSUzJ4qBWdNHGxH6Qj+1jeTpRQX6y3roazbafHGfVocJzrdDhaDOz+PU1zPTRnlxbzE
xmX7QEzexWJLxDm5Ki1HJznkFeCUIhrbfoyK2QWuWB9g5qRJu+jpwKwD7abxvsrwzWg5gdCb4OFm
XeKQ+cdGH/+FRv8L2vuB8KsHy/bXPdv/3v1fDzDZ22a7o/jXwfWW7197WKyu3+4V/x9fhbvMrIj5
8OeL1m/z9//6unf5Ckf/fSPzP3Drz7vL/xsW+z8++X8HalPkX+52qj5vtf4/QO1/Wu5gJZ//euNf
nHbA/4th2V/mUaxdznCDc5SB/8VpY/34/yJYbzYgEPC8f+W015ttAy/G04TiNoEekPG/OG2s9QiY
GqgY3ubjlg64d/B/n4R/aUwA6v/Aadue86+ctov6WtxPiDsU35D5ru0ACf+d03YDMHEcFskVJtma
dKftoVaFYyLlmD20S7qnQdGdrA6a1FRRXOJf+9tB6PoN1CLkREjKoPb2jkCk2UNSde0jdBIk53Wf
plGlFycEyjSbpIYAApNz1VH7qph3cw7TapVOtwetfdIcCmcKjtUSObUPxbwfpDgUDDLlts9oCpJX
5qBRm2wdWMMxai5ioojJ8uapbv3XfHEuJKuhsE03MwCZU9UWCV9sdkyn28oSc4wIqofy0j0OmXkA
Yjhe6RUrw7AaVAU0maXqdmXu2wjofBFBPLzXRXl20xyUtHFaAI3tGbqYilO0XjKn7kHZdhNni2wj
FH1MYS7kh9NC/aXcu+sc/iJ9UAwyu1+Ieq4ZAn3KZIdfWCaTbxC8NTY0PRjFSOnSKwR6XaSK4Bef
46Zv6jUtbHHAt6HRQBwfYZA0+tpVzEosg9itWW5ZJe5tp3hlHa9jQHL3wHxiAd/8YMiFE6vd+ePr
FLAsdFyq4znTYTMjkFz/ocqH55nlkO8hk8wCIA1Ay7DS8wIUIFh2yBCCvcdmE8p2giskLi0I9iht
7R64TeiWzlWuxGuX4azOXtZEFa9TCFbmDP/2e+f7YBfkN1v2SES9xyC3nwYf4kmmywOiiOvATnHe
Swo+654iAreGHqkTcIu5O2toJHGeyR9SAaRrHWRWLrIf8DO1AWbAxVFp/aEBhfoO0oJmVLus2ueI
ys1Qn9KBrf7FbobL45BijgMAVpXHjz1xQcfYwLUnwTC6uvIXltcIwoUYs89HxLPZfeDR21rZP1mN
1qq7h2aC76DEYodAV381kFpZyc+lytZ5Rs0h110TGvxoq2RxgOQsXLwRHa/PX4s1OPS8dgGPhbzO
awE41F6kdfDesbqOe93fCvGiCfCyoCt6mMLwgQxrv9nPFcWpCoBPhJOLTGtKr5w52K39qSMtnG3/
PrOXIazJkEcIru6K+ii0dQvQCbk3P1kev6XTMkSOAeztFtZetwvKJqrlh7Hnm5rD/chUeTv6hOxV
5eTRyPBOu7nvZ+SKklRPvZ0+OyK4USNHHQVZkqywGNBchMZWR3+4itxZ48lTtohkZZuo88sDINEq
cv0cMo9nw0XuHpnmP8YWNn7V0NACWRTmff0NS2wZaGTQwcx8i1UBILTpViIwL07WBDBeci8cBwAA
XtqFsk5vWC0PDRhPGQgdjdWhdwY3Iouzt2lx3fvqQVe6AgwLv06gJ3PkkaHg9VOnMj8cooZbPSD+
UkeqQwz0DUAtGtmDKpzBflnYNTNSxGPFrVCz7F7NztnU5JyPEcNJJYKSyK8Aadfd8gsf8L0p3Dsr
lwpqevHuNvMRvkcC3v0bSOh3bMP21fzgW1awwjVjdYT7X8FOK68KmV3yNIZSoafWQHnE74EhhYYC
/YGLtJojChQ+wlKYcQNbOqxEeTvY/oSijF+lsg5ZcCOC/kH15BJkHcQPG9f0VDp3Y35d9x5o1Hq4
hw77pN1pZw1pEEo1oioHkTxp9R3Ep4sHmQSzBLpX+To5QLqagf8afFWFZqU9Mms+85p8C0p0ZlQl
gehX+idhN2kApirzb4e6+Jnasx12tb4op8/xJdWDjVwQQgEso8CIPMkHnvgGU0o+pt+Qyn8MTnsh
3fQ6d/iSjhE3LgW1oaxgj18eY23duzwQR11qkXhj82bN/aOtnXii7mNbQ+hyYdMBVpK2gFdRk0uK
ScCbll82FQ+QhfduUf6aM3EuZ7OzaKeSMcNsohQkVxTTeAXy9HpUoe1UYSnBp7Y3loQ5QNkUDaN4
JKsLCB87IZBQUHRCDnXDkx5cvTQR9PcSY8WY35U++zCLO0Mr8PFPiuI68OslQQVKExkDq18Z96aY
3HNWi0NVus9pQX56KT21rWsluXFB5breVUqnXTDrs7fYaTQ15q5Ix/NMepj5kBsoA5jSwD2hWOdG
7wjJLiSt6qhRV45znKvmzm2gnvse4K6xY0k/Bohb3Ygqe1/X4r6e6p9Z6VwbPvS7YJrffAd5FWqa
7iaJYpj16pqNRNDvlBDK8p+GmQTCDughleYw6YBHIHqGDcCHEnrWEBwkVAYFDj2uKjFGiFdufJF+
TMKIaLABrQjzrmj2NM/FJfOXqJ3KBn6MdMBVQtkbPHg2qUKFkgOyzoLJO0unjTxvQjbbXwHxu1ty
hBM6jZiHQV6g5AYm9J4wc7GbcQllCZonlVHPkfOqyr0mAqhyqaq9BhTeAYmWzHue5z6P1t4e0M7e
D37qxFm57LKZfs90kUXZ4Lw3Tn8/gTDNYM0GzYvIycFb5p/BrBKr8a5r7Tx2NvsmZhv45Dx+L71U
7Y0PMh+FPOMIerS1hovMlnwdGo4qONgD0qN5bu+dll5ck5/9QIF+a0Aqy2oX9PzOBsoAhzmaffEQ
yGA3dNWbi8wd7nn51Bl0RFI6Yceb82ARkM2sw3gHNtMCur5vRbtmegTlCAz9Bp5yBEhhikZj1pRN
vjCg91Amcbwj6LkiXdKrlT3TLcHshh7iuD0Qx/rAO2RkxD1NHF+4K8xjMDfnXgPALYPvhT0Vx9Lw
H3lF99yTNQxY6z3A3cYBt9xC8AmOunKuVQ1bdZD1q9KM7Nuu3PuDs58qWPCEAJnRmaz3LpLHc8Fo
PI6AmmHrPnDoujHY0jfHLR/EgiGn7+VPZxmqnS8fnYpAEOig/Ioawr1CPJS2Fi4H57GdcLnmnf/k
tTHr/EfQQZAYPGDOa30Sy/vv1K9vF952KJspL7xJsbhNTxIrQPjkAXXsl2eu/FNawNwsSIHxRiuI
j/O703VQSjNyA3HGtDYqn+oHO+ic0Pve3EwurMfMBtTb1xgRG3d4wAq4ZVQ35NmyCMavCT0hJdkO
BJSDgdV/nruWI/jxQjIpVPMofXLdWYXjqKew5U3UONM32+8+WHCHeupXzfwfAyoWIDjpK9RNwCF2
y+slRzld2z6mQT6HY07uBq8jYQkfy4fOHFIFw49oN7YA4qDUIbtF1gtz4TiSAvFRlX2vneq9lBl8
PHOTO+VF0RIiGbn2oGGBYCFnZ7BDNQCqgVSyGyh0NJ7PT4tYzX+DfNZ3wM3wc4sbl4R2XX8ba37V
2viNw5wCFrd2TanvdJs9s3ZeElHBdZAOxt1SQAkQsSXcB4tCoLJQxdgDWopFMb+AOYUuobq7FIE1
fsqIGkXeq1iXmIRyiICw1sO52Qf0wOrqh7BtFWbmlDUeJi1/+UDJZUQyzwp7T9Q7fzEQsNgZEbnl
NiDGWAt2ERC7Th+KwVOAWcENp3lxTQKQ/yaHfOlN962TueALMMChYOuSWgyfrTJ8AIOTDfn2LXPz
B+5DirNE6kRsEZjOhvYZdV7ZjssPMbiX0pI0rOv8DWUmL14+/VhG9ZOi6BSR9nsRALrpCM5VnpaX
0YIcBAri1AfTfnJVeYDyc7Fps1+YvrL79MwpS6Ml61/HbAAixlDc0e6rFrRmWR7KwnuhZXMGPv8r
V5hiF7t+1ahOxGIwBzUjoDeQZu2xC+AT+R+5soqQCH1tk+o2sCcPCjx/VzWPUuEBbF8LMto5wjze
jgRGpO7h9PEGmLQFm49ITP/jN7f1350yhe9b+3sMuHNjQmp7ZVjhfimhHgcvXFCliAHn4uQMfBGE
KlCzmY6EKpO0zasExEsF/UveQy6FPBe0/SG3K4TMj7MrHpYsw/QfpQ2rIwguGZKNwI5yYqG/lO4Z
AcGuH0EdSDYfC9+4UTvSW5N7tzoltxREfbxI0KZyRhI0QO/0m91ExysJ6o72Oo+sqT2MYEdwz4oP
N1sug1OzQz/Ku0XbT6Tzv4Nhv0IZEcYXggsMXBoYItj6A4Bho5tIW/Q4FbimVMV/LIN9X1n+HhoO
4gFTXOUCI5QMnqidZrt28MvEKQiJiOfe9k4RVcp+qgCNYLXmvUynGdpwcyi95jynD6V2WcjrNap1
x1DzEhNgoUNmFdcjnLtd4UDddtr54CwYo4IAdQXp91Tb6jjCbLCzXCT5gwX7IhaeUtC8/PTEG/CO
jRemjffouPmTn05Rq72bDuc168ZItfXPkZK9LacrQZ9dOv0s8vRHZvRL4IF6zvlT5iLeDvwT8u87
t/N+SQjTKTwsFNd0+znvIEshQsqDFuWH7KOk4mjb81Vf3M425kvUgu79FsJ5nUKrB1RKESzMDTT3
US9tUnDw5Rn460ECgCo5iyqBpDYgso+MV781EkmkyWcLGV/+Pe9vUfPCogyKaBRY+ZUqqgs1DiD4
Jf+JirbdmD0wzHuUJx+jtkFJo0ThIFIXDDvwq+2h2mSGbbNUIGc5h4C87TaNBLSKvj6bZmkOAoUs
WbqYw2jJtYoKSkSQ4Q69Uh+VmGQSdN2P7X01mHVUt0qULyoKCWM72K4fL1aElcFQ/u3Y3NFxX1pz
voB16T6/Eyqj8QmTbYEbW+o5IbR/S9dj2wMU4f3Yi2GKBQcf2EjNI99Ir46W3Efd7kqWgaODpAC9
+xWgN0mCIYdry92yQVn08G1aYFTxyr9F/fy8A626ijEaiC3T1SeOV3uLQr10oeLh718r1t/F2AAa
YuXa1HoGti0AofiwbTNo5ubEcoqiLXTaoJ1wkpgbVIhL1s31obUyEYPmkjZ4WwED00Tbz6oHyzXJ
b5vbq73FLwyuWkecPjdNPSVc8OKwfd48DHOUDmtY92xmetrO3OdZWuunUDO7xNv5385KpTDnDwr+
2VebbO/YWmc79tkdtv3twamDGrF+fgDrESs9XraGL2ChrUUk6AhfvWF7pp+BqsqgNvF2KrYvSace
50dlKBegCnLHwuS7mofEH+r88/y6wgMNZ7nOrglShl4HCUSoY+bkOwEKKlZ0uWCAFSd3fYCgjUKb
zOwylCjgxCMHOmRmGHkIaaf9Hx/823fYNr0aJplNc/r5ys/WK3I42GJyaDyvnSNfVbSxt9oDH1Dt
dKnrqvg8ufOGKv521fjUS5doO3l/nkFH5kCg975lhp2TCxu0iZ+/WmNDkq8zjEvkRD1fYI5Dr9rO
Wkumu6bXKPBbv8uUytuaG7KDrQV/emhwoWtq7T5ful5X2zu3//hvjwUjKtVzTDfx1hOmsoaW0KbQ
f3C1UHDKBxeq/Ff3WV/ApcELXITFXbYcth48j0wfFsEiM65QLmSpdGM6/+3n8rY+prnbRYFAIcD2
2dtHbt/WlNdY9aJFaNjy/vjZk7ZfvMmcX71rPdZ6brKOSIwaL0k9iVIAr77zMgsdcet528PX1fpb
F/3c3J43kEEPwaqDrCf78y0qZ3sLJqDYfbaqkNmwp1l//LrCt5+3vWU7tu1may8k07QbVIXT5BW7
7Tl36+zbK77e/2cX3Pa3Vtu2Pt+z7X9u/vH8tvvHsc9u20nO/xp62gZRFKvdI8pDR5RaHWysRRKR
tbZl+51YLm8MMwpjfKE7VLyH/lpxtLW4Bh6QcO9WGHXvlRXkSv+KwtM1YHSUru6F74BsGc9sBY+h
Nd6L5twOWAjDDigqFdqK9AfHIuAYrfFgLbMCMIOHNmjVqbd7jgKsdd8Dng9khWRYRqT1UF1CUztC
2X0OFVTime31/7wp/BQgm0+/VXVnjjV/WNwyP+v1IS00ZoFtP6UcFavb5kj7/lD0ZK+dGauhBIxn
5+2JLMNEwf1xxxuM0M16+WwPwTptfO1+HZudGad4e/pzc3vK37r91+v/w/Nf/7mYvfbgwkGcr9jc
m93X23/7d5+b3vp1fjv6+dG/Hfj6gl//5Z+OfX369uzM2atIez/bOwNL/njy6/2fH0fXOfePf296
ke26Qj1+/ruvk/PH6377ql//RkECg/+OXOrro0p0Lrsm33NRSwSNI3Sr3zZn+M0nipUODmOKBS3+
tl/sue9Qr46H7di2tfky2+4wV7sxJUCmx6JA/LT6MnLl27eHZTuYVQAvhznLEojmmEbydY7Fl8Hg
/7VfNR0AGYHSknEb98UWxqwPqL/FpJatwydQ3n7XOvb95sywBljfygUiOsAEl7ABSU2/RRGmhKbB
UVixvdDXsjzNn56O3EIIVYHYcys/Qb4MR0gMeU6SzdDJ1vmIAKsDJMoPnknbU+2m8Jkq1ECftn2y
FgRsu0vQvzbwDhIbaPCJrhfttoVIYq9RAQSlssjCgpgCyM2IzLwXQJVK4HGAS82AgkY5nLq/t/44
1vdYTQOSI6AaCQdL2fqvB521/enzWEnmfdW0ETFuuL1gwkpM+1willzbs1jLI7YtGyfmc2s7VmiK
PsBQNLQspUCR2IDolzG/O81AiOCqre2/7fOePqEGMk02e21z2wo4I2AS12b+ct+Wrq9Qf51DMV6N
N7k+bFtbS/9xzFnjR+Q+HyjLwrTy6cB9bm8NPQloasoPoq05tyb+cuT4NhV97q8TFjcIvYB6HTYz
riDtWt+xhi9LA0cEY7JqT1Uhf064qVeytaBrTdXvLbodLEULbRax6gisG+hAjvoEjlHeKlEegcrD
7pRODmDbbR9EarmTTf3IBnCO9QTM5dy1pTou/HtKUAISWOT3h386BgXmYBWDvc9t1E4s1vjXgxKQ
AQZvYwz/+9giM3UqM6jLWK3FRWlvp06meEcZS3eEBgnsbZhemG1wDW7tlG1NtG2OGEJSmuU7exjQ
179aYmuYr9bJextJqrcAX1uvta8Hbx2cvna3KzNQvEXJY/Vza4atgf6pqca1fXRLu0MGuWtrlI4H
O7dr+H670j6baLvyUF/FIrFoWCK5J0/Tqqgv3nJAhWpNopKW/WmNzo8M0JODKBRmQtV9pHASEr2e
u2ytvKl9PqGqb93/3Awyb4pIjvx5O4UgWNTp83yvW9uu7U7IHQsYYOvVUpTUR1GP/7wNkNu1Eyxz
APJvvaA+r6WWF0feQj/rfFjTvPHnyEHrR3QdGXLLphFqqlNkRbQ6zEIn8C8hNG/PAgpHRxKzlXDT
PW19SbqdPLXrw9futrUdY5YF4wEBxNbT8vU0WOv/+P9oxbaU3v9hDTyABgSUwb9fA+8f7ve3kRWf
7/uLrPB93NnFtdcFqD0bi3n8RlbgVqQcqxs6NsXqoH8tfYc7kQCpcHDjK4ZPD7Ce699IhYMbMeE2
jViDl7oBZijm/78gFbgdBuiM7vel7wJoocH6zbiD1X8J+wOpKLxCsqobqmMNcf4QaPU6uvwmaBSW
ihBzilQL2ZmF6sDmf7N3ZtuNYlsW/ZX6Ae4ADu2rBOplO+xwE35hOLpD3/dfXxOcN8MZNytr1Hs9
mCEkhGQJwTlrrzX3mDgIe/lRjhOaWEvtodZ1DOkl9m97uiOa055dd751g7Y4Wkr5lo6gNKTW/Rgz
CnmFnDnNZlhABzn87As9v0D4uU1tbAK2TOZdk8fqRsSIitN+smtKTUp/I+IXdSrIU+qFN4+N46lU
Cbl2GpS1xc9aT+cdcuLZGLL0bN51cpp9tWxwLVNXHLvK3k1xBxWPwm33TYZUilvHeLByeCB1hLdc
SOZhwZzuoLvMh6xv92NXJntXRbMsnEg5WFrh3sZJP+KeJSoVh8CtlCC9SRQzuRtNTPjG3Df7aIzK
DUXX6aRl8ptSa+7JyFrxuW1FdMBk/AU5O7pBRwhv7EBGXquBtLPHYLrE9kzWou9VPM3Z0ciEEflY
KXS/jhXFbxZN37WlekjGpvNqRjp7twKYQi3q4AQdXv0pbUE2ZFcQVM2W5MZ1atL6AJZnT9hiuIOW
8OBYqM96nCSUrr+OfYE5Oe9/1HG8nZvgy2B06jajlo2HmoLhFFeaVw1eFUXzbiiQTQGxZV5i6U95
4BieTqZHK/Np7zY1O8L+XmHKB5HRB15s9mdnGMY7oILzrhThtC/GpDjO1bQ1ZyW9uFq1KWp2LBwF
b2VRv4mQjNmy9dSGNyYGnDNVuCwAbRcYnPBK8BgqO4yzyiRNRkxjCCKUVJeZhigV9zDVySlw9Xrv
CP5JLEinifjl2Xak3A1t9K0PzfjMxDI+c5L/Y0F3ruTD6vrout26yd+trg8E2Eb3o2kACGRPioUo
mPVjAbWs65ie/fU11v2V6yPrzTkzcEBI6/63t2HEC71i7p4r0TAP/utO1n0S8lhqm5Xw/vntrc9d
n2EkAqu9GhFEWN7prwfWVRlLSsrrzQ/v731LZX4yLTRQSfWZIfWfG364uW64vszcAMkJqPaOOiPM
0MHOvy4azNik5p12aw2TeoEEiImjz1xwlEl7glyBmUCOn/PsYiV98mGhTEZysfWU+xRcSQSOakIW
3DcO8ElEsEds+LI+Z723c8hcCEen/CuNkzk0z7WaFn6lIxl4Iq6gEfWXUKmu0VggQbscSpqaKZeg
HZTLekuEmePPgVpvWn0kzm+PJ6zp87GO9cFvKxWIWkHsDItqNouL6zjioiwL14z0i7ElTy2Q8br0
mY4EYr8+rrc60wLyHIGtTFAoTD5qS6fUVg7GRUrLuKy32hRCZDNN9yjQbiP4ghUOrFknFyZzpcef
zmf46z477HzRMWIcly2mOvhWu6HjpQk16mGAHZrl1jkcABbgDyp2xvK5I0yLwotLp76EAuIEyLYY
tE7ZmPN2Th31sm61LlQr1d5XhRPG+3JIXnRLFJw80zd4Q9leZMykcFDkp9nuDoBczXOj80fx5YA5
n6mFFLvAyL8lARM4USHv5qpWXjM7ecKtZe3rash2DQaYDVxe3Vc7SsLEKseLbdnjZcK4RkG7+JwR
u7wUy2KMEUhKrXaRqdlCr++GfhbnjDP9aTDDm/AuGgzLU4JWo2hZmMcxKo7hlIeXeFn0YyygjIVb
dTQ1PxWQUxqBymuzwz4iRGFFSXEV+Ss29/SCukZhUm5q4EO7IVfmizJp80Ulw3jBRJxgmw5OIT6p
9/tnCsUb1SBLtG4WL0f+eutrZZyE6xQXUqmD4lAakViVRMVXkLsD/o2k1G9zQ+2PZZtZW9Wpd1qE
6tL3dXoJXN4JCLT40OuUy9uH3sBTxnnjMo2zdpyy4WAUrVV6ppsInyIAB78izX0pzKf1wKqFMu6s
MAWG5QTptTKK7Do3fUNgmqTvurpwo3YT6URCWlN2bd268Aa76DZK3WythqpDFMtPqczu6i5t/cJ2
Aq9IqCQnsmkxrJdUa0lvbkF9udA5pAanI9sXQqTPkUKVHpPQrW6BKl014tGMmVCsCu6qn66a8RRg
ZJKLpjovBQE8cszBiNMVJzz0BZEpbr3f+Wt9fWK8TtzWx3/bfF3V+Xp2ruhu15e29dameB9Z29+e
8GHX7zcp6zw2CzaE9Pm/38n6euvLz+sUsR4I0UorqrYf3sSH7amBaJTjQetKVYPPShSRUfiycJZp
3q9VHKn/cd/6aNcb4d4wmAbg014mCHWgWjvkjhuBvqsstZciiPnBWV+rXH6lPlR5alZ9tWb7Fcml
v3Zx3HpJH6X7eH4xDdWHy5Ue05FsnGkk0CtcLA1jbOwNXesPdUAysRwtnkGEXmmN1B/nqNw1BKqP
Wak9K259tPSQBOfsGTOcDT3UJP6W8h7vwCHEh4WaMG6Coed/VsJbpSRCnxheYorIKwutw2QAREJa
ZGJkpmGrIyDdanN8zFLzYkZBe1itNRiBNO1EqZ1o0uBUx1SJPNXosdO07L6wKDwSWvOBHrwMeVx4
ShjbO7AhWEzxBeiVi2Wm+awZmLiC57Bf7H0W0FSrEBOUlArszuzcxEW9I/I4bMNMec3KDMBgZLpb
OToEjBPda0yMsEUzR57TR92lgwKgciLcYHuWnlZoPV/7UamdjrpE4x4LllvXniNy18ExaeG+qIMZ
+UE1HsNISJJ1QFX1ygq2QmIRLRxxDM0liKaq45KPQjyaUVecBgdm5Y6VFzXDc6oxAgtSc9wmwv6k
8D3UUYOqbwPpzBKJkcJsks0QhnwIQ/pWgoBMJhNLMVGrhGivWYS7TH2wNMIW0igBkhHg0bPmxZIN
tImAaXA0JZtkct1TkGb1ET0m9SJcflSeE2La9rgd57jctbP1KudenkO1bnYDhydjMetuMrvskif1
a/5k46vwiIXsBwLS20ztXhorwDk32l8HGxuYPpZe0tZgQ0BOCbeZN86QD54+KAwqRrm3VaxwTlO+
6moM9PRqO8NdaZeBT2I7PWqTvp2H5NAP4DzS2DSwRDzPc/Aj7NyDXTQ4+nA4qBG5NHcWBz4xcUUK
HTfqWZv7FDpqeIsRWSVy4jJpoAjK3KPYpGZ5Mgq1fiQSES4puLb4aRs1TqmgU2HosHn+VuRB5BGI
PdQY68IJy5obWxe1xJ6Yq+nerfkEhYUVIV+V6N7rRe2eRdQfDR3yT6WJ13GeJiyMDangpL5GmACh
ogcH2wUZYLYcoE6p3tZK/5DhPyUNskERZ/g8kwU2A5dvyljOyS6WY6XzK2M0tzHIJ+xg6R42JiQk
NlRNp6BymCkgXcCxJnIERo6aGVvuHsMIlihnp+nyUavsJyOu+UkF8tDXqjh0g34IOys62RBpzNy+
SnjbBFdOmHxTv9CKW9KW48bsD02OTQNourEjedMdoDQdtMTvoM8g/hqOh8ewj4PpyTXbR0tEb6Ol
4FpKwR5lli72xOkqAY9IaTmtmFHCCMQBWQnbUvGmybThYbqPYyOe4qSB1lamri/rKtnjGbViVP45
Jw2tD3vS2QLPBXNAeFbGOU5uSRSDOQpDB0sU5eIyVwhdgiCoIxhmrnwJulRFEBlfhqqofGdob8LI
di4dhDqnzW9N1VH9Nm1DTxtaQJ6jq7yN2Hp3edRuQAnqOFd533EJssisssjP3GGbxaG6M2XyhLFa
8fUQv5pehspWd/l8umnyJxErezetI/yOIblUR+o+YLnrMsRJ8ZhYWKb3uZ0S18f8cYowghUSO/ao
TiTCS+U6mx6Q1W2dKP1OawuFEq+8D+hIdi46QHgpKlWoWM62n0zVszTs2Ll07vCMbPLRTra4JGWO
J09x3IPJOUSJ9YiBlIuXT12S6np5KoPaPTrY6gI7OER2VkNiBoRgJBX/exffaj2JcEABVahr+7xJ
s91kl5ii+DZic5BbEZXfpXmJ26+OoFJoUIxZ/FGvzFhHvKwa3Pt5AQqH+NEY2gWAwyAPE73iCBb9
tbbRv+KMUJ9hsVe4RcAg4K67Vo8RcVY3mKDvw9n+kve1uY0Mx4EtxRlv1SPbKn7R8rr10yBFFe+P
s6zAdGJ6olbdZpzYU7C/jvCJMtk7YCDfZXdy5iB4aPjQN/Ius/LgHEzS2UzS+BkiYeBHi7qDiLvt
EFonzlT4Y9wvoq6PNZznG1sxXjH2x6eJ/GmnEupKqy91zkXJaNufZSSJcPBBE3XudS9cpqOhPlxD
BWYXaOXPNXV5n8HDnQAsi8KffQs0roCuANBR482qzCw+DICuC8fxbQip8P6PIhGekZKVn/rOK1zE
926q823WQIzUcsx+qX0RDmDbyLnPh+Qq1Xs5dFfVG9OKGB/BcQmULMelX6jGF6mnT4PJ12Dhk4Mi
7sWpfDJnGI65RZC5z+9LZp4wkkmMmWXhlVEDo8rZxRAdgHUFsT/l1qtBPAFHrHuIQafhd/umx0Xh
dcbQbt0qOlP/xd3WuJHXFzjpoXx11l3T4PBUMCHWsbOwS7Ryd1c6hfCdynrIHfUTjmsQTGE4eEne
fE9z8pNRauxxhn2z5lC9N5QfTtYfYIG4kL4Jjs3MhqzR3ItKOyy4sjpmYOFMd4S5Gfln8i3vOLyU
BNwXlFmGyPO2wMhIBm7Hxw69VK8zby6jH0NlfLFadBNOIuM2LoPEn2M2D4JzWqBrpVLnS1Tsg+so
AZb/JPcQjONNaRZv7aLjFlYXbYs4/GJH5pvIyaeKEWFLFzkYR0Qb+Vhm8/dwLhM/MaZu11nOy2yV
2qEIlUNAPLko+F5DqZGtLNRtZI6vbZ5hknWm+ADorw3H+wgMkCbzbxaozxqTalWyV+UwqflrWymJ
Z7YK58QeCFJc30A1hfUXwgTOEsPeVICdb/qgxlCXFK85Gk2uJvfTkL8qJumBqC29qZ/qfTvV5CGk
fHTijOL0MuTSE6IMRs0FWouZnabL3Hc2XZjyuKzgEO8NDUjUYF7BNKiwQcjnuGZPWwTomC6JFTcJ
OH+o9dYtksivm/m5yOdy01tMgUa12aY0grglZLxpUlOcezshNZUsSBE3AFvnAjrvA9dr6uDOTcfb
afhpipZUMTzu7YBteoe1KMZ5ED53HTQnozYe8k59msJa7B38pW28oGwLcZbiZAp1OL4myRxsXKvm
Y64NkzHoWSd1eQa9BCLAqHCScVEFYPdDaYsfBH4Zf1m6uynDCF9fQ6+AMNOLHQGOwjWG2ylD6lDc
YAtChtln6ERHsHQGUaGDIxOGEU5MrtEa2kv9KW5m1YuiWPNSp5jvOmz1LSRo0kIkLYtyts50PXg8
CLV4LS1ysakgyRXfRYbUfBXq6BacDVN229yD7ILjAztiy3UyYHwNV8425C0tSbwEHmOT1dYDWK6f
eka/hzGSJie2adxwKu63bqw2F8Z1RaJ9DRk0dcGY+KVdm7u4smHnMSndbSJjnK8daJGKX/8pMhp0
B/71KR73Q2c/J4HL6FrPejqPNIynxUVLE9LPpnkCYgSUIYM16WjiqiryMS8qrA+zAxPFxVJkW9kX
0qIPLb4HrrRgkUy3/oIYbh2tZhu3OyPRv3UoMx5mkujYCv0JLMi5Bv/pabVwtqZ6m2qGhn8056rb
nV0YI4GlyGsry5u+6UlPK3TkMMzC8EVZXXTHhKQaEA+aXQ/OIMSPhQdCWIfjsLrr9fAenkcGq0/n
cjW2n1V5sbS8PxnN3G0bwn6ZDu830xVgGVCvPJnh8TSw6wcKLFik0ucmaHytHZavghlOYFo3doMS
OJTxrZWpNipwg6vUvMNsdjbBN2shb4dB1ZXPydjYAa5nsN/Yup+nsTG9sWieSne4T0rjqRIdI97W
xU+nJPcp/ljc49TuQJ0Cv96Er+lA/4fITkkyxJjrLZc4mdhP43BPgxnnUCqQPZ3KPs9dbHlkkrP4
1Dj7KdF3qmjyY2frw05ozGOsmoC31sc3XZffpA1sjeVsUZYTszkRiEODyk+HjV5/cSX8wmDIQr8U
+s2Yq1hDw0QwlJaO7yr695KA+plJEMwjxP+yZpRMCAx2/JEw1kK7Ls9KQukgC0DjSdN96tGun62w
pZQsnBmuCImJPP8usGsDcEKSl84eU9t9pJcwTWqabmRcHLxS/sjKDliAJLxOjANg7uipdmb6Tukw
+arTyB+0HE/6mGe7Io8OI3RDxYJiiZqIhNUeHHRyn1mPBUkJenWGrbUC5O53Y3EIGqrCFqcO0CPJ
lmYUgBODW2kbVzCF/Y4jmSjmOIDF6u9qp3G2ABew1LvKZ9uVjWepBZPp5liQLnVnvNdjSxooO8zh
dHYKciO9EWRcWvXLvBhplcbotlNTw7kYdJNhPhIp0AR7z7TySFOBn4Hap4cot4nwR9FG5FjqVNKM
G2N2T1VHZhGQOnwGroWEzIldVS6Zsa5oP8dNo5+akElPFuvaGRbUkVoDZQoVKre0FUDa4PkXWJwl
ci7h7f1oR9KX/TBsMO6hxWkZ/nO8yTjhvCbg8t7Zp77DlGVHE4Pg3KGPBgeUJsqDrZNhl645+XZk
ZP40lFwClx4LE+bw3p11QifRtkphhjma+cMG5UCLAvklig8EtoCXhAYNLzrztU0Lzh9pzxQjmDeR
bb9NkoSDk9LpYQAS3dXTjYveTAoGENJEKVU1Uszjs83URli0TRkO/Wh9roNc8bQOY1HZqvrO5NRf
qtkXKUeGKrnzBFOp4zPOUWvcBem7cEoIyJ2Srqz2sgk/Eb09Mn6jeKQCmJ2rV4FkrTVPdQqq0Oga
WM8R7FWjfUmmkNlsrXytESk0dRSXRquw4s1bGyaZk1UE5VMTS1xontqc+L+oJsCgifHDneUTBDSs
N+GYUE6CIqyL4a0om2wHuPtprm4kEc1rHeYF0Ui6O82Mzf28fsoBy3I9QcixlXTXGtXOhFMMEDoH
fJTFjgf+J4CdkH2my8mCP2ZYqqv5cyPQgHGlYqWfvzMVnE1dJf6QXcsp/RTyjaFxL71j7sTAELoF
9peMtGLqXOuTUcU/k9G47bP+M2Bf27ctSh5aW8602CBU4sreB80UEIBQKhKIFk21gIBZNbzU6HPK
zOyoGe49xvZTbo/7yNGvtRrEe+p/JSN55qrRE6JRtqM4SeAxKzaG0d63y48UPdKbmC9u89Q4Da2M
zoO9Sb7Ofb0capAbtWGFuAS0B0rTbdxBQKEDzH5U5gNx9A7rj02XHZrz+C4l1b1qD4BQjKcBHB1H
aMOsLJx/zgM27VYx+OE76rb6Fsh+L8LhwemJp8nxuzl34z6clFPtVC/BKDs/L8gthIKQDgHFn1ln
j7uyMl9nkWoHLps545tm2lI8ueWwaOmJlRvERqB+RBmIkWa5OjqTcqdSmAXs+jVt5KV2ys9wEaId
OAeyM6WGFJ18UlXj87BkqXBmENBLbfg2CUVIA9oeWBxblcyB56+aAVlprOozyDqNERtTRVkbS0wg
92G2xZdpyYBrmPSHobgtOUT4Xbs2yCYZoh6nL7UQpR+W0Bu52DY4clFt0ViUbZW77iHrSPGoWXCS
9nQUtc3QWvViaXw3FftznXa3qQIrpUjGN0B9+Hknp/LpC2THbXNFnvQU2aQHJXvoG8I94XCuhHjN
2twvR2qvEEXDDWgU9WiN3xljxg+2RbXR7Prz7BTHrq9RAUuXSfng92Hsww9m0hZ1DJ9RwTZt2jdL
VfTHDHXKtgzzBg8wv7SmQXnJ73SXwnMILNkL64G3xhm7JDdx44pCO5g0fNvTuux7Irt8p9Xp95bQ
/SGsOrpqmBZFxi6gcMXwEkA/npJR6UgLcELzlJYssYV5nBxStktmeYX6WB+LmvGhNjj7ElMfP6CN
Fg/wf9IoOiphvnMiIzokKaDauJoep7bBgqZr6W6qnWMb4UAz+hgjtEENqnAw/ENKxDY+m8S9tehi
KNcm7qmq1NmtETcXsCgjiaKk2NtIxyfRo7404rkIQFyNuUn9wYJKyvAVjvbZIM+zhMfulEizD4Vg
RJK3ySdC+Vwzh7r2u6HtvCZTdlWsQS8UC+BNc+9a3ICWqfZbLSx2fV+4F2E9pjQ9I3WyTI9iZ9zk
hP44P+0zNX9jZnWd1aMOD/92qNybcSoDZEHltS3RwnqUgv3kZPQ3Spsr6By5Hd248icTfnsRqhrU
zZs+/x5NJbzS4ag3XDcb4ZJ/6nQuJ3CWLXpIhcWDSO+GblIRyRXGs4Fs/ZIuhD75rWBbkX3aKqgM
inK/uGVX05+GG8hMMg8RCN1cvXNQS/e54uYcUBDp3VRcI8Bdtl3v4Ql3e5rP1V7Zz/a2ioAydHBl
3PFiBcidfWcWHo1g8OJOZzgyYN9GoqBROl51hxx2aSA9mhGWO7VEje4Zoo9w5aP805zob9SmYAYc
9WIawekbBfPQCBV6MHErQU4PXXnPufmnHQaIKIQl/DgmbJsyUfJrjVgRTusoKwi16Zuklfkl7+Sp
CZTsqM1JfdBFf0flf+Eg5tkmjumZpgYWQk6KUN1XWM5l7l7VsX8OcTf5BKb5gJPO8ft2BGLWhk+M
RISnc1DrhIPCKo2OGKmudAV6DeihEzRG/0Iab6+o/XAXNUa6NaxWod1AQUCkpw9cUJPPLpxwPg0K
iTXKA92eqzjyZzO+2RwJFCQOrRr2HB8NfgcDCpilX0wxaBs5FcD9MYT98vN9sHD+z0ay5SnOb56/
X1v/8gFGVLG3swkxbn2BXO8JdGQz/nr6VD6sr/y+m/dX/dtdOktkQZ0amI2ru3TdO1dDitC/Xuj9
mXZM47xiiBmlAcKiTc6hTxzJgHd5v7/e3/t+8la7qK7q7j7stsbozZwp2v++53X9fcP1P2kck6R1
0PvrrsM1EvLrVX691OrAW1fDLA+3Nmnb7bq6PrDuSjVpXhQJbemx9Bj0JmKDi1YZxeVrqi8tT1SL
JoAk8BDveoB6qcLMpeeKOeo6M0kaOrY6JOWsZ1LMmPnTjSWsJbytu6C44z0JXg2gI0rYNHePKWe4
uNU9Q5PfmPITRipiGnowwPdjOqAIwKCQOSnf05lOCSCIjFPDaD7PH92uOkwCP4sZ36f91z7NVQwm
Wbs1u+RGVZeSyYQpeFJsEpvyouXTua/ib0sJo56UZaxQXksxvyUNhs2uMi+DTkMKvCQbhhi2uVMW
GGU2cr6fNa5PMUb5pm9jiMAuEIngThWcUGMbh4AwI456MtnOXNrQxxkA0goSAgm1IgidhXmuYvdU
V2HmR8Jot5G1p10WvULT8DpGMw0VLLglZaafhzb7Otd8vAUlLgGKTqpjjmLYPMLXqmk3QrnG5qDF
uzqCYHUPSunsEdJge1jTm0DLmwblBZ8OqHl9vGDN2Qo0201PW5StGdX7MmngNYVih1PwC7YcZg5g
yhxiVK4S74yxCaCdEUJXjZJGVNb3Ase+11fT98HO6F+VGJy4BUDaWHIN1Lo28/sZ/qn+uUgZ3pac
yby+hz5dPHcqKuhIxNvSfF0nFFgrkXkYki7wcy12ISFSQI+jGWai6+wrtWR/yTkIIo3IM8qAgY92
27WcTfuU6QZILA1miuHSAaN7qSCOb2wj+TwAilGskpYGrvplho6GkGZTjqq/Tp7s0q8TFzVfweIB
z4zOppE1XGy6MkX0CKmQOKuxljvdpiqfwXPgNOa7I+YFs1WUbZyZvPnKPalz8Kls6BWGBa7wx8Z6
Gsj+k4W3trmSVrt22vEoZSb6Iyzdym7b2X1qZrzRSfuWjdHdPFG1NMLuizp2lm9qsCYD2B271fNk
lRBsP7gP/4aSpC+Gvb8a+ojeCmE4BqgkzCi/9bINA2NKow5xapooumT0BDzZtMVYsFx3qYq7gzD5
Z7OsBMiAnLhwGwY7R6IKZx18HEXg9db31FDgC0rZ0RtLcT8ZUHXG0M5uEw6Ewm4IrEIh/ec3rql/
88ZBSOmUVk1hofvz+IcmvHOU19aERnukEJwcFctcQnmFWGAsBcieFmmQiGYZpeGS6I9OEwHd/+09
/M2Hh/5hCRoSU0NjlPfX9xAB7LdGetseMWtMt2WqHxMtDo+M/LStO9vKoaCLyC5gdqBUDBk69WQR
8c1Lmkr/aSH9my9R4P38/UvEKooVX9NVR7OsxbX54bMAYjsZdWLLY1fSKDR0auPYtZTnVU6CQxO/
9LMs9gXpG82R1dVJtPEQIbb0pXEsg0a59m5bXRjQEyiAzycxzHC9wiUdaiGwR8lpGkeodg1seQ4M
8+S0Q3MtlUYH/k49vFaoSedpUJCIBn3q0I1mLKp94hZLJxQW0bJo0/nln//tvzl2bd2lHbRta45K
o7Hl6/nwb3dq64RtH8qjpdFddmhonRS7QL01ae9KU9+Gxlxf+mpgbtnPB1PH2z7m1PfTmWH7eMkz
SRdJdTAOGh0xjoEB/bCXobupy6Dfp3OoHzp9eOiCQuzWd/7/5Ll3e/S3ooPoON3/kFGR/7sB+2pz
Nv6RO/dIzfTH9/96aN/aH81/PO8Pc7Rl/cvFHufaLo5m0jX8Ft6pc5qt/4ufAHZp21xc0Itr+g+H
tK39S5iGjWlZx4DMM2CWLZ3BNQfinG5ij9Z0TNK2bv9f7NFC47/58DsEeMfeVdeCNEercayEv/0O
Uy2uczpcmT8gvlzNXBWPY5XqXhnO7l7rLf0Rjwlz07mGXL88qjqK9v6oXufi/VESq388+nfPXXe1
bvx3z9Xct0gWoSf7sjqvCyelAQG9DP697o4I5vay+O0+mk/AZH+/U2kuoALGg1x+P78Wael+XEXC
U85FAizdFc/Ib0T0LVdulWW1mnJYU0No73WrMp518MMU8YZbCWANCA8XhTpmJjxMwNwqiAqa+9zL
cWe6cUv/NNWG7JUGc3CepopK23LLKl0aYgXSohvdn+tJoAny5kAbJlX6BnleOssw/PKcYdbOQG/t
ivbSjobLmPXQ6m6VIlC/lgmK4oQuconnsLjwSy8uYTAicaglcuFfH1hX14UV1cUlKROlQbbiZnmg
G2eCG5EdpSMRDBmOMW2KJ/K/YvERNTWNxsrAuQmXW/PIHL92ufoD7Cka0TyBB1CYNBc0X1MWjFjZ
Fzf9smCeysKGqGaWtIJoKe4j7huZlRHVpO2BaNsbTbbzjSwV44GSZePrPaCGeqzNBwqanMPL5rHK
sgATMOHj+ySJG7oYb4kQNPckx1qG4Ul/yCNGo+t962L5rRCYjOVxXQW0Ku//6UnrjlLMH6IuiiNQ
Y9zdZtRNZ67IHxfrfYtj6MMD632koB7/+M4dcTMR0jK0IV0IE+FDgJ113xiWtq0NK3wYm0mDMtGM
HjaPdl8lrThrGi0kS3voDw69c27MEWBq7szFvT7SMdKk/fdzkjKkH0a3P5d5pXqFPjKa55L4tN5K
/7zV0Drl/b5ft2yh64cYCJCv4dTYanYO0TQEVr1d1ynHm3sKPlhltKmj5zbGVqUZwgd7TPLDXPfV
QY6qc182NFjolSz+Ho6LTTjMXttg0jyEpuhqtnpwkQIrXNCi9xYdRQaovZLpvAoMmYO+oLM7/K5w
CmkpZtfFDWGH4qayB3NDe0Zwr8sDEFkZ2K8PKyH9MagBf7O78VoF6SsuCnAhpVtB7GY1z3sspIU9
KyfRFa/8PPmH/lytc6P+1MxHTczZeTZbTLBGYtA9Jl+sOiherS+GpZ6w3Pn+eNxoX60yCw8UVyKf
ujWtYHq0nr2pfFPabLwmiIM3GWBlJ7bT+alPUeLUKpILHkdif9TMEmmcDgl3lILG90VOh9XRjT7e
g/9uU1T1vKej6nQ3pvjPgKgsDV+iTwWNEMlH19m3aJCHMe7GZ7OpaTvOMGQ5W6wLznrB2VzOI+tq
tp5Mfq3zBd7SbSuijZUWX9pey65hbdh02zXnFxmoF6vRQUZF84OBKvCcOe7gqyaYO+qa2TVCM37f
FFDYJTay4vmfRzuaJn67ujCfJ8VjWoZr0TZPV5erz4fhDrk51E8rdH4kFgTE99Tkr8Ak/XtIUa4R
vXXxYf33TT+s/8fN35/bTDM5zHY0fEPM6mMH0g/JbLzNKFc/FgNeK7TmAN6iT0RN3KwLzaKAjcqU
XHJcwetdVMZxla83neUZo1IH/rrdr6f9+Yxf91PnpdK8PuN/f40qr69VPuQPk8PMvOmL4VNEmvwS
WCGeDast34gWnCRO16fMVZZyPHUriZb+1p/bSCZvTVY0uzYqnIOVJs2Tgk6WYWca5vZhlHN+p1it
eZ+FHS44u3sh9h/iloH9pNnAokGpZJusbsJbfEiw46WtbbUaNBouwPC1D9D4Mwydlx4h8CFLqjt7
ub9xxpAS/hwcq8jMn2eyNev9ncusfmrp2UCHtPBVa2+HCZB3MOXKoe/oCbreLXvj2MZl9Chdpz23
xkw6afhvys5ru3EjSMNPhHOQw62YRFIMorJucEaaGeSc8fT7oTkWJdlr797AqO4CJI9IoLvqD17w
qqnh/D8+ffbXvQ7qvhYCu5qq46DHCoeP4tdP3xhqdmXKZvATpUQtok0nHUM5Gl91eTRn2IezZshd
jc4N/jdeNrzKMZ5QkldXN2M1aCffk+hg08pWuiyco18e3ZSaHN0k4ErPZ2JMspNjlCKl/W1c5LIl
7ivsM7j2Mh2axbHUSv7F/+F2Ykyu4Cj4za1l6OzJESm7kevEuIlKVI2SDJfq2gwP1vTlNlzjWJi6
/CRS6bz/SW1HVNo/UjMrtn5mknYM80R5Ml30f5Rc8eelX4MwQ6dLGvP0aDfdmq/k1EIKEX/iDBwk
uA+v8f+cfZ39nif1iLpGGVd8zcvsStmoZQPONXUmIsH4+eDkCpUzs1x/G7/kRm4u34jQNLIbdPVB
90UDqIdLyuVaMWZk6UGlsQR1lkvFpBj/flniyCcpmpR3swhPv3i45+WJx6+tlM/mUAdXQW13b1CN
d2Pk+fhKUE4OAomOPuq7VzVYj5MSJOVMMtIHBZ9UoA+y+vARjY6noaBePKhtAvxwiqY5Eam8qS6Z
/6frxuknfNzl8vM8foKIPuYuP2+au0Qfv5kBhm4d5Yi7h0rg7+ycUnZvQEFMgN7sxJg4uxwiMQFj
aQYA+0/ePyX7PXXgf/8mW99Usdk7TeUe9icmndRp0/P1i9z7AbR6yB8/g1C+q8fSvkUJNNxVEZpa
4hvNkuC9STX7lqVPsCs+xm3Gq4/xFjcNnFLVYVpCvIMKcD7li3HNs95j90dQOieH3T+sETtRbtyP
T+35bBqTxwo/oMDUQQxStLgSnzExLQ7i0ybORCJvR/3K1HTuKAbPN7cVF3Fe4IBzKWNRXExahmnr
pFsKd8ZdkgFv92XYBiKUUzu+rZXJrIPJbDporkfLtU8y1Bxfxxo0gTsY2xi+wKFTu0msOkreC8Of
ha7ZI9OAV+MlwzR+ugb6BLa5tjRUHGvFZJF1iXPtP1YDorSUxfgDpdNGWp/+itNmV1Unyi9kxW9/
xbwZMjDZmv1T8mLFkNBeKNSF2Bhm6KI2qnQvgii67oxcus8DM7sLhh9tYm3xSvF2pjmJyH2EOQgS
/tc6UK/TLCpc5a3jDZgkSdfoBSOhTuvlusplmi/TmTaNiTMxdpnNcldaXfLEWRd0JyVFVa6zHPYg
utov66KsEHD2/hzERNY4/dQe/TMmUkZesijjMYGKNK3tcrpOmQbFbUS2SKTu41z9+zfF/Ps3xWJz
qNvAsg1bZU//9ZviGW0gydDifhpp7SEPFyg3KJD8OZhVwCdVxOjusjrMvYVWB9XmMlSk/GHioNUW
Y2DoeymI9H1EazHU/GoH2lPfq9NBjAchpBpnoND8bULM9qAH6lINFnXjSDXC86C69jLKs/NATZ6L
PlDWmPpVB7R9qoM2nU3jmU5b5JyLOm900Jto2wJAfhjVzDlaVrAtu1xDknSwj9NcIduf5qop0vXu
HqGnYZGpUrGugK1txVnYDX/O4o+zy+zlzOuscBupVbn697+NIgrTX78AtmWbumlA46UcpE/14U+r
YZ+eZxwOcvkzqtOx0hcWTtAlwItdbBf40/XtWkTnIUsBJwSQmkq/hgxIfI6nbDEfRsGw6SxMYFJb
2uFeZLSrwck+3UZMiNwAc4U5jTrQ/3kZYlU+Si8GzjRZPpFDKJAMtcV/Pe3YA3d6hQrmAdJL5TsZ
SA1gEMndFbkcrtUgLZCk9LVdxEtzoeBKfIdRFIT2yvdepzv6EZAN7qi7XkRv2i9XugS/u8YE8R1u
0Krou+E5aBN3MUpWt1Fi0z2KjLg0O5y/IdrX4uM6fTx7UOk3lvjMotSOKzF8r2XzMXNJxC8ZOWSv
TWcpUJdbp4cLU/T+nV44/p3aNXREHLtairGPjLqnW6z07qmY9o8GNe6lSn9mXk2hGAtiK1kWDms/
S+w4vY84Zad2KxLFmOTgoTQqYXUrJi73SsTGFasV8C1SvdELHzagne5B3bAfns4siMX73EiNrVJ4
SGJ/GRcZYnK6UqReLjKmK8vpyo/bigwxLtLUoD/fVgx9u/zrbSsn+493tj09ab582A3V1MHI2qZh
8sj/7mRRm4EcDnDW3iMsgRTFAiONQSI7dJltuqnYyVaEoPNBRZRoo2Qj0knogDH9LRElO8tCUZmr
C5HUT0ki85IubilCcUsbWeRYBXUVhPWwD3Qtp3vmwtnJt2IEUNSwp+HHsJWH7tLrwH3GvNRp8k5X
iHmqtuCKrDhajUow7M/Tf+6iUEW6KkvQmZm3yKHOgYCUmvJGCbMimYtTcaikGCtebyECKvflzafk
SxpwLxBssu1ssdlEpofbiaHzqdsEvIAszQWgAJCwStNhmbNm53dvs50YEweDygKMjSnH7qybXAa0
AxDV/zN2SfQd+nriDmLMyQ3nrKdy9l/5hw4Pjip/+wRgmcL2i/0/TyjN/va485wxNJy8lt6iKlrU
1C40SLh2Ad+w6ZEG5M1yeZfYrdPv7VcxEGB5iurG9J4ZEuTtoxHTIZEvxsTZGIz9vn3nSTLd9XKv
r/c//9AgtH5b/EmjPqluEc2sblvr5Mt6cTyvGaaFA1vwy4hnJ9ERKVodUE7P3+U2qmPjDo0Qb17p
GW6c+L/epaMZbtGSw250mu2V3ribLkAqqzpfQMWVC7oRKFGVrsTaRnKiZs53JrsWoYfIKmq+SnYt
T8V0hEP/zIrK+2VWVN7FrDwlf7tWieT0IUvwShnz/rc7qMnRl/30fJC89idUDWUthsRkY8ftOlTL
39hZpHRM1XHeOyrKP1dJhjVeqHnzdlo5hm0VzQZ1MA7FIDdbqzKgqcKgfq0sCWCSrz3DWZwjjIkZ
Xd/42IuW/l1baP6dEvX4i9XSQQz1qBOwkM0hIBoh7zgYegunBpHmSyD4jUl/pMD45kAX1Dnkhgcp
zxzj9WWijxx9V0jjTKRdxsVNGhRhP01QK8SVV5ZYbASuPm7bsqC6AfFKCfPsKEvmez1Y/fPQZsB9
FWNYmWDCYdRlB7OxAan7/n88CC16OF8ehFTF0F+WdUOxaNto5rcaWNO5dikXY//Wl1T6UVzocRA1
oT3uWKfdZjjG5jOr1n9rre9sx1Bu7yjbVteRlXQzEYpDm99DlilOIlADPje6ZblLEfpKauy80LgV
UeOm7V0buL+juGi2aivle2qr+rnONQwSeqCdhBIEpa9zrSq2HX/ptzEenB95mqhiOcAZCseYS/FG
LMJQTJVWUR7Lc7Huyr6GzuAk89rKl7S9oNDE2Z0o7otDjimC15b5XkQufwJw/RbAXtENCEvzkp8p
gzZrWaBu9LDHYGI6S8zevi+GEqkN6jRiXB8ifePUrn1f2/n3ca2TWQ6FeLZ0iuy5/7WSQ4Po+9/U
tHSEE2An6ppOfZP5Tys5u1CrGvfd7K1CrWueui4KnkmzD2HdgSNI/X6HQF2/E2cZDLC1WVZ79nM4
34jkKUw6NxxAv5xipLJ2ThYk17nj+GDDumSHNr65sNKkv+PNQns3CJIfVtJvgXEjp1nGNnzESP2J
VhlAG7w/VGqCO4r4KRUue6CvNLk6jjIUQzMeUoxaIJxa46pJUF71WzUKfql0NucpivZQkXn1XA6m
H1Q39nS4jLVge2UF/BLdbWXhsLyrT1lrrpF3vE7UXnvSQljbQ64bayOWtKfatPHQcPITTuDdCbHn
LY/A6DG3DpY1Rjf8KsigfBzsscQrB79qlD5BGIsJZNnpEGEAsDpvm2k83cfgVFaXjbbYm19Cd9ql
i333R64YEhmoNS1cA6/hCn1ZjLr/OoxtPmyTOLlOEqiymubh93iZPceWT8PKdMe1gU74YcRrG1/K
YqdNkRjCKrDYynW/ExHPmD/jbQbeeQjlbnYZEyn0cF6VZqhWHTXe8i3UwDF3ABTXWgrAHBcb7yXR
UijgZjBssyFJn5QyPI9nrputBz8MF1Tm/BctAy+WgDU56Aik3Cp6/WBO40A/6FYC9wEDaqU0kQYf
iSj4+wo4sb6DpKhlwUOdLUXhSa/wRSUQ9SPdt/2PIJ7SvPZTGjQ48F7+4t83R5r8FRCCatj0bLQQ
/ELEWDb+BgjptS7NnXTEAsTn+2Lpsn0jDpI9ojOIBtTVZUz366G9UimEn3PwpZBv+OYZH1eJ3G+h
yDfkAZcqYBRLq6jvfGkcNmHrUBidDjCPZ7rOSuQyZAaVjNeoml5juqqf03zNjJamDEVGjGldpGBU
CI1QduBP5j2wTwXLynvYAjJA8ZyO7hTmo15eRwBA2HYQouJCPzDL8byZwsY2lEMr6zsRRf6Y3XvG
+UIxkpjttRuG1hG98fdQTtJtMvk3NjrG1qIFNkwbkG9jkB5YjHzNu4xJBp3rc6/t23WNNkF/J4fK
UfJe8HaOHqu2lRZIWfNKGTwX3DsIONgf8os8emtZacyfX1Mji7ePPqUaRdvOg77vVnbpY8Y+aYTZ
06GQKefCJsd9Mfb3wKESGWcRJkTc2f2ezR7yk4igyVdizGkRximlCKUWlHAWn64rJNVaxTY4AIjz
8UEb69cR177H0GSZhlJZjAYXYZl3+sqKILKKsFLhVGl2567OybGLXVfcllsRelLxbBl+A9qxVB79
qJrZmvGrcRuaiYZm3CEuHuxyU3kWbzExRG9uy/42OFiZY914kX7Sh4w+p9iQKfjEgCKklnTZqV22
ZWIWvQ8wBdPW7jIhuXK27pXA3jijy9OnboZwUwT62u9lMNCqTct9qLbadPCSvKJhyNmYIUtW5Q4E
v7+GxJlIExkiFAe5tvB+dZVqRdcd/3qvQaPFtbRFlgXBs5llw1UwDuMu6jz30RkOPrIOz7JruNvR
hY8mQqxndeiQcrIWYVanW2D97ikswxe3Mn9EymDNPdPtN46Pr2jtx9sybodXMR5M46ou/+O4RU19
E0h4kIp2aG860UKEoicquqFi4tI2vYw1Y30NH2Qt2Pi4SgDyVyPsLCZy/uXgfISuDHPWKIDxi1mP
2sdwzi7xT4AatXYBFu7CCdXv4Zmx0EbN3vVswzHO64oXCgdI6Pumu22pTD7kMC2UPihe9EjSV6Ea
10t4s/lLoeq7gDf7na37zvnycUr7dnnSSKBMGWeppC8w+MafzJY+wR80LH6uwsTSNgL+wEpAOVQj
DokTaALrWeDCI6tEG6+tg9U8BL0LKZZdOZsDmo3zPpDKRRvSwBJjBjz6g2qBPUYW6VNaajxHsAwQ
AECP7lYfTlgOx1CkHKhoEaZwSwOa2Z3sFO40WUzYB7c1D//+hlCEUOPnioLKFh6IlAnxzjARUftW
27SgSRdt2uavOZIEs4T111ZuwVReaQHKCWhkTeemaxgwr3Pc331TBxU8TZ0TxNT5UBr5KoSRDwnJ
L1ZtksbnQnQ+hTafzYXYcrmZma8wlIKeOkGhzBaMoJgN2yS7dfiqCvyCwDOIs6ZqHuAHBOvL+AUK
0f01KfIFJuKS5sjdQzhWJ1hjMJuj4CEK+4WF9dgzDBq+UwFSKJpXDs+ot2HoS413HzndOU0arXaX
9JKKmwxrIFYX8tKdlI0vXYjLSuhbR+OS/G059S283Jn3VHDuYlxuqvbtTa2F9gGjLtjC9CWToLtV
pKh70kujWOhhjNCMFDk3EtZcaE6HyTOUvX1QUeBvRIE49WrkQHiXXil5XRx0g7UvOOgNb+3hGQFx
jJWHkn7BFIo0FSgTCNAWDhFGlpS1++R4+Sx7Q/LQ5r28OX+YNTPHvSVhjytSxKGePvi+CSWjy+TN
ZfySK+55/tIgc3e+X5gN2JCjjTxjkxqdqEQrc2jOziJ3gOqLg5oEr6iaDVsRuZ1iH93oWQTiGh/D
ubVWO6Dip2v+6T59Gsn/scQyJtTgl52oCpjQgXQHyEibynLfdi1RH1WJ62f5a+2ryYa6nL+Ldcfb
9dWAOyibj7lRGWk1F4P/NC0m6tx4qSo934qNZu0cGtNrTyKIyrKaq67tr0Qo9Y2yk93+dN7kRpH8
q8gs76YtIbHj/AqtoO+Nbh7iIj3XChQ6OsDx10XYPAVsfcDmoqdTj9ANDL3DuqsZtSc71cONGDsL
lw4SvTi3WIkI5z/sCNwRbFPX5jwBs6zSsVxz9FsIOwvxSyUqlQc5wp5M7JbdrPFxQ6KrmXkTcJa9
c6nHNHBAZq9FWABC33RToUeEigbAvYiCDpPGMb3JdQyxWS3tzXygalhAlAEuKHcLr5FqJCMbfHjF
VCXJr05u69eDA0XG8zz/OhtSfCP7Hr9s9BTnI8WdE7KU7byfzsJpLHOhk0pi2W5FaK6qekArPfaP
GL/QNpkO1dRfEuNs+o4iGgN5QR/b2dpmZB1HqX0Rj44Khdplm0vJSik7b9vg+rP2U/e2jvtqJyBr
tZpGa99BRNGcHuniICXubRRZ1U5ElwwBeRNXfdxDZATI52JqB7Ln8lwUDztVqfxd7f78NixCC+GC
HaUqEVwemeL5KObc5uflYSnOCn3XVnZp7qeXFe6m0Q02zf6GfSNgGPR8drICd9Gz4556nx/wj2qE
j7BnEVCpi+xHkdRHB2H732b91qaDCQpCyRcZCMKf2Na8pqaTvniR6c1SGh6bXGVDrUqatRvU0NqF
Vm3tAqPK1qkS3dpRqo1zWEl/JlL7zgRiz2oeLc0rE/e12WSFvLqU5np80rBm2vEpuLU9X3//OIm9
8DwS/nUyTdWKdUB4J9qacmzvJL9qxquupLTYGFLJVoRBRwHBOS9qzCvSzgpugxD9ilzukWJpavgx
lW54c0mOHJj+LA54+iDiMUBthZ4CiO3m8vyz+NdYst5LMDuf1gst2b4tLSwFmCXWRfE9+c+Kqzdv
DSZlV61CswcxiGpjybm2KEp6SBaUH5GRNQpiwGUZ7ZKmsfaotKHzUVjqWrIzXrqTzqaQ9iwnfU8R
Xg5lIa86LfbXl6HGjLqVhnH6+KiUVbOi4L2g+ObvVbqRx55O9tGWQpMtFVIDraXD4cyQVV/6Bc4g
YhofUv0Y9H7IzsOjkVkgPxPEzpXWas4qjMsRgeMUdCx+YctGKfnw6Lo+qwzXeios470fjfRXDu/E
coDxXY2TW01R9m+RBJZCbSZCN0VxvMuy8i6TIFWqqnkbV3Zxl4X4DstNhKfiNKkFtXVAc2MpJsWQ
p8DiqSlIrkUoyXG3NSZX+aSL6pw6TfwQh1q8GwtUq3IDPO6yqGRoVwntED+mPYKFOT0UcSoGxSGa
ps9nmJ/j+JjSfLnkiJDHrbmy9V7aRK6v4j+ql8HGD8LnPuudAwKpzqGdzgo1kGZylA8LMdFFmKK5
pQf5KIFKGrkBjxW7H55Vlc5Zbz3lLc7gXp9X6NpXV0Wih+PjmMoyH1wVE77p4EkPjVu4KH1hKVYb
ab9VBkz3Pua1UrcXXd7jVzmNqXL1w876kIWC1Q39Kh6g2nVe/qM2EnPumGp2E3SytVeUoZvxSUne
/yEjR8Vy2eX6s8b27ORR/9TYZDyIKDS8T9E0x0qDlvOUmSloo31E09yAKc6vhCIu6kpNeGzAzJ2/
b0VM0R8nd2RWPhDMGInBRgGw5+bJfqgV6dGwq1lZju29K1XtSVbSdRxn0qOeGv1NAd3+qpuywryz
VlDL84WYjUO/mvtVDro4B0IgMM1qFsdHpW4+bQ5aLIxXpRv++Q1CT0tWtReFEGJt7aYf1VOTWGPM
XyaIF61Jqxdqd3USB/qluLRnxqJ2q4MhgCtlRYcMmzKK99Mq8zwYD0a2alVaqa4X8gozoSsHUPiP
udamQGGl7gC7SIxchi+pPjSWo5iIE6WfUmULx+EWxVf9OshkFR9fhAZBl8a/KsBlSub+shIbYQSz
rh+M2AGyrzTjDYbyytaSEESfsUiU5mcwTxxsHHNsH/CmLDetZ38a13st3GVj9pZ4iXbi5YNfgebc
i0pLZrszJ+jyk4hC13pWWtc912VUiqAQpItsIyZbD9IWbbR4JcJAM+sV1pDqXNwNyvywsVTJujJs
t1q2CoJLqurQK3ZL40bW6ayUqOlfdW7tv/Hdu22VyHvQNV5guZpoSznIit0wdbjYTa8qKIY/MRRL
cH2Imzt39KRV4w8DkvVme0KNurkSKWFEtQUUCFo6En+R1ge8hrjRf9TA9X9YTFryRGOCxmVOgkZf
S+AauE4PQ9b4NQjQGm6L5qhoWO9GtRptUNtHNJ1+x0mMwQFUeOjHzUqEYmLE4PrbVb2kXA+ZU0t3
0OWxLJ7ZvYNuGDoyHydgK5JbTUZ6kGoUkABLq6utOGBaWSwzQ/4xSlK1RVYWwqZqqdVWng4iRYR6
WnOdOL1c/OkacZ9+KP+D76YIcEf2Cf2kWryHYP+AgwaZ+rd/r6qUKzw4tO5FbVHvSTwk6zB4tnbK
dBBnuR/zWg/k+oTeQ7gWY/iJWbuuMJigD1CtkLdBbG8abKDV7xJVg7DWWmyBcEGVLVM5fDvDo1o9
j/UfZ///vE4tl7XhjSvRpzQABCM6QWFNbItF6OlhtBWNSRFGeh9+CsXsJflybZ21OFh/Tb6EXlXy
g2LJReRasW7sLMsO9hBdJxO6Qxyo12tQbDVtRQHWv4tHJz2YljbTVbl4K6NBwn42rW/haajXecQm
0rd1xOIyDVmWvjV/RmiU89f+aUaNdJXEfbjB7Ayh6LzKr+w+Tp+9gUe+5PfKSoRIUd7j+5zepirN
ONB5e83Rkucgzqpr5EyhGogwHMcrs3OHXRe2w6OW/gph4D53cZpuNR1JKHEvmAbBPLPlaiNmB12a
OX5aAhiVe7YT/AbiZnISeEvxG5xD3bnP7Da9bZy0OFWtsUdzxVgYRhisG4B187K3DFoauXsMwgkj
GxXBG1+Ol8DOtDsNK+u1GSj+sjLC8tW23qTa8t++Xeg2ytO/V29U8yv5FSabZWLtBhYEdQdV/xtr
d9R4akqOmTyaPWuRR5T29GXlw4JfevG8aRsXvwHN3fptceujg7oSkRins2aV6FwxK2LYNFTegYFd
d52e4DcUssfz0QKfWWqjoOsyVmutNfpTUZj5ETnDmVfGw0kMpVnfLlspreciFBO66tyZZQNgcLrI
gpxzU/njg4jEoXeVHHIXVZUWyO8iVOEtWWNlrbLGHRd9CFSSRaY/K+U6Rvk50p/6AFSCnQwYYmve
ugiRbvTb1qgnONQ4U7Htnosv8fkrL77KQZ2tdL3ceo2M9SevpVWIHtRBp+l1PuQRijd6bKB//THh
T2fiCmu6QiSnufmmaK4JfyaHH4c+Bc0pJyq29cdZKWZETKPXtme2bb33OQL6IlHq5X0tm8dvdQAR
XsaCAVfeSr8RIxmvo92lZIDZfEGXbXJ/tVN/AwNEesQ/6VXn2X8QUVMfYj2zHxLVTW5lyz/QdpIe
1cbvt4gCwac3GukRklKwMim1Vh3o1BMEnPTEszq8xdR+7keycSeFHNDcwRUKVa6tGEtyZ5XVybBy
w7zdSq7UbKVsaLdOrNo5Mgt/xeLskmNP2SJk27f3KTKrLazj8ybOp3ix8d38QcAoBHBCnMF7R88h
c0CaD+gkIhVWfcozMhhglRSOLA8U/aAEhjEzS1ZQ2hSKg1x7BoL5+e2E6N0gWRlYV3UbubuynYQ3
v6SFRT1gazGx42Dt69sIb+KDOKR9Ge1RCxUB1UDKzlSWH/FnHtfp2CXoG065VjA1n3SFsu0UOnyY
tnYd7njihKceI5Q465BfmaLcjBL6F8H0NApP4pDEtLhG+FUsL/4a03PMxDGBmiVRi4J0Ofys3FZ7
iMzcFlEehNpDKI2fInpu56hKVPUhitxPcy2kqDml12Tu5eaIu20ob8RZ3fUYjn+MwcPE1r2LAehP
Jn6WgW0bikcu7TarQfDifI5sVLRKQtw+8AJX13YxDOsepUlEFF34eNLg7psuwQyWvucJT0sU81K/
fkiNAtvmjr5F3wZ4G0vIaqQKH+e+hgEQhFh9BGw6qrK8siIPne0hbm6SQrLfTL/67SJ8+Jw6mYNv
kJI8ZLDE5q4NGenfH6h/Y+7aGogqNo88VHmYMv0NXhWZLo7XRWU9+LUrX4lXb5c3BaJXYbwR5ete
gqmay3K8Ea9eMZsE1Z9ZWYn/zF6uFbPIhK4bNctv/+l6cTtxga+CMDbKUsUEpOjBtdR+evWNEWA2
QO7ZDOP3cC5i2aHT3egqQrzsl7uHvHTLmeeY3YPOpr0B7CpJ6kHXg/xptINxg4nl1JElpFIoL2xP
G3hIEpqeBZS+qIvdWCvZk4EeYzEU8aoxamS2a9+8hvuDg2urmg/NaJzERnCoEeywATzfhZ1hXFee
jCReHVoPUqudAqhS157h69daX2zkKktfDAloPmpvyg65DnXrOwgZOpnZPiaoZIgq90dqgizsOdVq
XXi7U6rt9E9ZlyP9WavWTrehJc8VXBrlMGu2teOzpmvQa96ptGB3Wt3Zb2oynky+lG+yVvyy/N58
0fIETeLEHZ9grUGJNM32obcgYSSO2tzFYTrMi4YihSzVLeLDvn5IMVdZAgz2926Z4+bT6PWN2enW
tSr1DlaSVrLRpKxfW10nb+2iyK4HEzKgE+AejHiUtc9DA2s2exiPOEx4tAC75oQxQTwPA7u+RzuD
vbyado88uHCXTHrlOUCrD9REJ71a4/jM/0n5zgJgZ42F9cvAFUVvMn/j0bRBBor/nVZP48OQDcVt
mhdv2JgoL4qny/PKU4pNVEGEVGLkCafxpK+tVQm2bdl7lvzie8a1H9v+fdccer7c69FBUziHKg1T
qgqQtG2jd71orvwian4NxaSsYjb5Q+DGCKEYkrZFccXb2Z6RLGKc756iznzsULP8JUXhsmkMfWlm
oXo9sKeZZVrUnJLM1ZYaai9bCzQrD0QvXzaln99VScjj0teSN6MYl0qOLDXaavHMinJ7S+PfOh9E
iI8SwtMlEhViQrHwsUSXkxw5CTkVSedTZ7pcq8d0GwWfbiOS7aDuZpaMy7EqOdW87+Ry78qBumnM
VMWg2k7uATwizifp6S/Nf+lGf3xPeTHP+jKVb9ViTK+lULevdclTjxKaGzOvsIq3yitn4prUtn83
qpwh8KxjaspHb2toMLMlBZlORfF7ytGlzGsxTDY8De8CsfqYDtq0ShHjZTPegfz8M3QZpyuJqBlZ
natCiogDvKCme/yvY+Im4if0bfycaMAEzMA25tBMvPumLao9atVHFZvAezFkGjV2OMpwQMnOv7cd
5LANMMhYMZAfGnYCnIxmgAgddaAeZ650S0ZRv+rbBfS6vRaP9cGspfoON/atF0eUsRRESgvF0Bbt
VNWCOh1etapTHQpNa+7UxvuU1gwgLRPnSYuwbMwp0yGrD4pXnbxxegPsmjiIMMFhZt4bRor6o6kd
EU73jmGwgZpLvVIMSZ3xqskO/oxibDT5ogMDQEpuuoBVRr799/cJdYav3SEbwogNypPWKl9ORZEn
zNsnTFuhpcmYhan6QIeTZsySZ22+6UZ7ZVJ3u0U3RnsYHQcPqPpPNM1domlOZNbTa73/kvn360Rm
Nd3z4yd8XBdEUrnqynS8wnGNdorbdLRXnBu5asFM2uawFyPiMACWWklhjBTB14nKjNkFiEKxbSfy
3CnTjY+29A48Y3jiC57tjdK9FpE46FVgrHhQlDPF8DsEcmu7mbWOPax8xFRHcEtwABsH94jAxVU2
vA3S0DmIIXGGjykC0rgb8Rr4a4LqVrlEs2XYh0610JNRPXrTqnVIinxuRlIB7CQ17nwllLesH5Dz
StS3kjrvfaDYv8Za9R9Kpe2WQ+oqG8WNjL2uaz6IYa9a51nnLKhGwd6qjZOVJ/ldlKdY4ZrZk5l2
4Y3RUBsUYQ9ekaeWUS/LPs2fhlENkHHcmFne7KU4TebUpFTw95nJ17wzsr1XLkalAjJaSdKapUS9
aBNIsKthHH8YatZdDRFyrVSm7YcmV08azdb3pKWF0mdQQoAGmdexRif9HzKobmZzvJnVFUQeZTnm
NU0NNUl27IHzRZLLySPvsp8QRdxfqvrS1E11jGEW6/jElBjP6Dny31ZsHLs4UzY4f1gLSBfGs5xL
S783kncFTdpzBr+9vJlIZyi60r6qcr3CRiFiCT5BfimpN7O4ZK+MCnPwDOY0kOxue4bIuX7j3QST
SZfsFR4lAqx9pAo+aBUaKHd06m9P0feUmaO3Em7vFcKR7pOdT04BXRzdD7iezF3+Z45ISdbLFOj4
zvCT4bpHs3czYIi1dXsju87szN5RboyXYYkkAH8xRBk0GsqDl5jVkjX4uENUF26EmmlrT5aG56jn
HZD3DjVzt9z18A+uxLju4mOk+T1p04OrL/pPabjRGFf19ASTBhT3s9r4kxZFULwj5zev9uhJ558Q
EYXyxUPuYBGbtn9Th0W5j5EsnnkQ9N4UlEc82XwPZBlPQ/SNJx04xJhxwuGXVYsnBPX3iRmZ70kc
/0qlrry3CsyN/v1RpRnfmAU8qhxF01WFcpps6NDdvj6q6j5SrLjJhgfQOs6p1B9treHBi1zGxmgd
GANICr8kSPpdmVLdHNqu0G57VUFag/FojBbt0M19eBiY1vbRWmxERBhUxudQzJpZvS2C/NYZbSzM
0Clf+mWfn+IyKvEFNNQXLRlvA4HLdex1bljF78rMf2hDbD9JUDxnk//4mubP77qu5K0kVzRvmnx4
9a30VKEYdFdO4z5gfGyNtOG1vSkQeD9g2Pln559Fo7zsxsybif2+2P7T4Op3gZobazO29HplZDLG
JgYKhIins7L8H9rOazlyXFnXT8QIenNb3sqr1ZobRlt6b0Dy6c9HlEalrVkze1bsODcMAkiA1eoq
Esz8DcRxapVuXr8l0x2hrUBL9ydEGwM2SOogTrLtB4U4BYPVUZUY4s8DMsQubabIwNZDEB+XiOfW
tO8kklBiD2G5p6e5S4E0cB+WTorEhCtWkC/Vs+u0FVK+88sQiqFIgETDzzaCuYq1xW/HrR5Qdle+
IihgLZO41rDWTB3u/xq5uPfpkQ9mTE7nL3eZblv4nNRR/zAZY3Dbmb7YOdGQ3zbQCvBDsvOvdR21
m1mkcavUTf41dOzXzjeR9aym6BEzvqPsHr3c3SGegMTPPCkfefsz9do/maHavkTFzjT87KtXlPaR
KjGqz3NzUMZH+De38SwIlNf+jRNb1VMg2vQoNKNfyX6ci24B1VVPRjuucm/S8BUqN7irsAVnJ487
rPh4uPapTouIWYEurwy5DsgmSFGxhrPkrHLRjKtBz9J7DyHjNdsNlQdl1G8j3ERPQTUW+4Rt4SED
uXA0+IHObjAdGiGZtlGD3gW+PKE0ncXDQ5ri+1C6efOctIW/GDSt+6qGuNNk8Wh80/25BlwWv+oS
dz0sEENUmLeuBRZ1YYz+oksCbN7VgiKM77Q/uiB6NPopj3/3gCn2smI2NNQF8HO9V+f6WeFGB+Ty
k3s5RkXnMmbMpPj3MVmT++s8L6nDVS9y/cIe8Ew88PzCC3cSgQk31jgUZQg5a+ZItyjCb0yRlkBd
+UZ2j54a7NnGB79hKu5xLoheyYVo3CiG5CZFJvegIm2zQVreeXRrqtgR0iy/YnvJr9/5WWsIYk56
jvCuNhXbls3AYQiQSwoq9puVno6vRRUcIw/L2kZNjK1DJg/5TSX4DeQ0y03jt1K2rwXF5RenS8pV
5XbTreGU424yEHsz/M7cJEoaHvGXjzZp2GhHo9ais9pW6RrQV/JiiPQLOgDdL1AuGwzpwm9jgm5H
aY/hHcQI7jRVHu6CujfunRB7yGrUre+O+IMtM3SDNDcEcqMzTcEeSnGc65Ni5ivIARBBb2emhsNG
i1vtQkW8+K4X7WtdesPX3h3HjZOb5BpnIFarmSu1U7ynMRXVCV5TtFRbM/raFTFwNb4eO9n0pvqM
1Y14qP22vRdF8qjPUV5hpLusHRGlmZsk78h8KuGP3BLdDfUE/hQlZKQrSGqKRodKc0Qu/x1sNXb9
SkFy6lZ2ObkT7bA32lIrMI5pMkC4CBxva5YNdwYVa65G67onrHEQDq578Qc2G/cx345gUSrrJEmK
cJHH5XE0ejwIJ1z+lCAyn9Xp5rIxUJIf3Ki/+K1pvJS4/e06dGbXsul5yKEqCr+0yyj/LJEH9s0/
P/zsvzz7sLEmQayD4Nc89S8Mb01MUKTtSnkSHpr4uY952FhN/a0qsuTQiNrfQJcsnvyCbYmpZ87P
Elxg0PIjvsaO8Br3Y3LDtoDwqMyfygpziLIw7Gt4pqJIJZdOIbgeLrHz0piqoVXjtzqebjOpO586
IPVpemzJ+P6qW+0wdEXyR9v05jJq4/zOTGp9h9OhuQsKLb4LYI0ubaUI/shgZAdsyuWkXjgJWVBw
GhO4CX2+E5RWFj05QYw3I9X5EMGrp0RQ/J3vIHLsvTUm0+exeR4oF+d/kZUBMvf5RQnGiYGGgQqc
TkVa5ROMjvSNbwIndJ4MSrurpBuT8iW1cLALp2QLUKw5uqqAmylP645yZDsfLiO5OXpL2SnQ0MdS
e3SXQWaBJLUn5LX/hMPIs0+YmE9NIawR9YjWNndQpNAG6nrscainPTrYE29yt0fbVKmQsUzsft0g
rfGMVAkSxPMfPCtPiDFYP+WkTImY5MQdJiq888tJTRLwswxd49lJS7b66a2ul+HPTuBKpTf8Sqqg
WNojYBjYfd+c1p6+ehr+3HBZrAd1TKDFJpF9bmNT2cE/VPeJmoRnC7jAxpyEcvBC80vokyVLAdmc
SNF5R/Ch+M1mk8A42YdvBE3/lw+8uTX5goDHA+/Rx88i8ax15NVvk0iER5dJvLZW75NGiRSokeqq
Uz26TIrnK82vTZcr+boinhAPn/WDo3Tbm162zgF2Rl+mNvimWa52EkYSH6Yy9tjskmXEK6RcN8MQ
7Mw5B1lhbrSwqtG75CCRl1rM75vPZWqthAp+U1E0+2vZ/25mnHvbtcOmJp+yQ9LZmbsrIy7uAjP5
mjmZjzwaXF2sTV6QMfRvZJc8yKaXYYaB6fDpU7/Z6DiQZKJe41eadMZ4lAKiVEAgE89SiNeD7EuC
vtwlOQbRptvz3qY+5skMOE5964RrG//ZNnhaHfHfkz4jnuXo2KnWqfYeg3po9nqWGC/J5G0o0tmP
6uCE9zVeEulMAivMxttpWYJp8aSjvtuhB1SUdb4T5N9X8leruWO+80a3uzTlaGaXe18bt1bZ/rbm
V7MBoP6GNI5NF00l1s4V+M8Hv/hpjI5yarzROcsNbqhtIketzpc9r+7aeMSYvd6vSE6znUlQdxNq
jHpaE4KuZqvGW2awQq4gPJU43T9aU/yxf+KtD2uB7HGOt7rMezX1UzqC8M9aOLZJF65N+YkizH/Y
+rsrgafFzsbaEpeocFpkbeue2yQsnpU2WMv3zDHvEHElP7wUid49jkNYYp9gxLNlpPniJxkSxonp
nRL+ZC95fFeq2vgF9NnTBQQD1svAbURRN+yNnUPmd8rZ7VteL+O2+mq1yR0+gd2vPi4PdpZbryLB
HdVgX3Zb+ZG/97BD3kaBZz6keaovXLAqP1sdV6rmdw7X4TUvHkgGF5AI/zzBVOBTz8ch1LnzePEx
Jq9a51WF3CdLDmBf5hqRQ7p1/jrlDSUjPdKCjRzFqgfo5fgdz7x85F3d579zCZWgvUkjJznhOxCh
vdY4r11Wr5u01X5kRacuPC2Z7lM2SQABbRevAOE9Z23/JCPqLOKFNUqf2zKttp2bR3st7aqHbk6+
yQgH4YnS6sdzyT1t1c56I/V8ECpkGjXMtJWrhSPv9XZMp4OzR4rX3jPa1jeGnlZ38uFT0GJCeSe/
xvPYtdUawYfW+zzf54v4z09/T3X++vyf4TZUfjQKdX/VQjIspVHQTR+f8EmqFU10+ygDk+R5Jl6t
RWwfJTFCngWdzwuQCcdpFWOhAJas9zddjuwP5BR4+OQmjpU5uFTP1afESby1za1qO5ptvLF97Ekl
mFiCjONZ46Yt0CeqIKxFiBodbe6sX1B4/pK7iX4rWyoetUYePyURWRsNQ8oD9+16FeSO9Qrj+qcD
UO6+9BrlJpn6AfdLod+Ms01Rlgz36CI3kP+6nxZKta81mTWwC/34Ehs4LEV1epeMgbgpYljokesW
N7WHy2esiWZf83aa8Q65Hruqfxx0dTohEP6HNun941jlOj5sfbCxPaoKJc+6n57dLAz+drtEi5Vd
5bff8Zs3HjIzK/l7BMZKaF79TePXnuul82JiJ76FDpxv7ars7kO7PKdAeV9TXJRlXUlt0SUaRRHe
OXF1L3Bw3g9DZOPHBBdFHnh8glAsKuTWZp7QzKvqf4vZtIwKTVR5X0NsTdatodZH1xnbW0piPEq7
aFwb1lBt6sQ3b2vuTku86t2NK0AULGBto9rUJc6D66u3BjC4bxqAGcxkinzhO2XJC8+4KVT3JbTy
/rvrRnhhirpZx5inbe1a1ZbcAcSLZ9vRojbD/kcAHR7demxCO+Opz03vt9Ur97wU71qq86sRiwsy
f/qybbV2IbLQ3SZm6x2LoRl2tqsc/KnI19oIiz1t+oUKuvplyrth04OL2xR+xxt43t7qmJktGkCH
37tE4FNCkYiSEzkbB8NqP3Q3yAW1hxRYjGT7EfAnLTAfpx7aQnoagjC+l4eqUjXc14DwzV2JotTL
COe+dWkV2lk4I/wDUX4d3PKusvPyCeDtk4Zx3y0iSupzoWhfcHh3bvS4bM6jVd9BBADSn8Uxr3C/
YrXLT2oUPHjwuveBk+FuV0eFeVJIQHvrKcT7T9hkjctOrTeyqYz2LRZByoOt9+Kms3GwCZQ8fzWV
OFrVahcedQ8Px7ZzwT+jIiYZNHg1a7AWsekpw2CbjeKtXw4mJDFJ18whso3a2B+KU+Ab4I/PVEby
2yqNn9mdNDfjgC8Z2yftIETTf1Fd7tRAw7MtSZKfPHfFfeb2xnkYnJ2Vohy+RFCLhJ4JBH0eVEdf
3PeD4xzKKflOjZEIgULC3ovQJbu0IxRxF3iDpAt/yDHtJbOMp1/crYHe81ibm9hheEvV07p9jj4z
zprliLlloyD/gh/b8XLqmB2vSey43KWYe5OAB5SLr0MobkoReoe8Ge/wcLNu3azd8va5Nj3jZyE0
dnhx+12YVn83tVm51Au33tTR61QD9I150xm7uPktzEfhOuK5SULvVPkT3OEKS8Eh6SCRxNzSkfDz
d6qIMmxLuKdnSlfe5fOZY2p3GTf9o+ySg33RZFshcD2XTcBN2Y2i1d8TSsJF41hPdYJdr2gwBJNN
JwomMm/Jt1jJ7Se0hcUDxgPLdG6VBYzNKOhxLlMH5TTNB9Bkb2dpYuBaG9rfrl3XsGusB6OY0gZX
f5/p2M0RFO/vyi/dw1A18d7tfA9K6JDtIsxHziKKmm1YG8kNpcRxY5RGdYtNl7P2MqQ9hAjuPJ7M
uyIrsiN6xO0h5Oe/66LCPRkopW70UZ1uh6ot1j7gj4duSpCeNoX6VKb3dW2BOnCn7B5d63jXmzgM
x4HX3o4RNho5ntGvup+f1YpfeoKzR6flzR9x3RlLkHr4B1N23QGkwm277JJlVejQ7cii7jWb1YSl
zI8MUS1dx0CqnxcLXa3tX26ZPWrsIZYNWcE7YShrxEXK3yakspB74WvQ8wlFmBR3Vo4Lcj22Ny4/
pW2iu2I7WGBlVMclt2CH+otqNd91O4t/5/YZlCYCC/yY72xqz69OaJTLqteaB+ResBVM2+LkDjU2
ndQE/UBp7mAYdcu8oRJQFcMyLOr0lxrymuXl7Els18w30AuL4zQZ1lkHR4KVstC+mmI8kwNxKVR6
GrfsTaPa1bcotKa1cNXqQJrSecgb8QtuBTdKqva8ETf2fdZ08dHA52ftZv14k3nz64tlfY+1MoCW
0Y47LcTdyQ7YIiFZdN+B0v3hAZNbaHk2PoyZKUCY1+qmxrzlhfQEBRIionnj7FZFdq+LpgAH0OxU
J0j3zuTZGC/FxYn/y2Q7qq1965mVt4rELFc1xN5u1KPxlJfA8YfIw3fDNJs7px4OCcxUYQisyij3
BkObniME+LZUkNu1BHcF/C1XtoiqvYR+dQibgxRxW0StgH41nbvo0DR9UlV8nFW/IGXaWker7tOl
YfZi33VasJ5cLX+FiPGLqstwV3lQOwoj/BnN91wL+8WyV8plpJOHHT3V3vdRP+LBm+QPgS488pVd
88P2asQ8O+2XQskCLyLnuVLNaa1pyas71uWqyA3vLpsPEOzFQo/5ovq2oisLEkHaaqodnOUwHr+T
gZ5nm1s3xsjl2oeym32sLW4s8yoyLLUG+869rH1ZLLW1bQCqoRfTy6gE4dotyvyMs5x2hB/I/rk3
0pMXe384iYFhkMH7ddg8TvjfLPUJz83Gg+Ve+wfHc7VzCUFlOaGvDfQEUXwvbfR93qfjbTkfol0+
ZvmGl+NoV/KmsDLtTn9B7vSbUQ/Db+pzE0hlNiq8bddKmi2a1ivWgtw3t8s0mA4KjoWhqVj3A/eR
nYpN6CqtbO3ZjgNn5ye4GfOV5/eqpV8BwqSryW3YcKnleJp80COZYTmb2MZ6R1hJsXHV0TkVVYf3
HCW5R6twsp3sux60xv0zpHF18moO8C92IygSNs2L2+A7nDtm9KVH1H3VZ5Zxl3ghr6hgIcBzb2Nj
giIAIQF8D0KQQq/EYoras6gNXgHJUD1m1JkWlW4Oe9mnZThu9lMLqVhx72ID+z1qUbggLFs/cB8C
g11ypKvfVEUZDyBPp4OpwDRZ+GgnR+OcmqgUwUYw+ao0Ufoq1BDAOnCgGbjskgAPD6DSe2TODIxa
B7de22DorRAT0zTIopNaDvk+mnJ+D6WqrCoHP0wj9PyH0REPgY3WpWXjszjFCgmWpNv6Wl3ck0+D
kqzMNulaC23cZtcEpbZ+tosxPmNVxCYvbevnpCywB0zMJ74/9tOEM/ZMB/+TIe7MajFXKljFW9yq
6ikAS4K4HIirxr9pyx+yYYehui4ckawcp57uEqSxFobWDjATjOnu0ofax1ZPXbAXc4gc4G0BjRQF
DRh6ShEnS9XK2QDPAmqD51SnrkvfzlIDo3FkIy1kvsRsHz7HXE65E/G9SlXs43gSnmsLyUlFhdqd
aZ5/lge+Bt6+g2lloC1ytmqbB0AW388m4/z8uS2yg3XutWlAHIW/zN6qLede9rUunudJM+2K2NUR
mILZ1aU2VfgBNTg1R1OlGm+oOhl36jhaS8MPg/uQT70dnXF2bRKUA4IJNto4pxBuQbCueks1eUyD
3PRKHS5ObL72kPrOYf9zNAoKrd1YbjyXxG0ZJQ6udw17sflMS5DPuXTKtjy0zg1V3nHTd1G7Jm1K
iaKErSeU9NVPwuQPzARmRRSl/cL9Xlu2sR88gkWJ1mZc+7e2ypciSr7xckUBvqsB73cWj5a5KQ/C
00HVWh7ZAXhtDOmDYx9yscKVUr8zmgd8tCE2qjbSK/g93SKJgHKy6tXpHo9xDIwnDbfSciIfYCZW
uoomxbiXhyqEEshuq9togfrWV7ddR8FGr/ZDWpuXOKFpNxT07FNSWN6mjGecuKOZhzYi0+KhYf2k
hXbzIBqxUBHBfTKdfu0lqnI/b9T9rtFeDBCrJxIE/qVplVm2jEcRbzK9jGu0dnHAKJH/xyQzTanF
Fj9cPy5wDhDiwG8t4o3ZHO4tlDSWo5dOW8vz3WNSK1/CuEgeBAxJs6ubp2Ac66cCNFJptNpNGSj1
k2cIa9mjUc0dliYuLP5W60nN+K1/YxWAqqBu+Td5bP/Upil+CbK43kdqSEXIC5IXG7bM2hR4istR
GBFod4ZmCXqFUWwmULlNlEfVNdXZLRwYC92D08NbDAsbX6+wPTrKBGCwt4ydZTTpChURG8ZU0iDY
BHoMHrj9nJFKwL/Cxb9ublqjqm3Lgse7kjgWKZYQ/U5goms5V/f6YFtqZbe+zO0AnfG0J883B7PD
azbFBDJejiY9uT9znKpLE5gWD6xxUDcyOBcp9c3BRM5wvq4aJPm67kiMXeYOw+xPWqhbGWz0GOjV
oetfRlO76dC3yKrdZW4kKLz1lITkPyGZQmVJhTXZYsazsxyvv+2Rvt9k0VSe3OQI+iR6UvC41FTx
pGhO/5TVwxdYVN65MPNhV/WQNxVjELddiwRd1Htwh5TIvvS12rdqQk/t0tUjVnBjUmz21RKd25g3
ZoDm4cEVrriVa+R1lKJ5kkdbN8dz3ckFW7zIWQGfTo9YNmsPsN5+5CSnvpUltpmgPKzbzLfiXTS4
h7adsrvOSp47NQle4CPj4mxqKF57Q/BSJ227Idc+buQo4IFmSY3QO8jRwqwfs6bo74LINb5035oq
C3Z6iK1tKawaxRC7XjXwVrcYjvHcwrRxPHgl7iDr2HL+PE3nU1PLKn35IeDDqZlp5SYZSR8E1oMP
CfOLzT/v0TOB8Q5e8MXg23bvp8VBthRLmLdxMD7IVjzlSKDm4ods1fyjoW9HFeXWKvwy1WgHuQM1
Orlq3E7GxgeZsoptxbgdffXtYCp7RxHB7bWbDX95SP3gWQZd+1Oz09bhSKX400ARxOqi8mELXINl
CPkI3nXQMRPvl/N7XhitWtOe4cNvItGOr+5k+6upBdQ8arl6VnXSXWCnVy5aL/Df8RqMZrMTeahm
UxR5lhqWy88bh8rJwRlF9mnvZ2mReeuhh1DyaUAGy1HRKcGHUcg+2K/YoiErQe71smrTuIu0mQDu
YVlpk2CZXTmRC3s7xGwVDul8kGfXgWvcdeBT3L8IuS4/AYhPFnL96zzZvMZcr/QvQj4tdZ37t5/y
b692/QTXkE/LN9J39dPwpytdl7l+mE/LXEP+u7/H3y7zz1eS0+Sn1Pqx2nRh9HD9J8j+a/NvL/G3
IdeBT3+I/36p6z/j01LXP9h/dbVPn+C/mvvPf5e/XeqfPynyDjW7Qzw1EQhhaxfNP0N5+If2hyFK
UczKU/dt1qXdmUlxWeXSvkz4MO0/XkF2yqU+zvr7T3S96jVGpe48ra8jH1f6v16flxlevYUZszu/
XvGy6uU61+t+7P2/XvdyxY//Enn1Fg6EVQk8yd//+tdP9anv2vz8Qf92ihz48NGvS8iRdL7opz45
8C/6/kXIf78UmPpuNeLwszDjsbnphtBZ1yDil7IZ9rNkgJk3IHcYBaNlLdXK9VeK2xT6Nm0w9Wtq
jx3lPCwDhzEAEwd4BSvftj7oBZ5NKzkc9GuMsz3sO2sYdLKrn7z0WHnsAku91Lf6aDgrTDL5WZH1
pswA9HK2a7uYuUlfN2npBmcPSU95ag1ToiyvRm+68zbx2nW1gvN9I0bluEm/+VGj7E0kn5d5liVb
alLko9SseACVuTOrvL1BbCl/UMi+nCyvvZNjMqril7vx7HpYQQvPH2SYnmAlFpJsOcgQ3VfZIuVs
TVlVBqRlAYbLjAELzheRA//y6rrb3zmW7pNE/Q9X9kaUl3T/e5AbZOBm19QJJBY4MLQ/zrKN2WS4
HFLvbfg6YL6H2KZCSDEQUoi3aXKuPMg4730Vq0rCTWFC3tVKGC1GHVMFkKfyQJYQkdJr+0NQ4rpn
0Jfj9sMckKd/hn/oRVwxdZeDoQpk+tDwx+XNvum1yLmRZyneFX2fd+dP/WyIohX7U75DnyYMbXjq
kwC1hj/XkBHyUPJ6iwqU3W+vffIsTJ1+Bw3y16d+uUjZuMe6nOyDHJRdTio2mTqKfQXeHswkdUKM
nCz+RM4yt2vv0i8HZb88ux6A19lH2Zyk6J08dSmm+HX8NldOa8zIX0VG3eJ5lg0bIAA9RueT7i3Q
12vuFpVGkgRTI4VvLRBq0nb2sIm9or0Tgdre1VrpHJzefZJd137kt56srHV51yBUHjLgyBvbDPrl
OM+UfZdryJWunfI6rhOMl+vIAbWcvmZF3WwlTVeeoQN1/8bX/UTdRYTPKxeXscu55OxK9i6ysKAd
2pWHLmdIDfegtoaRomteZc1BqRSbc19R6/9x3mpGPfsGE+63dT8cW023F0HTZ9gxG2/c6UTpPJfs
BjTq68EoG8Q6yebLrg8hn5nXcjyIXejYH0INxRdyuiRiI1+wiND5xziNnLVpQJRuUtc+hjMoAodI
9Y+sQB1odtK4RoQ2vuFGLrKlvv8E+kkywOcb2enMbqHwXy0SIKviHRuEptExtwMqR3MGkF/KQ0QV
FeFKZPHkAUH2DF+5tr+I5pVST3qOa6mGXeKAWog1qicN0nFlcz8rFGyito5XIVLv4RKkYA4cJMPT
2ffq+1KM9b3s0+a+DlI3lkPkaDeyLYc/rTOo8W3T+cG+txtx6uE+nzxBhXgh2zEq9EdXvym6YshX
lwGST+ABBqf7HmJuQ+Fe79FfDsrVdYUuj9/W+tQXzuv5+s2nbluNlK2iD/fdu0voh+fKm4to7U9L
cgjahyfM5bFDCfB4iZHtDzMvDxnhR+oyAPS0hOGHPq5CxTRLoxcBL2ybz2Zz8pC+n43SVO7alsO9
SC4zPvXLJm/Q/Rbk/9dGdO60IPEJa8qDxJyZkXK+HvLZWls2zaBddMBETrIl+y9ze9g4y2Cqp/V1
Gll1f9WXlba8qN2aEA6hQQnEAE0jigABa9VacZpXY+yy4NDmjjjlcc6LadRU+3hKq31ipK76ICxy
Byrm80sZU8+BiaQqjB7I6I6qG3nIG9nlhnqxZDMqkAdpNDVberqNXvHgTDsec9otZFb9Vp5l+IDq
U9Sdr/061m2nTLfQLiLUUwHVLrShtLYOHxuKH53XA2k9/iWgvleR4s2VgXk4Mj2kKt+vJvua+ZJD
oVCS4WrXDxDWeXPqG/NytQ/9eVqBjsEXT0z6fkqjakueWn30ugyhSsW3f+rYeYRdJr67bS6WNaT+
O/89NjKc6VOscL7WXCat0FMONEoAXYM4Wuo1pJPyYGeg1yQuw5UdkZEE6fDWV0CsKoYKh515xmWy
XEeEc1KvCt1FM4/U6JhpK7miPYQ7GfJ5yrw21NoI1XdmyNHCqlap7jiDfQtmPV+7DULD/NfZP+0Q
noiWVN9CO0bXw2rS26pO8P7FzHBjwXN5krFSruV/xqr9ZFGmAfqg6LWycDQeSZIz0OB6ABkmoTnD
iFUDXTU5KtkGctRxATrIUTm36KhDqji3e/XSZ52lSZ18Uc9+UuTrycBX4KeuTTlazU5UcjQrcJWp
TQBNjYbKr9ctTD9tbhEqgcEzn10Hrn3hPAqCQ9vaMWwFGScPAjXmywDcjZ8TFb5JCIqo1wnyEp9W
kpcYUTtBEZqFZfD12un8oUBfNecKWJPhmOXaHoHjRfYQv8KDwg5GfQ34A1AsjJAaFp32WlkaIKty
fBwLAT9PSVIq4YH26uSqQ/FT9c9BOqkYIPKFnafLVfM2r/cD+d5/t6o/6GhjKAr+Pmwe95Zwra3m
9zCzwWct0A/rT5EeBS9hOe2Dimx/68bTU1EVy2EWRoM/V9zoHbZRwRwFaZG9s43HjBz1Er3in8KS
clQuCStPnORoZKoflszHnEIxa7ht8ZOSQkqFwStA0Dvdg4rg+L5zQ3uD2ZX9RZmiG/kcvkakAD/3
ZeRYm7CxEF02UacSi3qyqq3cJ09xZBxNJ19+2itDqmQHPqmqcbTit9G3PjkSNfWHkXHg8bO4bNUp
+OyMonlMZvtGI01R0TGbQ6sKRdy8NymKBmd5mHJnDzm6PNsKfnYsVOwazY0e5MED4FEmYPFkC20L
/VyZ7dHoTQxgsjEbtlknem6yTJj4/T84WdouZ/+tbYEUHSYxrXoo2845y5BR98WN7U7b6wTdnpId
d1BY9XKCrxbWskU+/RJzue6U3JZFEV4WMZB3vA1HCp/yUzjA8LFt962FjJUHUNPpCmyT2Jjz8pPi
lssBV4RHJV2pMT4qRdeIxzGo9WUkML6VfQOI2xOoqJ/erPcqu6rCRCooU8/O3CVAp2+S2mYXOTdL
XvoeDOurHJPhZgyP1Mug7LSqbx7GzH9FO0QcvSAQx9EfQKHLU3ng9q4o+Fq8B3yOqt5HZIxs+kUb
VAvZRuosWuvW1F/WvMZkRTz6y+tsua5Vj2+f47KEbJeZ86SKOth+CrEblSdq4D2HVo2TSueZB7dX
IrCDk8qpPFzbclxGymEHqay3SNm2r5GXIRlKQWJcagE6IzJIriHPrpfEm0Axlv/xajKSd9QQ1UGQ
iareDLcOAoOreNCStWz2Xkhfbwy3vTs5C4EGxebTgC/SnyH1lv3n/mI4hGWmHeu8Tm3sVFhkcB/1
sRQ3gR60gJMyZ+PxZnmPqH298OtJ7GVTHpLOfVDNPj7JVhXH2n1nDascA6HbYm55ZhDcQ8y8TqlQ
4Th3nbXzx2aKll7XojLgZd806N/REo2XiZ+IjtifnD5feDBDsWmiDJxSVS+B94j72lHDR4gA4Cr9
R3kwYrsFQWT5h3TucxuAqtOkYO4yN6nWd7d5oB8q03uboPdAGCyMBGUXVLRs7Uw9srFzPNjb/NQX
zu9rPNRA4F027nZzQNVX4zLow3Enm1NbdoDR7Ggpm4qbGg95+SVL0reroYpUkb60nb2Rtgmom8Ig
aePOvmVoicb8y+JghcQ6jmVzX1RYgIivbXNvQJRDq58Afw6QUbIpD0Zkx+BoimD1aeDaxLvF3ISW
DUbwi6G5+OSMRoBVikuxaUDH3gL4uGpFM22owiNd70bhvRq5i3gss7+MyrkmljwyNjXc4FHOh9z/
eb6MCBGnvURcr/B+fTl4XQNQMFq+gNA9pP43VoiGV1JjobewIe+cXaVdw8wIEBKwxI+6jYNDPGOs
FzK6syNnOYbGcCcPLaqp59JvkLVvx7vchuSRxX62lZ8JiWksGaz6dGm5lNEaxRoWifxzvI/KT5f9
h9GUlNiHud08V8x/ulxNrB216gCGUwr1JinrA3BBtKUAwD4M4TKN5oL/3FOosXewh/y3HLoE1X63
Tis3Wl/nBKJIF2MfvK0jBxAz/v+4zvXaw//+ebp+UpeGhUJZlVrGqWj0bR/r1r71DfZbad8bp7Fi
GbZeqXFKbSM+DFCAsYU0TrJLyNFLjAyvIOWstdaDSzJPkZFybdlUBtwjVlWA4FObVONadsrhyxVl
+AAJaQ35ql5EbpS83aXLEZzPojSNcYcnxhr3u8hcktQwD1GVWUC3uee3AY88LCZoe/L+LsfJ5Yzu
uqzadve2r/GHaE+WT7nhBxLcul3qboaiNdA6/rNPnQfwv4OZU+uX/hzlHcyS5xBsyb/2ulXu5XzZ
JSdofH1WfFOQRZnnywHRZ+7J1kdlE2cDfA5RnsBKVKdJs8rTf2rKARkyompt1xPU2v89Vq6URsE3
x0YRrbYfS8VQlvLMBLRyOcvnvjJVMP97H/3nOPxgFVDBJDPddP1JG0s2dWC8Sh4BmJ33cbJLHuqw
Dz7YcKdAC1LfQLYtC86aE0A+o75smhkY58E0ADDH/4+1N2tuW2eiRX8RqwhwfpVIzbIsO7ETv7Ay
bc4jOIG//iw0vS3Hyf7uPVXnhUV0N0DFkUiie/Vaj4Yyh0WfHST20msaWg1a78GRpAHAPFfPnCEJ
jywQCEdVMN7olzVmvNPcp078GKFZ6RmHDD9bE+8xULiwC+i9bavaeRChDTXJ2xC88/shAqHJVhPe
4o1AVnZNbdM6gSJ8up9Bk2JJoz+CBE3ehyYOItHAgt0k3HeGGjevKbWz0+y+TqBZdHCNfJlKI5o/
WVkaOIDS+LXb5Mh19nJbscS41mi0CvoaeTLTsiCpp2yhZnbrurLFEkIOiQVWYGYrDzWXv/rIYgek
ho0rSE0PehrrZ9Z3brKuniV6xa6dcsm+087Mnnad4XgJhLQLecg0/s8SaaJZC+h0s1rTNW8fJo/A
9Z0CFlMDw34ke9553bqBxMd2Wer2YchNHzB18uWD3JarnpmXOfsy5REIE7CxM9R+0k20YQeoP/q2
NGzpVzcjkzNwt7RfpHBgvhEJ0vol5rbEzXGz3ZaB2k+6mvE7hdb99IQU2jMaKrVPXSWtbdWb9a4r
2vwTmPy+cwAff/weMCUQvGgjpGWICkjq6JMxQORFZIB6bBu+3RTvh6YaUjB5Kfg2JO+HuZUNeHoH
jPV67C3jXGTAA02h+wX4VhYeIga6dDTxgOWrrTWJNE1qnpHbNc4ULabOz1pjPFbdP3llmYcYFE9H
dJLiv6rRoFOJztCqBYkYrNAxn45ICZFXqhA6o0Mr0CS1eD6O7aQzDvbwA5JmNvqiVRwtR2MkkXq0
QjeHVEaga4+yoUAbNA7GzGJtNzVI2M94jqwHqyndf/LcLI5AA9dIfSZFcRRARK0zJ2RrmiTc3AuS
vk/wblU6mnmGVjO61keJDkClkK6GYI2SFy8Oe4iQe69eSx/a6wxpgDMa8J6x66y+9EU6r1iVhM99
DzgSGyr5HDaJtfI6UT6HDmQHqyryoKIgtJVmoWe3N9DRhLKBd2BQp136tM00DZchI6oHsNW8G968
1Ff3/3dunkfJ2hmxJe9U96fRAx5jtAnDu4LnnG3FdoLyGVDsEjXD4xg1AdkmQC5nf3GrKcVQsaBV
K5ho6Ao8xtvAbbV6B/oUN8jQtvuVZ+mTQIvBVR8afhmLJl+RvSwG0y90wMg9BepF+zNezdiXcG46
6FMCUge4VvYV3W1iJSIvvAMWcH6ote5K9ogXzSYPTQuJMVwkEd2mNwEn6sCz+Zy8GHE6/RznCHIF
uK1dh7qbd1A/aXa6WUQP2A4CQ2+X9s/khXfgP6FI0JvJq52CFub1zRp8k+h8gqajDwqLHD1Qb/Lz
ZESrQR5I6eRnoPGcS9lo2lqLLDzN3s6iEqlSsiVvZzfvcpZO1bkvQY6VRPY1xtvrHt9F444OaGI3
76w0hGojlANXHxw0lGl4revC3VPsLQI878iEWcCcDnn0AHK/8pG1eRqEOmD/lUDjWKrV9doanPxH
N6Xr2ZTTSwR1sWBus/cRQpVI/mcE8UTlabIukhhqopGGho8SVJtbsNsU+BVpenwJ1YZDxJ7jWzo4
wRYR5Zg2J47ahpA/jNDfoCXW0QNnaO97ykFeL3fxo8nbs9TqFk0hak/zbppaGzXg6Sjac6ekdvmA
hK/RePWDBDBxP7oa30xzrT0hg7VEGGj6WRUSxEN2ipaoEvVhpvjWIRX3DaVndgSzbvcAHkV5B+7z
nVHiY6/1SlYbS/LRp1g6GHr+DRR27Eijpk9m9FQOO/C5i3tsLtfD3KIsGULMjYRyO4E8XGUgOzKL
Tn52eOlTCzToUbEdhpyKT13OLnfYyrVt/YwGxXUes0F7TEIpA7DuVzY6ZUCLS4fY1vWDZqkDsOYF
7iI4BbbW5Ggp6L8XuDeiUqA8FK562v/rtIwgAtmiHRZ9r42crom6X4Psy0INJ7ewrUfjQvlrDrty
c5P0nIG7hbpfA61A6ezI/lH1k0LK1JiOuYzN1QwWDp8CyXFbis6iTGzTt6U+hGXuRfNYIZItKFd4
6neF5XedXd5bdY6Nppml25Z3uS94gp2mnqNxvtehM2q238e68DZ80GdIEUCfmrSrydZ5w7yetElc
yfGfNl3NRYcfWlNvMTQlb8W47uXEfCo83giil7LluzpmDPWiTTiOn6lqubgX7ug/z5fypmlAkm7h
nO6r3t4MVf/ZTXyQX64sPuXnUQ5DHGQaWj2d8o9hprqMyxEZunzotjR6C+3wunlp1eHNTivSiOwU
8RZPdlMJJL3F0yUp1HuxGxAw1Yq1mg5VHdqBGNp5dbPRmeLPPPPKA40txVgueAnRr/86r3NHNAVR
5Jg1kNIaMyeomux9zG3FDsRrW1SjfkL5wD40jXW3/D1oCNYrtEXjD3D7F6HKtoSRyS0dVAHepi5D
8nywIeP7LYzaZsX4qAeiw52N2AVqYfwEoH64RIAWA8PKVsRBIKKmOJkmeEIpiiY50QD2BcVQ8Oek
TmTn11IJSxiUvs0S7W51JqEhBXnmVVbb05nGEeRxNoNEKZFsmop5H4iu6wB3K2eZTW7khBkqi8i/
AXttgHgo/WWi8rbXSmnc02HuBsd3RhEFN1uL9jqUEPVoVZS6iW0xpNpHJRxGB2SrwbfaIuddTiEY
HJXOeGxnBsSoXyjgnbkf2AZ0tsWabLc1kJMD7kk4zrIGOeySeWce4VVTXap/ux5QQPlmns3xowPv
HD9Qeh32t8UbDz+D2uzx5fP4DgxKoIRRoq0gNWyvBq/QZ+2YF1FChR7ikO1VBZCJAuiQOu9NFKom
AqxsLRN/X+u2/O9ryar74iUpO7g8Xjm2JR7okLIKivcs7F91bboKpEh89sx9r+fdwzAU3v1QxCpH
BS2ZMYK+aqgjehkjcYVafMleox2049xX2Mp8jL5dj2boan2ySXPy7iesT6O+Zs9JET9PWeJcpxGv
e01mxHsaUuuONztHdKGJM/XwFKkXXVN2pAEFxWCmRy+j+SlRfT9kR3S4zQagploLzWDrHtJ5PhP4
5dAMikEH8uulbkupSzlI4kJ2Gx+GdVV8DVv0+ak1dHRenUZcpvBUZUsPy02kxwBZAKd/HxfDXTvn
8kgmOtRgddpCD5uDzBFhyDyCSz5FnG4BPJBpTnNoJjN1oCQM2e0dbSUyesTRKR3A4Rj6HWNsRdsU
stG2hM5uttuMDzZawETVb6W7VR/EaAAFZAh8Ye9Iw9As6uxbPYcSg6ITQ7vrK2FYJdvAsjgoMgeI
C2409E9uWlUgnbO62KDNINs0qpp688qI/5gYEDQo6SVr9Ck5wQeYPA3JW6PkuHhvMHmC06NKGy9z
PziWpZQ3m/FNhrYhslvoIoKm0dNcg6krZGD0dwdmPYU9f4EgU3khZ9/xFUjy+KemaL0HyeMtmeMC
QnzGiD7ciSf201TpYl/qdeaT14qEFkReijqaukAI7ePlAsuSk/PhAigmvrtA4gp3AypToF7R5tKd
rDhbY4i0Cw0LC4A+yfg6z4YDCDzdUx/KxBdWknxv0Mgxc/CfQgjO3Iy8skFqUWWfJ629UgAAlA7I
LiLjcpsJecD4e8OwCfZC80s+F9YG4i74Wllgrc+nAvwwCrMyKLDL7UC2EsIroLcttze7l7TjpgFQ
EnkuiIN9mEpDjcCUai76dKEX9bawfEgTfJmsPmrrVa/0KehgVz0SVXTapoBgdepwc5NNzlHszyMS
QeT4uMSyTt2iUIwstG/w1j7dDmM/iMNQA7r0Zo+ARjoZE4j2/H9P0XI4zOJdTNUl0zbrvO9DNFV3
4Erm51bb0ADU0JB5tpVyM9mbYkt2stBZp+aMmeBnvNvczBEEJcFphyLrb4u+W+9m/23RCIJYQykS
11lzdE6pPQVtQKzQtbfTlL0sWxQqnKjDh/0HGoW/QPQLeFrlBL6Mb5J0Qrb491hHrdbEycuyAyLv
sp8ZmtEHoMk9pkbRIKVTto8iRwOfrs1oRikaBzzCjfNJ2uhMB2HNP5Cwcz8z3D+Rw2PhaU7b9sgN
ACGhX2Q84m8+rmKt039q3YV0vtQcq+Gvc0KmhScRJZDmzioZsFGuZVFhV4yM9kuH+/NqAInLpRUD
6Dz0CLuvuJhfhAPuB/BFynUuwOXojLLyUVFJL4AeT3vbldqWO6K6usxrsPNBH5bhgW5ZkYfJZLyf
BsG/fJjEulYD26pZXbsWvAeu5M7eHD1ZQHUCL5DoD2qdTWaVxlPWTne5dPMfmZGhkxJvbw/g12zR
Y4qIWNONp3Yc7ih/9reItzX+MwJNbO66RBew7/bZZ/BSFPcEdOgDHdWtJ0uKFg1g8ScCVFSxbh8m
cGwtMIeiNgD1hBrGxpjAXtWDb3dbG+WwrioTatsKCZGWybIoze98WlQCLUmLEoYCjZ3OsmjPZB+k
EC0BtBivKboz3kd6U56gbYAdCMTJliGJ1BNvLIMJuRMwrKjXHbIrU5vq5YmWeFuHTBD0XDupxvBn
Bn2/DdAjGq9A8hGdZptnF6GE9Po4Ln/0MRBTnee9yFkP/RwbrSXC6vRhFQOk4wFpt7FFigaqt3wq
6ADEpapzBgdk5CTlT29GCzzYkLnUsHWh2SjaNCsOzgf1QI5sv5pmpNdkUVyKGlyipGveN+kEQNWf
jtbWsJdQjggZtWVGNnj4FitHlNbmiRvgIT5PSFUVldDF42t+ZzScYjOhQE16d344SP1blz1DKbT4
gUyfvk48Od8x4JtOaGAHRdhrQDkkQZtrwPNpqbuVXb+x9M452jK0HB/pkmxTgkgRKCNozJM70bhz
TPDvAf0Q9CpztN7tc44mdvqXAWYdGED/P/cTmD5udnDjBGaexc9/ibeVnSdeBWSjABdZBXqPPGvx
K1U5SRrrbtSuUDa2IGiH3IVXs2ll2kUHydjGeBaovLQdkpBIDtzFbV+viGUTPCugtNLAd0hD0zb/
96SGmQDnlfKMJFUF+lt10MBTCXgh9DO6+V+bcqSQKYMizAjYk24HEuzGNXObUyqkvMbqUE5WIOoK
7O5qRAcA/s1E4KVTWbyi1y89asU0AqUj+DiA7IMkcnS8mdKpLY7joH8lEx3s3qv2rs67ZaZI2nhf
ttYvSPT0R3B/Qsaon7IB4qBVvwYRuoUa01gj366M5KFIOlvCaWxGxa8y13XgZbLphC0TC5p5GFeE
tWQjum/wXg4PjSmGzugAljTwFmSnmxn0vQBw1n3/OqEVkNhuZv2ScQdSRlrnObgnaxx/ub4NA9lE
rp9mhvwkhhh5VMu7ch1YrniqwR5qM+1IznnUdTRUQmidvC7on3YQrQ7X5HXxqDnb0vmGzmL5yQIX
9CPkAKq2bft11WqXZgS3GEVWFrqzG1nqe1qHt/jpCGuUAXm56McDQ78r2DDxiYDjSO9TXh9oWYoA
EhKEfVrzQKOkBBEltpzNiVZDzqoHiX0jQaNlQ2/UhB6exQZsw+aYfw7RzIqCRwKaKCiR7kZ8kfcG
aHTP6MrGrbmN6k8NyDFW+ghltgp/tBAJnwhyQcLXo3Ta9VEJwIXKqWI7zdZJEjdgxcOw4FVsQOHe
zM54KIGvpTbRbKOZjp92KVvnYfFbYOxABCBsio1eNlABViU4TZXgQlWay5ED8oapuyMTOW0BAhvd
M8cNRZDD7kHkRPPJdluEWT0wukV/R3ZdaCMkaaCZhX59dmr7ptzVcXgNZ80E9RdRWkUFB5EVA0fq
HKY/CjzLQa6iPLHwcAotmGxjQzt4RUZwNyOcTpdQUFeWQd+jLAV5at/znuOqk5dbCkBqJtoCwkTb
UeKAHIkwJwhhi9bHDda4J0fOBWreFXsGQUZ+cKqqxI3P41uz6L27uoOuQWElEFQI53mtt0763I1u
tXLmIvzWuM3dOCIhv5rmlxobPvxVqw4dJEPzKzOLJ2vMypdew38t+pflZ+wHCj8uc3HthwoJAdNi
Zzee5p2MnP7Q6N4IVV7+x5WryXx/ZUtdWYvru1pWyLNU+QuK9u+vPPTZU1oX+jotzeEyJ+UGJGZg
455NbWtWUvtmjPiee33GQYbdugEo/r0Tev6HA+robGuMqX6fgdBs7Yim/mKJ/lmBtjH/H1AbodI5
Z980punP0eBkPseP/j7KQ22L/u30kGSpOE9dOgeWN1efnDgEYXRssu8Q0nj9GAwfQwuj6HtvIAn4
4WPI2fvjYySmW/32MVq82JwNvCev+wm/52aEfAWKEMUnUMFWV6PDbUWNTE/HAVi+0pHlHZnwtiV8
Txj9loY0PZ6BVaJhZ0zLdPR1O2KtpqIxAD3mIEV2ZjPxByO2HsOKFVdstQBM6KxH6AlYj0OkkjAQ
QTqSrY0ihfpVXFcgOX4Ewqi42uHrdEiCoZ6YWMgmmL1+6jvz9SDUWQb4u60NQJeqkZ0MM3IruYHE
qfKAnAeqPUzf62Cp9EnXwWTILqAEMp/ABgtNPf0HmaEuCqkYFUU6NRRVzlKe6ka/4r0lXCd1DT5M
OZrtaVAMKnTg3TDg/Rhk0AnoH/c3B6QREK2/RcupDaou3EGus18byJ/tqXiXZ+C+AsOECzJU4KzJ
C85rb0+Fv4LPkON1QS9rh2GwAAfmMY5XYTi62yphreGT3jtTRmgquFsSdiexeDojLweL26pT3qYD
dqYfO6iugyTsMsfGJ04stWokbf0TUdiST41uPhWpv0X+Pg8Cw0tkbbQGGskACwtHSwZZBw4legVc
3gbJOCU1dELUyyKVyumwRJudgS5flOZvB09qMpA13n7H2N6lpmYApJDIFwC7/Dr3smeZtDVa/WAn
btos8cBk0eSL3ZWKYcwN5Yuy3+IZN3/h9W3EPQy5l0kxttOhyzi6RcY+QboNtps3UnGF080AO9Bu
scyL+C5ieHB13YhOC+lMXzwvjPzJKPiBqjtOdT/PUjx/iBqdVNUWDzl28FcN/2m9YaNw4SaO6btl
jAKnEmYdDTFdG4n/UiprDBx7NiqvTYbmXHNTNx7BshNoeN5AM8XqT1qO/Rop1fCc4XWOx2giUjo2
kH0pAU2PxZG8XW4dJGgrHqIoNmkNMg+QFj3FBdagJQ3kwYBHyopVEVcZFKz6+LGWTQP6HQCVGiOJ
HysQ94OsxV3PE9hn140xQNMwDJ1NY9qv3gzbappKpr/NVxHkdNBgF1jQpEHvQOt0tfqniIXA3KnM
5oR/ilg4y3Urbk/knVVlnLyojiM4Br/5zUu/JhrGDn8/92/B9FvDXS07jccycaZ1aXvaJy2Sf5zJ
ib/axrezD3FaCi33SbTTVpSZcYwnF6Q76ksLHMSDrCf5aA2dcax7mUPVEF/OFnTfBnYv7+z0ZQ7/
jR9TcIHOQzXaelDbDhJEIDE5ziLmR8k724ckvLEi283xtyFyCbxZ0byb2yhn2+9iKGR/cDC1fo4n
rt+5BiS+NBZf6FBU+Sf0rzpAPP5rojPwunlrcMrnQUV6mWSsUwHaFNsFBdrv0UkMsHtuf7+ZDRkl
tysUTvV6BccCdkuxxnlrHsV5QDNuwbZWPEZjsdc0sGyieyldNcWUbjqofEJLzuX7btabO11VerW4
8I56D4iBqvTiSSseBHJOkFlooNuqIshRCHPP0EO2TEJ7ce8LiJtJNod3kCPtVlru1V+7GuVIixfx
sQiH+hl6ZIu9lVApgiCRGTRZ23yt8a7KWFU9GGUItqJCAmms7IOajg6o6Da9geTqY2T3TxC5qHxo
72WPo450C52RbVQ2qWx09v8mTquQXih1cE1PU8zWnjGDbl/d0aztPMjui8ljeZQ6MMtkzfKCracR
d5Q6NqBfEfQzSLA9iPBoIMjbtCJlWxK6mB3jzmKV/pAVU3afCP6TzBTlJq6+LU1TflFRuudsjQJ4
mEozH/GuWR6ZhZsA6vHWI9mqOPYnNDleDcuwHlMINfsOUNdbiqAJpkS6UwnAPpJNTRhssLcueQCX
RwlAfFkA1u74GXDpdh8OLQ9ilfpyYLc66729wrboRcX/zT7OOdRnm3AVT3F/l5Wju8n4UAVVGRef
QWNo7KBL6a3jsCs+j3GLpmUnclaah2E6h0hK1KDHpGBmgM9nKMY7cmZ1Oj9kICGL8Oo0QmfLL6KK
f+L9mFxHpxt3Q2a7OtJwdneo8bDMVyOLwr1pbJklxPCTHFoFuqtjwafusIRDtg96MxChAnqqAYnM
XE93ZlL1z51vT+b4rGuig+DUlEPNBMOo7hXDpAYZWDWEKmkNcQW0stCwmKBgFlnjIyrT3tXt7TOZ
8dcFQ1EEkHudtVjShQpaASGYHXkdJl9CU3abLMf+7va4RXYkl6sEGRJoAbx7DNPT9vbwDadANfW+
CyBfTAoscM6QeVme1TSRIwedgAzpZILdHXtINm4GVWUr+ql7SOZw0/VxdCFTr7vQO47bn+Qj023S
zfb7pG6amyPrx58U/387KemBFgPbAz5aL1zkSZ3p4qURoB61GI3mu2yjo5bibfOxDLvqU5mF/zD1
1tU4bbJy8TJ5Bp2gsQzt34fkvQUjYyXOt+GYoeOM5VHje9o+NFVn8WS48z1GEfUZD38dGU5Zrsbc
bh4ACeFrq4j51eVMbiAr3Z5ABDccRgGxHM9xxQX5ZcPXAJj4PDcQ0pBV0353m3gvGPC2qwpwbvAT
QCi0ML5DeSf+YnOHrzOU25YlB03RPjrl65LjDMBSP1qvS6Kl/BThu5t0YvyiVXwANSPOJHrwVtA5
GL+UAteks1HZ/hpXGTNoYj0Qlq6nrog3pPYdIq1yth1QXDQgTg5o2PYthMKhtUlKYaQZVhfcOb/Z
SVrMRgIDD+Msxbvg2S0hG7zCiRni+bOCVMdy8t71P2J0AH4Ow5wYm6g3ej+enXCfeJ784kDOuh+r
+kmwKj3nYIheTdD1+EJhSZJpe3AEQ2fTdFY1H7xdmvFwG6NZ0UdjshkkY43/6zqfe9+ocuh+0Fh2
Zg9aEdMMJogKQRfUngNDd7bAMv0MLRntibceoKvuQmdv9puJ7LPFlniiuCeTpQAjE+x4qkZ7spOJ
nP+f9g/r4zv+7vP8vj59To8QHW9rj9zaeOhq2zDNNvGF/PcwgMhW8v7Slxl435vRRemiTL+3hhNm
AbDtyP+0PUhG1IQlxphTCL2kDlRhUtyl/1zqZnlbbpmegtLXngoohCs1BLOy1LdI1GuPufmGbKSd
0IP59G7M9ZUxcPBi41FqmBHbozSqL7ix0c3NlSXc/uyAZf5z0hivD+C0fg1bYGQqzOuq/gzWEPtz
9m/Y3E1/rPZ7GE2vwgj/xTa+/caMjTEUmC5dbUGT3micayIS8wq054j+YXzRK/2Ud2C2oEhhGt3O
tg0XXIkcmxIV384JqA7jFly3FCM1y161Amg6jhrLEqOuAPZl690VdH8Jz8dwPoE24p6iadnJw33L
WIpDupgOkwPUihlqxS6HDuaTXqMkETphdKYhqP62bdEljxoU6R4LafhS9bhmucHR9SSqFQ3nmRk7
kDHrizefYgBhprLckZeWjCG4caahWlLm4OSjJUvQ6+R91J2tKAQtiuYhWRGvOeVN1EG0BWDikIM7
US6lj+oZmnhJtKEhy+LxyHVoFg1NXH6KUDd6NPMllUIBbQPK59t0IRp97Tl9wDoDKoVR6l2nBq1q
XKmF1uMA2gmnA9C4H8D+8GfE6HbHdsKj/kMEkFNIi6uSx1/WcLB/96fEgD483lkKHgCJg5SKbZg4
zop2f0i1DRHpL7bFD1J9kOw3LVhgrVJjW6sxUZXgYDVFHaw5OTREyWQZEsKGMDXxaC2mG6bmbRKh
dSjqzUQjCn2byNGOcIojtFKnvLr0eXaE/KDzCGiw8+hw/oQ2rvYMklgHkuWNGyC/PQXk7BzNO0uk
rDrlJFNZ5neVk3Ow0mJ2llhpgJb6dkPTXV0w7ETb78tsNQlSGlvA+5N7MunugJcqED9v6RNMg9sf
Y+gBr8hLa3DU4EqdD1cyjbWGDqLRyXb0EaCu3RwsbusAgPz7iUD6A9Uv7YEsnV5A9Wn+HqbJsKcE
nABB7nZu+npJ4I2J0d3hQXslJ33JUI2F6HsaX+kLFmcd2j5+ny6KuvZjm4O+uczcfYLnALC77r7z
muKTxdPyU4H3JGPKpkvUGPiOW9xcWzwWO3ICIT3vDBAlrGnC23TcrwqQuEoncO0qvTOMRwJNcDyE
fEB6Z7DvgO8+a1BUbscp+Q4a3G92D30fEI14+yKGGqOT5+wFE8lPE2Wtub6VAjRT+pqe8r2lIPhM
a+QOZXGmoBfiirqwtQrrNt+4YC0YIYP0pc8SA2ynOSoYuVKSUlIuyg5kLX9n/z0eNcMz99q436N1
eQKENQNSQWX+PuQAayep10aCgsbN8S5Z2FIm0BnBqlkmuIcPQwUujTG8QsUrvNoMVRa8HnvbATK2
V3AEIOdvo/VrdL0TRfAwZfdT/22WlpWucy+2FX34r9AZ7XRtKXbgVi1JsbQGLWk1LTT71BWagSN5
20O9OxzQ9KZ2drgv2ZDxi7o9DVuu+zFYYT8n2HngteXPMHpUDBYUtL2i+2tYo1YjIPNbmNrHLKuR
nS6q9aa4XZRW6wcwKg/ZCOAEhMm23ZxlR+iC5ceCaeZWAoVwiccKMPaKuY99iNR1w63qK0/ir0k8
1r+aFHp3mTPFK2MCBLqNq1+913yVWlx+LZoyhTRO5jxKjh9zrcX5BQIVr1dp2PT+KraZpAHqYC3o
j18aQ39ljYHS9HgEZos4Yt6ZoQ250Mr8zUaTFAWHGzFIbHhukCP39giRmOpgoWQDYR7LfCRbJL50
ozk8jAyPA8+C7HA7gwvrFg/pK0AahY631Ja11+XwPHQzREsr896Sk30w1MuqDezGhmUyRRl7FhcU
2yegXX83LuLxZDRUZBqYh0m47s8q0086WE5uJ47NFov378lvMVXqyaeka17oHZnelulFWQ4Qmxeh
vif76LmX2HCBfcjnr30E2YFbepfSwMpucoidm3a0oc4DOT7VEZQqIBXB/AR1RkjOpfOdEQp9TQGW
95R1jbmOSzSrtyLK12LWo82cWOadBsTtcmAej0+eMIOhCJHeIgeFjJBbWpf4kW3INqD/z9etJIIw
XS8uwwi6kM7Kpk1VCvz9mkpDAlLIA14a5Rew5zqQqLS0Q6+GnG8ab3Kea5DXHC0X6n2x0o5mxeys
ewEK/9nRSjBh1b9qaWgv6sTN6tcTBn7cTEAQxGKoLpYsZ0+N23V+3AvzMjJoC2RtUhxQMACjQzh7
Qc2hipCysFznNch3IiVPV6qz3gXaG0AejHWGol866Sz47xgKpEOagu0kVtG3xegsLr6VZedhu2Wc
aMs5VPF8z7X5RDJkWcrlvfLRDpN8Lce3RW1O33z/ax74UMByP5kvLWQZViA+ih9jI3Q30gXGZgSN
4ZmnXhL0jWBPldZ/K6oJauYJePDwVvcDdM/GalKTNP7vJIBvpzMaelIwa2r60zxNyyTIqi6T2goJ
LcBNtHDIjkljaet8HtM1ck7ZMQonkLSTpwtT+XpKrjnTkUCxivlgTCiglaqtstLQCJ4wCK9DCyw5
eSEYNLRCtA+amdbrqhbxiyzGi2Oh12s1jN8G4Xa/0DL1T+xa7pOTG+Bhdifzkjl6Bt0nER/wl63P
mTR4IEzXeeSpeE7CaDur+hEdxkp6wNbE6BuncW6gXJxZ04FRBepdzJs7dmN5oFGnQ3G+k968JUhQ
NUGnfGiR0VsQQgo+BEqWv9uEDQYKEqWmYIqb3uYS6ojWo7j/XM9q8Y7uZt0J/BtoT9Edzb9lWAZT
/wSWdGBuVJKmNAEKrCwbVGUKHa0ONCmEtlNws82pd8e0lwbb7kPiejV2ybo24W8Y+ctwGgv7Isci
Redu4iFdAOKkRB3IASa7cGVYZbx9F423Zb+V+XC+BVuOIvbO6sd3YRByT4LJKlpwgT+DIMY7i6q2
jFWHfMDeM8LnmvPwTgrsW3zA7ze2AQayJQQ9V/MqTUINdxdZ+MATQdTgdn+aeF6DzDqgG1NHdlP2
5l2Zd4U/qmDyhDkqcCtdACCYiiX4w82PVi+4wUC2iLZ0xXZoK3rEiJfoy6RTnYgPby4yjiw1geoD
NkNNIQ28d3HxwKrYp0ArYWgPMmrH2HNzXGzLCoasdy1k2sx4VdQF5CYYM++TbG52VtLl+9Kw5GWG
ECQ04tLm6wS5R0eLtF/u2OzsijsvnVNMa5pU2GmzG3MG5hGvlxcDSy6TCt0+0x3BLLsdckT2MikE
ru3eS2XAodC3KlSngq06FehQT80aSSvvbJgjA65Gbe3BtRGD/gqtByBkfI3DrgnMJaJugDdHymf1
NlmvknELfTTIG6OccwFmeLoU2dicuQ2FesELG+I7oEDRk1YeKk+/0shWJjoDb0m+623VnqCm0iLk
KLUo2+g14HdO2Javq3h53vm8RyY1YW6YBKWJjeaUcRAS3i6F2hI+DRA0O1ptkukuTFNxJ0CqELju
mAT0i6rUz0pPykcoufETjdrQ685l04P3Dz46eI0+BjYQF0Faea82dK5ew0pzl98iumrLcz0bF4qn
nyLI40UQxWMT3BYaQ3FvQLb4TOsgOQz6DemkSDKBUqVW/FcsS/4RY+rcWwPEu0UI1nqyC9ty1qxl
/NhG5fSZp/G2ky77mo8MStZlK7cUlqGEnjNs7Nt54If/WnbmWr2yR9Bw0bJFOJYHg2CBrdYbO3QN
hkFhzd2GWMhomCK3/m4YqyFRlultEwY3bzgiKaGX/0R4LHweoCl0EBn+lTQ0Y2TLK9tFI4Lyppbi
iIxr4BLVUE+BPRSKpp+GKBkk56zusmUYyVE/R7X2a1kJFY+7NCq/0SgSlnU3dPqTM8/z564U3UWD
jhj5YmbE923u3ZFvAnLxvpUGOANwRTBqNFe8YO1CEKx8TrRZ+z+sfdly3LCS7K+cOM/DGK4gOTFz
H3rf1dotvzAsy+YCElzB7etvoiiLso9nJm7EfWEQhQLYajVJoCorE5iiYUN9WWsadwyEgTROOrK6
H5p4SX3FGMYPLPtZ4Je37RJg3WUg2vsuExy0XGl7ZIrcCbBha5eYdgEtHfBFTS6opiktx7mlViJS
ExjA2NhQszWA4Rbcv1CLBgks0BcIELRHatKUridvXZ48DIr2JG0rfqepqK0oInuLBUYLuZuo2Peo
3b+QC5Iy0QUaFPt5QJPV+haFAEBQqEnoILO4niYJs7LdW4AuL8Aw4SOVXbBFUvpAMxe2rS1MzYkg
slX7K1uOwbVI8+CKasl0F0PeaKGTT2mizE4U8kK9dCDn4SD8kF0nJ17h4VLhNzDNy30wJekOD3fz
oPlaQl3GSEBh63PhrFBwBQyJH+rm0cGX87EWyLoYaG1qf3r79/GQrqWLIHjR6NtEpu2OoVroPoyc
tygZs+9C95E5cPPHDHRpf3PglfvoD3kxOeDF2+6KAZsuNUOKzdKdCx6ZRcygaS+MsDi7qWY9m/Vm
DLL4uSj78tLHIXDayixFF205gOMbJKOs53nQexOr9QSRrHHMj9ObsTd93CNxlKO8D/JInw4yAOAt
ageo/KKjUu9WOoPMu3vBhie2en9FFt80sc7heb4NUgE1PMf2Ieua1munNpPHOsNSMG7C5i1HrEoz
bftnjTRW4Q7Ji9MgqJECn42dtsT2EMvvg1FUKLZTwwOI3UzDR0+vHpHyaNdJitV+pbAQTOEj6srG
69KVF2q5OtgUxobXS2MwgO9QvdLr3nvDEOXypZMDMaWGfoz3vV5sdB8MpjEorBELQCF8q2pUUgu0
KrhB7pG398AVhb1A65r6V9k9UH8AbreVafnjkQamamBDxS1j/1Cm8XBwVVlF2Xji4qgzaoYswH0a
tCdjhNY2WDjAz1jm3YncyGPUwnzbSJDF7gE+kkvPyUpkPAdtqg0I0iRfxIbeXY3WKy7AvmhAsyJ1
yroix++zUOKkv0ZYIfdvQQgIDvPU/u7WXn2kl5OsYv8CGbRtE+FNv6zMsN2ASa9azUs9NYB1aXMk
Uweavo3uWQBJIzxaJ6z/GqTFHsQ72g/DMU4QLh1fajALLF3U+9+AN0vbOVJvdygvBWpTDXId1C0m
erkf+yi/GQNbLPggonOqqlJ5DHh0B0mgqfVhd2pH1Kusyw7CApfiTDIDWCh0fTTpgl1VFwfqSPHz
WuepjRy/GUDJVerDuQRD2rP8WXSGfA7NPgRHLljR/NK3nmvwf20So+s35ATW1vcxJivtZ+O7Haa7
rhTxrSyt6N7MLADjUx30VVUS36d1Xp3wxHmhzjGKijMoqs+iZ+nJGni6gjIuBBZV05d4Ay7olA6B
luARpnqGnqPHhXCnEuphazK2zisgcemtPbjlJQV+dNG0vv4lqnptlZem2FOTI2MBdczukRtqCwac
7SICM8yXICl7YCt0b+9GXnJE1SlbYjm0kLyun8YsjM66Nvgg0AUMAEKyzUrLvfCQq6Zyq5WbHpbR
GfFKaKKFFZJhQGGtQGUTHaj54Wao2QAWAzcagQrG6hWVHWDYKvJvPkNMXUXME73qgLSS3qX3RX5C
RRxbfXggJYESgKTrlkx5BA0o5ckDmkT5t7B8n4M8NCjOgYsIHMl4IOl3DZJp67FEDUifl8YdSumN
u7T2NxWilDfkkcWJBcSB3y8QnQLPrpuwcYGnzbAnZ9tCTXY9VMBcYSiNqNScCEdWazvvxmxZMG3T
t86LCU2tPQcd06JRzDDOGBRHakKkxnp0ZP3eDPsh3sQoVV71Zc12hYBgGO3VGf7qXZ138Yo28tRL
Tdqtz8520wVHBHWSBWW1GrsBVXAi2k1ceRpAypk81LblHXWgtqbsGA9AydUjw0oDyE6ps2ro4+0A
DNA00zzgzzkRKYIq4YpHWPaYKYBuUdbyq8/xRutH97YMBEzAEBx70/s6m9qEQRLBzrpl2KQyWbpR
Vq8SreGbqV2Eo+Isj6391DYCvHzLXFxoijxj/Dr0EvtDNRh4u2n+FCW2IKnrD2l8zMKOn7DaeT+M
XgKwz5/tKC/aY1YdyU4jmsC3QKOqE9WMdXEV2HxsAwgGu6iltALNXJDNUR349+dLAVDUeqYBoTOE
0ZFGBdIuirP70Rmch74GTGaIb2StOQ9ksbRxD/oIea2VqbX0cpEU0j2Sh0BGYlXVUEKrtIphRYVS
yboEhxQNjSAle0Axlr+gJkpijcv/ciXXKuU1BsSlQhbel6mDSumxzI6NOsS9hbYcogyYoTE70hl1
57bsQU5s9eBt/BgTkjv1k2cxFuDz+fOU+rWqLdeQ0oq3dhrylTWANWmfqeqwAr+TlVnp3VkCgH92
0pSvUt20jj3Lf9QBlyejk++HMLHliWzMA7+eY6dH6hyVhwRbA+JoHy7U06OCDpTO4FXLtNs5TTW2
bnTUh/Kl/qgst5FmIBOlqeigNaCoVF7UIlcaOEbNNHDKaP2aa57+97nI/nHFeS7z1xVpZlMI64ha
bDw+8TAqOSpvCcHrfTSx3TEfkwaPlbkXy4nPTepFQjxKzepsO1p37s062OPVdmjMBIgdsk2nHgAq
+8QwDmSjg2AF6pnVAWUGICl9jhrsIMDbVbvDowb4vZdoz0VT5q/C8p49/BBeQQU9nQBPOp381qUH
vfsEqYyD6hZq5P8yxf93H0iAocoL/N1rRzrOqeyZvSCihyxKo00FndqJHcJyoexSFLpzafAnP5ne
Qzya1vPfBgWeWU3sEP86qE8K6zm07PjUCRRfykzrr3RoYjeFVuZytowIxF1ZrBbkPFKir7pisxSF
sTVi7FFZZwyfhqZyqQVlHkxTtga4OvReBSXUFVRM71oGkbHlAYhgyWYjQ7moGleAGlQU6xY19fvA
rdOnQRu3ojQBalV23eL+bO/C/N3ugrFtXwJf9+Tk2EN+2Gf/3+15ifo1yl5NiS+VvQLlJTSZhylZ
VoK29iT96mHOn6WtWW5bx+uXc/6sQwoTUdjY28xJMWmHL2lo90cyTfZomQeoKKOc26gF/BRZxcN8
aYkHzrYso2E5T1MF7eepqWMw0mlqmkgHlfNVMnM5GqgQrNmIwGAKSMolLRhbalWdoQ6gDy5TD55Q
wx51LY+ZspFfZQZQUASCZEszTGNpgo9ZOrD7oKBJTfpxwPJ0mmk2zXOWMd/ifeMeqRM4sLvESeWp
RRn/qs9crLjVQmZaeeDFVww2UrPK5IFnepenA6i6VJOWK44IkWvrAn4kG/NAcABQ+A11Tm5qXoZU
+Ga2CfPnPK02eJ+npUG+hmBW0tUc+ygsg2jaFozW1EmH5mPaoMZWYSiwquobzdkXDVZ2tJ7xQuAg
qEnrGWoyr+1QiITUxNykXtSy4X7hJy/ErqdFBfE26MdvfoMtUejq7QmE4ljjUdtVRjqjQxwISMTy
aktDA7Cs47WhhlB7niHIQfBvtdXdH/Zp5k8XGVI/Xrie6DYIcbT73g3vTbvVv7oQYvUDJ/6eyaRd
Vn3iXSD425xA44FywiH3vxnlmRwcqBIvcxec8mVfFGcBHZEVdbCtBY2pVyg7lytWdvHZj8LsEo3A
HiC1FX9n5kNbGOM3C0XpK+jYCrVsDrZIESP2UEO4E+/c4Wum2/Ui5lZ4FYLZF+rAFgC1FapDQ4nd
1FFo4F8OTNRR9OXBNSJQKzoKAtXX3R3ZusYBym5oh7sSkcGNFWrdTZBG5o1R6be1WtQmSCVRq2u0
aKOBMR+KwBB5DF3XPCCqsqeilrnQhZpQd3YOID+fOsmf7HQYkFo6ODHb/WlX04IdWjvkRrP75K/s
dAE+atERBTlT5x/DUb2L/LHeTR9vrrchN0AixXEs0u08rQlM/TnxumWp1f2ZMSR0emDyb9oAr2sU
msV3NfcB+82h2NBXvlgatlE8u3WFMr6uSr96HlAAXSe++xzkSYLJn9IWK84zF/qhd0gGJdilpPWy
8K3gJ1JngHGn/LWP31CjVz7aUg7rCI/GU6mL/Gggu7oZPRuLSpAPLMLMa75bZrjUxjT7CQ7uJ+kM
9rOv9QjuI/J+YZqu73Mbpfsu9mS3ifDaZdfoxtfBbvcdM9Kfujse5OCXXwHahEAX2A9dWS+irh3v
dVMk28Au+aF0a35je1G4Mvy2+wok/XYoePpDH6IvMk2Gp7brB+w+DXHyDWmfcGfna7d182dXIhyo
XK1m3MeuFx3LKnaWRZhIUGA79TH2jPG+qY178HQ4X6HRDDWnwG5O0A8r7kDT9kp2/DGIyrRldxag
rbut6ghA6thbaT6K60CAGV60TMTn0oiw2bes9rVy1iyJxXeAayCTpRzMmg1b1FBG68Tk4oriF3HN
AxR4IeBQIF7vZFcD2mveosjwicf0hkyo4dKQme58K1r0Wr4LtSbZdAr0gX+1dmt6abxA2Lg7WOq9
N3UEqBYYg/xKrYgF+Tkzo/M8KM3x1h+iGCSeHxMJJIxXuJmSjUYQESyo3ycmHzcy6kXmVd+J7G1U
fJwFl8OxyRbCUZRvE/HbdCQfOnxqF304HmtgXaXhHSBhs3AYWDzy1LpMmIUR0hgIDiQbwjiEwqzP
KNB4ok4yscg4m1b77l8D4Y40WegctcpzlkRHYefVlzy2jTsTQbPTX+xtKT7bE7P54qT1u38JANCS
2Cvwu/niB4l514eoppoiWSJo63d+VyRBTi4DNyhhEqhULQP/QlM14J4I7Cu+mPyxhSTTrkEJ96YZ
LOPLiAdvKN3oFa8w0KfUXDsN0hlvoFLtgSgDBclqJHK6+WOvRtY5AkMhK6aR5OAEKAKjkRYQFTcy
gei4+2skXVN3AVGkkU7k6V9qgI/IASs91F6E6yys7DsgxJMN/hn+qeMx+IYhXr2zaqtAXiCyoBYu
dehRW6BXtUz+HdJFm6FwxxA1idEaHF3G98RGZSEQs8mTM+rdyjc78ybvQm3bjm1zYGUznJBnh/i4
m5d3JR7zKM9rxQuWEQ8BB7h3Ed2NsgJjWOEWSlXEfqk1XSz/9tlGaf3LZwsL/dNnizUNIruq9otK
t6K+zpa1FTWHqThLNYGabw5U9lWb2h3qSOp90XHeLRBZBYUcheu8yi3XVgzGgMnIkLZde32kLZDG
Fti1Nu6mh5jZMuoDfOtkrPMY7+jQOY1KxatXByF1d1OHEDt3i35r9a44aICEnDsm+zOd0UEmORjK
AsZWc0dZBq9xrQeLrHL7jZWE1t5zi+jOG1RJm9q0AnlyQoln8Uweg22ZyG9aj6j+6ZbQYw8PPR4l
1pzW/xTjn07JaYQTpQDcJHY2XR9h2w82ugHBXcf1UIMSpOtSwYprq24WRgNkYAtY0ANzAJG2+fiF
3AIdNKdOUSAC12KvEcdNc2mUWxuilk8N/5tbjzt/KwBFhIyVKx+rLNuilBt5Pdx5G9OJxm2mml1a
LBPohjxzUeoHbjLIjmuj/qI7/Y8h8b0rEs39Ddi0UbGu/C3DZ8taushcqWkzKbbkPyTu+7Q54sa7
MUNlO6i1wbC78YAZWyK7GO9pa0vNQk+S/bTxVb2o2Ig/NRHLjPdJqSMTXaK61CPgahg77cIwWmft
C18/OYR2xUuiZRuUZ1zfrwh1mmPYIE6TjmZzQpEJ6CUyEFWfINAZmJuwQFF57vbdhvrpoLnxt4QV
5rYXpkQNCw6xCNtzXpc5SvlTBwwyHusXZIzz+t3HYlIui7pG9ld5U4d0wx78l1Ba4AWSt9Bal2fZ
BQATQl9q2eSQaOw40PxI3eMUK69mA8a3ZuEhNNkvyFipHjrzgJTZ56V7M9sLwwT1x9QrrZVRAGjY
Y2Xg4DV+rOlGwy0UnRtu456j08i7L6w0gcIZ4uZ0QI4q7RDS/dVuwC8kwOtPlk8jqT3y2IBm+ZLm
msdASAiheHUwM9da233K0gvowZqNDi7wS2EE1lmXj4aCe9GBzHQ2Rp21ZMkg1jFWKi72IIF3GsNs
SS6cbIMvKuj3RPZ6nqGK9UfsTiLQ9HlSLDSokh18daCzkDuNAJMCgxH7OX9N1masbMB3lZfj2lA6
r4cd+ZDJdvJfo2nKuU0+1MzzzLGXcw8z3HxlMAhKVh0SRp2I3w8JopEV6uXRTnuvBOFQ+GOypdRD
7k7l5ps2035SBPJTkJLHMVR+IpCnN0Czn7B3/BzN/CO4SYM9J3zUYu0JKGjrbGrgB+ysaIBS/JCc
yyEV4F6S2i2K0Mxl2UQmYjxpuABjpHjrQ74GSFEA+xFDuMYJoh8yKV/zkDVfqgF5e41F+h0WPB64
J2sd/8ec7/HSasGCU6Ga3+Vrhpcr7gdH4LtIuuE0nWqW1A5GhTWV4CUqiVQPHVgHZNYAWrweu8Em
NlG0BzqMFwAvbyHWWd17Y+GfUCxYLcmuSZAv5lVU3vDAGq++02P9ogZE4ApAxih3jjbqix+8HHK6
nS4ew3ysFj0Y+U50GDotO+nqMNuoKTtZL53U3OQjAOGdqM81C/NHHyjYu9oLlrpZRcC1rCom0ken
b/JHRF4BbyzkHTmGeXoBSsq7oVaVVG+9KIdpEujVgVY1jXAfqjlztaHFg6jbUzMdnXEFLJC9pWbj
FUgPIsC9oeYQBzV2Y5W3stRFwRUa75HdsJbUi0y8dihz0FtQr8fa+Nw0WKFSr96b1Q1CBrfUiaVr
vCicQd9lmmaNYFvmFQoyqkODxQFCSRkPzvhtBWc607riC/iyu51p5M64MMugRQB+ABO8kWFjmEGZ
WZ3RIYQqwCGIcZibf/Obh9EIcqFhc/P/far5kn9M9ccnmK/xhx91uHUn961xH0QQWdagEpIv6HQ+
gPjDWeVW0S8glJAe5w43BiV9mWe/hlB77vbUjHOTzv68QNogI2m4YDn8n6eJyo8PRlehTzIZ56uS
kVWlnS+YbdyOMsbeTX2IeQg1Jxc6pSFFkTxDebPca1acXxtIQzpIBZ2EYuykQzE4QIFoQbEcTOvd
1tFZwjcaRI3Og7oDgI2W9aaSHLUSH2NpRJ4ALde75nm2jzpqt8cUTyK66twxgF6nYx2/CC/CylxG
LVvzIvaX0xU/JkaUCoXb4PDu6NqpFNgll0aymqaiwZF8Sd0uupmmSqVRrKNYKycXX/MvFkiItmCY
kAcmdXmYzty0fT/7i41ces92U9zYGEcH8XE225iaZp6VOmZbCZbQZWLjjge9m39XtC64qSIwqVMz
cLh/J01IaHfcvImURwl5tV3UOO2SOkvb8+9yxFuystPP06BOQikQRTyIfAEiKmQtbjzLuoAmpXwr
RueiMb14s6V7iVycCFi8IKlPbpyCm8nXg71b9Y8ESCcYeqiw6IgETPbZRB5kz8rxBlXmC33AhiB1
kisI9OzbJE7cCx5Ia2rRQRvB5pxazVs7hByZvgaIvMIv66XHArAYuFl4rFJb7edL9tJ8nPHEeLfR
WZva7CWKhnSh55n7MvWGW93w77mU/NZxHH4L3mt2qpvxSCaIQ/DbBkD8mwDPMqjm9eGS3Nr2NgIZ
05W86NBU9Y5beXemVh8n/LYS+XPuCjBpqJnJ1NfgrGCaGe5nW5tb1dJLdL4lF+pIZYaiixxFPGSj
OaMScqJhY/PVfNXQldaW92CgnucLrdTcu0YPvJbh4QMn+egdbdbc0jD6k4CLKKFUWnya3ShBw5tM
H2H+Ezh2lB3Yvy6zSQTVtffd6DR/MukG8cIATSJqUvGFkW/NqmChacz99FeVZgAYqQm6KnKhgz+C
A6Q2amP6q2hSt/UhupdlcjlfVm+Et9NK4Nbnv7StWu2ge92X+YtDgBS8/zLdz5+uF45/k4cvNNf0
P/T7QkVdh5upORb2AQwbnSqm6fauCZEELc/6b0ndPJhpxh8SSDYeXF0HQlfZoWdnaXlzGbEOB/jT
qzcNqIz2XlbYjxJEd+SkM9NYNkyvzrHlaCvNybOFhADffdsbT10ziHOnWqzwxw2wImBOLn3jvmJ9
dfVAetV43LgnU2uA2ivMwvhItr4Ni10W5/pyGuCY4X1vbAIpDTBxAqKHdXWb7GlycOLyA6IixoKa
NMDHj0VjRn9LpnZEKDHt22pLk6PaJDsllvhBnfRxtdg4IoUb3kxXb6wOaLOYrWkyz+XdRbeLC/nT
wU+Sbzl3jRO1eiwPt4FrtqATwR80an14C6TKijrJlEMic2FXQX+gJh8La+fGCNaRC32EDpVx+nhP
Bs2FxotfjvqOPgBoPfRDKHtsJbGn6uJnPbba29F25bUYu7eg8/0vkHYf1lAEHHZhj2YktRVIt4DR
THz/VFQZFPhQQf0FPIU2KHGz5li0MaBr5u1kbqHAJ8sSfCGI0Szfd9ygUNtNOL0Zm8+R+ji2olh8
AupZSQ0xccO60/CxizB4pvx1qItXWcv8oUCSbSdrSPwgSus/KAdKbWMN+GrXXzUEOV8TBwBI3tk/
uZXeNOlgvsikGaAHaopbZsXt1ivN/hCUjCNOwXWwBtr9Ax+gjCsg0PldDYdGqf0zxnA3QzAYP9Fg
E1gpfhqpjpIEVUceexqYLQyO4rM06p+gUQEuZ9hnt05Vn6e+izQiAmqTG0PtPbmhOuJ9tkG5zbPF
yfeAiA4geTyA5hvlHdoiG94yNwK61DefITtcApRoZLu6b/hT2dontzCiV9TzpMsC8OiLdE39nBsD
UmvWEL9+jOxSiFHQyJyFgG1blr7SkgQJolCkT3QmQsans+4vtr/5hbqh47lZpJ/ybBqzhiOYwXaf
snpTjs0Z7jVnZHtKr029LrJka0crUWbykaMjZ5olLesd2fskXYgRid1L0RbFloF+4NnMionPiqWe
seaWV+2BQoI4b5pPfFZYS8OeNCDQNn3tSfl7iJOhSg0wBWfIwaNsFp25Vtj5ZcR88GCXEf9v2t0y
kYsglsHR55AdAVSG55dsdJBwMboVdSBPmF9iaAhaq2TsV8BQBcfZLRicaDOEqbvsbVRzdgBqHGXW
tg9RZ4o1WMr6zdQcQcRmswofyXTbB9kZIwhc0xN10qFzQRiGoq5batFsPTfeZ7ON7n220NLCTStF
g4iXZ/IFcWZBfujUeUZ1oVatp/Uu8bNqSU06IMgLYs6wvtilD8Cm8qhBILa0lZQI2f4yx+ShBvw+
x9+uYpXQfi1acE9Gg13ca9w4EjdDAHXSHUet1bpXNwU0+mIVi+5uSoh239vdeNQh/rrGw9E9RnUY
LRtvtE81z60nHXTpE22dFPkBLJTFKgRq7gu5BWlpnww93Hpm3qKonr3SHVPXEK4oEbO4bXS9OTZh
6630kMevMjvnpeV/bTloV8dmjA96lop7NZD6K55DQ8cEXMiKOdvzFPOw2mRvIQI+UdR0r8iWdsvW
9qMr9wwDYq4jWEatfISIMn/3daDIIiHHKFYGkqctGHrB/WHrq57OLGxVOyE9hAtwNvWqMyv65jQ9
VNw9lAmpA0gxZbitAejdOo2NpKzEk6jBMgL8/u649fGcuS1dpNYVX9r0z4iaYVUzBF3pf5lGbXIL
ZTmlwXV1fN35moJrF2KK3Vdz7PWl5EkHLb2w2zWs1XY6Mp03HUrCl8jLjS9l35+IQ9sXYO+M8+6r
XqaQg0T9hdYl2YNA6T1Kt3EWVgVkQ/FIftAS+W6be+lM6Hq97kQFZiAbD0qUaGQH+sgBS9MTK6tv
0ydWfworQPZFHlkkd1AsSB79rDjlueY/JCB8OuCJou7Cbviq7KmOt4UZRfaBuaBK+d0+IpGxyI26
3OHx15+x4O/Po8M66EPb+ZabRbwo9R4iBNTjRvG4aEon2ubdAF0zDToInq+CWqo521yeDjtg26rb
Vh1qEOsjewEbNaljtuW1W2/KwGyXhHIjvBv2wLeuzYI94dtmu+Ym41YHdniREk3rrGzlW9Utcmv1
Wkg8PULNMG8Ed7R1rM5CNryfke1vvQCWgj4HWMltgl/PwUPqYFOPbvFYVeLNQpTxLS7rDQJx3Vcj
C/gK+KnhIj0PkT0jrzciddnSFKO2CLzMOHnEiECBYmo7iMhhnRMeyEQHV0WR6QxpCmi5FiOEaAFe
3SSuRLWyKrgjEBfZQAAA/RuLnRHIyS++evwKab6YY6PvEtvBI7nQer63dQ1viZJDA72tQxtiOkby
FuCu8EzmfCv8KFkZjpNdfK57x2jM63UvhUStN+rFoeb5ZtfZzyFvmwcvipttEOTZPswcKKWpychj
tKC4HtfON4T2k1XgjmLl6t6wA4UgYdTp4AtRrgPXMdfU7FC8d8feHWzL2bIsA1x8aO5HEaC0n8fZ
HjkNFBhC4eEWyiDvttI9a0GyFxFb/02zIrDwqlWdo0rFuyLSV4Asdto9omv4Fro4LFZU+8+Rutoh
12viFQaVJxApVrcRgjGTjZrUAXR7s7OWmgsChNZuzUeUgbcH2ywUN7WH8GEFaYi5yUCgiO/VOidW
CIS0x/wlVwzjkGp9YnUV3rtOk57agQdLYvRmv+wyt9JTbil5JkTg1+DyTSFKWCxw2xqv4NuQwPyb
6dWVbADXC/4RqRO397pXgXBIPWqH6N23jcBobJkyuosMkFfLAIks7A3Hr7YOZZ5eDs+Qi3m3ExAD
HJmTnfxHkQTrUBtRY9A0fGd3cbRBkgN5PW/EcxG5crDboCiEp+nO4FnzhTyiJra3CcT5FlhsZcuJ
er7R9H771zYRzyNfhioZx/N3JgM1XMRqqJ/RVyqrz03qRcS/29P3X8bdv/T+MXZ2btVUpafJ7RiO
h25A0hVS6OWxRwRgIyrDuheAhEHmWIxveXBT9F3wwxrLn5bjeY8yNbCzDPvgBBR4NY2RWaGtxYBK
Jbrf9MGutokW5Yg9qTWQVAueTh1Sf7SWuv5trpme66oLkEnssxLiPjYqrzuW1RAoHuR7JfbsB00G
rM3b7NHWax2/064CN01mbVIH4OKYl8UZRfBiDdhT+VS5xncqbdTYdzy2+Ns8Ro/HaKUFzotk+GdS
1RoQxuVmbvp1X24gjxxtUjcMT86A0iunfyb0e563kKaLguHi2V53MiU2MnEZGN9qPjlY/b3eGwtk
C0ogRHBL5FhhIixsFyeSoclU01FN6rVa1HZSL/aK5iP1/m0sZxEyF5kAgaomLlgmYF0JAVqz7L1j
KXUsNZW9qxgIA4bmpZRebv2U3PXuoEe7AsNtmN1GoSpgkPEJTN2O/V2ghngFWg37Riug+jdoLn8M
07xaQ0lqPKPkKz2wgrPtWOTW1UoKZ9k6LHppTXGXpbn9E4X9wDf68i0qfw13Iwn4RstNEPnjXQF+
BB+hGD87OU0bAD3QP9HtT3bTFmzrFtWkPuQPZnZFbfdRCAgjzYJEWRE1W0dGIMMdIUg0dxiFDcEP
7QoGGzBRFUDtI7iyKJ24O1KzGfL3JpUe4u3wuXf4vUm9iY7ysP92bD4Co1OKbAVq25NTu2LvqwUW
0IhQZPPKLDpTmw7KJchHsU+4G58MLD6JzyCR3Y/AyaMr63r7Th/5hcgQLNFZW8BGkw15Ddn4A1V6
4RVr28mLzOZgwatP4aVWrh9zgb9i8hJ1wTbSq601IpQACPeV/hxb4IbDfR3ciqgGHzce/mfUyCAH
FbQRgi6ddR4BFYc4Ym3dNXndLHND9F8S3/rW+i7/YZYNhqs8lJOW2Crp/I35EFrtQ0eHIFuIezqs
wY3SDUiTtEZ8DgztW6oF9rSgbLmRnfIk+kbLNNogeKhyXXhWyw+0WPNt/AZRDF+sic2LeL1kH6Rn
rcKrQjF/kb3pJUo7lN3uvOXsSnbIdKZ4MfjlAoS94xZFM9mzC3lxYXjRaxagDNoFF9slSaPu4qGA
GlCDJnpNIA3g6ODeMN042P4+khvxeBWZ9SywsjmDgkmcseoVZ+xAkp3Ta0+eFcdHK4k3oZmV92ma
tFfGXQBaOiiD9oi5LKtA13fUq7VOcwpD7+vUqw/srUbxxxGLI+xamK1B8hIRMvKlA4jrNk4ntBtq
xaXPVv/8x7//n//83v9H+CO/AkYa5uIfQmbXPBZN/V//ZPo//1FM5v3bf/3T9j3LcxwbHBaOD/YR
xjz0f/92hyQ4vI1/ixrwjUGNyLy367y+b8wVBAiyt0QEIWrTwhKhW9/eWb5iVUAl/V3DB5ThSum+
IXWO9Ln43mqraR8bdhE/omJly2mF1TlOuwPUzEkvbIyyrUe8cpBLtRfRUMbbSWWQx81vbdQRXyIA
YeZlRsKdZIVsTAaBEDAT0SHkwWcbOZdZutLxGz9AnhjoWXVwRNafLXXok6ba5HjogZHpV29ayS8g
0892Tqtjxe5krAIeyWsnFxpLzjQB1BT0xf/81dvmv371jNkMvyzHQQ6a2b9/9aDHy7Wudtl908XD
DkngEKgpY1xntla+VBxJE7Wc6EbUQZeeXV3Jg6HmCaXaOmBif/eqRKAdssj7NE+nK5oNq5cQK9YO
jlNHL2lcmavE4t3ZhSTmsfy/jH3Zctw21+0TsQoAJ+C2mz0PklqSZfmGZScx53nm0/8Lm0pacXLy
nVSKRYykW90ksPcaSuhkTMhNfZkh+oyP1/ldd4X+NDDeuivz4TQSpNOZfma8nh66MDaPliXwzAWl
wf0f30tl/vrhWAxRX3w6FqAhju3Yf/9wBplUEtD5/HlZpDulDV5+YX1BhqJ4gqNs/wSq/is9DqMm
N7b0yKOi7gW4Vv40lfAqFqH6jhhwt3HsLIdqGh5MYd7ArMG226+iqy+uXiPipXjLY1a82UYJy6By
QNepsE6N+xgaRf0IoP0WCXv7udBq+hW0bSF3kPgnqoNkWLJrS+g/UisNqKNxa2tdfkTN4FpbRxZ4
e2a2RnAqPsxuDtV+PwflcfShmWEOSb1ufLAIw/YZ3vX28y99Lf7YOOIg4dzxy9KeHOZEZ6ujbiT7
ubkPwE4aEPTA8peduRX9UQ8qe2n1AZHCsrZjCIChkEVOv+pBPTxmqsxfRMfrrcHnYkOtNHoY0mV0
AfHehyXeaJWCbYTVJp/E5fvW1U9l3m6poRIs/B/fCEv97RthMyY5/rfhmO2Chuya+uf06UmFJ4uY
ICUTPNt4RcE+jo3XgUNemXiGUfWFq0Z8p0WYZfTjObD98WqECks0o4YVZJxcyFV2cYkl89jFHpZO
a1WW5arVbm8RQIDw3qlimMsk1YkGUQMV/591y2QBS/xd00igbCZTpnt3mPmJWZKf6MwaE7Na5dEE
tBUSRWxvyfhwb/5Hn6XCqrvd/3j2/P2xrz9MCEA5FnOkEhCiU87fP8wkrBlPM+bf3LGZkIrN1IqD
v/AoIkMB9J3xTZ+q/L1g9obWutSjrkOw9AZrgMIthGeRRiwluMd9uW+QZ9DP2Vo/XT8dQDK69B28
3NCBquHxgaATDxFOC+Z8XScc8q6CZU9cJdGKgi3UwDLjowHZmQhRAsi6G1aXr+OyhJaNr9InBziX
//5UlPuPr5hpucx2uYDkLrPMXz4VrKisIG9T58Zgl3sxtWEGpE0SQNi0yy1pogZOHHtj+RQ5c+p9
kl4uYGhAcslUB/08EGMlpORJWtl3J+DgRqf1mjo2oMWdNWuCAhY25DlghRycbI0YjIOd25Xu271X
4wCd5jJYNw46NFT6MUQxIiPYU7HTdYMEQymczH/UUb9Sh5qWzrof1U2NxFLbMt5rLe+9coPZesZj
GL4iIoih1OVUB2qJKnhs+TVsuKj1U29lNQ0Mci11DjuhvwLTN3ydym0smnmf2wCq6HpWjA6eEQgq
QjUFO34I9kuA8W256hs1PgtNIClBREbqFjslXdJtwwQHpbRFWA4WYWGQQ9554P4B5t7ltWsjyMzP
rX+Smfs1zbv2RlUFXl1eihzGlorUwFNQqBj//t/fEWH/46ej4LehOMwFlG1hF67bPz2HJsXwupvM
6haGXEed87e4qaMf+QDQoT867BGZnwjwPACAoa8X/iihiIH8vv9eIq20hW8qVDJcJ3r5+0hV9wwb
mOmsMiMCxxVaLM4Q14hJQa6WijKaN2HZzc996EJVJMi3kXbEKwujuEAmFlBTXcQOo91LV6vc6GJW
Q3y0kva4pyKIRh9TUhFWyJsIULONNPEtJ0ZQ5ItmE81O+4l6DbY4VkZ1vRCHEKiaD6kFqttCvbYz
CEnACYwv1Gu4zRUPvml/ol6XwdhsuiHrlkvQdSYQc4D7Fon7LoTbPTlCBQ9JD/7rCBLPu9kJOIUz
lp2BUHBfeFAd/LDk71AVabd4pvo76hbH0D8vkesaWgm8U48dBNU7Vvv9Pq0ZzIgA6+E0bdkVAULx
5bnprBm4UVg3TlUfvkBz3QI+B9G62m0OU4OMAGgF7hrqF9HvWD7lq2yu/Nekn4XnG2P6kAMbuu+K
XhxoJrtFBvA+08Cy4KbKEeRk+GT1/rgWMI1DcBrcZKkPVG/X7bRpbLNbc2f+qKMG6jdilMmYucwh
ox1MrJoHGSCCkltd9g0C8Edyhmzj9mSPs3oHiNFZx+4Ugj8B+1S3rfl+jBCw58I0cQcy+yaj5tj4
+SvIDMkDw+PwacLGCJ4XMLi2i/4Fea4AdnZB8VJkcwObgLLfUdGp0u7Q9ACOUxEmzOZj07Bt3JnF
EyLs3CtY6t5EVaQPrHJ3fBrdG1WNkd96vvDnranrhFU1cO5YuvtDml9FmR8oWAvTIKgbps6BAkYh
Zch0XTu6wEb3DIRwLJYkpNvejZw/RbWNoF7RHEy/rn72IvluxrME57Xx19imW48VN5udlTYG8EAz
5BrA4tyWUVfc/m2eNDmMWVntELDoN1UPS7w8Km+lZqMABgmXZE1EyY0Cpo1NmuMnhTo62DAOoL7O
jKeUjCrk5MfpqywKb56K6TVOQNCQlcORa8GOHatbCwSNAi9SLW5op6UHYtF4HOq2RgZu6Ifk0sRF
tW44U0/QJw13piwjOM4U0zkRiM4Dkug+OwKJAqcI5Q9wqjZpFlg/g06d+hYZGRoOOIB6soIw2gHQ
NG//+0lo/vq2xKrBYibDi8HhnOOZ8vcHIcJQVStGo4dhPEeIdfCRXiLKAOSmHlXY8T2kwhARoboe
3lFh27/MrVPB8AYq+Y5b8qe4z7EeGKrstwLfSoDLrLd7D2D4AySq/WjvaokV0lnpILKK/U+vNiSq
0mkDWzqDhSOMcddB02TLOsIE+njdWVNy7cJWPFIDQwbk8b8/Bv7rulR/DDbDukH/5zi0w/70PnDH
EThvybrrB6bdVZpJip88g/MxRLwQBjDFDL3M+48+DUzPGs3q14cBjShTgPzp1x+W0LNDpixe//ct
W/yXdY7LJZcSfzmJh4f1j50nmKYcRoNRfF0W9LPv1lBCD6JviAmnOigPtZ1kVymf7f6spnd8zQGl
+md1AN3GpZqZXfQNVhv33k3cup4dVTk0mjYU5sxcFb0KG1ouRbqZwgbCwUh5eHnCw5sRVB9nMEKw
vKEDzSMPuOVN+uzeL4dF3v/YjtP+4R4JsfFOxzbYwsbCdJTFUP7713mY5jGqZzvZTz6oXvbahClL
P8Nq28VCEwEk9zbMAwx1NeFk6JJHgN7qL/cevmHNyA+JcTUEPlwbBagM0TjCyimEwHSKdw5YoEX4
bLOsOg66lYp0CJAInpwxOIcWg1fVX+PzwU7AE+b8BxtO//0dEDq68Pd/Ln680oVKiCVcF5ysv/9z
QbXIJmSygv3C4TLL9RKRQWxfXUSQI3EJDZVaH5I5aKADjvp+ysFpg0D1KnGg4hh0PYT5mIuwdSDM
3QQt5xD7BVB3P5Xv7cQJk/X/+Dbjj2TqaMCnf4zNBP4lSpkCER5Lyl+jWAyuvoUbhc0u7RLr2MEu
fA2kEBBsgx18jTIFCTwAz6VbgylpjdGK6oEAcrfQYkQCOsrDr4oVKcyObOfKkXN4zZAXpW55Yeen
IETYhYqFDVnqJh4YRB0jrJbHtjwiY/YDYKv4Z1ZesWjEGykPTGSkfPmupYbXiAx2N8tP223Gqurc
pr17RBJ52LW1NT+Cmx14eJSLNz1P3/rRz3n+mEcYUHp0kEwsyysPQrxAoCDZXwG0v8ggKY4Cv26u
w0MdFKiC7jIbrzV0N67Ui6qpOHXVvAf7+TvVUxU10mHqK9/jWPavlytQZaOnbPjYr7o8D3ZU9+li
0m133RQ3p091WZ9n55ZVnj1U8JukIXQpG+SvnUjr7HMd9THsutAeaD0CFv+8a1hRY08omdphpVUd
AgYVxBTMMbg4cvAzZZp7YPsJ+xyXAuH6hPuQyeuM/kTlQhbBug14hNXttEn9xoGr2pxMawgo443i
tNmz24XuZbb8B8cKUdJVXerzVdMyG14hdob8TWCdDCv7ee8x2OwnRLBdPNqtBOtFjEQizj20LmyW
aQ6lJ4JwOkQLOvtCPay0SvaIjSMArRupzkysDUJX4eNypUxN22yaZm+ZI8KKN57jB7feRU0CpTg9
TjQy33DF3c0yQ+FXTyb8Le+TunyOPBA9yx3Nas2lf43S4ChtZhdr0AHhSFH60z5ly3XawLfOsG55
o+40z4i0/qqFkOaRin4oLc3aAa5T3wIdqgB6GqkjzjQqkIGxr0v8TeiuqM4UoCMg132l/pEVQZzD
56FHn800+t/MoonOEtpweMb0WxFa1g1Cj9bNnCGFBT8JtWkdO8zXo5Gs4NiSPVEXYAxMUNjgRhoJ
UWxEbLU71UNNuEm/p0OabsfZig6WIcov6exjAeKm34GAbDynLcQJrqPjzej7H7zyk+/ARWEpkbf8
KgOVPGB16qyoIXfGn33lGk+RXyTnuWlTjy6AyPhJajhj0U9XSPVBxn7En4IukvovRalMqK+O6S4t
B7VrLKP8Cuvt9cRqfyvSBtRShTSO0Z6GuELuoUMwcI2nS3zgicvAscZHhsgjW5VjxKq1j4eYz4P8
iVq5E/Weg53/joqhoYBngvHqMlWN73CFGM1Vqo49wxAj2voCgTwqVnnNHkBp3C992xH8bFgFFFu/
MX+j2dzSNXYw2bXX2IXzZ2GM1i0zT9S21ORgQmRAvC23Ko02P2LPAqsVfedmiv0VRERAG2rw0kQ8
9uOedUw0RrJuR/fRFcw6m1b+cc+DIx8AJ86Xe9Zfhy20DYoNXTW1gWCfXReZdH0BfaD7Rrx5WO7r
v+6ZBo2N8Y97DpIagv3Iuz20+bgdjMTedbU6lMjNgYPWlQB2GD2WFnQ6pV0N2CpyImXk2ntFLdIo
wFbMU9i6LT1bkDpiWwZwbdO4ED3HAET11o/kW2KGMJKmOgZ50fBMp0tt2Qu2AtTOz43ECyO8AMzk
OW4q8DlqqLxhCZI+g3eZPlcZHCkH9UQdABowNwxUqg0VS5aIGwZTRxoCBzDpDeGQb6mukUgWd9Ea
VqjToejT9ccwzNuELXA5XQXdbdGnzyyw24eJO7t7j6yaOvwzu2JPc3Vzqy74RPJ+XZXlifrR0DoY
YcfGxuZAdfnIhvNkxe9zNXcHaVaph8huvLPa0T6yJM8uwVhjpT56fl4eZFLA3orl2SoNy+mPcN6m
udv8nNL5N+ygxRdZILkQ134OTDiE7+bGwsZStMHT6ENHJu9F9k1wiVwxBgEwi51OK77Htgkh/nbO
bnTlcSrsYxyPzgHSgLtSOpAXErN7auPwD3MQFdKkBsQtHWlfIrw1tlYZcLDpYJk9JZVaMx+YB6PZ
VBaEOVKgLL7LgF0hoa3Tn4jayBEfcgygQBiJ4nejC36r4Oz61RlZsraGyX9uoE/pwYaBgfYxf1wb
LP7y+Mt1oy6QT+BDgDYXhsMXoIRBcOZAFPzterDoBp+vaMqtmkoomEP9fFtDA8TzU1jo5D3Hgnvq
+XcQ81Z+L5p31YBqH0I1bs8Qy/iiLOdYZXrWWvG1nGF0ZI49f8ijBLkcGolYpB9W07OveHl0YSa9
oQFZvptFLL+BWpLCIGdoDoDpy5dZOY/UPjsxYrq8Gq5hifA82I3wO9dXylQAoS/LfcHPrj2MLEy2
laj9b369XQaast+Ibi6OnCHCBZO/r8uNADW7MnJ8cAk2BBeB/M260BMCuHQsoi7/Mstw2gtQwbdZ
23XvSTmtqINhgp8H777sBPGl6qYkzKfoUo0N8naDVcNjAAzE2YECpkcNht1sFZ6ab500rZ2EVOku
TEbjrbDwl9fXhMRd5c2hTJHCBeIHHsnV8nEVMFZfAe8S3BwDDjW+NhGmEXUMxA8CSe/t7AS7cS7r
PVxIpi9zAZ8V/UEnGXQVIICZXZzZUIDgxWI145X0imTVazXBwSMCnmBfBAlsw5bEN7LfNrQTEM9y
kLrUQjDUwAP32RhhzqnfprUR27dSH2SKtV1lxsaGXp+R6tEgfwudsVleqGUWzbsCuj9rGkS9eqB3
JywnL1Ryxk7BdWPAa7goxA7LXH4Eg2rlAhXzmlqG8ZQE5Yn7ffA2ugU+HJA9l1hkXXPAnFg2bqjV
yYLUM5C6O1DwEUjSn2kp2ZVKekYBFMVrrmeEPB2E1RG/tCtc90+yeBrCbxKkkDOwp/Lc2T1Wp301
iv3gdg9CN4DrBhLZp2ZjLPd46DuHuYzhYQdcljz7tvjzdAoduOzM4+8B/zZYAcS+uz5DEEyZyTp0
w3Yt8Y7cVSazkjXsGHeil+a1Ad/kNtcsvJgZe/jonBtI+I1d5i1lgXghGJpVC6cbPVmTw4eUxU9p
pNIbUuMI+Ifqj85J0SY6mW1E2+BrRhdqrOK3rmz5Bkh0tgHe2YQSlxO/pYHhbDJDFTC2QbEaIMnu
h0l5puJoij0waFhFFb79nM/lppjy5C0Ia2QytKkXFtLJG9wS5K5m/kdrnI6JB8Wm6UCtPXO/W0VY
P9BQI9jMJgNjIa3KRwRfXuk6WW5VR7qpTM8Pyvi/3xS1Zog+0k0ZUPjEYiGpdv40szOhPBe8py7m
SICvfOxkFrEA6rLICHxChgaGjwC77uSSmMB9oqUTzRnpTnaWzV7VBhts6deAJcXPwIHMrybQ7kkL
djCV2FBgiQY1dipJbh7MmSVLKS2nsxkUwyO1+a16gF6XfKCSCNhzBWnJpQRU5Vs3uvxKbXmQ/eCh
HS2q4QwO88iNWMNluQSr0xV+G/6ZtMEhsFqvcjUBEKJvzu8KaBbwVJ6oNcd7fsUzC3kaaoX/O35T
KZC2XcBeHVel64xdWqdODkiNFS+z48a7xGDco2KQsvYia/+ry5wI32L4lAYT1MaokbW4VGE26pg3
RvEyJn2xzWOE6Kl18M3s3Ex4oi1jW+ikyPSFumY5pMoRqMfCXV807IZ+A8eHFNl3TKSgwHAE+j+t
h+aamrAWSJOMe8ivN1e7gs8vQDk4jUNgLCY4NmyXyipUaKoa/hhnvXVA6GGCJZyegwEIkpnZ13oI
D+MMjDrEEfNnrobsWkXhlRncKAAWnbFh4ybshHSrHTXtyZ+AOPOzqnimOhhdfbMzASCWrorUANN4
vRGaaIKJg7UgigZPX4wfOaBTfghzRyrSCFFuw6RnN6rhIdZ6k50mW2oLp2R4RBhk6U49hhGG112J
SBIVJcKeEO7vb7M7foNUTnum6tYArBFf0P5IxaCpLDCNQBegIh2GWryYbZpe6EpqBr0iwtsLlCXc
KB2Y7cF7w8MXJX0crJFtTNb1Gzxpqm3eFq5HA/uCG7fhj+Vf21Rq9iaQzQHLwyxzbIqHJI13Ipzy
Z+pu50jMCjaLj9uXgYU9kP2mEvhNrcEXBR8/WMPZCcrermk+Jq5GZhvyeK+is2R0t0DyjRcqLVUw
3EDacBx3INR+DIfOvwno+NSvoXRwCMvR3aQWeA4TULCPfSyz5eA3Uhsu+EfVFZCZyRrI3Y1j/tHP
VN2w7VwY+6mwjLwhCfgF+ez2AiRg5iVjGv7mHyjMfG9nVv+f7TQer+YMm7+02CLL5XoVUkSnrgU3
n9zR70US0bkXQR2C/IzuDJoiOmP5/XpvpbENYJlerdh4kMhgPTQm/0kpYUeGkGira2dHKWGs2i4T
jAhuLVah1MuP3ddpgF5xkA1qu3goCf7ad1H7pCxVPaVm+oWQMGUcyK1blmrb4dWJlOxqckCrBMm4
2N11tlKjzs4hti1JEoUlUEB/diGNrWQMKw9SOONmGopkWrkqf4TuYXwggNRSRzApZ2wbbzF3g+c3
ACLlCAV0h0l8aBBSDmcLkN0cxBno/pmv1AqLMRgcw9chTYZgOwaI05XGADVNLgp2CRO14ciOPZr6
MEH94jHIyh+TqJMjlaheduJjKNXRgTnG6E3YtD3YJrSOI4hTnya36V/spGs2bRU220EXLYO7BycO
ojW1FlasHqraOlIjVZV97ymT8ScqwS8H8rxTVpzgwf55Nsa3UVA7T3DKbm9GculEPjxxbX8+ZEih
K79lK2qjOicwYGMVDQgI6f5Up5JLW3fi3MfZ9T7QmUa2ouIvA83cRlocg8AHGxCmmD+uRAPiLPf3
hZAyveZYJ0B0gSOEFbh7w8jFKfcH5x9nWOFvuesD/dUieoRIGqIUmoUAeMBQ9faZSt1o2CcYY3yn
Eh0A+Z/WMZzOd2Y2QKi7l8GtRzxVD6Zp/Kg19K878vomgeq2nrENbfs8DEZ4c0KApNIcHpDzF0H/
pBiy1p4VOhISqPj46BDX9Sk1TeNCpWkAj3Yc+Bcq1e7Qn+tCzrsUmbNzFIRwlNSH5K8zO1Ldrk2q
d+qR8uqjBxWnNF3bVhnDltBqIUELEtAMy9qVglr2dahS9cB0Q6YbCgtgVgjCgqZfDOoBZOOPEWC7
/pxLAbqOnR56DVEw+Ww9WVC/nEVzyzRMwcWjfd+UCKNQB6obtBiQASzsMqgpDOvJVdvcvTj2uHYS
EQEsnVtXOgxqhA0bPHS3PQyVsKFHQyg10HnSLRb4i6OJkBr1o1aAC196uLLtSVkrVw4sURx5ImEt
xaGxv6IGKutWww9+A+YT/PsQXkK5GsTz/SwwptArdZ0RoNVK1OfWe7+xsM8wu/kRDkP1juAs0iH4
81+RdxW3CtlIqq/hQY+wWVPu2RhV7yG2SdlYOl/6DgseSHBiy63r78NzuNScakCzH1sBxZoZPk5v
2EhAAF2f1bqOzqiOWqnf0Nfhr61SDR9ji9qv12oIxc6YTZDk2hAiSVDiPwKAsqGqez2dFU4bXDpp
NTtlJ/OLlfoXAyYdv+sTQCYHOoEp/FLj1nDyXazIffwlurgLj0bNH1Mfe4iI/nJ02qgZZj1yGhAg
wd/U0QdqMGcRHtWfIyT+pdeFCuTCuAUYD3P2RDG2u0FW/AV/SmM3pEHuUTFtgDS2EbZZUbEZE2zT
sFII6kh0a9MQ22GIY2CHMFQB4biq8Ms7Ga3JX2jiOq4QWNXF0MHEKkes3UeEFzrBk3yEwNimDMV4
VZoclIywCGV24PVgPSGV7beW+QbFMEgaJlm55iq13gwnR7TWyCvw3CrzrS6b98k208cA8c+Xfxlk
8Il5eSGcSw5bbcOIE6yVvCAA6hK/GC+ik2H28MZy9o7p2NvMEPluAsYb8XG8fKloNhZ2VvrlS8UW
fqrrOQurp2lKraNIlbGGDNT0lUE0ad13dnZGyKV/AyYtt+CZQL3C0jJAN1PjVyUh2gvBp+xs9gb1
osH/1ss0wAXJuRMiGpL0b5ZxoRnKtvu4LBV/uSx6NelQbCtj4B7yh9n1fohN6MGV7HKvyTje4ytg
stZ1bZdnaoC7SH4F+b07Mwj7fs0z/JbxnnmFS5izz6bK3ibIfH7t68ZLNWYpdmFiEJStPMdQgn0Y
e1ieL2AmjPTrOHlNq/ZjJPezZSR1SP8aWYnMXEYS2gkWk09T0e4jeFV8b/LdCMGqnzWcKFdV2Tuv
NlQ6NkU/RJe6MpJTbYxiq2yneEakBbktt7d+6+ZuRaOSYnrvwjl6axGM94AqC6+hhdQqtxG/Awk2
ucWNH66DLK1+RIOEygMyZ4mPN6pRNl/nSFXQbGnCB8hF9gdZF+9Y9GdeNVqIRcF4CXpPk/yGBScw
tV30UxudJGC9vecZd9d+YUePvPXFXsrE2RcmR5II+HvY9A7ju+UUsLHBu5Ub/nuHF0LHbXX1K168
9KAQrEt4hOy5KooXhlQV6J5qXpdWWL4M08AeWrgl4ndXvFAPe5T7YJ7SR6pyatWsYynDA/Wfg97e
VRlPPWpFEL+9Qh7tiS5FVTIcPVjtdE9UakNTgW8EHxOaO4pqY+vAUxnSsLgZJzALgGDLb9R3LLL6
mkU2GN+RYcJMJ8peELq69mlefDMjYKQtSPocaymBrZ1B6mh48W3yJ6h5dha+FPDy+FqyH9Td4MAm
jRILeypCl8Et2uG9MLtqD2e9ZkvV8DH1WivOwKXIxKEQYbWhSXvDPhb4Mb44eQtKnmkdgCFLbklh
wbfHAri7cXv4UxW9j1dhhXc1osm3sgXKKJx6kLzyIVk7Qd3toeJlIEGqy/+fg5ep9NX+dQIewAU0
bguor2jFhhbMfuhZvMYcYmQdL+0V1ed8nL0yGMylW52Pn7q1Mv3czcFi6cCwTr5MEVmCI4n4e5S0
atW4HH4J7Wy9MTjv5tCD/sKYCh8cpwpXs36IYn3Q7xS4GRsqOpWNPDwCBWcq+uZrHzjtl9CsreuY
BQnSmJisd2yQiTtIHMb9ykHO/zew2T0mcgQnAGw6xVypb5YJNzlYJ7IbxFr67Zi0xslXVXcCuVtu
zag0nuIJgm8hON7f7L67Cho/J5CBGqL69zKHRcXotgMUWuE9XPoqv7rl1B0gYz3tY79pH7LJgKow
rEi+IEH0Rxb34c+A7W1h4j4qLl5lKke40eC3Z2iSWRxXfAdmQHdswxlurX1ubyJof74w/aDA7n38
YTgNtKwRE4NfZL9PTObvJ6MOvLYR5msetXJfVghCUHECpGyfGEm8FGFyau6FapKlOAT4lWawPvNY
EVuvKRuRLTfzHO9XFFs7HlF0iqWzi3T1voKR4tLq1EG7dxERWsaGhYt1XhrCalCPLR1kT5qJw/5R
3xXoPRls44x+ac1sEEk7yaBCqVuVKqN9wI1paU2Vb+yCnrOldU5jf4cUO8gYeubaRSIEluDm0mpz
OD3bAoLjNFUYMXPHWuioUhHvNr6buwayBXpsPg7zTtg+TFP0dXkvxh3s20DVmppDI8t270/5K7yH
xnEFlmVzoQP+vB9nsfngNvN4/rUHdQtBeV0hkZfuqNiUMBnOQxumSdo+MrOEvKi5Bc6o9B/w8jVd
iKM40bYKIH5KldSPDkER/3AjIEupRI2OAf3JLhu2sR5/7xqniEWlMXJh9zo6awV7ETksTe9zN3Bm
PcnQPjaRjzcedfNjcG4raOV4NDHP8PBZRWCPZ2BZn+4X8wvYj1RG8ZhgQ/7p+qBwNBA5yuMN9b1f
zBXJwZZNeb7Xd4GRHaFd/YWufJ87yoVcIzDGlzncZ9/loIpquxU6GBGcVkIFl+xJs8r+rE7T0G5X
VBawyvjr1EYqDfotkBwwjcxjAFicl1Pq2papsQpb+PFRy39M16bRTvgBUgv6kpOexwk67IqobE2G
hMSIEhseS6zNoIOrBq4OVYBvORUdO3GxbwqLC7NV8KWGhxvV81Gah6pmWMYCfPWVN6CCOQ3gzkA5
W68ZogFUn2RqPMzhCHIgTQ5bHuRIgCtEDAQLWo5UAB3KNlbnWh+o2LZ2tWU+iOJUN1QVktTI8Zcr
JpiFyFTsXmK3dS9J2nidMucTXsIWYmO6wfHdfoPAF94rSY51NnWkFh7BtlH3DvXYez2dKZ9/DKPi
MrYO7KNVQHP1R5U2u2kSxhmQhlRa2YUOkxVBsEof6IzqIiSMPOCg6/UvDZAaBwFRj6XOsdHvJlYW
x1/qqQcNRZrc39ZYLi9X/LeL0Vheqx8IIOrIHEK/6eBPW6btESd9AK7r41CSgWIKWsnBCdimpuK9
z2AGbM2UMexE48Yrm9sRDKXr4OCWWbobwiD9EvnJE1FK5saP8bVoP/dQAKP/dw/fqFpvmlvIwyoo
iKquRfCqDfKzYO7GMuG1e69y0xjiCPfyfUQtkm5vFtUF9JjsTPVLZ3dirtdncLSzu659hNY8mC0W
HDtGxE4U0n21u4ctVbGqJrt9XCrLvNkB0KeFXFFX6ENTp9EGe2zm0TRLA3fhH5NATXtm2sZJezuN
xsTWaep363tdLEPXXcoFeTfdmziHnOqKRlLlp3YqNw20MH6Z7l87jvoOqIUONKPD5UfdvYhfHV7s
1EfmFRxhtgkIaJ5CxmVclcFUXka4MSKzU1TsVIGbwswQRWrp/EZ0XtDW4Fbir7ylSqd2tCnIZMZe
UkP71ByaWxUxPEtE5B6kShAuGerkSciv1EY1QJzGexeRx/W9zrHh4xHlYNPxxK5vIbACt+JG3emQ
mgrLdibd5RpUZ4UshmhI2OxFIYc9zxgwMFmWXhCMSy8NYh/7ECoQlV/wAd9diSO1UB9gOVvgsXvo
OOve1ADuJN8WvQnJsCwVx8JO+ubFz2D4a1ewwlMyeM7saHznGTDrtZ21yENXMKVLAwAk8mY6ThVI
9Vg4Bo8Q0oRBowEGZoKt82rIrOl3EO3XIKEMwSrtBmCNTAXMkgVBgTTqXgwfSbzerCHd4UJ6m6VJ
fDD0ugvcpWJjjtP4UjYAk0cOlPW5TA7LTDA6RXDFh+Bjh59fmuVXf84gotqWJ9MWyOO6U1oiO/Rn
mc7o0ERNsbcaE2JPQXBx/jogtAbu+4jHWhZJsWOyeafGe/0vfeexCjW27V/nuA8NE9kf4cm3obnv
9XR2r5tLGZ0jyGbrO/jlSvc6uplkhvSyhAvhX11lbkW7yskhtBXYzQXCsDCqdwNzO8qs2dTxDPx+
9qRcEDmNopUvZS4eS9gvPTAkUl+ajs+r2W3TUz9k6mX2u8ZD3MXFZ4BWqxmcrYnl/0bootJeurMB
CA7NFPc1h29M+J0abUgF3Xz8XLDmPteJXcKGLcBPHd7rOPpazhYZKGAZqEynkEkfjkC0at7HqF4z
Hz7f6ThcqQQq53OWs+FhKYUWAltyfFxKjrvP5oI9UUkliJA40A3ITfcN+HPQhod2fqCDABD2/yg7
r+VWlbVdXxFV5HAKQtGWnIc9TqgRaXJOffX7Ac+1PGvVf7JPKHWDsKzQ4f3eEJaRoUJRoK9szH9O
tDAqiVxx3bBXrcFG4b+ewVTFjxmhjl93aPAJuKWxOJR5Qhj9f++MON4LSwP2pUcIJ3KnwgzxHrMf
ekg3D2blpMfFdFCWjTXUkvVggIrcF0TP6xG7EVal9A1GfDBaObM8pbVdmyam7rd2glydeJ+HgdCk
VJnv1GSZdgXI1k9ceBrN/tnitLdTs0K/M5TauS4jZbXtRIPanNxO9WOcLDScsv+DIMs9LF1fnQvC
GjAB/HqYQs8+U9btZJDGenXuNZvsrlmJTkQ6gDkjqLSttn4RIzRwZvj2BLhXvxQscA4tUdi77WyB
uPC+nYo3wOi8D4ZJ+u6QdE/1WlTFZUb6lkOK4xh7hAKgkCJWZCjVc6dF8vOQldO/mz8VaRcY/Srx
BVQIXcr6KJKV+FdzO/E/ffl6Xe2WRNBuT9FkHzK2WMcWOtAsBBWPpRChI9QWVWySPmpWixKm6Zqf
3Wi/eLNqvGTDbB4zx4z2eT1G3xRkBDNUmp+NxHK0HJf+mqqFcT9T7Qyadi5vcyLU7hDHKNFKWF74
YUzRSesysiI7PXrQ1wO7puY6rUK2FLg/hAPLIr2bSI3h5HYZU/Qf4Ov0vN1jOwg7gQQe75GlwksT
piTbHCtD01i+G3WN0yaFdFKhhvSQjDDCo9ES1xQfh2vVCDxfu8gGiaD5dUKszcLsoT4ZhDB9nVBs
q7lXIG46TYlzbtk570Yc4bUsWudiIyz+Ng0/7bU7IgPqNKzgIFWCxofBHB81tK44YE0K6ai2cod4
2AynuKDws57Y+razlsY2F7N2roEO2wR4EPpKIZ2b18MQdx0z+aku+VPXNMpLDbXr2ElT3+dNqbyX
lhJsFywkbO+GJjPvtmdGJVSdLXqFmJGnQlOp7/4TBdFbObNdZtxS29JvIJLTPi4UEkT+27c9alPR
BCucsV+8ZURDyM5oXGaXLybP3Q5Wm+tXr3rZGkbFAOEXkP5Oc+X8dtplyELW3XloouDbfT2rWZ8f
G/Xod0vkHLYT20uJ4D4Q4RNjMr+mYjtI8ZWhE28Lme+3sdZin4I+gHMrl4PTdE64XeZGlAhs02Pe
Xc/+fz/LGpPmdSB8STH08QFzovEBNQJWHwY5yVSS7r76h6SkUCyly3aQy7YTWa6qd0Csp+1JWz//
L6YP/bRCXI5xo9oNwj659jfVUt83U53UO+A74PxR4g77fs2t35xOsXejB7/OiEV/6kiMOsLMMm5W
3f3zbN7Rd9jDf414+MPt4vtPn7/NAdBZrWmERYpTEhHo+WUNuJ3ox/lW5pm603MNMnDn3i8armqb
I1U66odYTdz7rbX1r13bVZ4U0eGz8KuXFYQ/0xbP9aJHj0rxBEkYyct6kEQy7dJmTvZbE7roGqPc
LIcmlRhbusNdp/XLzZIFRpZU3QMkVfK0nUycedmTwlyG21nybudLUZLDs51tCxy9Fnhc28mtC6UF
VFtzuW0tKwJjiLq7iO1Nqe/WvOl8jdMYIZTucgjpwdb8yqv+DLrZ2vN6TdcofbBlWquOO6ON1pZn
18W2U1cIMmXJK58VVD1sJubXZW1tXaquv2ETm99v13d8ZQ/ExDPrrFe40IgeR2EC4HMzDzEFJhsw
xXRidPTkSjwWS8CZ0afOHxfVZvVoJvfUpdQdL2h6xNZOZ2HrM24+zu1YQ67Us2ApFvL2lJGUgOE9
7i3vITvbDDaPDtrufFmotuaFczBB1/eu49l7s8rf67RWIOnbSiAoTx4px54wAk4evYjBXUOj+N0F
6DZ7HJo13TTwuDDn6/ZIsaAbNTUGjrrNx5oqU0F8e72aHnsB+BOzNFAsyBlT8qRGpB13kblzKx0U
N1uZ5Ednfly8dUXkYe0b8/exwFiqs6G3MnjVE1Te2Gec+f3PPjS2XxUWe0+1asSn2C0+vDH+IdLY
O0SJ5h2zSAHbYjvMLJnwLZKvVrLkB3tlM7jdfErbmv8V/xw3IabYtPwFO6mHGiXiXmB7kEWwzxvt
ZTC0756mu74KI2xnDhFop+L4rUGBSF0g/kzxEIwTvx5QgpLMqZ7YLjxD1AfPU7E/p07o61IgAKIQ
EUJ6dhCe1nO3o9IRTtPAvKzm6WWGtuiLqr8fgONjEPvfmVViMdsYfRhXWrOve6XwJxOCqZ6PAb6S
EJ2SD80e5I++GQ7kF546ad2MulUvXge3lclpDL2kLX0tWf5Gw4+2xH2Zve8frLB5L7oPXAYPqVd+
GwvIJHo9IMWtnnTYav7UEi6vK9/iMgustmFaaXrix4T5Iy/f8f3aG7wzpUdo3ux0f1SWCTvLfEMN
0JyhHLM7IezFN9MRyEBRpkCXZQ7ByvquJ7qE8M2a0ksqEXDBB2LSsC6ZYJeCsKmmzq6JDbNaxtTt
rIyMgrkaDrBFfyhTWb4M0d8GC90DIrRXBXSUdYK81jMAUpGshlNzzuQhnZ2q6Vf4mPwnssGVCXgB
iuT0J0/j9qotBmFo+cswjtqr4ZxHGJSBEokXDV3IrsLZYDczBoB4mifixa+mnM+VUEniyorr1JP5
pCGRCWXGh0Ghdzwk8EnPSXzymj50dMITo6olIsecHgctaVl89s0hsTEdHMfhAerHzmyXCRayedYq
V/HVJClg2g3PjqwoWC6V3A1R2Z5FOp3aAW4uVkuUZqGvK4N6nCY0ZpVZQnyF14VtPdX+xCFCpaZM
1A+kxY2kMiSRfXUdaM6k5oihsQ/9kOCdmaiBDQNSYL1wlBIdg0kEkK9FpXZmW+4G06CwdI/aExi2
bzb9AotDPaeeQB/eNIkeNkvTnYcM4/Tb9rBB95b7/zondZWOsrLHQ6cOp6oG6IIdybO2u2jb6c8b
xGQEpZHuF7OcDog9StTOZusT9T7joyG7s/ASfW8N6k3V6+YMkVzyC0tc4lLYH++6BZLJoC9/mKts
ZDLSe+zE6ibPysBn9ovPto65QhkHUe2QQZW7v5/Ic/pIXTZwi9Mkfqn/1G3nWUSDr1PTO8VoVUMn
HX/VHR+P8ORDbdoY+NZ4N1OBr8rVJHv0bm2eJfgHE7xqi5cykU2YDxCR2+FP4eBZAlHXwTa1rkOp
JO5tbKNTIV3lOcLgN1qSi2YMr6XVV3ucSz76MldCJ+r48DB2xP1nvFdtMVLCp1CtddVzl4zf49bs
cTJM7ENmU1Cpp2EfjW0Z8HqzS1HMBy/hDSlqPFv0whrvm4o3S8vFSzFR19cbti6ROGRpsZcAykdb
dHdFUWHtk1WvU60GYs2GIaeSmCgy06hoZvu+iu7aGleJjB+jqo0PdaS9J7oDVNO1F5X9RjDIcQxR
LlpnRVcEmH1mnnKByUXbN3+FVlU+mdSG2v7FpSf1ZzMlmrzLCUyNH/vS0I449LbxYO1wQK6c7lnN
xVtjqonvGTNbX7e4Jo4d71tjwl84hpvaesVJ11gkZG723ree9IfMXQKnu6v73HftxfaFVxL4XtTu
vqLccx2gLLZx119LawDNxY4EMzV0WL1Q8aTshlcw/dQXo/VuVDGKLCCnm1C945TjeeJ250pZ/ngO
/leW92FNBfGfxnQqqTz5iaBczOQ8B4sFna/SPTcAhp6P7Lxyqmu42eRFc0mnnjHYnc094Rm6P6xJ
n0auvSHonuGutnfm4nq7tB7JzsgQp4opvWyHUVjpheroJS9aG+mwXUDjHZ/dDIEFyJJf2Io/9O3f
1LDerGn51eo9NbDEvIOMfalRIToLOKJpu80OH4RvHWGjoVPmL9iKW9eZ6d7v27w91nFXPBQLPDwl
GR7FIH1zKPKwYFG30xFmYYqVkvClTXBpCzsYNJKVG10YGAK52bEt3PiOWJoItx8juUivsE4RK7Wz
SDLtnE4GCs2klJcqzaZjiQnyHdRw46AJsdyPSRGzmEXWCj2m2Y8TwYjUmrSwTjPnoejjJIzb+2ZA
1mMKm2IqAZB4Z7AkLhtyDhPMf4OVBRn0mUrd3IQSbwlhvdiGR1ygFM1r1x1HxSZvoEzd156ifdA6
1oDbfoLH8AANyFiIZMIiX/0mG3ZOWjNW70pDTdTL+vlUW6a1Q/La+T3D5ftsofRJ0LW8IyvuISfD
fYCnSurfIIx3JjCSFZFqvc/2MJDhK1SyNS3yM8BF3mMMUXyG9ekdPJ0NW9aM75oXjX4BS+rds7BC
sqTbvscVQwQ+hs07ErIZU20s3mLFOBM4qF/xn/QAJJxotzVTIfVrqaAimpN32Wd1gC7JhNMd9/vG
nJlkTfOc2OyJo9gcrz0mrteO//Uyu+0ewhl7ZSagXe0VSC1zx7pnrQ2i5D0oslVe+oy3bDKD0eZV
YjGUYeU9T3gkYwozxMaKguLmAzUK2m9Mgp49m1pgQxnfq6rSEZzS/XDHnBIz3iBo/KtnajrLfsRP
ZAdTyA5IwzL8UTPyW2NNjr+IzAgzIGDfsMaDXmUemeTptJf1dcya5Th0aXSV/C9Kat/BWXzNk0g8
AKQOPp5UTFmtot6wQsfRr5QPtrkwYVftEgAkwK7DuZvCFDtZdUyHADFDvzfWENShTAMU8dnNnobq
5EmSVrF2JIOllt+roSJnpJKHhlS+cKm9N8jBu6GdUoQv/P4jCeN3aVzBv2LDDSFwuJewtR07jLIk
9qMcoLVr8cERPNynKZIhEeHxpU35g61kV30duuMc4MouhnY34B2q4MPGxC0QPgAI4MUaWcHgFY6v
FhWFSKaHPo3sp6n2ANWtYt8NRu1PFaBG5cXuLiMAzu+oLIddUtu7xW3HM0Yd9n0qtJQvnYS30AGX
aSYDaskS+uZU6V1pNJB0jbsFa7pwtJb0grajObDwt3hlN3zTmqOGY4ZQuujS81PFHKr+ZTpyIIhN
WMcRK5okSYGQF0cL+z6qDlUs8sBMXztbax7iZdZ9ELXvjN5UmCexnEvLH5ex9pMuVm523Q3X2Z4V
v6Rcf9+JSQR4NvOPq945IXqjrIB5sr59AO2G3DBA/KlaHChLiwBtR9Nwpsfz0seU1lW17Iq8cc9X
Yr72HdVGYhS9cxy5JKYW7j1G7ocxVnJ/dNWbCaATGvay+FqvnHuvehXCdu7KXvnTznxQs6UZ92bd
lGG3ZL87A/5Oi6k4yTkP1dCmd/k4zb6SLo4/kzLQM+/jCsG0otrFmSDvKFwi0oPEiFJ6iCJC17Du
EI7yx5zN6WJG0LfmOgmSYbaCTvA9GWq9OCtiRAJqAIwuc3Vyl5FkELdq7vAcu6otWyoDqohBJKJO
5AZkWVZkorAv7eyR6DKzeNLasTsgsg2TWUGy1gh5LKy8g1pZv/Rd9aioEN4w2O4OTtd9aCLXA6PV
TH5hOT8+z7zJYUYlJ+OTG5NatGKiw5hkIXbQrOBjbdmp7D5qLxFnNEoq1Sv5vesMuHIsC3b8KNBQ
kLMeyHkmfWjwPvKoNP3eGcE6sGmac7yhO/tGqXS+zpAM8Szq9rkbvzmY1YSzp5NmKvJQzrHNZnjk
DRpHsbfjSA2Fk78RCDTvGiCzEMtVNcwT2ISVEmO0otd35YwfVhcxRRW2afgOlnB7JR2doC/SPhBR
cgCDy88Z1ru2qtsX1vh3hF322JinD4amKYeaH5IfLQ85BI6pSMVjx342tig0Gy51E4GupG86dqxq
q7PSZ2dXG/F8KGpb26UQbHzhYieb3mIxWyxvujEoYEjuLCd7TDxxsS23DXsscqlbF+p+RI53lI7q
ofjF5IQxHCnNmBX7AeN3OdgVdl4pWQz4qe+jRQ07x2195Mr5PvIsRpJIxCEuTx8avjthM3TTs1YA
CxWobxpdJ+rL88gsNTD+aqJ03hH++MxH5YKxuD+AP/O9UEi6WIydk8ORiQHlYOs7LYkmLYZ2elRA
85nFWwI+g841UOAGQmrv22BkSbFvLBzMG5wgYIdX/VOTI+EyKAR61PzbGQZ9PpuLr7KSNgeiwRh/
fmKzMF1Emj8qUSODUdWie9EZH7ZJHV6O9TkdMnEqF4ZrU4HOVVHNqJ2Lwy4T6emF7N2dRgpd0DQa
jkhVhHQugqeUdedeLyF5zTmejnHjRxisHlSFPcvYWO3nwZKwIMyqIBrJth4jL5N7NJqEYWQIUgep
sFOfixQigNeciLwczvMkxvP26OsQ2+ZwLlKoU2hqmKkd4Hb47YelzN0DH259NnK1PtvgXfteVtcF
s98zlkjynBZs2jx0ScF2N7enGDDk86GhwIgNzQX0wvWB+q9C89pz1pRvrVsAoJTm1B5lUrBF9lA1
u/mCLfGwnCdjwMvc6cjCtbWi8C0Ldxa9NE+jsgbi1Yd5keWZWaRkEzRHoTVUb3YCK6Af44r7A7V0
5OwWZhUoSZWwl3Kj83Zg+co6NMmuFrD7PlLU9iyHFr+syTq0DIfnVs3gLiYsS/2mrV7SrP/V9eXw
+V5tj7a3KZEW3udLJF2cXwZxiNY0ym2fsT1y1+YazcfnvWvrcuZFc7DnaDrb8SuippqBLtSw+md3
QVXWc9I3o4xLLejUJjv1vaTgLnfalD1qipeSZs8/RvHNwoYSJwhW8F0XRQGD1PoCmttYdddMYbjA
QjdIsiUq/ESNooPMm+PUNRgrlKQipslp6tElKizWoMHOxnl7BZh5UBd25Ctlu5q8CsOVwfaw05Ka
7W9k+EkPiRKrEOTfL1XpsbWaTPAaAqnOEB30s0BjHtQOOrbmpyvzn+AuLu9shIfcqFsuu2PaZGAR
g5qI0/ZZ1fpcndv1sDW3g4mZB1/z9aP8v05HBNH/6+rJ8br9MgnAxfKg1VNA2PIHm5Mh6Exc4UJb
MTEYKbPj2BQeRR0uiGvyvys3xSx98VuvhZ8pnAbKHYcRxt9++S3IlKACOGtKfxflQ3LKlQI799tA
TOB+SMbHMqrvMsaBMy7ZJKTVxQ/s5GKA8g6Z1kDGrNRvHd7wwOGKGzpZq/gQoyknxKl8ipqiZOyW
xV6b4keHqlhUPJO7/tqqrnEYV5hAtaziPMfYRLatflk0om0OCBGc56HlN+yNLnzJonrxNhkk8QNl
jJBynE5KZWf8dNzlKhYM2SxH6Vg1gTN6mDc0Y36OVIEvd6+wrEKMdeGtOeEFo1i+pOrsKzMkLdfQ
/cyLzWccj8q6zs5eJX/zYZNPA2n1ZE4l2Zp62u8SSmT61HvXSUjjAKhcoxoLUrYQO6vtqptaIGoc
2UYFIq9Tf8jj6malVJwxssK0vzwgtJc7qjAeV2H4bMw425Jxo7sye4f1316iMjUDIpHLXafI5i7D
OMPQKuWtZpjdO3PrnnJyiR7JzqQmbcn+15yJgyN7sud789lxRHXgJ1AeI3D0t6qMcExIlR9DZNYB
9rQjjFGRXxWVfU/njWGdJ+JHXCevIEkBCdzmxxiLRwxRnT+FAE9jXtBLxb7lEcuXMk4bv1WJbTM7
+yfIvAsWwBjlqP1wBCx5ojSIxmVoEFqBluyquMtOOo7zO6cw5REXU3mQlA52sDSNnVT6LmT5uKvq
KT2ozYp3eCBSJUhrLwb7CtGfuEIxPpXoSYy0Sj4ipbZRglNM0J+zWq1W8UoSqoYtn7pJ/eg77b2c
+gZ3cgSTVPupw5DVkrqphw/QVO7wXM4eRZoViFuzhUEq7JcivzRFPV2sFb1boPpORtscvbFVXom+
DoVnAKmi2NtFQx7OcRq/whT8KQiaujdbXXkxVEshPkOdQncoYDZaVbLP29n9aMGvW8+FW99FywXg
M97lJnZKIxXkI478Oxcn9x+dNxmBkznajR2AcWrrpDt0aM+eE7NH9U4l/E+LfbDlpb9bAolZT2vG
o1fl9Zo9Yh49YxSPRhMBbSii/JXXf7AVSKiRJrUvW9t7hm0c7ePEQTDcSDK2ZCZvQAy/F70/yUX0
z1PXu48DxhZJCZ+ZoOn2gBM4w9FW/855seet5p1RS8v9r/bn6e3KrXNrb4ft8q9nf/X9n7fYTtsy
2sZ5zMqUUwzyifpjDTX+fFhNxB1v7e3RNt+MicpFW/tfD7/Of12+9W2H/+nb7rP1LVpf7gy1nn32
djneb2VZM6muD1WHJQxw6n96jdFkQbCezxUouyF5bP+0P5/6eRQLZUDFUvZxJprzdqjXaXYyK8zH
trbZLf9p417NKnJM76pFj58sTeXn4BZGAIkoftr66sJmdE/N6bD1bQcVbbqaTNHdZ1dhZw8xw9jX
k3qSG08mbv6ffduJspMt9Z3V63i9+WdfqnS+po3q6auPHWeAmb1xq8xcCxO3jg9WjdV4pTTWVa1N
9RoVXsLUN/c/Wld7KyAiP+uqMp9lJIrQJoDosVok26d48bF4qz4SGBeHlADII4URVMuoEwnZ22m6
N+7GNgdLicp7uxq7OzPNDy5z7IUkT5ZIMstPKMcOGVv+S4ll6wFzl9eyzZ0r8kM1VNh2MazE9v3U
zykrfPU+m/szZijFhfReQaQORG5YVDI0PM0m9KTAP66SP4SD7SRvtPcMoH9f9q36gd9auROTXYaq
1B4oNw9sMQdsGqtsDjrcDQ9mW1HpUTFk0nSEciy9d9k4qq+NM0EY7bNVTQGSlJMPRQRVbLyn9W+j
Gzp2yhAah9h6k5NZ7wq0c095gklBPVc/wfKXy9bVxvpw9fLitLW2A0LheN8h/d5t1299/aC/etbY
3m2tMakkFab5vu8XD55aL3ZVkU1PpYhKZLDJFCrxND1tfUnFYhdy1HVreaRyXpKm+IMNzT8XyBmr
alBJOCjrPbZDof9NJks8brfxapmcVKIL/a8LxoG4B1Np89PW1/C7veuV6Op11PCXaodfYvygyUIl
xDNb9o4br/AEw/bWF1vJY1FSQd26rGqEdZtXv7ZxfetKJrkEaq3ph62ZLl31tICKf96hJAJbh6i0
cV43kit00Ie0Tp1j2jG+YtnyH9Lt5yWdZH2uRd+++v/3OiD+Ejqkoe+3+31dOGrJ80w1jp1NMQU4
OFX3WAaaJ2Ne/XOaZPa3vu0wVmp136+HOFWgc+qLXD2fkOb898TXxVomnWOtqw9fXdujJY+q+68+
Ny3+qF7L6qdNPN9tu/S+0ikZC8J6Px999dlKD4mg9c7bFQoVps/LyrjJj4oOGabXcR1Pa5MwFLXo
X2OAoDBizbDfmpqoCtIQBnTXjtW9iihaST4rVrhenEyiOKZCQKpem5MYahKD4Zlg1cTeS9ivhpfD
b6tMEOa1aVJUP+odzP1+GuzXuWyno1BYsW1n87nLjn1bL7vYRCs/9rZzjloWJXYGOqcqmsAkLbdf
nLFkC+aJt61lFVr2vNYJtlbiRvaLYVq4JPXF49ZVDTGriaKWd1sTxpQZkOH40eDzsNPnxnuxklHB
EixRQsvz3BeNpdFRLVnUbc0Kqxf811jkbBcbDBcPKBgu28kIRsfLN52v9RhMi8Hvqq4f1PWmWc9y
t/e88m67kFhi1nTLQDISwYX+1jcx84Siw4XKY3/vJfWIiIYpb94mtm1ucnUnAu5cyzj9iFwkMGxd
Hp282wtnzOF+xsmhxC3kJZ4e67ot9p5CMHQ+rb6Xk/0MSGBR/NWGsIKV9apkI+hUrn4b4ozZfSmL
V0ubF9b5jHKExuSsxQ3nIhPkzviI5q+jMlNs8aI37KCJ4Jgxf/YG87C1mnpqXxzjxOiYhDZZlg6s
oLOj6x7yrQwr6jISr90MkpU3lKSQ0ehHrYydQFATWFE+JxhhuoRJbg57YKwVG3NZzhfPy2CUgakX
8dHTd5iPug/2mgezHfT8aJjKzSjbb4OuEMXjNsuNF40NRzWDV+fsXRQDWWRK8TiI7RqpoY6HIK5Z
1Y++HB+iqFFfSDLcGDd+a3rRcwGulTWs1VWl4f1ZNNhF62F7JNY1hl2Z93EZ559d2hwlZ8UYn9Iu
/1XbrnHsiLG4Cgt/uIUl7qVoinfW3t0v1xTXcS60P8Rs7DOvs9gs3bpF+izIS2rYfQ9dwsp8D3Pl
b/HKvxZl68dkY7yaaXdKIPL+0gqM4ZSHnBiTJ92uLjjzlvtKA6ctlbQM3SmtKXon31j0NYfRRcgg
ek/gT5/1D+ZYtQABdvKrFT/UWNoHr9NWdn7p7hYVjLBMRUVwtgtoq8KMtaX+KNOpfJmGdFUX5uK8
NfMGv1FIE3co7+2HaFioQw1Tg1bDmB+S1lz1ZWm3hxWcHrsGjxBLKY/EPRHikNvtEdCvDc1VVs7O
3Hhi6c+fl9QgKVDsIEGFqUKhn6JW7qd6nwDe2L6pP5I6+BRLRiCDoXYfR3pF2ncJ60vR6lfd6fGs
LcpHi93a6yhd7bHv9P12DutT7zKQoe3P9u+BwfnVFI73XNTY8xOR8TpaxkKKNiHM67kZIziwZlJN
15aK3+JTM4Lcr62RYvFTSRLv1sIPuH7qvGwvotp67auGsN2yOGznBs9SH52oPX62arN57Cd5MtVM
xdZCP2ZNLq/FeujV6SLTXgeuoVUP3bgfXcXGy0i3r7OuOex5l8IH0cEzYOs01jOpxRyzLMWl0Fv7
qk4aZ6Oll6GZJCOGtWt7O7UdKGAS8zRet8bnrYqmsyiqVsCoxSSO01gAS3aCwDTXagWCIZzDtma1
/gGKADbPXmnPVC2gE9Gce52rpavK0yCWl8/mdkZr6/GcWNm1yMd3s0qrUwHidR3H5p8DDphOSK5c
E/zPiUn15nudl/J1bW84muF3s9b4EMixFlnvkvSAQbOeYhhgRvHNyNx5L0bElFquxjd+SYgE7FEu
d2uG0da3XecSDXTbmm5jPqC4A2VYn//VL5sO+6LWVvBljFuWcpG2E0skUJxyKNO+hGCMxHLKa4rI
a19iMnpiBBRD57D7l8IqX+uoEdet5XlLtFIrSSRfT059qhyUyU7ZSJfDi2qX+r1N7geMkR7SC1c0
0FLZHD9vDdFSY8KvXt5tTa2HyoEYLz9szXop01M0eTCH12di41nc5JR8/uGty7aWIGnz+GlrWcUE
xDrhibI1E7LfQ9tcgej16cK26jNaDNvfmrnuWA8tEtyttb2+PtaPuV20D9trL1ae12ylCnma6+te
iUWLrtXh1qwJl+erWZJ2s702u8AGKcUIam1td0ui8SGvgXgpLFNas7RSDZSma882xQKA5KVhrDar
7qjaVIZiwj9fnbla/DSOnR8QiC8tj8ik4/fUWfIvuMXbAhL6UQ/IRSjKi2dyvpnqWRr6ZHTWVxgc
+bGu7OjcG1JcokhJjtQhy2OFiedNL9K3HHu23/3iPJkLee2OW/8ui8omcjmbz1pNqLGbwr4B+0l+
nyjEdyD4bAy02E2v+VymMHHi+EKJ9JDO8sWWpeFjxwl9o87t+14OlfSLRuPrzS91zIvbdlBsO7+B
hmKRHf1wcHgMxgwFujs11NPiZoRwBfUcDZ2Kx+aAisXr5wtkeXlqu+YnsZnKydKK5cUaGr5284NG
HvwbuWu/SukGFOhx7q6jvbDFn2YosluSJvjW5o6yR6avvtVWqrFo7feaq9uvwj5QEsu/GVJOe0NJ
0tBV8kuseL9Yrqtns03+mEn1c5iFSXmncY4ajFGqbC7BWRiNzW2a48CE+METRvZ9okiUL5YLFamh
WOnww86a2dvpgvJSAxHgqaoOIPIpJT9Cz/syJfwFd2KqBNq3Rsbe0fKofEJ8z8NGYI9pOpCVJrjw
XTdGd9Z3F9X3dSq1J0PtzgjRG58qVLxXKxAxC7tLgJcZvFdlbd46xm2ev+sknhiPVW+7x6UYsD+c
ISi3ATijctQU6mpompo92nkde5DIOP+C6qFecxCwHf5K9q60yzVHVp6YHrHYtOOPpnDbZ6kzadOl
3xwK95C7HQFiykExZ3E3e+mvpSR0cZ7wziVq8a9EBlP3ukcaYNwF1ij6R4q32sFqLHGOrRJUPqnd
XVyqxhvMz5+TldZ/TVwwqQX9SYahQfwtAOurGnOIqR98FZO6E8l905NaaclDA0tla22Hxuq1PcJ5
wLH1iu0Q1TpMl9m7RIhVnrBR0aD9pUe4EWFKFsNt1Ez1eaG0Gno6te6taWGkeC1SvODXkyPswufJ
QIw92+Pd1mWgPjg4id3sOjfTnr3R6GF5QiBaW1uXZlgYvvV5dt6esM4+J4OZmbXL/2PsvJorxcF1
/YuoIofblbO9nLrbN1RPB3LO/Pr9IHoGb5+ZU/tGhQIsG4SQ9L0hOGSKO6l95s3z4AJp1YP8LnJ4
Unnb2Hax0Jkqe1Y2xKvrk8g5qtI8B1IMQsBCkl6UqXiEHFsnNWHRcIJImJTseDWwF51O8Gxp2EZF
JINGoAWz6vCxUYk+TJXSlPQdG38SpIGjaMFWd3dyM1Sglkt6dnxCfDWa/+Yk6LJ14AzPQ8h2x2Ao
6nPlYo2Wlv4pTny+dFkd/jZrE11p5k5Plm8+xd3PHE/cF/Y014Nm9FiTpNpL3uc//AihCVHHFq28
RpzSOYAY1V9MBT9DqXW6rWibaqp3KrCpWYvaTibSg/26sXf1R773OWCYckhOjs8MAipa8CQSxFGy
bRG52Tb6p0wdgmTlFQ7i3aYaPA1eD8rLddD+1vexH2jPdtZoz9EoMeiDaTmKbCg5zVEZgYeIJkpn
as98wAYrCeb2aUUYuUel9WBOpxdeuQPu7iKIDretkBrrSSRRWDHaVV1/tLzQeqrRRr/1oQTNXAWA
luke7GgcafaiMTuC/h0tOdY0bp2uQf1WW25QvwXY/Od6ZfM7SyR3C7MfYBS2KU9w6VQs7qpmzoqy
Wi83pcL3TOQwMc32YwHAbs6qLmeNyd4FuPEginptJJzXhDK2HoX3LMqG0T0pKS+GyJW11B5qo8xo
wY+KpDWHhxxwyHUuggWJo1XnrDQrDR4tm9e8RjvLHFR9RWyXSLHWeU8icWR/L2faeBO53rWrW1Da
+0yNg2g9VtMucFlYK1GbBXzlY0Nl66yKwt1SpjnRL0eW+ei1eXVXAlhlvyy8RftKfhIJ/QgFj5Zo
9VLm6t1rGcj9BUUf+an13PBSKubXpUHEOgXljaraL2U2dmV1P1+0ajsEK5ARWhu9OVzUIHyseye5
8Q1MboTQTy0kiJPIYZRpyitx6MT+k1Lr9fFDmTjNqLK/ytr1NkpeJIB8UusuErtkl9CCEABDnbJc
lgDpEospu00ER/W5DN382Y1yttecMNiLsiRI2asMgZj7aZavh8KVV/R99yga6xoerRkqxZoO/CeX
scOKGWa3XhOUz+WYP9VsFF7Rey2fswiRW92X3LUMHRSvh+5sNXrLDaDSBz61IZAKUkoxy2d5KMOH
KrSPolIU4TOmsHlfOUdl6PLboPdns/RbnmenvVZ6l5+cvmxABQ1eci29fJvmW0nu8k1VWeVGMbwR
4JFb7XRJs65tBEUjbN1osh/b4uP2pdLcDD58e3Hz9mq0HortPjEpeAl/uU24M3wEDyKDlU7GDMDJ
leLQB+bP0U5BsJVHufVgTkg+mG65VTc1c5B1xewjdfAXUpPVCEp43QcSRFKXr7mI9oGPgV2vg0GX
pe4EYuJVKa1g7/FBYINbBpIOSLlt1bM8ojVXK5JGcAF2ki3t4159Y93FYAN6YZNr8i1p4iNm1NKl
aHLosW1nH5MWApymvYZVF7L8s1kng/ZMWt9+HhNDOQ1EtNnvqNlM1LJVkg41nKmV3OOkizox4dsB
NwAnb6NVPfKNZDF8ldu74lfO4yTCN0BiMIdCh/foaRe9CuWdhDHKKgvexnF8ISK0CWol32VmbZ/b
BDcYNgI4XJKhQwHe1IozomVfQFj0uNDV7S63fHxcVdW9telPLuOfkFvRVug+d2tL14jcZpJySZir
JkYv37WYK3dFMp4NBGc9H5BIImG5GKlw8oboUCldeSobt9xiH9ltKsvyLrFdjhu5Vr94Pf4BIKaa
rTdC0ZDH/G4A/7gXqv4qhUFxSFBrvCCTCK6Eb8o2rqz6kmcZuyRqB39rdNdeMbQXgASHpkSQsS6j
dVrmeyfpnWOqDcUmZt7A0kr3VxpuWuuybQ5GMSECvUbZ6p0Z7QAI/4VU0/fJTPSgEyVfc7faNXC4
Zo06Gzt49BuzkoDrRXV9VkjRSQCuhZYEK/ZG42uvmbBt5L+KSB3g1enluQNocJSmDQ+tuosZtTJN
q5mi0I0a4iCxjzBLGiEZEXS1/Kom31tTusUxPF/EUdZxeAe9/Hu0teJE/E3mSxiVaK7JpyErlCcd
hodOtyfca5ZdBP7GKtZa6geXJi28k9czw0gU3t/Bx5cnbnLk9rqp9+YJW1ZWiyaFFbxi1MsEM2IP
1SzKcu+bw1+2LtuX3o7qNVuBtc9W6Ax2wFuN2JJpHb3WxxHCg0yjpJiWZeW0U/IFIkC67sLgZ5Xk
uGQH+oFveRuBWEHeqtxxQ3+XMRYxPdvwRB8w5agL45GNEXUVgi7buGH17NgVHDO7wv1N1rKjXzIO
hpK+Hru2WucNewJl+oimqXxpg0C51FNi6RhWWpAw43Tlq5671RuQer6iskKRrIax16i2XhTZa0BZ
uyDzfkpEHlBiCFAUYivjR2t0+VuNrDkf7UOTYmNn2XCaVI8YiNxDT3WYHl+9CiDPeGdFUq+Jexa5
fsPWPFnhBvAah7LPz1vGBKHeDJCLH3qHDfZSbQaiwt4Twip8PusChJIrN+Dw9fDSg7xcYZvFrIJF
YRPJcHj0ms3rMfZ2pjOpzxbtT892EwTKNOCNthoDYtBTgIfu3h+xalQhzK8aBSpT/auDNBgA+91W
DnC+0rTYdbZWelrLa4Sms62cNSCUGwkDFkWWkI9EL8bzXAILuf08FMNT75vVha3GZD02A6JoSf0A
e/mJneZqZaAnf3QGFRSo6hpHy7RPkts6Jyly7ZMx4XSKsPle2c4lDxhm9UpiGIuL4jCisISF6nsH
EHVfNM073gcanGDT20p5NFw7vIouFpvH2UQg9mL1ObbsM/iHgVl273IHu/eeVTu7Gx7wpTDcqlrj
rqoMEkUSFmxU1J5O1C03DoVdZCsjMus90PUMUJxjALrhY7CDzHyyUoJSaobmFtKxz7nR2OzyZMom
CsN9PtT6vi0L52vsvMBlauTa/TGa5QbOO99SZ4LISD8CrV2nRuKd1N7DH7GQqw0rdefQAjzbG+BA
wZ0QkpJcFm8NhHvLyNj0kPUNc8ar0xvdY9yhUWSRQ0wm2ta695ImknlekqLLrDlrMvM/miUUMWy+
bobL3NHpDHCMdgLQs3Ccneu5ztp3UF9TGPrWLJlXquzxKrq6dh7LkLAps4+fcapuUy8aTvKIfBNC
UXcl9H4Zk0MUVJ0LusWiM7I640M8JZN4jp72ykXWy/retfVwq8Np5Cbn5F59LwOmukUZ73PPkv11
bPEYwYQdpZr1R9PGzDyM4C2KVXQO9ezR0Hpz16cB6+8pce3r6DTw0Gol3FbNPbaq6OSzPDjFrhVs
tAwCAGzs4GyY+l31NNgbTk+Pwu6xA3HF/l647aTyPmJQycYei7NmEjhTkoPAgJlTRBqqMLBE3Zi8
rkBg/pNIDfGiFm3TzMEuQ/OR1HJzkBp94tRss+DXYCF7PgUCpFHdqi62rhhuwZHADNSBY+21oLEG
rxtYcbqcy9bIBUHpIx01O1f68Cj7Yw+1wzU3Pao062HKIlMwrFudh6XHNkAzy4/hlTRIT44K6CJH
z84gMg7dACMFuNKt0Zu7VOP/lOphtFEx0RzXAjPnTwR+A/zZ1uqGFE7BaN/6WFGYCjbJg0No7hRW
xdsI3OgVrw3Qhtl3vwviVznFJcapf9qZS+cWuwTWtFVQjiornZgOZTm2chXJwCcMgJUjbVzRGg1w
7NVykUqAPV2QAkOZ6idxGVwrX4LSS49JmDNk9421wbAbeAghBUBw2bjOUEwLrMzkvTDXOkPetVOg
9JYABfBf63ZRxe8hOeJeQzZYD9Hov/lIwSE+uhuwlttYVg/BfcIbAdDeRApPF/3fWFrHbfmbdU19
rrtkX/Yln0lQgZGFpbUcQRKq4XGW5dHyv2Vprn1BQh5Fzv5JjTzjEHfS08gmwERvlfeFPhkPhO9y
ox1Cp/eJ1m+ccHSOfmDcQkJp61hFVqmWU4T/NBDj5tnW1eGixOFLL7NK9QsPGUUfyvBk0lS46NpE
Fb8HFOhtVoDwkrLZmQS8wXLl5iwcEQ+/m85SnoHt2khjSwMLAZ1xWplw9WncVpssNp1HWADWgzy8
jCD4HjXACGbqVbsijL7kTAyQrwyAVuYEU0V2jNWEOV+eANCUpH3U2D7zJy0G/mJsUq/R1kWetQfY
EdlLo5fVoYctshZZNbIq8MalgV+oVF2ZLvP/1I25UXPv52BKwz4L4/GM8MdjOwL21m0zevCQcnnw
KqUkMowUptVa8dYozWKfQwPXPNgZUoTEXMKfNzE17A6pYMsnyJh5K2vsky2r6AeNfQ5G8U2SPDQ+
YLHvqfmCaVl9TCbMTD7h6nwQFkfdeggm3GipDfIRYIQ/IUlFMqjBmyRp7jb8p0iUi+bJ9NqVp9zj
vjo1dLpVksWkAuhZqSCnlbLwNu5uwBHyYPgvYQVSwH3uKy/eedB5zVqDW9T1zwiVo26I592sqyEw
QgI3lOgsGOzQQsl7EtwQFY0bQ5Ls/xrsyjuByzLGLZNV/hJxKN5oo4BLdhCH0cgOEiws/r2uzED7
2rWKglAu7YcJUshcNjllLXBrr8LrwV1FkjLtI1DqgcXaElX5ZknpJpI9HHJ/6m0Hinm6cdV0RXG0
4BNNJZLHrYAqisJ+TIbkIFoGVs2dQRbR+3N+PV1EtFJ8eViZVhJvxF8ZoTVNABbhs8nVb+9V8l4o
jFjOGpJ7dwTD+aOZnl+vB9YhRY1axIBFEon7Lw5DlsiEtDC+E9kkKfZ+Lqn4z0x/Uwru08M74yB+
UvwZOC/7QdEhTtIWWyfPf4rz4t6DYz49xvkJi0KBl0pdoi7GRBpdyvpcbfZIreDJBOhjxv6K3gDt
lgh1P8T9VlbL7wIPLJIOGHVTwq9jPxXJkaToTMyICitmjLerrQh6zzgvX/beW5iLW6fyeaImEqK7
OqqexbM3I/uhY99nN5Yaw7rRBejtMXUnvJWdYovlX+2j2bY8NLDDKhDqytuIxyWehjjK8fiMVuJQ
9ALDV13iys3Kydr0hK+jA/pMHE4JRAT6hrQv8HpnbOmiESACMGeshjEC/XAozrZwpACJbGvpaT4c
4xY0lBkcxO/1VcUedbUJ6+jL2KsncefmuwS1dJUZ8bAR91rclajOWP/XCuIrEwZAPBNxhjgSZXN3
EHmRaDGOIVXjA9FE9LFrnsSDn7umuDVLbxA1JTufqwIM+0bcCvFHqm3J/am9TF2zg84s1yj+qifb
EOQu5/urp1Y7ArzSdgmzAXrds1KkNUxbf5eOEJ1rdXhSp6FDfLaT0LT2ozeCBMaObyVD50QJt0JP
yIjS7P/54Q9/gzjE9gqyu+qrc8v56aEmg0Npq6kbMQSI73uD3PjBBJDVP8VweeebO8MpPrw1H0AV
n++gRhgvC2BNjtVO81Nl3Ia2/y41ibxd7jCD4Em1bCjdy+Ait48JJpY78be0bvEQm6O8Q6OxHddV
4l/qTpWAeUzj0PRaizPF0X+WOU0+IhzgRxvRE9ow3jGFYekydQS1R9pJh2O9dJ+pgVmMNNDVdYcE
20H04L4xusOQGixLim1qdRgf2RO48j9/18zio+uDFXZSDbjCBEhZ+t4YXm11AjBqmVlO8jYMb9Ow
LHqSyC5lGbs/04hkqKO1da2iA7MSP1qexBgp2otkeVs/dNH5UNSPhdMdnEpfi54wn4KtwF56qysC
BGIsZMFe7VHoPi5v+NKXRZnIelMvlNt2VwHS2/tWsBN1uujsosVy/ucuKPLiqYmj+RyRnw8/1Yvs
p7K52+aFaf4ZerCVI8Af60cPrtwqBh6TxYDcWhOE8/ThUB2Ipp7KQnVQd/hQEKdnXiCeeGeqGINa
D+lY3y3mBqwPLyo7FqOc4bEd3VNAKV3ZnI0Jqzr2+T3t7Gan6yNTiUqVN7KXsXfTIjCzIsC7E7yD
IZ3sIvWxKzdekD9YmBcvD178qsjOr9OSF4VLN/l0StbF9aHFflB0RpGU03AtjtQI+pIewnkSd19c
JAPPOIBZodu1LrT6tXhLYLVTKg4/lHa29jU1EFES65YB1+AtpLpvpuBS+NywJpTiI/vgUEPCCd/Q
R+pr0AJ3R8ZkK+6xSMRjD6fpCUK5rJGH+K90UE9OqCU7eezPkZ4jUOY0BzHIKIzaNZzdHPXcjZ95
8xdAq39Cyk+O4oLiyYsjRvp6YsOYQfdz7JxHzOLsGbPsRuazi+fZLhU9YhkMZEW2jpy3/H1q3Sub
doB4v9zFPLEYSaPpM5PYibFxDehCglQCL+AruGSNmbiD/KhoQmwNyomGLkqvGNtZx0xMtsDrFvvB
to4DwBziuXvokWgUB+Y6wTFsnl3Nq6hA8TJibqoyD8JwqW+lFmk7cX3xd7lm0B9r9WHU0non69pd
PNXl0YqjtGl+hNoQrPosQ+kfCvmfBdoycEji2y/y88SO5WmOIw3LBzD+WyUxU9j5ddpdEWTXD0DT
ipNg7XRBU5zoC79zP0nm5yuexDLGLA+GD/SvGHqmPjjlxoAgjSyGpeFwkvES2IzgGxQCtzm3TDwZ
0a09mb1HA3iwm+Eb8s9gLhosI/ryJOcOPY33y01YasWRaPL/vxRztR720nUZ6sUfI7LzXHzJi6O5
cAyw/WBCizCDmOhKjXmQ8VgUTcTPzlMucYjDJq/afEhc+w+sfv5Qir/zwyxjPjdP7TWwgAsBQewx
+NCL+SvBEbauxWsyZsjBrL1Bf0drhf1kv40OWeX78lY0nw/d6QsaAAZpvHiex4meKmZ0S7KUDWNC
yEFBKVIBJjZNwsS/syQzSlLkP8xl578+H3uYONc+Q9et5bgCnr4ziVKNa/R6M4JQf9niD9HLk2qr
8lFMy8SkThyJZL70NC0UWQJBaF57EECWxqLJkhVHS7I8xqVs+Y1P5wbpa4NQB2MYY6YYOBuAAOlB
5MWbxx2PWMZP9fMfP+ZKtgqkTv4wjRSPcO5543cPov1RdNcAJV1A09Mz8JsGyQ3RU/79UJw9D1WA
cqqDncebz1QQD6bIsoT7xAkRBA9Ru1Qsa0BRIZKlnch27o9OKdPj/NdPPXkmeyzvzDyfmTuzKHXU
tCF+8s97J47mVuLwc16cNF/1Q6vPP/D5LEkhsFGbL8qI1KwYV5bZgzj338qWJqJ2nmeLwyURz2PJ
iiNx3n9e9cNyRrQWDT/91L+Vfbrqp1/ypgEfo7my8WH0Ta84Hs7EKopxXquKF14kbKVAzoRGxOJ9
2mZbkqVsTPAEhX5Hm6LWOJwbieFWXHxp+qFGHLq6B0KIEPzco8XLIt6T5WVZXqr/LFtOE++daPdv
Zf/XS7ljOpH7sxC0X7+xcWhjWjvNhcWHa0nmleyS/7BX8W/NP5XN64npsvMviOt8ajP/Qhc5F0Xq
fsuN46/F0CDWoOJo+UaLMWTJiqNlQrY0/lT2KSvauS2CAe0PpUQSIcpMiHy8nMTemd6KLjwfilKR
H9nKZlmdFMlOdbLnZXgHTAVtfMlL40QjF3kx8jMX8thRMhLDnreOXM+ox7UYHtj9R5K1Qhn4D11t
HjRMmT0EMbpk+QgJE/G3zb8Nt0tXsMSif2mzdIOl7FN3EVlR23tVzJaFDdOrk0d901hqPK7F+jcC
YMB2UdS/eHUX7OY3XtyUJZmH1SUvbtd/ZkXF8uqKrMdGyp/hW+Q/XUGUjUkEdkKJeI2WwX6eWM/1
4vksZ1Z4lbB4S44GGyPatEPyYeW4NBPnikRMDJasOPrUTgyiS9mHf1zUfDqlcwppO2pXUIGPJVQK
XANEC3bKNQUkx/ThynHEq5/F0OUmUZIcxJ3JozZNDqNsrarEMg7iZV+e6Pzuf9jM/DBVWJqKI/F4
g6xlR29uNG9ypRaiJ1oYIJOiopXdjU5OOAY1F2W4iVd03qcUPaAf1bD6Kl7kP7tapextsc4mdFIR
HEzT5BghEQxLHNKaSMqKaOVqybuGJ6F/5hurfNIdtkYDAzIG5GXnw1AVb6+r7llwtg0CAIGMdo24
q+K5lAlUJrXIXvIQnongk6vTAx5rRHfqeT/z0+0XN/XDI5qXrvNdF2sWcTi/5gHBydHRh624y+Jn
l0T8AUtW3NhPZfOqTtR8JnMuLUX18i+pvq+uTaz1VtgYYhXnpe5bk4X9XkMIcKvCmCUL9QwB0uyI
zyS1hkrsTLOQ6ZlqHQeYpxpFeDeV3nOgJHtluoYclck198p6JVqNTdIfpDHXN3KbANLrumxVBbzq
InESW1+bDgBPBUzRJY7snRz4RrpFMgjDZVb2W3YlQQ0P1rFSveoBThaxZkRjIZ4nFu5FoXyJ3f5l
QrQ/ecjAPsG/KTeoxvWocpAVZQmCR0lEeKLsUYEIzSJ+Ch0LZUG9uQ4hWggWsIWdSmx/7xju+BgX
1Q/4jodWV/K3PtVx1Yrd9zRnSl7iA39yPRmkeFK9tM5ofHfYrSey63oEHJQadZyuW3lVWX4pRzC9
LMnzV1WOzTWKOsCrAmS75GyyBdDZSh5To0C/SZY3BRLBKEPl4LgxYixu/VTDVhJmAh2OAn6k7KvM
zG/jEBU3cSSSJMssdM/SFGFhNuGNLPQ2eYH8kDt033SCZ/tanqT8ErnQsCNBiWMzbQCvbJeVW5iF
qF7LED41FyNRGQXDTZ1kYIKcumM9XGX2CaQG4TWHzfYa1a+hHYLHbkogugSPrhy9I6spHUVRnmDS
je4iqlwZwmeaQbTG8h4r1LAfZSKhj7GkKOuh7z1WEFSEpgO0Kja5lymWonjIroaua25K1DgP45SU
CbA9k74Fu5oWS4WvJvFayS1c0TqiM/qA2Vzfq+jCuL+GKBhvcw40B8q/Fn1uOb8IDOcBlZlgXfj1
Ct1TbWsphr4ZhipF4w0wfaYp+sm0gDoDa1U2qqlG9QoreGQwcADPHT+/FFDtLtWULFn65z7K2EPt
kDYy4abl6ikd9VhbK7qmnESSDd7fhVlbSOvBgeXu+DGbzYgavLQugFHb7NtvUZd+1QilgwuH7s+7
pcNnBpkIWiErUIlpx1+EO7/4aaR+G6oItAKCOC9enwC7RgfrYVSIJRtDZJwLO21PahvWhzgOsxuP
QIHyX8tPVS/RuZJYv8pa+1KiGnS1g+ihM4sK6qtUPoUtgSMLscetyIoKQqGvyK+n27JftRh3rIap
eajEmPKFYLmm84hgU2RJ0G4ZMzYfTjbSdyse9bO4VFnpys1y/APkMJw6E2TRdnxwis3yF9Re9Nv3
x2i+bqmN9UPV1NtURtZm7WKx3HrJM0aFI5v2WcVa2dTPEC2qJ7jn7Y2t46PIYbRbP2FaBxkq6RFr
mlqIMkvLP58U2S+yjR4XroEAtaH9sGMxHUow6C7op7WXsmNbOY9ROxEVFkoWR2QwI9Bs3ApVl+o9
YpvKWmTF7UliefpUWWDCpvtj9j1Al2Ka6IV7s/89/ztxlLp7MyvhnE33D9VpEHnJ4OBPT5/pOx3l
FHEoksIbYbgvedHb+hoJyQ+FolrUNJA7Nt0DwBkQeF63AteFpUJeMCip5dey9PxDa3YeGu9+8Z7n
O1Efdn65i1VUm4pRstiwlmzcwtkPPFZe4F2aKekidE9szd1/qGjbGDuZN881wy0UhvCc9wkehlMi
jkSZziobywYTRbVQCSr8Bv+joThlbr2c3fSYA/5fTontDnyFrOw/X6ZuMkRu7/0tl9kNXH/660Rr
8SNDlqvVJa4nHgVhR92oYcCiSHkNpiRFYOIqsoProlgYuB3kdTlkc32qzmWUy1dLI3GEg96ZD19D
HJmTQ5tdFT8vHDwxBkk6WW8GUHyUpUTtp1NFVvxwjerowUIIfD5V/NqHMxJV3zY5AI3PFdNfNeQh
ZMf7mJlfY+xJQS6NdnyuhyI+230A4ERBebNJiDPKRCu2UeYrz3LudxdbLf9KfUV+7sxMflb98tYw
wN6ITcN0QXSQr1+rof9llbV6NoGWvNkJlyKYk19j1AzegkL6Ah/ZexCVeu5d3Sw0H0UdSOFtDKHu
KZ1a9uVb1Cn6i+IG2asSHUUTvjnJs1xV0C9vfhkPl9ZT4ms/JYj7qd1Kj0oOzWpcMWaDxpuyog1E
UwI5rv1LjjrcS232LmEuxW+JU6KjrWj1WmS1tuoOGq6pm1w3UMRfmUbTPmFjhXSR0avbAELlW9Vi
iyDD19tP/Mo3oGD5xkxc/dBjmfmYm/0LEJrmm5F/H+3K/mJIdn1K8gDpJFNtvlUjQArZMtJHRHTQ
0vXb355l1t+AbKmbMcRF3KzcFwXwGRq2dQfek6PQr7cj1rDwhf8ughb5p/JTmWpYoGKT8ZJ3TrnF
ry1HYc7KXhLJME9V3AxobrfZiwpj+gnr95WolICxvYDA+AKTV76KItOtiC/YXb4X2R41iaPiDNFa
ZMvQ1h9HonQiJ67YdPJVRutNhRF99oYRXEJm+Nq5RCsGWnTposJmplc23cNmAxYPWU+kZbeF21kn
UdPWrrPVlc6g3+F2MrqMPAjGBG+tXLRrOD7BSWStQDaBKQTtWWRNjIjwgVTdi8iO0vDd5pt/E7mh
TR4Zr9NHLQTf4/bewQ866R4ntXwNXGjEvotdVZcWjwB9tshOtPfcqV+jsJbPgBW6u6rWvCohqvJF
ZF9EA1GOLuIul8rkJopEoqNyFJgQGMpGxXA1wz02Mb27aB5CR3tM9XtVZTu7sQsMC8stMub52Rys
7Bw0kOUmseD8LMkkVVPYyMzKwyZ0WkTHzaB68BULK/DBeEEhLP4mG4WzRTczP4gsHB0g9Wr2lus9
kpRaC5Zgaqa0g7tC0w9UTdrjrizXAMWL+Bso6mQPHd/aqcQ+vpmGdk5tyXjW/cS65pEBwGJqVg/y
rwG05JFPm3JlWqfgRsSRPSWjErtrdvAq8Lt/ly1NxJEh1b+KVlX2/3a+WgOAaczwoezH6tZLBXDp
zEb6DlSXzpfoVyq7r3rfmW+V1aMPlKrZJfE1E2XjIgYR141f2sK+i6a9Fl/KQHO+llUqb+wyNK5x
7mDAUpaopaAL+wod6YeE+NU2zNY2sKGLnPNS2X34vVEAiBmaXT04euOdJNOK9kHsy8+oqpQrcXlr
/CrnTvWjIW4EjEgP0WEctAN7tjmqu7lxd0w0x3ndLYQtlXQVJWWGMi4aVZecMfVi5v6mddXwVCJO
/qdibiOq86UUHgngZ2T8N/LoyeFG1PvgHi/iaqFlU2gW0AkLSz/OWVGtOkrU73i1g7mlp6h3Q4+M
vWx2cLeXSxiWfjaBl58s35C2sZKp2FJ11sEA73vE66a6KJpu7cwoGR4HfFw2bS1Xr7yNMtAf23pn
7nxHm0f6XTkvdhcxJe0zY3d/NutM/wEnEbFInXGe3sdLm0QWJBVv3JZFUd5CtS4PulZ0p8CuDdx9
3RxbgsZCHwuwKgMfzEw1RxbLbd1vode/RoEu/ZJAWs4/lKQKUnGZ8XOIu+++JFlfFbNKUDtWxmff
RBucKYr3AIXa3ieTqLgsufG5jUNjz3ZA/GBDBQLjXBnsnzGQme7of2MAfod8KP1UPXyQQScxw2YS
Hnm2/itBGVlt2hcPa46qfmobMMvoFFcvTs2asGkL5QHcRgM8B4cleFfWhs011z2oqoYHVW9NkgZy
jFuc0iRncWRZJSFAJBCuTYSsC/41T4rVOS9p7HxVhlC66q3jcA+Q7y39uDyJbKOhPJdaYXNUwxZh
KoV52bHJgbplle28ehDSV0Xny9e2yN3XoBy/qYan3kRunBDglmo8iKaOYp0DxXAfRc5vvX0d5/GT
nqnuqzsSS8yM6jnXLOvV3fduYn0L+VTu616u91bdee+Zui+70nzPQWRhmVOUh87rsq/Y3K1bI7Cf
WEdeMHnIbqUrIZ7vQd5oWl9ZzWVTRZARccZZd2Ky9HvEjgZeIoTXtED7JewODcTUfMtrXpcGlVZq
m8JsjF2HpeCtmRI6xrCp8EbeiKyoIGCb3aoRty0sq8+AnfhlrylAN2A4umLvLrtpU2IixXu2Je2a
WsX4xC7A1yYPhvchmIAeNXwOdKCQ3IvVr+HYDe99GRjrfioPpvL/3d5Gcmlp79ou1wGetq48G8G3
v6+/lP/X9f93e/G7atHB3Hb0rZ4a4bpjwX7Pu6G8q5au7s2pDLmM8i4qUha/c5loglBkdc+nsk/n
8uVEzkpy9qHKN1EkxsS2dIpK3tEzkj9lMvbRTqrvlmaisg8dZ1WW8A28/EFKagPCJJyvXik7b2vx
rm9adGw2Sa9kDyLpdZ5X1r6pK6UqtqofyRevgIjHICUyKLTLl3pKRNbUJEj3cz4pNi3LNbQe/64V
5UtWnCHK0LY7pwGAtqVovtKSjxn0xt5+yLld31vsP1Akc75F8JnoVHl6dFy4pGpvPQ1m63zXEKBj
t9DpHgzbxnA0Qm8li+WA6CtsYojHxyqXdprqjF9QZOj2DVcVgqdv0LKO4jf8BDhfW9TGFSds5+Y2
CoGu6dqYVzyo3LVXcCMGrgOatlOruj+ppY9m92S4Ixx1ZnMdw88g57L4EhUiadHq3tqArGCit9ZR
j/UccZ3avSdWJN0RiG426sHBRiwaRzRdNLRjECG39BVTEHgxYV/upSJp9yz+kMXXfhd6/Y7ESPcl
CHGCj5q6fQiqVjnIYZ0c3T7Wb76n4okh5eNb7Me/AR0mvznZxw7+JOk66lhY/97xk9lrfePdiqyq
7tmUaDLTQz9DLnFqoKkTFakCsmHU+U2J4cUjmSxvOydrbqK9aIbB0xbTyAEDNMRposmTHcg8XrJt
dPcQ68BXrYofER3CIMLAGE1r5H6HD1p5M7wm2hdQa65RAqlC6/XxYtkgi2HHm2cr6YJjhpTx2dED
48i2R3ZyhrE7JUXfHyU5yM+JlmHs47bBJapcJJ46y75E+YDXa8kmSdBE7i6saxkHBrnc2U7WQ3RF
dBkBqPaR+ES+jUOrubuoPaEbDHaQEQc0UNG2z2OD1Q/mzv1LYCCP3OirtvHZlPIy+bUiBr32e1l7
620bLW90T7/gPdOuimDory4+VEhQ/w9j57FcK7Rs2S8iArNwXWB7I+nIq0PIHOG95+trgG5dnXrx
GtUhcNuxMbkyc46Zp141hREkLPhxPJsQfPjp/JE01sbHj+yF6nUD1yZatPZzdE8v6XdkyPOHlGgf
JH6Rl+sBifLAUrdZy8PZH8SuX97BivHvoA+sxOJhZEBlTEA6aTH5KOhLVDvxbtNrwBAwG06wUcfb
GiP1hcY/A12rL7Y+daCQuQIYGZX7rFEAyQDvG68xtBaC8nGfCyl68CXbvJoKatrVCD4UPZI73R/2
fTpML8Jg7KQowYNVcKUoU16ADZDHl4gGwE1QDv1+fZUaJ4daG5RjbiqDRy6xOKIIihmqLp3Buo0h
h986P6vEBBBx3WWd+2elsWxZV/7PLb+7j9nKJ+QDft9nXVdVFjo0CnhuhmPgVS9brBxbqXvqMLA8
jr6cga/gkGTwtslbDig9lkWIdvZmagt8LpdFVUyIloReHNZFP60VB3Vi7GDygEjOMBkULBM1D/F7
KsVUnkY7qXCwYG6d/O6zzq3rcBpn70alRWnI6cb6/3jdDDCqRKD+/7z3uvjPR5v4CByIhJx/1v2+
ZP38MSrnY5a+NFMYPnDP9Z0iNvWD6qOt6HPtXrZNf6cNoeTOOX+zaRfxrVEV+3VpfZHQ7Pu2y+yL
rkt70EXz1e4aJIVt3j73o1k52mAG720gPSAosr+Eomxzi9sBHHA3UHI1YgegvF0Wf5PMuIEOEn9U
UR3z2Gnal8Xu3k30rryQ5z7JQNwvCAWqS65U4Rac6ewkQq4uvxvWrQRY/9lPYMlTtKYrd0+0yODc
vLzD+pJ1x9/F3hhNxxxqapb//ZD/8dbSmKAXUv2nlB5VgJnLh/y+wbqYDvKe4ld89KxBMs/dGGBA
hHUoji9SHyIhUc1bAcnxNjWWu69S0GEgQutnHUpfLJVSa2+SKriYMsYlsQzq/2dxWYdT93CJlsm6
jhZMZYMvGlWQZevvhnW/dV1Vy9lWDLgCrIutoeWbCCyM18UT6f2q/ogQLtiFXL8qwYT8rS+nJ7Nk
0F5PjX+fz3nv0SrW36ldDA3THLMbSwOqEgNxu0x6P+wLumohOEb07GNbddBTGybIchcfTDm65qlc
bTPGurcyrF0yBmSvU72WSKwX2SPfLnTJeVvPiQEBRZ+FeMNT9MVvUuOz1P2jTCIzgISDrimpE0Lp
x6JsDfB9JBkoaHTf42Sf/TwvPrUmfpcEWWruljTQ0zWk6z1uWALUgg7SM5uz4dGvhwamOQOIdeto
huUpzJACrltzLDzPfj83zro1TsMMz0uYcuvWqTXSay2Jt2R5Jyoe+U1aV/frtlhY5JwALRGTRzdl
K0vXGCch5gN9jm7WuXUiZ8HrrMrV4XfVOocbaujF+Pj8vOp3q2xm5i6mEOWs68wmBDdpNehOgYO6
v/v9fo48ZJdGFMbRn1X2nWNcqVAi3Y+JXVIi8imeKKlysq1OOcnoqNCsR8ounUHFrBvWyWhBDXKl
ZZ9akqZq+/saxZc+y7mEbPfft/lnF92M0ZCtb/77bj02HW5vTqX3877rZj+N+Yh/9pwNSXKxwxKe
ZtgIwZa3l4YaiSAK1n9euG74+cj1C4aZ7G9tIZ5+1mnrN/j98MlOOAV9s5MPTdh6/+tv+t37P++r
fGUB3Iaf77AchXXuny+7fLmf77Ru+fnQrsxuYsCuSMV3emvJp2LZbd3BFzVpnnV23bJOpvXwr7PC
6kA3DB82FaGL1A1bog3s1Mbm0iRR5dYYWAQRUrOgyd/1oplg6NHT2MsHI/TnnWl3f2nLnbwUsKIc
ffZqgnWkMPCjsOGD2UN3CNP2q858e0vMdLJAmEaVGnmKMS0oW/vTkLDIjjtHqrmRA5oV4PAtmxxj
g7uVVSdPjDP3iPAeRdPbTs9lB9djeqj9iubi7lEJRt4MmR9E7OTay83ZjNFfVnQ9kdDZpGS3CqG+
h8Vwlqh6TgWWiBMIhnIp+BUSRYcEve8eHTHDVDs5RZJyV7eJdCvHDHlL/IxuK/8kiEWwl1tWDWOP
TCpNLj/rFExcnLkYssPvqwIyeV5Wg1zCN1W6XTegQXtvZxRXVdsj5Zzvm+q+ScVwOxAItWYNCz1n
SD7MtIwAL4v5IsGjVGKygkMOtgdVZ0J2aEdnRGoqbPoN9fTaKyMOYMtkSv27ekDHnxUnMxh0uv6Z
FGSLXTRm41YtYI2t63IIDLsZlzUSpv93XTcTSIA0VXcVLnqFpfs32TIBR2GXZnXbGuCa0hYuzkgM
czsvkyjVyr01mZOzLnIH0W5jaBQIhpqfVb/rG0M8R3qrHddVllSpcMnGGbvQptis69aJpvoqZSKY
jesu/2yAmKdNzc8Hr6t1taC+OxX5Yf3gdZ0fDo5ht5rXTjUV6+VLrhujRM5PugGAcFmlk1a/mqbk
DUEY3xXlpkAQfNsqSnRHzfx7jCr/MCjaBRB5eh4xq7pdJ9YM6x+slb79XZdOfY6JG2T+RJZiCUmj
r+F53R0TPdFvSfbrP6/tImMzFz7uR2Hb4KJlMWjzUzyGZr20dj/LOCRV27pIhUufL9vDUldPS/Ac
N9bNbBMd9HNFrajqxK1tJ9KNHp2CZUGL4v9MRr1+7chaHieRLsNC9D64/9GY8bvfmEA5Smduvesb
mXJh4F0R3WJ4113LYvJ+zqi5jAJ6jVsHKnJzU9RZcCdIkt2pcXFf+sF4WndbJ4RkqoMtULlfF9d9
FSjrnl7ROb6+al2HoiJFkpBcGMONri0H9m2aa/YtXO75qGndW+DXUEKW9aqZ9ThJxY4fWyj/190g
YB6o3IeXdQ8iv1s5UrRTNHP+FVPU7qXANm4Ri5q3OIhVGyW08DIYZ/N23aC0wD3lkuLMurhuAJgi
rlVKwIjzhgQ5NmwpJWua20fcf5NeP//uG5I7xcysMXepWsVba6JjApxleFeihvCwZ0k2mgkZzTXb
yt9qtgY5HH7LHajn6E60DdpQLSF/MJIPtbQUU6HFy2SdELvMuGXh5qnOI9FGGWCHJ2EW4i+kPh/w
8H/mlkX4es95i5cf3ho2/XeLtYqPOfRxncOuOaN+fWwXlVC3tDCuc+tkWBsllwmDWhon15Wga7ud
rVLxHmOAL8X0EP40Xi193jJhd/0iqzNplpZR7CJ8+J0QIyN1WJezVfXQi+xZLMKjblHS1MtXwJsI
5ZGx6o/0CrAbNEiSAnB3j+tErdpxxuCoXvgb/51VU/szSlQYGE0O9nHd3PczCtF1NgY7A/I/iSlz
AM6naAdl7+eIWRMWJAmckdgyKCGuR/FnM7CX05KV2cE+we4AhRnyBbGRJk1CYtf9nTrx5UOLSItq
N2L/5enKfYCv47Ho+heTw3qKsAPbtop4Cydhb8alqzbhbQr7xB0n26y/9/dor3PrP0ANK9yIgGMl
4ZJ2kjvVq5NA7FuM2o6GVpQHg0FCUsW1I8ndbhDGY8qv1vURhT6iDpl/mFNAqYnJLYD0s6R7cY2I
eRGl5UvHtbn8WetcBrRhU4EF4bnbK8cGskVQGRS6tBISX5KO538ODBJljpthNyAUTcWVpMwn30/C
rQr1T5GF0kbTz8VQj8cmNIafiSai8eiry5HLprdMUasjkt/qaOcV0PF1NrfsXtmss6v16jq3ThLT
r+h2sqFhLL3zxWLHUmoVAh2Cjv/1xCptMz9EGSCARSO6/Mx1sv7g38Uu0yDLKPhm+ouGaV56FNfD
Uaya03W2nUl45Zk5eb//zHqe/i6uc7YyYG+FgJebdwEnkIm2tP39TvROhLtO6Kdk6b1fz4N1Ei2L
AyWO7Rw153VV6euYOwQW0chqa9CvjgaG1PP/9kXxJ1WaGvdRLUcDtqjGfmbNTh0OCZAvRPIc04UP
UQlsDNbJuhhHUIiVSPquCSmHE8aQrTM3Zo8rihSPJ9MqPA2brrYYJyfIsNYN8af2ZKtiFKPK/o7c
z5edjg9KuYB1iUfwjS0wnENKP1E636hZj240uWRFFTowyiiUzmV4NuiFuQR+51Jvb5xhyq6ZwiMi
tyvds6GsnuSqdblllJTQySyWVXcAN7AMbWf5DvW9up8HHIQMC09a87mt23wrKMLQxd71eLE0wTZq
MaIUuSP1GfUR2gQ9HrjcNOIboSqGOymTtPGlFluYXt3C/gdPNz9qIj3kZUn+DkuiqBGv1VDhWTil
W/BL0UZH6Fe03TkMatnh4YgyOSwKr0GQEXZnwK/0k8SUdCWZ0msQk1RBS+UCZYu2Q7V4RLcaXbik
KChOu3OpDvgbW41XgqhoLHKN/fjdmBwYq7exSuH1c2+fgymJ3QiDLT+PZbimWJRGCunqXgZ8q8XQ
8THNrPrv2EeRLdNJ5Y6zbu18WDdS2e5bNeQgwKGLhMGRFiFa8WYQ9MUMT7a1pC4xgiQea75MHt3L
vUVRYMeYxiFPdpo0IQSW6PfvBmlHRDG71B/fCJ7DjTWh3y8lI4FNRJuONRN7CrQ5Fng02jf54UFu
T/vEuhtBIO2peMpnmmlxz7BwYJBz/ugSlS6a+S4AGGwFlozXVidgTqF6CqXv1sdbph4vyxmkxkZ7
ScP5r85GN294UFYMsiXTvxZq91ll0JFULlFXGXrMmqaBemNo4pgjx8IjIXoukgYHXAOdGApuLyWd
oAlE4XMip67RLkgRWMvOqLbPPs8LD8qrgy8z/qAZJRyLzzIqO4IJMfcuXTkTRC/90lXSNgsa/26C
uD5X1keZ4qoXyMH71Evb1mIgOCi9twSAvaGFJ3rltrodfklwWJ1ixJtYGecXuyJhQQJSkf6aWCTC
NdKig6aQybNj+Q7iguVqU+r5Yf8wKdYWI1zaR0JasSQhU21lhCQln0mldNu5GjtvCtNyK1lPoZTn
jh5n/qZOc/Izfb7VDak4zyFvOLRkBiNFuQnGuAVNOR06+Z2Rf+jak9lvuvq+SbBqrfHrIp+/Mezy
VWl78CwAkiwN0+O2f6IjVwN2FIcuLp6ZQzSouDP8VcfGMNVppzFzYjPc60KSnR5klxGLJ0BilaBJ
EsxXSnxUyV4e475iQQyVlW6vaIHOtuk5sPt3P6hqoE7FVzy/zGoCfC0NP2nOzbxGfcRC8bGnX5Kq
C7TU4WSDTF1qG+3YWR65tnHqTFJmNAEbvvpN+gaEifEaD/q1GCnap/ZZqOyWKcNFk4n+uafHmx7X
4bZszv7cYSCbTzvseQ3cZfNwP33gnE2++iHJuzelw1BebqdbERP5d/OC6y1IBGKNTqFPcIfOgUx2
9AwDNgw4J9y66ACCxe89B8mpS0yBJU06lCNBViiUym13HHvZS00S/lgKnLRyW2e6f4e3YbuhtBO7
Y2U+GmPmaXnHjUACQ5umL3jcp55iU/Bu6jZymiZ7pl8UkWPLGHpMIvyS6N40aoyEF59YOqPHTSOl
T8D870CnWU7z3BsQ6KooQXc/HKxI/Sqk5CuL1M+m0jALrCHzy4yhyHDv8qGbtlZGsSBS6GW3UvqI
wil4UciCjhmwv2Eq7uW4ulZLoiqflkLsX60xsV4Y+MIhrbJNLxy4d/VmlIxF7lze9GHsRIVBtmRp
1K2C8VAoPBQyeoQM4H2wXrhrGoEbK4c6i25MGjGcMi2uWVJ8Z5p5qCrjvYkYeI3iNrTSzBNyuqdR
hXyQ3+LXMvjo6q3h2OJmFoCq9io60DedFkPkGfrEMyTc6FWpnRxJz0fP16RPC7JR6Pc0okfaRmAq
pbamsZvG+gGbN8rQmdiRBdjpM5nMMH/MR3krcPXeWqFB/zA9K5HOaSYVL7ZcxMfeDUJrYYj96bUQ
2nj6NM1t6sGfeQjr+bMYjWe1mO56w1Uzo9oawXiZQXMmBuS5Bv9JxTAuBRhrq2jgDBYqFTXRHBLf
p03b2A2R5FkRXvevU1S+2UH6YJTdeTToaZSHp7BN9w09OMnIORG3zRYkG2ia/hwCDqShDTBanepe
UjICl2pPq7k+ocrr6b5qioEk7gQzDj400AC8KwL9bWrHN7ypM8dMpcfGAmTTRuprkyWfAzg9rRpf
0Zf9pW2XvlhtN/fRoRPZw4SM3E3l4k/ZAS+P4DD1CR3VHI97gYnYrqAMQM+fRu6omXcUIIGpNYeg
6+7wNMJD0CI/PrTm30Y0oCl4wuKxjdV7LkD+AlB2JDFgeSnnYJvSs9rmdwloHkeZB30jbHs3Gvbh
NWsA9EEbOhSj3sLbT2iWn2iPCPHRxI39hClGcUU3TAufCTZd5YosfTI7ZIVb/VPO2nMiDy8dX4qh
33NEEwakz/TJrqUTd757mstKp+tMDn1wVXCmL3R118bDfiz8bbNvhnzbcFi4STDyp3Y4OtT2IuL/
ARSwWV4jslT7Fj81ucFYbLTPSQHrs9MS6in5doi4egfL/5umWCgn9KflY/1sdO1Ztdvbzkpd/Bzu
yjZ40zPGjUjIsG4Y0lcTTT180qJ3Kc3g8iCw/pw5N6gIgI3PCRtqZSCiGTeWJtNg3O0E44yDzWi5
yK5Yj9bEAZFMrorLpXs2WpLKc2qNDhyemzQeG6cyIQLKgoYjLQseCiP9W7Zj7WRtOniV3eEYieiw
DuVDL9t/TI0gcgohZ+dBf9Iaouyy89+6lutu7tStAczbbPqLRvYOckrigbgzpJRqaOWDEqV3CuTu
MwxCGp0CUmgaucO61zjIJocRy5OZG7qSeZ1q2gj+Lcvp4yHzsvsmgxHVJ5K8VTWYDU0d/cEAvvVh
2/OAI5K8s7/ksevOCiAyRmP63vLbB0lMYDft7k20kMYnKaLvpXurG3sb9CBFmwiPYjuxvZQUQU2B
I6Ux3stliYuHIKwSsVsFZAQ6Wc7IWCf7bO6tAyaTz2YEvIcneNeXX0pLbDwNXJ4FfJ04OgupwGFu
gKEYc7pU0R+F24+HOomuJvx75qg6B1Hxjclo6Ailo6ykPfqNhVFJ/qFArrPmGpWEgiOYH1n4c+aX
LqhOBsFi0ObX3qZoiL8IqKsLAqInYu0ni6KFqweLV4Q6fk46I4DE6serZfOoMSYvsbrFYZCnuYGB
VNzAUa2eE7Xi6hhco57lG73PRoLxNHGERQxmpPRtBNF3Tz67PenFQsjSR3hv4/CoF8NGUfWRwArT
jMiE7WB0t9IwlodISm61gIAcT9pc1fOdRmaqquaBgDbsd4i0tcbIPBJCj0YYfMC3gp2a0LMXKhVX
ACeN9E3S7z0qkoNvaCPOwC3VymtWgjEDcS+clG7b/awHtddAxLSH2I1n/VJ3Nr2p3V9dOmK1fI4w
Zs1JQgN8pPcuKTdIGW/jXoitnFevQBaOXT5DfC4WRPNbJTCuHm0FsX4RPpbCJBKiB8oiSeBUckDc
WURgJmlBz60dTUs61pDm4MYG4h5jQhWiv8cdCMh+mPBsN9St0KYHVTbOVcwVGHKEE4GpBFXJv7rp
917aQhzONqFi7CJjfJvHI50zjykdqQ6+INUmUzhOWIlfUWLQNjIzXjfQKrXTkoLXnyXIfEtvmws9
5EVtTpKyNTA8cmxduheF2PYAbpebVOHAQUUKNdFAvVvocrh/JNzYJO0EOvC1D7UP1ZCmra/2wJKR
kEI0ZHiapuDtiAh1m7O/kNAOEJhgmxiiXyHGb6MQRlKifWtGmzvGSLpfh5rEfZMUog5eUJXvIktW
ocqZXoLLqSPZnCWmrr6TcPmLh3J56hOq1iqF+wmrokRV/gDsyzxaZRBQaoonJ4W+vGATkSP2VJXC
vpXshA6XVhnHvan0FnFAXLqg5hroKe1LrFTgqNuTFHG2FbVwmrR8jNMcOZJxBIzpzQXx89DauPqS
pHCMNNwNOI5D7ZyvBi3spfiaFPuzzObYo5Gt5DTt7sx8eDWb4ROS6H6eJtdQlbdijHRoyQOIXsQX
/ljr8EmG3KUOIpfivk/Mu66xkGXE2aW3OgoolUwh236N9RZH+0x78Ns/nZBBdcMQxUEMxx3Z9L0x
zC+pLs5CMbh0gxY/J+oYtWzelIw6+iIfvDCSbzEceVR7XDHtLt8G4fQn9PWeXkDzjoIKBi6xD7N5
frHsP5Yh0SSiLiy+rB3dto0JsAkwwdcFXqwW3gTFFptzp6876g3hTirzS54+gs2zKXb6e85Jty5D
bTPGCiOxXmFXNco3kmpornVsAoCdJP3oXcAb3O7oOcnNzVDJL1KaUmrp1J0/wtwbfczwUjBoldm5
Qd9+hhWt97p2IL5o8pQAYzAdnaiS0ddwIycHImkd6nCKS1Vku0rRG3wMfgipLbk+vbl5pSmuZcVf
kxm+hNQpp6nLXKmHDRjb6nQwp+dCROnGV3epoCCdo0NFgxpsDHxgCtG9JHmwZKgZ+fsx/5pt1C4P
BGoltUKmFb86aRcjIp2M5HEceXrruHpvy4GQozdayoQN5eEQk2jbtGEof5U+HhlJWF7bINxqGIls
7Wk8lYn6kUoIdsMY8vvCG6raTzqSHimIF1uJHhWn4orf2JLJ2NDmUhqG5ppPWxsK8DSRbqefq/L8
JIDOViALrFAipFS14gbtX+qTC4mir8JPz7IpATWPS5yFfJ3SU9TsQwAbDk1LplMX6teggZ1KHxXD
zHdBobyZirQ355H8iU03j1Z+FQWoU3jdX/Bm3omoh22lhtcZ5DBk3yRxcYOFQjDf1CEWrrcjT1Mu
RQSH+TstMbR+99/4W159G4vliHuUgtF51ptPtjKephoYCZw5vOS1+qavxXvOnwUS5S5KbHUnLZbL
YTmdU12G+h7l3TaKGKfJxP5lOTxxjdIGQlP9cjs0NnUw7XgdVfAuAHwbHrAVekwUVfJwwNo9IST1
naHy6R76ssfnytKeyW0/mFlHtEljqj7TcYZ1NdKJU5rYDFO5RfkaAS/XJk225HqrmvaaV9lQ3yqF
XqqMngkStn8KDp6TD9qdlCakDIX20lO3VIKh93D/WXgqdnAOdfEQzMZeSQnQRYApH3cnIgBIe4xh
LRV2a9VpNBpDEiZhdWuHwV35lxuvT+VnQFk5hv1dKhipGTV6mnjAFkXIL2GNUcOkFvhBDQ8ASNMt
PVy3sdmfKSsg9JPSq0iD1mMQeB4Wcuuk3SvvQW69m13z1MicmIn+hPfFvWrkngjwKcQCGAo4RrLT
sam5WpB10SG+bzT5pWv1D8nsySvT6dZoeNfFMsmYmOe/OUcaion+UHXXpIIDzg2ANrgF3qy8+svg
1ZKC8wypEKT2OVGNmcRd81lW47YypacUS2LHDLXBHQoCb1mnm8HnbCGK6fLCRiouZEcX6bHw249c
IKEIuxkoJe1PdXdvpuKkZUbjqlJHTJXTfi8DqB5jSfLE4s/b2coGKThW9HHxGWbhHnDFsY7CrZzo
X6FVk6eqqQLipIqVYrRTp/KaGBiK1lV6KHssUzu53NAV/p4oDe2iKg7derSJEwrPcUv/m58DDtY3
fIVTF96YUU6T8HDOJQW+k6GEDqJHf9D++C0SCt//nnPpQcVKaDSK8EFK3mAm5vqsulIg0401qNcJ
9pintcqn2bUH1Y7ui4HKOgrAr9ZfDnaYvk1K/5zk6KpxW4B+VfCbo+E6JcOliGnP84N3Qoh3jFVD
xyz6rV5Ob1256PJkHuRSZtMROBewx1W67YjNl0zluKOKF3raRGpWjlQM4FWyCeGbreNIkTT5OUux
Uyr0P5k1CCro0uscDGe5AiFt5xeVW7gwrV1bFJabDUDu8nYTDdFLlNbC/a708lPX0g+/LOm1VIu7
DFpja2bcXIwatyW9BY93mvNh4+MfT5cTWm2lPKEzulelnuZ0lL+oLPbTAJYwxBs0jmWSel3eczbS
cz4LzZOpqcLgCtCC5IMru+08xjglRsl2DswTCsp3Q1Rv6Tzf9HC+KKsZF66QZyOB1iZ1np0X9GBa
wU6tY9ccOhqOJdyi4vmKeOkItXbeVbq20cEb8PxR8KNMXUvl6upnud/j6QBFnzbw0eqArPOjSs3+
M5okb0zyKY5GRMdZnF+09KkTiYeB6m0dti9hTwl8OQXnCYspGkvkbWBwoqCfuM6pvyMj/uKb7ZXM
7Y0PKJ9RAjq0tFI2uBCdUpHdt6H6mo2GYKAXEtaip7JsKE+i5cGYR/drq0Agk5QheVzuGY3dY6r9
UrbxJ6PfB1Sg7QFsPp7Ks++he3nRy3Nd+q+EB/RjhIQoPon6s0Qhp1YwW+kmPdlYmbqny4i0Xjxp
hAxVgD+kdC7MUroy1nweM3K7c2du8cvOvUI3Bsb0o73NZlA0s0iTfV5f8kKiQMAbbKxE+mTc60xo
IUTkW/txltBNZiArMckKRis49tHAoBFyArV9yS1jHdviSd9NTaYcpZQKVoUSgUqEyUDNCmXkGcpu
muzqgDwucuoJD6ZR0bI/0tQAjTeTZrcu/qwDQx9zXTap75lIOADxlyrPqhazcTMr8DJY3J/GF0tE
wLgxsDDMcXIrezoUJpJ0RE5vBnlkRdB/amqdtOf3bGeFQLUTPpk+IPYMbZ7mtG52PRF6PfAM62sS
kFF7j7/we9emi7KLp88sDQeh9PbO9L9NPDvdKVXe6SPjWdPQ7hbLIsDnOH2VOoCqhUZobwzKXz+3
uGiIsDPf/9Bi0bmkiCwPbICwNSDOcs5vMrgtWdUxGpaQLZROoUkPn29+hrb62Te0b0/chP3OP0Bi
BpBOxqq11Wc7Afqtb8tJulTLx0VLBUYzaJ8aIN/b1hP8PLCHOc4Sc+72U3yeZeNPVt6UseidOB3u
84Dqc2pZh7oUpDTNm0RFTW5aX/WoA/EPqttJT+/ipXRgSxlpw7E+CTkY3KbWuCJsXOBRlR3xx8i9
KqhGavitR3A9cFlrh7wXGOrojN72WhAKYBN0dsgGRALFLGGiJpoJoTGoN7Fe3tRx/zJmi9HiGPc7
X8u+h2huLi2kjYD0tqwzUtYCmwfspFEf0LSNHcov0WRe7OBbbTRqsjV+aBYDzjKycm6P8X02PPla
BF3IYowWBlrgILF2xhaWw1iMrmXHjJ1NfXCoqe7iSFaeE5u7NexYRrekWMYMfyglOomO7IvRiytj
7AdDzp6bzEo3Ui0iGi2CFxgjSNgtdYeaSXZp9OA2uDQdmtgOkTkkSdW5S9pz06uI1VX+Y3Wpts4S
xpB6kuwwMuVV6kmjFraVLeN9RsmfDaQq/Z7iCggVJO5U3Id2ZAwn4btk5anlJoahoGjqH5QUIKCs
gXzpi5K2KhJWevmVxBXsl3zYpxN5ZiXV7YMqDm3Wds4UUJhqZpJPppm8dyT5eNoUkpPT9NCkRXgI
4n4JoNVXHYmLQ7YyAHcy1rdyllFYUfWPYik9+W8VGRZXSSRi1/bckLOkTbY+BkgDO4KRO9/grMwL
kp2djO6kv/bo61x6VMqNnetQ0ifKHsbiWNNVZPyiuRuol3HCQEZIdnUIpYLwzhnrpLur8Ez3GuyN
FiD/ibz8JdArN+3I24wQNZSBtCaxVHmI+wriB0+EsBK+W3WRfGkHeZsRUzqTiXI6mnEsF/KNXQpt
J+Su2kKIPMxVbDpGkm9CFcOWOeDhEASiOQ3k2xOLBvc4GZ+MnCZTuX2kasb/n8+0/pCR9aMmPqYF
aXXGrXBqYwPrlX4LiwGKRJVH59akflrVJO1LbZQQxcKDTO1sM7caD+OheQHRs8n1Jf4skMbN/UFP
uJOmUfGUG7O2N9WCbmZRTEfRLDWhmnYa7Dfo4TOTmrg2xU8c7cZGhJwW0iAQYDckArnQGGYZ+lOW
1plrKrnvglzJ6eVE9VrGLpZtOQCo5ZK8SUc+Ipm4hLW01l0hxOKnUJ11ET+3BsfWV1pjH0cJDUxc
9sh8nmqDX1zpfCR6IjIxgcFtjZKMYfXPuq3TWJxkZ1Cf4yko7mRSKJxRuePzr2zCpAH33dQM9/hs
pZy2GI30VJ2JskxqPRvDKgs3Dvq9YOCOvXCGxWon8h3FYg1GzNbuL0WIeQta2XfZEO2fTPU3fTw9
awOqy97sHxsfrSdtQPUux4iGW3R7M0YzO0nfApcg0jrBR6kZnWda3TGghkri0FYBowQTaXOj/ILf
zCGa4tte7iTMpy0UML2F7UaOMKEq6adVydCpmI10OGzmnMm6D26NCwnVf3kRU8vtZszVA6CSYias
0DnnRKl8jYH+Lqvf/Th/gZ7B3AJQuF7dzo0hQ8bxyUP778C3eLVQja2coqCgZAi9pkFkQt5DGvrr
QI3ZwMUnDvtNE0qvdi2sTafUGK5FSXGh8mdu0tnCHU9Q06Hs5coKkQ7jHMS9RKyMa3eAfYQLEyPx
eGwfYs2fjoYvU9tg6CNyWnLMoBi3Eix4+pDvWymVt7V1C+OCwFCenvpR2c+NTFZ4rB/bnoqIMbSu
GuSNOw62QqCYznz74BI27WtqUCLTvtU+urUY7TMI5qnY9yOtRgwHupECdGhLxOz7Gt34zf9h7LyW
40aydf0qHbo+2Bve7NgzF+WLZekl3SAokYI3CQ88/fmQVIvdmjkTJ4KBQBpkGaISmWv9JsCPRCkw
s8bcadXXymtVdF+MAF+v1D8lLdhKs33tXQL6ZUwIHnTlQ0NQAL83D93f3Cb4YTx2PtvDGPWGNQSd
F2Vmr4XOeBgcrAuyOL5VzBL1fGvklpvKYlEARVlpHXs+Z9bEr8v8TTX6b02nsmKx+53G3LOdRbf7
Iv0GdgP3StRPyfeyM9ad6o5PFHNXhTHhFyvdhkjgAjZcJUq8y1QMnSvfuIrai2+KmnvbEKuAL3kx
lh7wQJLgmvCsddj0/bl01wbo2ZU7mLhttC/jWFx4wsasgo2FWUKfq4ocHEi5GeOZsNuw78C0DYD8
VL7GkKzYKsT3uur5y1AQeg0LK+KMwEkaFO0lt2HmKt+JtfdflWBH9lVF2sk8dzVptmnIvzvOrM1i
sjWqaoB1Hf8VTZ22gTfVl2g+WETfMpC0N7LKTgVWRkQeysTm09azBY0/7DLgj2BydeZSjNVdxUPF
v+rGVSmYh/1Se4jbKOY+UJ9r5CVWmq47y8DYubZtrczJew6i0ITlRky7qLN+XflsZLIeHkS8qIZC
7MVQP3ROOW312IjWXZWeByBj5I7JzhlVKrb8eDA2dtsEHeGBXC2ZOJZwzLGw9JGpIDq8Nqq6PXel
e5fmfKH5lC6yUqvOjdeUeHhvXB76bokmS0N6A9WxS+WPBPkJMzbh8K1vNVTEHdLycas9GTbIwrL+
WgqUXGB0sRTK1l7lXDIyYqtyMusli9a1D3WwI8WKZs5stNG/xdW48u2uwb7wJqnaYYPwN8hF/+xN
wSmw2auwLdskehkueyUhHqP1Nxr+AyxyhjemXMSjHPeqGdWtaBPCMHbwlI7kP02eSwEK0pUy/hjw
D459QztHltGtmjwLNkqKM4LQ3B+OBUYza56GpvMXJjLIS2dUl049Mj8b06s5uLvKwCY7/uHY3KBT
ln4XA9xa1WlY+ymYGOVjcOiN8rFKAFM03Fx6/QCP4+BVIHwCP1z7UYWKR6svHM/8PjNOWIijTlJ7
urH0deeog7xOyb+su8Dee0B+biAqPmqzzXhQKmTbC74Ax3ytU8iW8IgKgq+bwXcRtYnTB88mT607
eBShBXJjF+OlM8geWKb/JbyCQGFWWfr9tG51oPtddRrbJN0Cy9iPnX/BLgTqC7GIRBuA6jiMGYzj
c5Zbb9U0nEyzvbBKRbY4PCQ+Pbg7FQBB9SYxW+7ueXVGHuVix6HJcrbOiJwYO2E1e23ABz0b7pVx
0k4tWCAdHPCmiHZZxRK38Yw3PTHaRW7Xz0rRTMS5Eh4GfG86zEwB6Klyw0NDLo2Y24tuNs1Rwyw2
Dt1xozSNt6qnYumZIXdLdJuizLAMmOuLaous0h7MJI/yRNXh95dfUxs7MX8wcJxW3gKrfUnM5FtT
hRN3v77tBf8XM8K8EL/1jT3VXwODIGQcz3T6mAyagceTXrjB0kSijAgDGVuLr7mrug3AJ2bYm7iJ
H/n/3znfqrLyVgHxAsK0BP1rT10oPdsqK3gb6uGu1p23Mm2e3bG+JwvhL/VYQSffwTjLQ1FK+GwH
TG1G75BHVXANtk0g2VgeuIs2mwRbfpWss+MbB4TSvml+7y5FDk5szmblDfR8dmrpCtudfTfYiD/c
jMa4dfgF5UGxzZi4fVv5bLTRD8TNciLPYtgWKrA26O9h9ZY79TM+U0Sj8+IizI3m8+RkTkdd2dtl
Zof6cf5NT1yw6cO6dSMgdapZ4ssA77Sc7WeUEYCdr706+hsJTXcdTt5pAJK2yjWkEYBeR0IF0+uF
N4M1aYs4Ck9loeBaaWRHG7Zakots24yWugY2Z7G66Jdtbm+1fghQGysFFiziTmdgFNb4+SfmTcWm
NIDRibtjCPHaEw0z/HYs47ewELPoVLM3coXPjSunaRPFYXnLJmz2QBv7J20KvQORjeVQ4z3uWpG2
Hpz8ISyrq9FiBIFMNW8jWvUZWFeXaDl8b+tkJ2yFBOnyZTSqGFcZyRFNvVvg34j+DSUZq4EkxoC5
E8iprWiUct2Xl2ZStUOedZs+V4KVSFiUlfWuyDXWrcSEozzivzfkazecTlHGBOSHIl+rZXMTuBi3
Byq2CyCONE+p116qQFfuPqdDta66miVAE1wVjUV/nxevAQk9EWNG6QVKtFJG/cVuxMVUm13mpeO6
0Vjvpk1iEw8yIAulKLL4/bUJjG+leQgMZk18Ah3SYT88MA6FaUFz77w3PFJeCH6Zwn0ig7IdsIGD
03Iw2JSGAcuIIdAvEFYuYa9eor4F7aHtyyDNNhrhATuzr4PuzVAelqOlwEhxBOtaVvpzPUQPICxZ
jqJDZTUdRI3cPueTce8b8Z3JnLJxnXabVNPWK7Ubnyc5ZNFlW5Agw5pyHcdEI3HsjKNqoYvBWAGj
pOQGLHZKcDF1RtQcLndUhNux0zZO07AqIdjo4VmwKJX0aA7Vqx93r0lNriKeFpq4S0Xb8qOB8ucX
n/XQfo0G663tCvT69ZWhpuUW8XvyZSPCCoJdux1+IyRLwr7MK4JnysUopofQcp5iZ9ipurEXIUtV
pdGPyO9A9zDB6LQ8EK3abRfHH5qprIVa8sBAGqLzzI0leMKq/bcqRzYw+WYaJj5syZ6g7q3tEIlL
m+J58r1VNU7mNmy0Rw8fViG8L2E7I+Kj8Kj0ACkA2uECkQ1HK8P3tNAJcGfuo4qKW+sXFwSPOpBX
3b3oiMU0AWTYwrFPEMcwtPPLuwwiw8KbxmPeeqtosnBRogsZk6OBTgppVndjudWdYWUvVY1XmaI6
aO0DSFO7B88kvGx40Aos975vNBZs1ooplww0GgnAcM3HBINO6CbIi1lG9ZKr7UoBpSpwDR0i/WJr
Dp6h6AbGxNzb0t/NjzzyAs9TnlgLM8zhpkP18YV1K4z6bFWDuyTXyLYb07qFIoxr2tr1OgfT07sg
H4fmoLdkgwPSKZXyHSUHrB6JrS76CgVJcKm6w7+2J1+ephr7UmdPCJ65MdJKnmvTttXap0wlBIYq
0sxI3yoQu2vPZlHCQrGHrTKnAdGTipCdUIOR4ACrX7/+Klxt01bmsXUc9FBKnCET5mwELZyCgGbb
nPrSbE5aEbUnAhATab1e2QEf6Re1Ug77rDbLu9hUkju21fO5rChq+I/oFPHYtH20IP0w0JaVpdbb
n810VIZuja2huMgq4ADkISzzy8cgcR/EzOPusLamurwjDiPugIvdlyriHbLKwN71LDx1995h7pVi
YLrh3Yarj4EIpMPS73VlL/sBth5uB4F9/TyqPMAt2YUQKklb885kXW3XzRKEnYWMy591aeQuNUR9
LrIH2l0jaJeYgLaV9Bdz6H4e2Nvdumbe3/xWb7I2QEqnJ6H1Z39N2KhYmEfypPr5ozrFWu0cgDCS
g8r6tBixngqtK3uRTakL/xrj6fkgfIBTRdk3N7Joe0Uye8BN62iI2wevCtKDLogl5kHf8uRo3Fs8
EJYp9JtmmTvDqVeZfOWlY+XVywCw3l4W49SLtxAbzNX7wIHfH/EqJGg2v2yVojqXaO9d5Uu5XvlM
1sU8yVfqIywbJ98NCEjQvW9FtmM7rSxlMYJ5euo9/TETCu9DVS+G0Op7OY7GlYQyKnGUA1k5oD6R
e/5GtjaxtRzB9MKqSYtbebBSUW2Sip8WUllhuGztAq2LPquXshlEc3HLC0a7Cg9mZvG5TxZNIagr
klof4yT1OLAfyLcEKfRN0xjRhRB7uCn6Ib2Sgp+RA2V5i0SdsyqCqLtLkNRc1agq3I+VsJc+7JsH
1l7VMujt9Kkh+sbvzuqfwwk9Oye1nM/5YOWLVGmLr2ZVvmEqC12yyp/dLs6+D2UObTA2XvMJIHvq
Fj+agRVFRk6FDEex7NSSiWNSr/7AimZRHYlWAcnNUKEx7Rj4AdbELHc6ek/FNiQX8kYi4mA0k3hN
K+fWAeH/LerjL24eVi8qewJWb7X3RSd3u0jidNxEZYA1iqeJW8zk0dVMHaag2XBZ1gVJCaVyUlj8
dELcygYt0BwmCb9cy6JsqCKCQ3GQKix3GOq9XxkMaxuI2UoWm3mAwtHddTe4KOr9eg28ngvg0+TR
rF4U4XKqHHWjGBoqxHMfOb5HTnA7CKt7f6uyIa/9dpvX5LRkFzn+oKjg/LuQfH8hwLPBSN9NXYJd
JCnQC25B2a4VVowlaBme+Jkp60YZ4ntEDKJlpVnN1yxVzrpV9gE54tvJ9cMfIrNeAHh7z72tu1gg
N9BmeyclquKJg5IXxsHRe3fD5rXj95/p5MWN7nPvd5+tAimX0FrDHuAfNCXTbe6U9pfB1otlEPTT
nadFxcazM+R2srq7Ad3vbnFt9i/YmtYrQyTqE4jCGMGk8CrU5C6fdP1slBlCC4bdk5ogF9gmoThz
45AoCorknLB12hpoLZySxEy3rUAlJc1JcGVJP54Sy2i2Rg6qIDdJ/remlp20dtS3KNsEJ83T7S0/
FOeYJBABCiZcfmU3OaCTbQm1f2dYcXjLaoQlnebY34P0Bl0J+7VhH76om2C8k10ja1KIyvzZdejq
37oa0JzvVDy+t11jMfu2yT3oqfiI99m299E2RW2ZcIasI+C57UTZh+seu9BVWalk/fz+NtNrnJVj
f1rr0dTfygP2ss7SQE5iI4va3E/rYOIGRmltS6Y2jLtjYtmo+gR7PRLD+3VhTFDZ1f3qhiT464Sb
H0JVRPrB+l+b0kP2Bp4Su0F3V+CiAsayhwwML+HWQFV4BWhnWMu6vnD9W1b3YPRR3CQnRD9Z5/TG
qh+RZ5KlPvSzMxJlO1mSA8FP83Yx7nnAmRlDHizT8jFu5jf0UQeesyKVa+v79lc/8h8rHWm7i6wq
PTdH0q3aFRUW6kOaNitV70FXEEBpNkps8r/DDjJcw0aEj6lMCbEsvb44PBYAAsyVxCaT5Xu5FhUC
fMRx33vKIsL5hJrmw8cQsqGwguZik1JHc9pFBqavL5o/qjsZuM+VlDfBjfn/qAwsW90pGiF+eaHs
KA+yAR4q6eD54mkqgY8nnr0P5g2oCCvj3BH/uQSZANaCauBXooY1SR6ruOolQhXWBB+naEk4Gk7+
luuFdxsFEG88QTxd1meOd4/ch3rvzctdIaDFKGFL/7w4FCWqUNaI27Q/5mIt69uQHVHfls9kcRzE
iQbsVWNSl5mF5awW9sqhdribFvK0GXEuzYcOKXNLOciqKk5oleX3U1n70d55ENfSTPnxW70s/lZn
6a62z0Sy7l1iqPhejYdQH38eVLW+jVo+62SCF89Cx/qsxZAP1DIpv5K0e7XM0n5RnPyp0bRmb9qG
uXW1OFx7mYHqBxrwT2ahkT6D4ZHrLvNpoKHLVKXRM46XmBozYYLKUNa1MR5cVLb8MTZWoMKZ//Lh
PAqRvY0lop5trX8OrFoFQVq47Nh75aZ/3ulah6yoSup+ofZGsPOznK11A7XL1bOX0tO+4E+u3CGY
XRxyHZnByJkAJAztRmRl+typJNFGJdU2ChSur7a/ZIBs3T53VVDeaKJKNyoEsX3RBtmTO457gpH5
i9YbBawn3z9kYRff+WbwQ77cpLv8B8VQXJwi685+QJZhmC+Y3wcISnJaMdjA3A7MLXKS32IkSU/y
YORDexJmC7zWcpE4UNilCwCSJ0OPzGEh+8DlnE+BacOBMw8/i7+GkN2zsnzOsrTYfQydGsCCTaVr
1q2AGjAM0x7dFu8sS3kCAc3pkL2XxbgCxQI8dd+79dkhIdjsayIgoMPUaFkIpXoeO/KqcW6KL85E
3joa0vqlSLNnYB79dyyaTy3r0be6s6Fk5QEO9sW0KFxoAguFjfwcjvYC+C3ZAELGDcyZbp/BE2/g
Kc/icoUjUJjTtXIRYS29lcWPhiRVMnyQwVl2hLsv0ZPSYSNuIEh9dO1QeJu6BOLbD3a9D432Rpbk
QXax5n6yKGZ2kdkHxMsa5zYaVGWfu/C6Mljq7NI7RBR0yFeraG6WfSrFV5dpSky0siz68Fj9zpZe
uXm/RNfSZaUH1uW9M/+ns4azhFVZzi2EIQb59Rrv1/d+VnFn8Ro1kILDUDb9ZtmAw74Lkiy/8+ct
R6RWYHV+1bl126wSQmBAd5CEg7miXyvVdY9Cj6sjXJZn9sTWgwqtCr0x+1rWDpKyMXhyhxvxKBst
VO1X4EDKnVqCE2w6o9zmDnjXtDGCx8gvnHXZIY6gxwM8KuidmOd0UN2GzH6YUlA2XhEobxvya/5b
3rEkNarGesgYaw1ANjkOlhGuyjiFQARS4J5o5npgrKthGdb9VPkETh2dHSYkO/bmiLobZhMvZKtj
kOkcG8c/kp5HYDSK0nNZ29XZAbFGCr2Kvgknu6ny2HqqjNKBUxEgBzJl0XOpEECYOzh/v5Jcak1Q
3Q2/gRd5v9JmxlqWY61fyS0RcXdE+tCnMJQQ8IxuY99HN0prClIkqbPtR1s/xDwjgMNkLRntuDgy
vzXbMVOds8n3s3aSxLgtUuzvIlVxHoZZsgg93oUQprutW38aF9nswdA6o3Yi1ZkSuER1a67KQfCf
yvnw3q+pzAJvC+XnFbKlGUccknvTx4IQcjs57jWIxPbONtrwvrTRrIgQelvLojzQwXTs9o6V/cwC
Qnjoo4Oso4NmEg4kAtLvfa81cabtgoOdp9WpD/tsnWRp86RH8Xf5r9aMH5HVh68x9yrB9BGji/ka
F6migzlfkzrEFKrYrJ8mY04f9P6bmb9fk3upttDd7Oc1wgaXkqT5AUqVd9Ca0TuQ8iS/1eskJESc
B5uEZ0OFGzZNuWz6/ZRFsLFS2miTDiJrMSkw4fHhqruo+fSoPOOjPgaIMCws1eWYzxUfhyaNMAAG
9fowQaRdtwOO63U0GMci15N1ZMXKMyT5S89d+GpF3dWse+MZ3kJOWrz+l65+1l7k0tUMh2vpRT+7
/jaqOal4rBciIYz4ole58aj6VfkQdH8pRN2L1tn6e4vm/aXl92tKr+y3deUDQplEh7N4rQ48Y2H8
kxBVzbU8TTQEAaL5UHoxCpPuRUW361Al835NnuZo0Cp4qv69VpZRhq9uJoOQtTcqN7kVHKCMmNuU
VPENWXnlRtZDfCd4Kiu1bHDRRZ57k/Tz8oXs1dpaa+1kh1rWylN5EK5Frsxp40WJcsbP/rJl1IKv
rVeFh5F5/hrw09ilA4E5LRP51c+1/CrPWIU+NSRTbz7qBz/Qdq5B4l5e+ve+oE1/9m3Q7l2gcdAi
O+wGJ3mwEPrkPsrMtSMytEuaFu63PP3oU4+kO37vI5tt1UKspcNYJgJmGDwoiL8f8rxRiU/Pp7oC
4kueyUMd8OwCnhQuPuo63R3F6aOc2FOyiTN0zOTFUBxRavptHMKVJGnq2ma6csmR/WUMFk7OMh8H
FXxNCVcLub7Oi64IGeTXQA3zq0hHB464b6y8Uc/+2rBrOgT8PmpLw3BWZFqNlbxQHpBWzq/1rpp7
yoq6Bx9ms+TYwtPIcJp5nkg3njBDEAtZhMpUbGsDpSVZ1E0oowpczaMsRna04gGpP5Serl+TzHyQ
1X2Edmtj4iEXj/n4XGuketlCOHvZqljqBSfN6RajbPO+zqf3ob3UbA993JboKXERGY9xja4Q+9H5
bWkpaoKFpRjnHl+lZ93HmeRf3605v1uWYeGGTNLw/PFu5ZAJ7zarEWgWsPS3Ugk943GxaYoAXPQs
lv6ujj7rqX8URR3CRPOA0MhW2TANKTO7LKdq/iXV0nwnS2MmDkyVUHxSbe3FrHWhBUbRFW23YVUT
z14PtTMCZQqzpY9QwblgKYR1km+RfqiQz5K93y90jBDstHBnX4/oail1dAVvFrC16G8T/C+OCMgf
WmVwn1Wdlx+9AdaR511FlzzWc3XuwbOpEtLpTZu4z0NjxEsC8dFRtjZ2jCfGmDwFGujpxsRiZ+gV
97mCNLbJq3jYyKt0vScc2cbx2VNS72mKj/IlXaVTjyi9kgGcX8qPYxK5Va5sZXFMxi8TvrNoWNXl
Qx34a/mSXkNuTJtwvm67VH8yYY0lkXtqUoOMh6pCLsbI6oRTtnPqhUXuJdZsH1yoeT+OqYnc0K/m
QQHD8HHJNE0jkygS+xaPVsOCdRJ290HYdvcYLRE6TAGH+gFFJG8wkOnHl48eWus/9rGRnmR/XE/q
rdFBtJTFah5wzuLOY8lr+iqzlmiKeFvPsLZNO1aXIYdvzwIAqH2l8GtVEclsDTt4DW/bsCte8XDK
wAkGs9eACdt2alyI/n38aNn1N89Q8tfE14G/2OKzoVti3aBMeCQaaZ/KSRN4IHnO11gRK9lVuOT5
9F5176YUb7hRjXiSWFV/N5Vet5CvZ0NSTDtbvPglUEVFDCzGlMQ61JAq10Vku88AB06yaxPrXzpX
hYOo2xpvioiO/AyF34ulwz7qz8+QsId6/wxFxppKfoYK1tBjlItvwHe7jS8Sc5OqybQDHJCtdIQ9
HmWxq5J8pYeq/mg29c/WyQuMvxTVRBc7kkbZBrYzeRJDiZ9UfNJX6qhWZ8Dw/V5oSb1DNhkdUSVK
Vw66eZ/HsXsGAm3+cOtDnSrTWyOYJhAhjyGUc/Xk+dW5Jp5ZtAgu9Eb+0mci3KKXlSF/l/blkcgc
llHz2W/FFpFnbIbNZsk+gN5C9CPsCGyg/Sazz6lmrP1BiY6kjdxlStx1LeuFq4MFguicHw2rWBdN
j2VE0HKF4UUYv3iD+z5AvzccE1ctbbbXcxz1aJpgQeeSiANQPEU1vjd2Vaitq6pDkWBukF1kq9fp
xYEEAir6MQkqlMA2aRVYJ5P45smeD7IYpr19mDCXlCVZL3toGfkjkj4OytR5DPV9vrYv8DgKrWwT
4nqzlALsMF0fS4T+76MAwGStgbOQQujOVD/anpvck04P3+vL1Fm2ml5/RW0Dtnn3ito4zzDgL7dB
afq7AOmgrRum+X3Sk+RoFLV7NXp1iQB0+6Ki2rRCxlE7I52KA1qbRptBKPVTpWqPQZX0SOpglDXm
3rMV46ESa05ybEvR4wFijKj2j8GVPQZk7Dy4hVbeHw29sW+t+WDq4Bat4naMI3tWFGtPQDAP8P/A
WlZmUu31iWXFR/+2rqON2rBlk3Xysi4EhT9GbbaVRdmgRtUbsvXWzUc3BySVUxfZBfKmfZsKv764
nbL86ICyDEuzePz+MUxtOGLbTJD65EWyoW2jYZWkoQ/lgoFkndbkA2bXUbaXxa7w7U0elaAhVLxx
vMB6dtnSHXoPEIAs1uMYrlGqUXey6CTFY0O66wqZyr+Hob6pm9Z6LscAApt3pw2xeSJ1gQR/oP4A
hqVu46pkSyPr5CGK8voI5wraMn3VqTA2/lSV+6bLv4AFhnru+fpKU934rh9z62rq31piCxBnsKvY
I2MG5XVuLKoiuVPNSF2pZIfWsu69wS+/GKOuHWQJKUXr6uXfZHdZE1maumfR+tdx4rRQQUU0yrpy
ug4iaVN/CeBQvY/B5gK4tpi+QH5xl5VHZjom9a/NE1CE3uv9R8n330tyrhpQufho6/5W+nWdnOR+
9ZTXkXPq7/WeXPU8Af7q+f56c9ssuPNvrvOGAPRj0O+DfkxOMBuTk5X4d202djvkWJLTR708e68T
AwmzHmQD3T+q84qZfiHL9dR9TwOA+fgznPzMKk7yTB5qMaKpoqctBmJ/NviaGg1/KZtOtCvUILuJ
e3wo34f5GKGrlXGtxbN23zy+PMixWBR0i09//Pc///f78D/BW3Et0jEo8j9gK14L9LTqf3yytU9/
lO/V+9d/fHJAN3q2Z7q6oaqQSC3Npv37y12UB/TW/k+uNqEfD6X3XY11y/46+AN8hXnr1a0q0aiP
FrjuxxECGudys0ZczBsuup3AFAd68cWfl8zhvIzO5gU1NLMHj9DfTSLX2rnedTxggNfKLvLgZsJd
5hV4X7FQot5joYJJQLoJ4sQ8V5NlvB+ySTubTK035Ib5rlFLMs+g8sutogXt4qOfbCDnhoFmESGZ
XEYERa18J3K3P1l5NpzkmfHrbO6BckrOMg7cacjW5OTr2r6J2uK2jIDS+ub4l5KXq3sr9MbNf/7m
Le/3b94xDds2Xc8yXEc3XPfv33xkjeD4gsh5rbBxPdl6Vpz7Vk3PuFvM57C3a/Ibc41YWyPOZMA2
BqRD5sPP6rjykA0UtX9SSG6uMlO1ELwZ6lsvciokFKgbfNsCTqp2Iay+P8tlW30XadXiPhM+CeD6
l4hs+JOqP6VJ0z4akKbuErDcstZtm/ik+VAMZTHVSKoMhoJ4/nyNBfdgHaR1BXm/tZ7AWqTLycnT
g2zNi+Qv4w/lX8ZXDHXftxVES1/D9dT3G8Q66u5E9Pk/f9Ge8S9ftK2p3OeO6WpQvkzz71906+Yu
C9YgfyMi0qMXw/cnv+Eg8/hSLaQsIPahlie/44/mvkAWtc7zm/d+Yd3CFEZH9CY0p+pIWAc+bMIN
l9lji2nmXNm5M35Ynvq+OZ86+s9epWW/dYJ1lwhKb49mlbHu3GZ6aZrFWBMPnzCI2aiZ3u7bzHQf
LF+7yvaMXQ4Rc72Eyenb5wp542XdudOLXycPAzHmB+aA3wZMgR/cqZ4B0HA5pOiWTtZw7RwnPLZ9
eZIlRALH68/67orPMwp8XZn7i85A+RGYi7HyzY8uXNqY+fulumJWq4n1ya6IQXmESIcgYR8Nd6ov
HsZB0zB464gluc38WQLls+Osx9ZSv6io/+8AC9nvRXuMzjkc1nvDxSQoKqwMw1Su/nejzpdXBloI
8tb4779Nf7WcDr8X5VhFQdj8VvznQ5Hx97/zNb/6/P2Kf56i71VRAxL4j722b8X5JXurf+/0t5F5
9Z/vbvXSvPytsM6bqBlv27dqvHur27T5cxqfe/7/Nv7xJkd5GMu3f3x6QT+LMCvmrNH35tPPpnna
10xXZbr59aCYX+Fn8/wR/vFpn0JjL6L631z09lI3//iE+9V/8eQg3OF6EM2tT3/0b7Le0/7LUm3L
ptq1PQ19n09/5Mifhf/4ZOpzE/X8i/ktqqbz6Y8apg5Nhv1fnu04LpeQ7p9H/PTnp//5EHv/t/37
h5rlan//zVv80nXHwDVO9UzHMhyPl/rrY40YihkT4AlvzPaxRsdgP/odkgU1NsWfRySxll1mIr4H
oQ5loQpCqQqAzBVIkZhJ9GoP5Y9JNMrOCivUP8eoIjqsLvvIu451l924KTuElp9uhwzFWJoQf/S6
X2QR1BmCCaVGRF7FlU77HuDmcA/C4jjx8F5CM5zuenybgMubRII1IqFWi57IoIdbbERm6nEM4r8a
4bERNNoYhDwWyK8Vpdj3aBqVnQ7/K1HXeZWClY2fvdHT0c0JkGFL2V47linW7BJeFFYgZEqjAMUM
yzrWcUquLpgOqrF38lzf4A5IlBjJKxtdtd6+QQEE9Zg8r6466UKUL7yj40z7zMfU0+nTcBkbiEwE
Q3/Tp61+xCbNuDZwPc9obxBp6YAIzrLSQQS70IurZ3VA3wQFLJxRDDiwRokgFIvgaB9CT5+cGP1a
X5zloSHv7goxB6Yq3gPfRqr3m7HVil2SefayU2JjncWGsnXzSlvij3pnelZ8ZpIh8AslwtL6Q1lh
dBSxExcarCcWOsXaKYN6YXo4hSC41K1LEm1jPmm7xBzfqn7cM0H267RWNmR7iq2Nx42J9dUy1Sfo
4wn+L2nnoG+gLIeuAL3WKcayjk2EHJEsgXDj3Uyr2o+CdaWb5IjK+iFDIyRRhpw0QI8mUBWn6PXl
M0Ox8G8m7+JqOB8R7p5UzL6zIsVjyYJkRl4UiDFSbCTTSHbH2XMUBhi4wfcqAvxQsH5Tfe2Q9LV5
CzUKPWazQdOsgGBj6/7MSHe/+lbYg16B1d+m5SHy0OwQRYZSTxS3aA31w9K2y3Slj0p9wkl80Rg2
bsVkVBvwlwvI/dkxH+z0/cBHg5yX3ndRCvAS7Zq6KlYlOAu4Rl/wfl2BXMmWlg4yQHFHshU+fjjC
jXZupBhrgAwhiq0tq1NwKAunVgnywUYg6A03NBGnQNXuwKkvdSQH4RsgA0pGF1yNsakDQ4P4Rsa3
UfoH1iXBORP4GSSgQFOjcL8lKHTbeXzMSru+G2u0k0IPzZTIAdWj7zuhxW+2G57ApX8z4QHB4NfI
suZddxGVdlWE5i2KHFvkSYXP0KgliqB25LNdOgMz825y6AVaDVByaHH07JA9cLMgWynwtImY+yes
mHcQq6qVQ4ZyRewBb2PzOKFFQFKNlD5LmbTblxlUvKibEgiPyL2AvN0k0BKProY2UQaDeymsYjMG
+FEQsOy97qZH8XWa9O9WlTwwXyobD5r0eqpUFHpK9znu3Jp/5+ydRKDLRQ52YYr/y9V5LbeObcn2
ixABb17h6URKJLfMC0KUtOE9CID4+jugOrer+0RUaYtGJLDMXNPkzFxe6wwyNLWCY+rR1Cdxynw6
pgDU1hDS1DnBGHBuO34YRgDad4uka/ug8Sgt/QilAR1IlY2K1jGhC8JtHtMV9h5au7umcISeW9RT
hOvkydVlpXENabrJSv0HPLBENX8ItVYq0D6s77YuwNGSzG0PL0D3pJSAQcEvNbCNaGrlTDn99tSX
Sicxb13ybqj67P/oMNrTV/tdCSVF7oetnlBzpidz5aDq27eHuSCBYI6wQi45BUCV2ndUJ6hw9+i0
JXcaCKtkOYlV8beNp3Org/JXARa1dW23UAeY0bxNFbw1RKmyzV1JbsVMyimhE4ROqU3czCMwkelv
VyWpC43TF7Igg9PgJGN55+0dq+kqChCqsQWys6RVcLeoLlcl+f06otafSJCvRmfyen/HUeGv1MdK
cqoDC667U7UsgTC1p8K6JCZdkYm2vFoq9DcNTf2PTg5b1tuDViy96a9p0X5UM7nsIoLGVqdDTRdA
dTdLb9FWcv9YtR1pEIIEcyWWUkZ4d0bd4KgiWZ/SpJDOleGoyQK/KUi3BTrMGAh113xXP8kqQ5/A
4yejIawPGht5VnZZacKQMW+SUk7o91SCLNFoeChG2voaMQ4MESQ0qAWqAcVHUSB/YsSP7yYVN8jt
vT8aCEPbUXkDwQjXV5u+zqL0lCR3GsffGnHKvbaLZbdXHysuVCTDh4KYTUb2Na2zHS39uPvxAjer
CM2b0i9ncBd/Ib4ho5M5SgTOSxJVW5AFSDz/1ktSOwOd/SEUEfXR6mPD0wto56fEAEHxJhd6BtFD
zBDXmuXPMDzbVgI9k/UElYQJE1Y6HslteWPTfS+mOjtVBjhi4LvsATJ7OR/pPTM/KawfRqmk5xim
LBfbchW6nmwDJ2uUDT+q1u0Q5RCeVh2f2YrRqIHbfl68hhYPELxatEuEJZyqLnZl2Yz8YhR3sE3y
Gvujyctxkz+4yPRv2mufKq42XJDqtZUH2cnr3kMATd705dg51husCi+Ua1XyyAbexaPewgZ4xvRQ
uyWRp7e5O3FuDMW8q6zlip6ujPPw8OByPFqT+akJ4x9dpHVBUX9MTiBfLsAwafQzleTB5Ac004rg
NvmjcwVC3kKnCbBXpA/ciHpzzyAMzJgz/Givag06ZQ0IPaKR2KOE1EkkI2gZHByGlu8NRZw3qWTS
u7DacBhbr/RMSS4ZbroLvtmqy0ZIoHOzVFgqmOIHGBYbLqPA6qYqnPvaxVvaaVZWQoxd/UxKsYGg
+G7fU0DYkS6+9ZH2IhLtADtSKaM/R62iu0hDr4LdGv2aeFFxryW7u7FWyHVjD108/HWdIyVHst50
58VixLmB6cqkn3vJUdroqPBajiIlXpMmGB64e5O2vMlWcRxI0YkdTU+DBvPon3mkVJlCIGnInqay
ZO/mJcrDIdGusJXq3h2q3Eo3gmqApVYcAE1XYFHLg9GhNzB1n8sDMpx2PlGBe5Ha+CCb9bfc6oCH
Hlt5kLaIMdBw1LxKD1PxdJaY2JIUbIWQ1eg3aLMGIwzbwYKfvksr81bd/w6EoADoZVA51Evod6y/
5mj7yL8UePITuvZdKTbe+io6oEbyrRtIGc6R8bOiRqZROMAoTZN1Blsy5AjvGUr2dLcwYiA5IW3X
wkkT4lVk5vSA+g8WHuMDud8dkFiaxmldiGnpozsC9hJGqXYMSz4mykIsCuq2VR15vC1W4S/68mx0
8Q0OtStUZltz9SvFVtlW36oSnzS6QiHuKH3EC48zdCjcU+fHBgdpJqvw0AoUQSK3Fmh9ExI/Ld9Q
ZEZ8G87zKvIEoKJkgqXWq6IeKuBp2Wl9cTYyrYbmSrwO0oNkGkopUFmIF4pIm9bUN6iwwyxHEbYk
4YFzSvFrNqFHgX11BkTJJWskewcrkKwM/m8Lnrw2h5YoJRKwm1rHvzWhfahg8okS6RWNOMpeqAW0
9HdCdhEMqvxh5aDWYuFmJOaLJi3QQEiA2KfS7kjPQ56ubsaG5Hxfm+GSn+VcoK9E1y4S9C7OlA0w
X/QHuc+kAEBG6o96h5hgtelyDJ2awrdGyc/WFc7BsskmrxcLSDL7OGDJgO+nG5DsWtZt74LebpN2
gs7w91fNpJlHnUtapNaXzRid639e+X2ctm3imvdC+ee53z/5fUFm7KHXWT/t3x+/r/z7EFUTP5Ie
afhfz/+vr/998++F/dd78jzbKfK9CvI7RT76avkiTtj+P79i99Fl+PerWm1FMgCuLfpoq9X3M9o3
DZ1H3NLvD8lCd+Tfh7+/6ZAY/6/nkC1OtghHIFn8gAbQ/Cx/v+P3Xer/fes/z6lbET+VMBkZhV4F
qAxTUo0Q0J0+zRSdJC0SaZz4ffL3Pb8/tA59jVmHfaLXLzWs/eDj/s/f//sQXmISqYMB2yLNkqDN
/ueNUq3TY8kI1asiybzqQiTtjJdMF4L7+5wxzsCNwac5+ZxCYfLon2EAbBd0Spt6C5Awga5u/fUu
xKdqgJf2HiCavBcOvfrEabVoB+KJLLuaHmy7OKWQMAz2lka7+X16Vs61PR5rOsCdcYfnAuX3FUru
yGlel1c8Ujmz66/KJnTEWrjIwVwkJBpgfzL3OpyE+tYgCnIoGP5kR8RgM3t5vR/mxnguLuYJCRv7
i4q5XPvdg15+u3ToVYe2vXGbyUfRBLpiiMBpcYbN4qMbnHRHikmAxeST/lex9MQyALwgbYfa5tfh
Cx3jHHjYw6H3uR5JXzu0VSUcLa5y6w9R7fQOledXTAnMeD5Jeega7OhPc8l30PdLCf2eLpxwq8rP
ubXRnQamUATm4EsXVd0mEtxMs6tS6Bqfytg5Iax9WrAWdHlQpfZFyIdigtnkSMPWSzz49YtQ212B
aJet7auViIPeGFl+W9m4aCgzqXYKB37S8GYKdv8DR+ii332TjxnnDXGPvk2DMihEGsJCC1g99BUO
R3LV5du1tdEkwAyRlyW03sqgvSCrp0XyEo38mF8y8Sp8nnrAF5G7gIRylF1xLj8w0MjI2lKI+sK5
OrfPpIJtzafXl9AsDmElwsm16Yz7tPw3wzo+nLmJnegBKCXaFj5JY0vfDnBVAV7NZR8ynRGaW3qS
mtLNPlWbRLr3eFOPjfdFYBrv4VSe3McbHbXCR2Hn+1i2tedXZBOOhQ07DBRBW/rsiF0Ul/DQhj7n
1NI9EJruKXfgulhpH9afdeYKjnqKvs0NTEfuEKrv0cXcQD0Y6Kf0oG/07+rGv+hL/XSv+qa4pVep
DaJv4e4Pr2rmslSjU+xBN2zjfjEASkhbVvmRQH4HVMrW3R/xVL2WDg2ryBzQ67wRPKgMCEbd9CN6
/7Ku5sk8iaMHZVHpzSq9uVurdnM6CLUTSSRIXgyfZuTCBnsJgYgde/W1/cnRi3Cg9HMV96N+OsYv
b5o9S25XODv6vCWg0ICAWxdJ5NmhCRERAxVuBUp8zuwgHRRILw+46q/gPp9+lJeXdNwIzs/QeN2t
ga6jdrNj6sFzb0jO/XrJ3DvCwbvFbghp2XjPcxIUJEtdmJI5ysjm9JNjeflIcERL/HN1pC943xxp
tVzC/DrBvr5LsTjBsqNGBTT5ULgzHLX+hromyaQPCf60/zxLQsOPtyW9RmStqxcajETJb5XM7Rne
eLssbnvlc7MjcKCfEoquACLJEE1xiGFnp/nT74lQZOuPGpBnIdfjLF8stq9Dtp/9zgXMT4/K0/3Q
HYczLWPkc47A2lXW+J80nOFcTfwfddOFrWIXdKkOLtDO35XykzuB5RTEqLCZuN3rF3RKISw2F3I+
nN/wTPcZl4KkxOA+VBfFwKfIVQV7hrMME8R2ZjJZZTshc+LtOpj9z0bi5emae3lk2dWxqQ5RvDHI
cVAP2Ilb7Yve3tnJN8szlHVRCBkgrJpzu0mfkhNMexZMHofZjj9IkmTO8pp6sV34+Ufq5Vtoh9It
cU79jMPEyNUBbdpj+Yx2i23cMrwUTzwsUN7tfIR0O9ktnz7q5iQ/3/8iysCodIIP92Ub0pGqgzW1
GLXactrP/il9edAnyu51p+5D/qZ/VZT+4OmSyqJxKw3ITy6uRHWbjdzowbzsBQlqhc/xW+sRHTm0
g6/OrmV/LK64OObfVDxmin1DmgTZANUVnrTWz68wAb+2d/QAeAbUulZtFsMmE0XB4wjFRO2sDfo/
dYBuKb6Vcpt+Km2zyN598jBhqQfH6IHFUgeMihdvoVB4XJO3+/MUjMaR0Vl2rUO/sGp3NxQKFpvY
SIYAESwGYby5rvTksVfH9/ogMUVgod9yegi0YLGJxsstuzB26tkuUMXGWHti9aKEfXC/0utQbVUT
GXZPeMnI10h+ksCQZvN+evlrb2bqYSlxca/WE+Os3DgsOQKhDdgVLkAze4L+8qPDDqN87TEGbQDV
AQe9P98eeKrUzBuX9A8G2lnnnlRN/Ym8kz2HlJrEb/o4chbKIfHHUF3XHoILAt3GSH6s004HMuLl
LyQui8sHiKT6M34uzmC2ji9covjTnbnh9aYPmJ452oDeZb9tMtOONsi7I+/2NISj/c//lL2XGxwx
u9jz+yvwxxRGb5c86xPcgk70XJ3qa32NYzIjYTRB4mYD+J9qB1m4WQ+KL/EOKvRnUY+QW7VB5nMF
NEdboARaD2Iy8cGRBDIAJmIZvZ9r+cPJgBl5vdMbDzHixPU4zZF1zvEWbVtb9EQvDllW2bf5V+99
TSbU5IzyWUI9e6UNOKB8TlJucLbLZ+mGloHKqEg3+QfFMMx5YX0ZpTPLTkR+rphsegwtf9GO6Xaj
chD5/ipC1m/5uQWS6AIxypyVO8p4ymJvEGG2f0Y3/Ee76+DnVxHFJ8gs7FH8k1xgN17XwFN+IfC+
Da9w9m7bn8SFtCPeKrv2I3NbB+OJzUCbin7Em7GbwPrEth/v7p/6ttmwDd7iz+hD2EECsIN2xiUB
YDqjzxFLQzd8SMTjNg2wn/EuxdEhA+JEhvdrmFyMEwpTfpc4xZ8TTLw2CTq6/zuLrhn6w6+mFDCE
zsNbJ5Gufe43cy/rMm0DWvvRcdyZip1mHtax9+k6Gx6b4hPusgVbB4e33wfwvbDzzVOzE7CFBA2Q
shcj7tBSf1T4cCoQGtyq8FGe1LHYIZXiCrmTF64e7UfIrhRfKkMDmlszaKZzQuo3TTpIcjcxU6tn
G03dZakvvdDn5vwEpu4I4c4VA83G9zxDSPXofGiC6NaR/IUpV/wYMqyP7ghk1zo1oeEFkU82y418
1HQcVvmLAmeyXXvT83yMpmPc3gBDlV+tcOkKpHe+FaJJWYGOH9J7cYsWhZD2LvIu0r3ZLi2kLn+y
hWKvw1ouQ/MzziA5hPtQCAfjswDugr+Hxi8MhdFyUZvCEzfw0XNckaaajTMpTi3aVzAQePRtCtWX
fOkeDtpeJWEi/G2Ig5H7PkBCPn6oLpkEGMe2mB0w2n51zOgqCZUbto3zBEdaMuDpn2GqIWqws/IZ
lCeYUNyV9gopYjuTGNvgqLLxjlieBFLL7f0HfNoVtgyJBlkMh4sLikPdjBiPl151tZdW35OPrzR6
KPAgva9lB68R3LMm5PK5K2kBjSI5qWT5qrC1Oa48eBhQD6+eZdg7ne68NGHjqz/qj9CEvaP/TIFi
4ka8N0f2ufGae8NG7O1xQ8aENl3oU0j6k12xyxcJamRk5waPJHE3gK6HtoMMtD2Tgo5d/YGtcOre
T7Fi7HiYDh39fEeMFGd72mnUIsgE1V5WbWR2qwxmXz2SUlmKQ5f6wkuUoSvgUKz4MN4i1TXVJ3r9
GL7xW5Dcf8YD21dwpOSeyjUHnAlNvWG0i6NA4LHrs01zxnUh/SiCc1Rtyn/0OCrrXHps/3v+J98i
H8l+fhToxcFtbV/UKdTiPXJFsqMfHlvas+9esyCtcJp3EPSBU7H8od2WxS4RfwR1D4tTWbkfqegI
kifiFskedFgp0jac08tbVjr3p+70uCJFMck+ujQjQoV5sCK376547dMQ7NadK9Bx0jaKflD680P4
E83vyO+hw4Fxgdyo/BjA2mc2zIQcfLC4w6zgyC8LDH+25RuWX7QeDsYjiO9HHNRlVwY1a147kmg0
tndOAcj9A6DoBHWHaB29VaPuWpyF/EJRZ4v4iDlttFvPSTCdYO6uqR+wfmz57hKYSeHYhF1J9/l2
bkIluhSZj+YaEVoFQGx1X1A0tcHyQA/f17fOgn+72BlEW8rpLh1xZzgfB8S3emf6MX8mMNukZFey
S0RDAriH8jspqfoCQgOL5EMRjxoLNNcqQ3OkSBuPQWZg22DkprnKr3KYw0Kj3LWxC+/OfP9LnDBh
Z8/kQtQItRlbholJoYfKmTSS34iduGITFLkfWR7UwFWPJ+/1hlvFwXFdfqF1rKiGWQHlmLx0ta8m
eck2lREiWSFtm2wPNczqhHGOaC6Vnsdz3PpFsicdXVnErfscfvioR1Tu8QL/mUsrNJIhji6O8Fvb
/JcVzwPFzCsTsNzwBsHi6ts851xu81OZB487whXUkimX7BLsoPppGjSy+VDncGRLstOot+mDTkfr
1iABTizzw6mE8OcPItNKDZwiFE+ap1P82qs0fE44sXOzJfP9+MHYwLZCJnhSfI5pSsdiEahp+MBf
Fq6aPwBLtUIdncnXTvLK5DsSbHx3mBJRNduk84WLxubACqw025hcCEcRDhO2bimeZ8EdLxwPnE/2
cGTfmFuFErZ/hHwR/7UlH+7jdwznMiR/5QCofaLD8HPYfzSb2v5ovpVwfv1aiMTe0U0YvhsVC25L
BKXpZ4phehyYhFcDn4Yl+oe0AFLzJ2LZMD2Uz1kD/xjcXbCJ2fGncEbcdj7rDNKn4o7HWfeyL9wu
Wtc5xoz9pfEbwS1yDCr8v7fxFVsKi+9zytqDBBLW1aAfCY2oJlFFxkvlZ3UsD/mWG7KHM607JA+C
bvLXg5es+y0TfMwNkV6+rY4oCU8v8/e9c3BpUjQGYjFMdVsjGcGqRi2l/5hZlY0XQU0AVQYxFErS
ESuzXweUrASPJntQN6m5z6nnnhIXFO56kMxn9hbfROQetFfMWP18D9hwOdfXxo6JzdpXZzYvO7Lw
qZWTL8Cmz9ggW8Z9msLEQZVo3kh7JNBYZY+f1GsQbCdPgveBrEeJcPAayDrtX/EqPbPd+ZaSoOGE
rln+jdhk+ZM+l8/Grg5QyoXp+fB7PfF4zL5Eb9lbPsdeTf/epmnC4hhBu5i9L8a2l31uCpoTPq50
TTozSCHgFq8FU2BmOFTWa/ZGTA7NzGhrIVxiQAJvuReVX0bj3p9lD08HA1n5JjaTtOp8YmkNRyJV
6RX3Embod0V0VdIF/lHcMONG0B3JleRw8iOK4NNcjujkg8FJKUg50heJI5oR8EVJVlPRLyICF5rg
Tb9WqQjb6Yf+3jc+uwZeEFmw8wNOk2ZdfozRjz35Ok8+QfuoeHBSmu91ILlmYNQbwgwRMeX82OnH
tPwr2dYrX04Hq8WK5jimzTneZYMHpDiBqvwi+DW0gxzV2n44xYZ9f5meEHaTN1GX2HizqnKqo1B8
18l96KeVH+iHBbRBBTV1ZGi3HUzW3ZGXzejmn90e4v3moiWB8BXR6aM4JcAFaFt964Tw3EN1ILy1
YeDc65X/2n5pwbSfLskueu2uEwcmQSccyvDVmHby7MSDc+6MV9C/Uu18ztuss0kn2qXvrkLbuBAu
vOa5y2Hfdnb+Gf0dz7W1r1leTUiaK0/PE72LustOrPVLarnGQNYeltq36ZPzjK/5oE8IX2h4f23+
ljDBaOSbiNlU4W/TU1R18o/ifIEzFCK4Z7yR+4fOcQ0vn7xbyUwQ7KtDEBekGQf8WLID/c8DHnGH
PQtxLKTYaAHuAusF33xXekSY1EXdOzlM+V1+z3wmUsyf4qfHtEEJ7CHvciq6yx6oCEQ1OGR5UJ3x
BcoP+RFcDKphrNTWIQNCAoNMD3baTsk++2uy4yfrgsIv3B4BpIBnRXlHS0RKMz8FjR4oN7lmL9v3
OfR0YWlcmwi+jRP9380rOd/GAA1jr7BrOi3opYeyt3th1g/wvzX3XY7QYXW0OjyB4lZzEADBhSQY
YQbebezFxxsZukrfisY+QnJzufEfGRkLCM76z5NCL74Cb3xztWi57nf66ofq6Wm0Fai7wkveOmby
jZDhKOz4jjsZ/yD6Wx1Z9V/kRiw1mMN+3JgG8FEXg7Ynxl/zI1CDhzAI6RjWyOWD+hcj2pka82VH
wHTfydPhwlfkPPB4iZZIWDZbIXI2DDQUte01QmY9cobX4ZV/1oxbqL1aL231AjHPLtIc/R3iegKv
J9b9gLMSQIhO9PY6Yn6WxsMNw2rAs+Sb1ac4rTrADqJoNVjX4oBF5WtIXxO1sZkTrDrub+p3YeZn
jYsskjX94cNuBJc5ugxuf4dw4zehK++0jAY4j+DzVXjiGEJvFwsD4oTCD04UWrMx1Ii4UnL+lOYu
7YZzuA7IB1fUTxhSCmHI8q5RNCci6LCUHIbp/VpANIjt5Eys3pxLoho9e5pvjBadNpAIrO4+5ipZ
Vx9GD780er9fky9CF/xicrkYyNTHLBmhnO0ILHY/ReNG76l6xsWENyalJtRTf7xh3ea3UgpQfNlB
V73s6DPrD82DQJmkBlvrCa+9oPnt8IDPFJZfTulXKbbnm0QR21EaUjOR5OfBhtAebkCwIjRxuuOr
OLHTnoFUQNKZXZCeS3NPSI+96QlPDHLaOhm5QtVG3+R+mK6wGGzb1sav9tlkym04gyXbk/Boydbg
gJrvePcFeWHJIftPKIRLIZGzwkeANon2OWJFUB3oJoMOCpFSvoOaslFI+ltYPh5Vrjuk3NXtNHnQ
ubQQgcKpis2zR7JKP5P2ijYySKt4m23ehDM5UUwGIqtbUkpcFhME/c30E5PO+atyKLYP6KGhrQYi
bU9ZwIgCTMkJkfItQVL0/pgOymt1zD3OtneGTcxeI/ws4m+TDA0SGo0riLfZNt/TjzzeYBq4mvI6
3/gkzIpGwC7anPDT/Qhl53yhfRXifcgY671yg79cxsB9JOfpKZ3XFZj/obudwCY6ZPnR0OBvBYN1
xmrJjAyxxVkJx3P5h0qy9ti3zvQnYRHy/ibeNyzqG5KT1nmm0xZyAhck2JN5IMW5Snty+EAv28ke
A4LtKnGxkNDQnTUcAbsxeZC/ZJBGPAIx/6N1ryXKEI1PMZT4Nb/wXhI7Lc5F7iHGxLwzG6NGccmb
SQkRVrdgsWgGgMfK4++mu4uDHta8G10zhqkL+Cir2sQkR7VXqjPmprLeaxSYQcc8EFEC0LIl1z7r
H5WFQmnYQOGPhVF2pfYqYPq5ZiFyqy54xGHRBSh1r4snXSOPtbfWxjchuJpYlRW1X495UB1xOC4j
YZuXCHQguxztxRnHBPkKhWRFHXL1XCufzC+KxHomn87stiRI23VsuN+BFogVmRMyHg0mZb7watk5
veZWskc2kd8JueqrODsqXM/osahjSGG9Znsn3838zaDep3f+nO9ZwxWXgR4Iz+GL2DGs3BH31eDu
jMyIKyghlyRRr6cExssL8Jq1nmOMJ85CRpzxUoWQMcpE10TYkPjK5mIME0gDyR7i4oZZJEX5werk
M/X5mXMvEug6eeOuC5KNbf6HtD8PuHwy68PqjiALVsjkrbGUnHyE1FLDgbveJiFKva4S5ox7JRqM
8tVzZFI55xlVmYsmoQEZNTueijfQlgZaUHcYHe6KtdXhMkeoXTtcI1OEVWApRRoW7lnoz4VLifLD
Qonaz74SiFLexzoU4a4nbX+A+E4ihzb65ElIVcIJuy5a09OlN9YKD0m5ytr62f98M99gDRsuQSWs
BukG2wf1cZfwpFHsjoUKvzbJ2JTYn7YmguEATUiGn6/n4K/Oj2XLsPL3VMbXCYUKtvW49yx1mUZu
h0WveFwVm4hXeAvTMaFZRGl4vW3uFqZkLq3oXYaOIeAa4fXn/he0nWKHO+ePuF4WwTpJDbBNtwLZ
Zq8TSAxqC8lavhEfSERvCTbigrMHL4lEi2OivH2YPvji8UyVQCBi8vlebof/lv7MB+qkebQnpoe8
cE7UrKpnQzuyKzSaoRq/VGjp3dypCmiiDZE+Nwv+jUnkw9aNAX06m0Fz7y3Fuouxg6mT3lomlg3C
d/BGpp075DZVmzsa9QBKXDmkubFFR618boFJrvUDYKB4v+64bmVkEEOk7pfIn6nqWq500YsdyRMh
J5lwZs3z5RGoZwEop/cwTtmAkK9bGyfuZ2Ip4Q+iB7dnGnivhdY0axFgCulneV1SK/SVjDvuDmsV
WOd1+qH7G9woo8xV8D6mQTK3TMNCSgHNOeOQgJhUrvxBIu4na0+9jvXBVMK1EpVBi2oPZUAT7j4c
7i0C3HwOJOe7ad19BmEfV8VlL3sKG2wL2MqH+45Fhk7uCwXSuHPWvZg5w6UA4jkzxl6y0kOC0gko
sUHMi75r5dKQLlYBV8c+1hIPzxEmpj7zRFhZSiiHq83LYrmYE+v+PA7vGTCxHvr+YlOqUO05ouwj
wNLLh4GPX/xHFdTihtK4pSBEB9E3sha+qL0yx1zmGF3Ye0Z/5iG3uyK4GtovQ/zySAqN0e4EVxpZ
t5S51oGNd2hRYh8InkA4Ls3md/jt0iODQ0cua9Jsr+q8+WeEsaXCEIKpZHxoTiYWzlEEgdTrz7wB
68adPQSPKWEvMj5aH7DhqrXq5HQn9Q85PEajX7w6D2FnZRWCKTBkV6aTMYaQMExKn6ljoKhaK4kH
VgcdXJKaqwXicad5ayBVeQ3XjZQFW7HaMqYQHrKV/9mQPXp9tk9O7pv7Y15ZlhF1O3XNT07Fzrq1
zxH3RODEYky3DCxhHpfE/a+AIBryALLqXkQyH1K3NTYFH5lCTV1el2XH16+LYCSV6YzM5+yQPdei
QCXLSVRmU7mQKwhJAqMjpYYoL02gVusEWE8HAutSBgv0kiLziX7jLvkCpVq+rOtVgGwKUZ/NQ/ez
6oPogUVGgEsMrBK11dMltxx13ovIybbCqwjG83fbmaqvj+tIQyiMJSPLVz5zZuJaKD1QOEiJKIxt
kPzpWxAV3jrgOip1NLk62p+E2AFbDryLCiPoKRcBqOixG5VnIP3thTwbSA7L3EkIk0kVGaJnA4kw
tsG6fxCmN8EXukjvFafuvq3ve55gqtt217UEFa5F4RwMy1P0hxEV5QPIrozMveyyA2psiGxbfaij
6wevhnlb17XyzFySaBUpiFL2bFNnIFEP6EUofHbWvfcBXJLJxQJVpEmBc5XWOm6Ph7nFDsuyhfUn
xG+fDPD9smtZ6HS6JXJpalDCIhV7mOda3bIMuYsxDgigBRx1Nuiq2OToH4S7bbaxEiQ0AYDTi83m
8QZoiOKQnQYiE+7uevpEP0y3MWPqT7sV6JQzX8ra6xlT3Bvrjba8pnfBIK4r6b4BWU73o4aTcrAE
t2d4lp0SP1HZQ0p5hPalcrXxbRyQh3QYViHxkhQfgb7yLbZKJuVEKz3QZIXEnqN+kkawKNMETRuy
MJkKliyIf1JSCOchhglqn1wfTpYBYZpTxVcOIxNqfbrPBaiTd7yEaV99jmTTPws3HpvJho+Kk4vO
LTQbZo2TvBI57bfwFBfUzB7rXfBOaNrXh7qLKHkHMDLZJYCtDTSLw9WTZt8LYD/fyYjw9UYPP/26
e6g4cW4XHKdOTcMhAIAH2pUYWM5sNH7lDZYEgPICsTw6OCSDtGe2JeD0qP/TYuh7vxm3NNlBWTmk
Xj98seCpgURwUFUgezB2LgsqyV7oihQAO7Ar0KJYYEoVA2nY0ltiLyMTBgbmDmdyGE8hasMIWiBA
28BFSSGmgAFspy5QEhKmOEL1HOFxYVh+jRGbtTkV76wZthRXhiVaxnWyeROLGWOE5WCKYjEQ0XBU
bCxPCWhFdzgfeRvmsv8EEIKB4rwTtA1vvwcTcfOqzOeUYNZKGLuOmLF7euhMcMb45tDPOLgNfBnf
ytlHsoyHjCHOGbsF1g85P1HB0SzS9muRgWnlr8qYxhww4wdL4rCjJSebUe9R/whgybTb6u/xUbgg
eYAJKZae/g4AwllOdnhk9aOEJt6R7g3JpxXK5wuYAEoyeGLcvfGFkT+RGyVYJ15dj2+QJ6Q/QRYV
jrbCDIYe1N8GpAXJZA7njgxThEfewS0smb45Wwhz9aoKpZqI8dCslKxQq9dbpR1mBnN9LHQV1aJR
0zM+HgOLaHe/vXetDEo4w0OCvnUxi4xOocHYapCux0o2wsEDkvMxiWnQ6Opz2szKVrrXCoLWEjCy
DBBVpZYbGtY+soE2inJ40L6MzEIktvlGnBIK3QJNLaneISzc5dM2Eo1xG9+juISqS2YnTYoIqTBG
fLZInHU6siWPLj82qS74KA8sfj+p10mfCieOeoPGihnLhUKrNyYXeNEIpGK55rSK6q2xaN9dGX9O
EYdMo3A6J0sZ3A0vw6+JY7Pa5ICmbWSiCy83pPNsItWrr3/5++eRDqV1lJvH36e6HF0eSxHPv6+V
Zf4IZzI31doWVMnzsIW6Z9hObcqQ3cd9Cm/eNv+fH3KMECFxME8OiQEYVG7g7G7ZuJ3atFtUEP7/
D6UPNK3mKJkeLe6G+PLvGzI9+zIf+t1Tqooi0PoDYRxo+/99/Pvb2LP8YJrcPNDqoe6hgWL8/bVA
7xx97rrJgqpadgJkZpgehGRmdYbQzDDYIyl4f3eI1P9crSmACO3aHPXY319/b+GfP1z/GmQnr/z7
ZJNHsFgSgw09uR4EAVEYXy/i90e2zkz+ezm/v/4+qTXtqyVSSZwVupXiUmyJKznpaB//z49pffhf
z/2++vucfE9CJdPTABG8fWlAtlmNcQvUpUVAAjFZ5K8RUshbeDpkWFfbBGpo6htyDImqOEI0Juug
zK39PTN11D+NOoBAHsKdi4iamqCZa3obPRPoQv/2hdgR+UU3Wn4LPIIW6VoLjrhWozCygGnLSKEh
1AuAYKziYyUAlFFUlBHQMEV0sCfn2ZgZLnlPZxMsp49WZOwed9NGVuPUDBzII2Lz96pAj1x/EBIV
T928dhOaqICtrcoh/Cy3sj9D/Viy8aXqIlIKSQnXxbSc/Nhss0CTGwohJEnUDl4OWTq14qMOFBXg
azutahm4JzD2pIHWIW1p0aBFSEB+rkZLLSkyL1U50urx/tKDq2zIWpk5ZM1o7220cSOmSMJnBQrr
sBtQNTSJtSxtDGGnIQ/VqJ5Fc59Xzox0/PD7ahjc7g4xagdlM/R7ROTt/2PvPLYjR7It+y89Ry0Y
DIABgx60a0kdjAhOsEIRWgMG8fVvwyMrmVmrqrvf/E08XJFEuIBdu/ecfX6OMFP5e5RBsHi3YcUw
PTFSpvUsQngP1ZqpQrQRCbtCg6nMnFXtrvZyXlTtbQZNf9Q3JQHdKEJywQ4jL+PX0uyO6Oljd1jS
19k/l0rFRzGjQSKHkDQWSSMxDRgT9W+65EVr6sGm8/oqffYOxUi1CdOBSmrc6BxH2/iGP7BHmqlR
/MtVJKMv9RQYbCwhd6u+BFpXJt99OkCOSJ2biX8Nvxn/UMEApqdZRSIarBd6Oyb4ZzRtCYDtsieK
qraerWXXhRXi6NFCROqFg1ahPPLvR3/gW6MNtTej4Svcac7qRooo0PAufTc6dyZrl+qjUzGGM4U9
Ys8qSr+qjmrUdL77ie9cwp4FLncwmlZx+Fm47AzRMfdHw5pIMtbQ0s2iOPtSY5QwG+RsTrnJxFLe
izLYhkOREQv/PpSDvrSNBrZiVY8zHOljzKAXC8p8Fsr5UlsSKYE29lUfl3yBvE3t7TMrDB+H4r6V
rv85XlqIztYfpHfOx+KYxGV37CtnlQZVeXaM5qqUMxzSuntzQ0fshqFGq8KXd10b6rEXMetePMUk
03jx8iFinxMrTTdH/SyqeVjNA962xLZ/1gblXJjLXedSj8AfKMhNVogZ8rY4kuJIKKpwjgNK2mSe
cpRKA+a9pP+axgZToLkDiCdYfyf7pwrVcBgajH3YPu6kTq2TTOdTWGZU/1PwzZEudo50uLY6JC/n
Ja/VTtvCJ1u3vuCn6c74Vs5ZIN4JtMVAU9E445TPrAFBEvmMjiOSvZFoi6/rtstFfTLnp87FPNu2
jXUqEEdg8zt6WqFis6aFWpLAfs3c9oRDql+bgfPTzMkRyEt3H4iMlaBpPw1N8QbaH0tbL/aAMu+W
TzpOXd/cOkZmXVQ0fffSKt5YcURQDpa3AYsKyQb7kfrb9g+g7A8w8bA0u1htCh+tRzMP8TlhHfEJ
6CMxAbP3wK54ES0iA1E1DtjaUUejp95yrNLcWaE65ZVmYVHBtEn7qF5jGj4K05iPgK2mRzsiorty
znxE8u9ZYF29AvF6VxLYlbOP67G5uQOTtaGlbRg1X+12PNheZ5znGJmGsRgkq3EOd9JrP01mNh6l
KS81bw0tR9TfgFTXUy9/OQP7GxxXxCn7VEULsGpkvktmBxshwO+kWsjPjS9aOh9zfGxiSU1Y0ohq
AIsnBSYst0rRmzV6PJbCRTcYMUU2dhhh5aYk2Wxt1u7zhP/1NIX2sI8DPyL0B7bFTCHjZuWljyv5
2NfJSyD8esfJOD1aySc3LM27LqgufjjLs8U8y01j66WbNEMdpFhtY4jzoN7Gyf85Tn18yIf4fYqI
cLZk9KnchFhOj6X3ZsSzvvgVrBzCvvYJpmPcA+a3bJFImAHzLHLnLmZVxZdURISAavZ5TDKmTFyF
MXPa9PSwM1IVbUVevfIpXVe1UV3dvGN7rgfqZt/JtjEZ4esudJ5toyEO0nG3WEp/JWNwSVpieaKI
8JS5ouwsh7i7ZOx2s5SxS20zBvJS4Z77QL/AbmuPIQ4dBg9LiwTvcAgC+hqn9c5W+XurBP4A8SPA
pI4JdBiOLRmUW8e1PneAhki7dsb9oCt3lytC6J2JpdYm2JII0nWmGnuXm9mr0ATMh+30aKiQoZgE
oZJ7+YY0uALjo99drFFS23Jq6W1t7QbT6i9WlT8Mw/x1LLv7Jm/pERDxRx69vtiETezJAdL0oIdn
m67hfUKmUybKvWGRiJR3odoo1ylodU5IXAyJM9oKjtaoM7YWBtWdgyGpdWkq1J2VvWD/Afk6Xgyd
3hmJ62/VDHbSpqCvq5oca8ySKwH1P0qg7BVJuYXhvaV+t78FJt5nPuxPhS1olSvvGFOhH6CAEKoR
9RdjgoiFDTksyE4jVKJAwL0xyjY5VLr9RBwFp3aDriJANIbjofeDDFOaMB4R6LVLnwqi9NE1aWmm
hXKO3bCd/F06sjkUGqlJF6E0LTt6c17Nd8YU/d5WJSrzRF9xPY5p8Y5xn1wq1/lWzV/qRnvrMCaK
t9D8/10cL2BN4usU3XtgbVAufZ3sETHrxG7AOk9zcu7qZrw0xmiiG/4ZOi6FOVCs18h4Ghz06Knf
1rslXiqe7ODZZ7JkkvUDTsDzrmGof4StCvbGUTrVoa4Y3VrdSBtgLo91TkmfivwcNbkNw7P9ITq9
byzKjdqjCd5485c4QIhR4xKupomv8Ztq260dzt3WEZpxsyD9l9yBOzFeJ0koVF8xQvUSuRuEz4BQ
sclhG96VDhveNJJEQhMKIiL1tYn942D1X1lwnlzPSskVhShR7Qe+p9sqCJxL5WfnUcwdbvOlx2SW
z1B1y2OCDm7KRv6TFgZfhwa99G3Gg63E/+zWW2JnnNia71Xc11fABLT1JwoWOgRepNutGKt7Sczu
JfUZvY4YcdIIcOuQzAHnpvQ7tPPkQtwC6qAk3buuQ8t1dCA8DGZ5IDcmIsIpKJ2zGI12B0z6s3TT
+7kf3KvImlds66yTHurNBEO6ZXHKGSeae6DuYFTxVgKKQNVkyRWsA+ac5lBtXPFIx6zLiLuJuzoH
E1CQ6NEmdMA7enVu5WyzsD0lWtevLbLFXcV8HbrDE8GVtC/sircso6DTJlP6WhS0hhu7wLxXPndJ
z3bYwXCHo+sY95Z1tH3/oa3N+NAnRClSfNM5U61+YWta7Vts2MiBuUn2drfNUudt8pG7RXZzHjAZ
07QUb41d3+el9FFAzd16+fK46bRl88iL67j2osmlJDXyXeGO087uGgc/NmWEwZkp6xsSsOiDBIn9
VlL7bmVu/sqbgpm9OeRIQqAOxzUIO76klRVyGpN8wCGZrbKBuLdA595aluQZuJwmiwGnxYK52gbt
C5lp3pWcsU1RWuWhjBcbAoLPQjjiPAbznWlqcbCAQxzYT8thXqoCpOskh+5Ge0bOiCCMDfVJpE36
2MdEJxEbEazTxRZZliQazaTCXMwg3Ytcu3TN4mDtO+PRHbAfeQrmKuxNIqozHbFekUWbE3Bri1lS
nuw9SS4eTujw1XPIn5vTAu9YKb6EXzKFBT+hqN+4ak4vrU87pR4K1jzLDO4mlS5+AcYngZN9Mk36
Iq4txEPlYYa1KW3Ij89nSLQeTnkJC8KGkIkMkMjQYC4OUVee8TH+qicVn/y5jOmctG+9Wx1no2hp
OWSEyJdE3hFFv/JVW5wa2mgFwQAzGRr3neTNbWfOz+bMxtAx6Vd7JjKyCW2GkZjOrizaL8SUTSy9
mtCTKmmOBMZ9CdlF0HKKUf13c3ea8b+03Z1h6fDqmcm9ZQ/GC9tdydr5Y25ArJIBrt2Yjo3HrLE3
nspCHYOCVFHVM9U0A5bvrGOKXqg7NkObIpU/hjRy0TXH5iqx84Kxw4x+q/uig/GVtoPD9snjLOeQ
gKiaGgOFX12CXg4MJLJjyub+pKqGc0sdnVom/UZjBvu0JvQ4y3g7sTTvjTkvVuTbLbtQU7Mtlwgn
Q2aGPaVzkaEMFRL3iRjyo8o7+WAP+qhpj+gQsBTQTaTtfl3f8fnkdJrIeZOQnralTqPcdo2fFs6C
syfiL2PMsmpGfBv5tPCFpoTFPjQWu0aUuxbZays4jU5u6K6q0CaDLmu+lnKQ225q3sxhyWGNY76i
5NU60fxFxOanKGFUOGvG8p5PjImVMeoPpmlmQF2/RXEttnIMGVKiNW8r5P9RzfSDqG+2XXl6N8by
2VCD3pv+pJh7QFT+PoTIr6eoQqphuDnFA7HiTfSYzdMrwF4sZD4N4L4kC6dtP4GmPhhZGD5nzudW
6x9jQhg7QB5zVdHm2HC4hPzRu7VawrjHHHcIChJRjugVvJP20mvUXKQw35oZJEMu/bOCNrDyHcDN
eaKfWj/XjwST/JIDNhLPwRWiY99ZtYQAPDtx9sUdXquydH7O9nMRp49kZ9fHvgBOmSbjMnRmEtRC
1jNT+zqyIG3pRr3r2teHDvDmCm6NZqWf/SWjCqS3QNEIv+WbMTNZEO6w1RPeM8J9Ifinnzlh6V2f
BCglC87vlY5/xGX2s1JhTVe3fmhE0F8KtJSaVVXN3k+/NcXWXdAgcTe/fus9Md6ZvUFMCy8S3Ipy
X8sAHcCWZBbrQRCgqNKcPc3QAQjtrXUvxovWoTxaoaTgj65zXmp6CYrRRTUfRuga63GasB30gCNi
95hbS89lMSYODU2MqatoiPf1Jhpmiimrusfjy+ii5rsb1faXwvd/ydwod0nffi9c3nErDqr9NLv3
MhN0pBO1aw2qIsXervKw0tgGbsC+qLHoIxgfbUggPr4t3nW+Pna0acEhryE30irQEZFLfD1XRjoF
d9qvfsaMKbsuf3eCIUQhjwe1QcDMmSbwzW9GjpxIhPO0nTLmyDHDOMN2mdI03wuBCyrwdlNbl0eA
zZxebbZygY4+9237ZdTzfJ9BHM1xGqe9ke1hfhRoF4EqGQYVc0sv3ed3GFn72KVNtIuGtv+NufwD
pfY3RNifELf/Ab397//leRLg53/mvG1+Zd8Itfv1V87b75/5A/OmnH+Yti+loL4y5Q3M9k/SGw8p
j1LZ+415Wxhwf4DepP8PD4CUo0AMOsqUwvoAvXn/sFkWHZPfZ3nSMuV/B/Rmq4Xj9oEvdWzfdFwh
PNsUnr9w48y/c97SREeJmP36oNOSulLj+xG6ZiTunQYnCk5x7rTo0rAG4Cq+TRC0ux3iukBSwuiY
XkgHRQQDuyNQniZGy/cGbFJJEYbQQNVoAqkndqbC6FK1XXjWRYTTg/ZcRR42FZTVQQBvUMRScbel
sTPCN89lxNc5hIO3rtufY49zI7xMNvY1s36g9/tWuXeDMxFUy3wodm3nTJh8EWGVc2YPntVU/krL
fN7brZPsPP6LFD/+VrPE27TTyor/Fh3Nps/e2Op6kBr7/TiShzxNrrf2I/U6STPcplFwB7vY2JYa
nFRjmWqLvHjRYCAwxS0JU9Z5LpPsbIYN/pze6ZicRQgHJ+btEH0rFddX4vuC7eT5Ky8fj15vzgdl
dmyF2/SBpgjxUJl49iCnrlLvEiR5c8qXRcicXvoFlWQoBLNdxLLPuYbiIlFqPUJlYm9nfoWDtqJ6
8tc0HJ+HwarwZbBuBKH6ipa2ya6yoT4aupbhvi1+zQWLb6KqO2IL8KwyDaHlwGSXAOVV08Zvfbkl
K8baJpSN8PXEiLIBUQTLRE7CPdnh8NCIheYz9I4ohm1q5YyrJumeq5CxnCt47xHwdq+5RWkxU8ht
HNBeEZM67YU/HYOGThGQtywi67HRFru0vl37fgpDgA7lKsZgvSP+xLpjQkSXPkzfJ071mTrNkFyw
YZb5lTiQVW67L0GA4lOB86GDMp2dKp53flL/FKXjrBxKxE0Krm0NCu4h4g9RgiAqVt21K2t2r5b1
SKz0apLofnUPmRXTVTQWzzruECMEJjzmrluPQ4VrIy0YitPRghD4SO7MpZzyi2N+b+glVHV6olVd
0MRAywUYiQ0ou0rfDY5T5cK2X5MnccykfEyn9K2mWMZ6Xj73ab5VXpG9pjoApTDnHbpoGWElAN+3
yZVx6E3WV5jW6yq4D/v6fpQB4SYJJWLA/1wv9gEHOUjb0xvLhdjlINcJ8Z1RRJhhT9/iIEOMEjku
z4at0Fp3IQYEvuPskRATDrTA3VodeuLXmVwPI9mjzEPzZTc7ymIvGUSsVQ2OpzKnY5yEL67wcBB0
HbZNM39PvCe/i87t4NXb0hf3gW2ciFM3WCsVpi/vuW/a4R6IxyU33b2aq2fXmLonI8h2vkYeJpro
VeIVHGl1MQIO8rw4ZvQmA2/2oHR19X3rUoBPxCvIlg6U6LZ26r300VVlLn2pNMCa3MSQXirM2TTF
1m2eXNwgVdtQptTQOdGbinznjdsuLj5ONWmj42MFvMwBF3kns6g7kVpwpzjp7JjiYieK2RWUQZhs
AvF5GsYSdYJ+ymNlbCyirLRK8hV5lN6qO7WFXAvVNIzfS8RoJNZv2as/0pcbL4yD8JV0zI3Z74bb
SBbNFhQ6AokSb5ZALzbr7MkDfHMA7oXjYWoZNUoIkX1Helhk3vua/Rt++aFGsB/EKJ4jBBmQ/J/b
LgIMQHmRJQGYmzksdlMkfrAbMgA9n4ZnqFwH6rmVWdD+MVahLx4UlDkiWYY7PT1aku4LgTcrKSMX
ZdSCeTN/JDGNXsqq19kqYOn3qJYtm2jxPnDPrl2oczJqcQRyudWg/HZhBd06G8v+XFlzvhs4AIbL
zZlqrjlbQ4Ld0Zh/auYpUcBgaRpfE4HYxhVLoIzj7WXYdQf6nI9qbMe9L0oQjeTyclZq3LNlOSEJ
YYhD8tdmOfFbYuzPJm2ObZkV6HtMYtnZ+Z3tOEPVHiQIKro6vThZthYhiguQd3uCF5wlNhSPicd5
dPLjmbZggYAjwFSUy/bdUku3IJiJQ5xqlPtZ6+xDbT0YheOcC42gKzUKA3VTTTcp6801ebRibbgq
ORQD9nCogQejKa9ynEx2Pbmz4aXYDCHyxaj2AXsV8rPfz6iEbOWfJ13j+fPda8kmEx/PBOykoXMa
d1R/t6NolkO5Xavn90gl6nS7kXcDlnfV/D7KIkrRjvddvGfCkM+VddJTjZ7399Wa2tjrXh2/ZGzh
ypfSlBaZVtFhIpOTDBDrcZR5ccLvTeyoPLmqlafbtcIS8mQb2D/IMqavO+v33KlJpiAjEVDNF51x
b+BmTOl6osAtaBHmZD+EBQLmyZ+v2TLpDxk/HwV+4r5XtG6N+VqPpvyfAvT/jzRsUuH9XwrQ/5N9
+/4t//bX+lPcfuSfmGH7HxR2UIR9z7It4akP0rBHKUlOu1TCs1zBJUTjfxagVK2mov70TGm7rvL/
Qho2/2FZtvTZo/4uacV/pwAVf8fnU3+y1eWLICzTWorZf4W4J6Ky7JZ916HLMQ9Z3kgvZfbBpwzl
oQrxy1fFoa1DkyIzp7OWqXg96yD9zbH+G8b6rxT/f3sYVNuK4pGdOZTBv5fBs6CO0DNTmboql8Qv
yzsTxvFdteZPH2ZqWDNIitsK53PqqXVnsk+MmDH8P0jrgjfj79W4w15ASGljuleUrQuV+S9hAoCf
k9bXbJpN9B+bILOz7SQMC3E1cz51HIbyS+oGD27sf4FRbsBtRD0lAB3MBSlHrdT6biD6ZvuXT9Qf
e7+/vTq2vaQY/G2b4ChOUmw7IF8LqczlbfzLgY0prVdORgEa1wlnhtmXezup78UyJ8uV46/GEezJ
LaeNVgezQkjkmxEkHX3cFt+p1m7JjMemVdmHJ13heBNj1sBI3qdj4F1aqwC45DOhKS37Mv15kVWq
2UQO6qtq8qZtMZQoJfxovJ/reFEVTZ+DegET0vZDbWmU13ACK+aWuMtrzz0xCgifaoeqyB+H/eTi
czDmwTiGonj3A/RPtkR7R3Q0wrf2QHIjYK+s3bqmjNYEBHVXM29/6tFn4Wb8xH+7uJrJ/OyRYrwz
ph8BXj/ZJiWS7K0iilcP3d5TGYCjSZ/D9Cg8go1QsnYuc+raQDqZ/PShnNjJEJ2zNCOtCXDxSpKf
RpLs8BKEmu1K37vb1j+bqA0Ti8iezLTdHWy9fuWAz3G94VLGaXJsIkLS9KIvQiiyI5i+DLKjFwFP
SDisNH9HaAL7t3LZO0T+r255Q4povA7x59xxJ8bAPR36UNOiQxmTznW2Hlr75BMqzurkMYMTwb6e
4l+kHWJwUi7bgPpdFfND6YcPtZQgwwKLRkj9mDwXWf19UOzjWs1am5T+pgHEe5+2EwJ3DHWj9hF/
ONPakQj+VKMvYW7vmTfSjO3niUmvvZON9TAHWNML5NTCd56FdN29JZKj7qOENZpNVhVNGCqGT57F
9MGY6n5rjKRDVWP9nQyDXaAexKzeQjUvPnhp4QMIPvsjyUyVGMs1kQmP3djdqTT7JewJNWtOLGGT
z0xiJUo+zHDRplBfRUW6Fv4Bv5ji+8T8HuoKVtxiD5lXZoTuJjdHmNzp8GssESeSZ7VqWx/WJSGq
q6TKMpDYPV3zYrz2k2h3XtjTVM0L7DRNxKdiIjS+aSDV5O6PKRREgZEQii9+eM9cC/8CEeGrrEfP
QlchwGFX53vW1w4LAYPIxK4cCM0NoaZDsInr1uEUQLK2n0mEwhI1vmv3J8PhwjYUauPbVTMZ+tPH
RQ6Hc1MndC9v9xlO/X2KM6aoi6atGqN7N2ydHeRQFG7LXTpceOi327eLri8+Cd/K/vKU2/3pTRO3
XHz87O2+j5u3a40zzvvEcA79Aukj5CSe18Nofw4D5OG3+/ppLk63a7Y1w6mass9WVAhUquy5TkNs
l+3544mg3LNVyQZkc3v4dsHmJEIkuDydjwxQYF5S6kADufXtB3/f+fvy9qzYTz0EJsi9bzeb5Sdv
124XcOaAKK5uP/qXI5lMMzoEk9h2LXgcuxbJ7yP8ODawkV66+v13bvdOt4O//Xp1O7Db1fp2uJxC
0LoHkBiWBqKT+L8Qk/HxMvh4GqH4PqSU+BbZkvvQAbbeIHPuotDb6SR4aANzPwwm7QaY1s3YDKdo
1C+x3f4kV1QH5I+5rnUpcvdUDIV+VPX8akuwqEDpq6zEO4RwZBVUdGoIg8kPckZ+yvfCPBqc2Gle
hh6hZ80hMMMn23DBusYMaNkbPSUI+RNX3rOF9Q9T3QFH8Xy8WT0AZIbffUR7oG1sYOM48Zywcvd0
pO6iYoIOU7wRoQTfEH96l0zlivP30jGtfnUaslDByKqQMQZSq0F46yCMiUzxTKRMvC/h6hpjEJ3m
KDvaeppfQGzvA6P90aoJz6pN4xmQPKooDHQ0sR8LIu6APrVYSSJwc7Gs/BVzY2djKpzA8VSFm2km
xA2wb9DRaTAHphxthKKmzHLoUpjum3jytirOkeFG872xDKT4/n6t+3um83gFDTnvup+pCt2LG7sV
SlbgGVY09luEXCxafgkx3Z63DR4Jjx38jnn7CP02Zz6B7idGRIM2ZnIFy1lhNTttQKJhgWvHyHlQ
M6ED1hRsLNtxdnH/sxnyX/Y8f9dm88lB2vtkaFUfLFTz8FRpTCDvuS8yEzkJg3Okx0l5tt+p90Bj
M48tO5oXOpoycK36WzsCS1RND25MxeXWdVlHzcY6Ryl9a988jUQgrBqE2Ld2gp4FK2kOzNxNoFJo
9la4idrswTNL+CECgVBVRe9xqU95Lc5OQ3PGg2g1hd62qkGURV9i5ixAbJLoqOr+lKt+q4ZYfnb7
b2zCrLNAQrCC7o1FuDSeRS+bvbbzvRRQIYDDfrfy+pc70uOowLBu4RUDL/KzblNWZ+GO18yzsSmU
891sIEGfgXc7lrEgfBo0f0mARJpPgFXDzFfySNzEYXKsS5pNe0oMEFuLZ1cl964VMVwJqTdtN6wO
eFwFLvq61+OWDafatF1qPJRUM0c9/poVH680COddEsy7sBve4tJErxdm0ypkwBTnP/iKHxFfP8ap
ogtUkWrRMLVXBZZudPxR2bzgOyv1k2cvepDuKQ/ItCWK4lsDU0JGxMgblYeQ2otwIVYQUrx0bRbz
uPWr+2TOQIDpEo04CxQgz9QnJgo1SHaJm/DBjNCeOvOTduXTlAMTCKSHVn0cz+RX7QyNpdRyH6j8
kEczUJvx5hkxumE3HJ8aQQaiyxaQ91y+E6/HZ8s6j6VkfqlyGqtVtfdy8w2KfY4Lu/phF8wqBoX+
Ju896G8xq9gCNvCtcOWDfMetWKirK6v7MaFJw/ITQanwMSr1BqANM+9OVg46UtUPrSvw+Bs4o6f0
6xgMV2JRXpuUU5OfA1o1TjVNa87a08MYh7zQk/cYNO2i6XgpPWSFcKptTpOk+HiGj9MeT3wQId+I
wn47KodFuJlaUlStQ6U0Ni/tYANIVolskNJEdF/RLXWFjXJExhfXBaMWbkJXoyofp4vbjQj+DPPC
EHUzzrrHf/JkzRGgZ2vAQR9UbxVkWVRI4jXpFrW7LV/UfPZiKBxgcK+mmb1MifvLG81vuClTI/hk
RLBt7ObOoaSNkvI59PMGVzy8Pt/7WQz557KSkEfjA82FngYKye3RRoZ+Rj8rszGDT2N+l9Wu3AI+
Zje1PHK77/fDAuj7PqShQ1rrS80iQ9aw9eX2rKDKm23V49FgRNveGRQxe5rejI4tGAthIIxdQpT8
3Vz4EworvItRPt1ZqDo6y8i3WQ0JI3VxIUAZh1TaVHwbrZl+Tr0gjUDUY4zAd+KZ7+qgy3q6yLBW
GHIK1O4BxspWXWVnEbMqqPTKWYw7Re5ZXOEtcWeWtMCsRvRsL7FS/A+XI7HNDnlBS5pG7ypePjqZ
W5+claGZyR7s6Qab8XvYzUBgZMnFSJPW1vrbEDGas1I/442fIIN5Y7DkqcsrKJN05l9kEvyvu5zw
OOsXSGuIr8b4ZlQSWyt6ACHRxHWjd8yJk23j2EVZb4NvSTe1Nfd3Xp4CTZTVu2G496mSI7qB8H6w
pGTR6+SdCDX+nCy7fjcT8HOM8o5m6R4t9NdMXZqrPYgWfJeJV8wyGcm3+aWa8k3kGS0/C/I1Wt7E
Ks+TXUgYI/oh2vFTKyYSeOgqV0i2p4Z2aB7TGB7R5dm1f+zqqr9L26G4o1M1FEF61yZRfRBT/T0u
IfTZQXf2kyE9+eP8FPTDdGePnn0S+BbCPH2PXI7Rx/Dcav5MzicrnR2C1Jz0KrAjUDQ6nxE1IAxt
TfyH9QYd2VfP4V3JGjp47Dj0ndWYR52ai+x0OkUekRWpCI4FtfDadgrcvXMNut43CKHBxJS3ZX32
6esVnQfdZbnwreHX4LWLCJAPuju/Zv6EJP6QDFgf3Y7KxVYpGinC0JjcxN99AncOceDRlSOCJc/M
6hhY80+vHB8c/zvJy3wshtPtQi/XjBId1Pp2te3FjBhguVeGvccixY4Ov0b1p3MjidwSCMmft28P
26DgM9g3PDO6Pf5h5Pi3d7a2v0nlXAIbKof1zSXi0pf87Re52Un+483bk5vFV3K79vGztx/7uHm7
9vGrPMbqkD4A9d1+8+0XcP52jM47BovvwzD95nS79nHxH+/ziiWj+d/9XM2JP3bLlOkao4mPX4VY
BJD4x20Satrff+737/r4U7Hl//OZNn7KQNtH5jedqZLfz//L46HdQ864/dLUc/UfR/RxWH0PJ9Gb
cPCaDRSYcvmbae1wor5dzXR7xEH0KSPYZmUFyX1kFBmFp8w+uw6Y7DIU9wOxLpD9JtBxbPGOSYjW
pUiBYJMfBEKDPLJtGjJwSuCZjqCMG4xZvDb9KnLzcsNcP79OvSK2ussXZ0OQXb28bXZG1Lar200d
iuwaG6h/jcgZd0M12BfRylcax6QmSbbSzC+src2wBKmd2x9i4pyOHuPoi4KNP5vNs0JlF9nJodcw
tJOI/KEqAohpStYwQdt/HhYgTWOib/Xhq8zO1FwmDg/aFjj6yT+obi4vkz59YiM+X3RhIMFbrnmN
RZFQ+qy0y02xXBTSO7UUD0cEZH88LZzFfMHEQmKPgIpSyH1dcSSz8zXO3eKKGQB468SeoE0BVVUk
KBDhJ7ZmByKAgfhJZ0F46ZYLQe+iTULnmNS1WEXDIja+sw3jarFTOYVFjZyaeBYWNl4jfiHbeZaX
uRwvnE3HixPmLzUDds7LPKMJDSBzi3txSkOLGHSXPpCq8iW5ig7DGL8qq6mus+fB/2KaB7un+IHD
BfpWDxfCb+uDF9nnfDads6G7Q1CzM5wzlzGpnwBUH+NvQc3QqEviLwhG4n3oleYFFZ95uV27Xchh
Mi8krs1rKyMnMIEEQO/HkLwFZB1hxrk9q5r8goxzIgcY2DvnOi/cs4NSv2g8tZmE+uGznb8op2lO
BZpCY7nVL58U9hf0KW0Xycmf90WK1gquHCTeTxVxynCacvty+2DdrqEKD3cJSv4VAckThWNHwGHv
Hpx8lhd/6OQ+TZLPs29b2CPXY+qIi1oeuj3uDpW8eN2hiZCZRRb/lRiaTGiW89Gp2FFOJXgpYsxW
yjEUpZYXXCwzNy63a9g78GDLuEAsVF3j/KK6uD3EvUOguHSMYptl9ee5t06NO2Afr4m5dlKdXlzy
WC5QS+Fz7317FLvbvaFBHosrIe0ZpZdc1J/PvD39dqG8c+L2L/Sj010/pd1J6hwqwMRKHC9vVrSE
anvLa9gtH/rbhcDkgi5YYPGHddtGTnKeo+GPCyMOGVjfbv++ahgJgSguO9zemF9vD/TLj5RJz3T/
L0+8Xb39ttvjt5vKRLgkU/Ap//LAx1+9Pfnjpt/VcmP3lLwf93380Uq2+WnqP8vEQ5DWRHH6l0Ov
QpctgA1R5eP4Pg7l4/Dq25Fnms4ZrkhnfXtk4APn24m5/3jex5/9OJR/OdrbU/7lMG5Pvj1Pd/GP
DI1zk/wXe2eyHDeSZe1Xaes92hyAO4ZFb4IxByMYCjJJShsYxRQxz3BMT98fWFV/ZyqzM//ed5lV
mMiUyBgA9+v3nvMduBGhzIj+Y+BvqCp9TLV77w0R2awM5deSvMZrScMZJJb9WmbSuCQNZOuQzg8B
9QuzgKDwsx+l28FtAfeW/omcnXfRGMg2Up+7oVGgQlRmHsvMssBhzNdQAR6nqo+mbn4Ik5fWFbuM
nsXGatJ3hM8SiI3vs0hx0pUlclCbu1MiSmNADpaIs2X0zSt2aOUIJZghOg3DOB9lbAmM8Zg1Hcvc
SU3QbzGJs6Oz14hzDaBurpTBHhGuIfs98CTgxbaUg5hTva1hXtGKhec5KL7lYvJe+uit6phWNyP4
eywJTQ+gvem/FD3rbNchkp84PN3NXt9s0iL9Ghlsy5ilhntZ00gatP2uZfue6gxCIp2OTZ8Q29CN
yaWT/dc28K45miM0aVjV0/aUmC+c09Qpm7LNzGe0YT1HhVCatFS9ASmuN4DdjvzHQAmAN8nESpQT
r0GQ2TqYwhN1fwDyvNrOAbANBt7fVeUTAghKtuAWvFllquigR6ARSFHf+aJU62poAbjxraIE/GfT
7zFlG+9m7aSLvvL7ULffOoFnTE4cLGaIhXH1OicqfMzbdOf5mES4SM7DwPZfyuTa11a8dZvxwegR
6E00dLiV5THbz8hkOIKhWOic5ovAzNmkoAh0bxT7IAug6y4OwvjB6Jx2lwhoFb507kdvgo1VWgtC
T1eX7lsSgAsd+ql66vz4yLhWHso+QTNIuM4dzS8AT4aZ3JlV6TxIzXGJzErAWe287ftK3bA6bosG
GnJfOufBGMxzgHA3qXL7mBXFuM6CyDshN/9hFSF4rSLE7Dxl+I+7QW/onUGcxMyECAlMVRtoIMMq
NA4UJKRXRQhEORJvRC6QZLtgqiOJ9oIemfGlmqILA3J9cIqcLod2Csb9lbUvpwSWl5c+CFmiVuKK
otNm0+QbdiTkapAeeIiizFAbnREJhaUvGZ15k3rKwn7hHTAAdf8XL/v/NfS1XMeRv5nR/SFe9haV
v/74t0MLf/zX345+//kP/6U9NP9jmauaDsZL5zMV9t//n/bQZCwspfDNZeS5DIX/O2OWf8GUz/FM
h7Hxokps/5ExK/lxkgmgT73Bt/8X+bKOu8gKfztPpCpdkqTxs5DfLWwXgeNv54mE3Okm9316TEj1
V1YYfeNA6IinyeusnQhKwkFEt5lsjuk9CTyrwR8dJPpMvZifbnUGj/5OU21z3gUhR/KGpV69EG4J
TRqvxYirTKQ/6RvOhbOLUXGggeQl5ygvDy3R4Cr+sgjwh8RHJTaMux53gO/36HZKz9u5wXyLRxSQ
ZvUF2e+WrCM4RSVYThOuWZhnl0z0FApeudDTs5z+Kc5UpCLPeia/zJPreEQ3gkP1mOKWuDMS4GrC
JnPUVB9dLU6F8a1MI/IVIvGMP+zCiHkGvILwGoUOiXjUlT3BbYWVfCQTjX+vdS9V1gNUHc1rmmX7
Trq/9sjcGvTjzKUHGiSt3Pt2fsZocpcSNGEbw65u9FMn+d2gYXw3/zFM082om80chT/AEbk2PeJA
wcbVKJBi49F1OmTHVn9Og/IUtrybLoDiglHBIDiZdNm5LMCHFQAXOYHImsEAbbe4cS8GfttYzKfS
F1c/IA2AyQ72z2tQawAP2yY3nxtMRipt8LxOu9iBUt4h/6pQcRvxS9BOt9jTT1akXjUkmfzYBu3G
Lb0LvZNdPqZnJ03eTDWfpoGXmRa0iPpbJLDghQda3SC39FZaKdO2meHqRKk3oAxPjwMLc5MYWJKT
c+yBAjHjMwR/Ccva7Qm5kYw6S6CQ2bBTXUqkjX8ZLI6HroPxG1OUMV0FYRPd9CKI0uRYEH3YOddB
6JSnUUF2ccxTUEuYIuFmSnJqFjpSSDXNveY3ly3RCQjYGKdWa7OzX9M+ewtVdo9o2/ewvkRqz6Z+
TBA3mVZ4FE16Xj5hMxiedWvRiUq/yzT7UGH0AcLjtryNFbVlja/AlfMTWT1NKt6nJYzVzMCfjLup
gC3hmeAT00OdavAdw80v0PI15XCaHWT/ISCOloTa0RyuI4WPnuIjqKLUpPE8q4tFMKisxpMJKC4M
pxMt4A8P1RYgN5JTRnsrZHq21fy8XJO0a/ZCAM5R8TFQ47tXYfAFJ5eOT0403YZKvkZ2epwHhgpV
em7q5O3zd0woAsbJpnNGbtNgZHe6Dj+CFvpLVoy7cMzeXDGiP8NjwqdC43qd9iBGuP666Yr1cxWL
+FXp5IM+MIsE4xNaAmLKzoZMARAl5xzqR0DroWym5xHdbA5DYEzmazyn5xT7QZ1wrRrNY1pSB427
pu5vMtNPjZGfUTXveu/7GM3P/qxvYABKOuAWH0njZG9t/xXbAZv9/LyMz5ZPELnmycjSs4zyt+WN
Wa5HMxxuLk4xo5yfW9B/Pdq/frBwPLVESwJaxepiu3KvyDNeId28Dq24dtawK8OtNeaH0KYJGDUY
74G1+6BLsNkOg3ptsZkROr+PpffdhxMTsSYgXn7U8O6WaztFJbY8t4z4wNUA9ihGxZvM1i5JltM3
S4Fe9MmUwHPAva5zvc3b7GOUchPHr8NiKoRYbpnddrmYfPI26th6DjCMW/lzxzuFCuV1rOjCpGJ+
FvLQGv5jCKmhUQkoIOIpbM0yPV8pu640MZ5yAb8P/1s+Xg09PbvJAFpGs8qU8Rtz0ZfeD7/ct2iy
ZSPeI2YzcRCueyuM72zhEBg6vvsq+KVQA56Z5KMrppPFhKrmYjZCzPTTsQydC4y2yrgGAzDQpR9O
KM1kdft6To+Z51yk6p/mWlwrTFeMQ5drVtlQor7jivwiyuTYNTYmlQxGA8995PaYIi4J3mma43fN
t9ZuHjT8A7/qnlqKt5kyPwkIuuFGWP5vEDhYgqqyubxGx92q0MSppt/bYLyOXJuN1LQiuMUY3O+Q
h28aji/LYoVZihaMCW+/Q8Jguv3TsmDDZFmHJQkM7GxdMj+bSf7W1fUvVvCs8/HJDpbJgRzfrehH
i/E0HB3wEOl5WROE716ihM+Om6i1uMdMM45BcXmvWlfYcAt2Gl++1lrt2RMBMYvuhgjpYrFQrdL+
GnXJW8fvyApWN1+fI0QfHFEcbrX8LfEH7o/ovokuy+/KLffyecfh+UF9AAfOkKR2GRcTjfdGYIDu
Y5rtTjIAv57sX5Cok3BVWQma6Y4J9mTvszEkp0B1L15Sv00gB/YqMd+T0AkPNR4od/HN24RZ31nk
qycssfcpw0rE/ZPAdcRp2cUAHHa/ZPE87RPsknlUw0bS6Ws+khtaptNpKvMT8STfbFoiKzvwaNEh
7iTxcUDFlMSw5wuFugfh3HzIxNM4RP3RXJQSeAr0P/70+b1pJh1iyCFZuAzvosTazsy7j3kAu+7z
T58Phmz++aWEanMH76Ggzeh7uj1i8G+IaAxfejkBG7G7e6biwVH46KYzDFh38HFi+85vkPJ+PsAB
Mo95IrttMKsX0yNsbNLBMQC9MpbZSxRb2DK6YDh6fhUecmKEdIZvYxLxM1K/6DDlA9SHmSVEi33d
ISDyjA3GofWSq11IYzNwYmAPWJXGq9d+OI2DDxy1GXmACccrJoluTXwt3+mse6OKMAG0YH9rHIOn
z9bO54NG6cGktp73s9te3KgZQfJ2pAPT4IomYKhGdC1I9t5Qfz1DFc3U2wxBLWIX2NSR99YUSKQY
p8KVRCwQjx7yjARIAVk3OuGYq52R3TiTz87oduuqWvLYDCdluRErE4fIKiy4sIk+fc+M9NgX6uLJ
inAF+AcpqK+yml51tcx/uc2Z850sboFi0rfcn28hWTTcbJspoNCRyvvKoLx7EAnsEijM5Ap7LH+j
VQc0Dd1X13AuSDierGZ6SmV5yZyA0GVvNyuSFuTeGJqTdNLjb4r6PxPe/bFM9i1EmI5EoYkc01xk
eb+R3cUJlyEjmXKv3fQDltZgZk+4OJ6Qrl3o687GdKqpo0b3byV/P+syPc7LPqcHW0khTe9nX5Av
B43q2+VAHJrXya7gFmUkBDJtZH2h0IkTIhcy3G++c1lKpb954Zx2fjof4JlS3qILFZbvip9sSYPr
jnYCMWZvdRTxrDVF1G2NGr+fuKXmcHPs+K0tD934JVb5qZGsahS2UTLt/uaJLMLP3x9UeCIe5yqK
NiS07k+fANpmP/LaoKAnOjypsb8pKpPMOHmueJgqCoOsu7mMSL0aYaKJ3D/Tt2IiYNdk98koWNH6
x4XcVO7LXz+z5Yz2x2fm4ypzXVOZrvxJsgqvBBQOccNwTTlCieJkRzYo4BjQ4TBQhILvkKn+/nl5
Vy31eTa9U4k9he21VMmb8Md3O2IB+CwPPUUfbGc5xkuVzc8dW5edTHc08s9LbefAXXZrtN2UII4/
0BVW+4gbYKnSRcedko23PEqOaACuMwzAhs9iCL01IY2EOvW3RDc06F/ph29rNj9y2XeFnnYNnAsA
J/usI4QUIqZJpGHUB7jtG0QX7aaGHDnm4bMRTu/pLF6wml58PKGu3Vw9U9+YV3/UvubHJ29NiZiF
KhH3ArNVrppVhteaeAq2qhIIlh76p6hBm/LXn8KfXR7SFJYykRcqy/rpOrWyGBWCJfGnW+1WluKq
/Yx4o++flfX4bHbN4a9/oWn/2ecukT5yavck98hPn7s/4MbhPxZ7hvgnTNUg7LdOwpioHG4tG98W
bBhaAha1GQaI0P0Tx91jLfOjTV2f9QpA1mMEJKkoMdz2N9/XBMIVD+jEuRjIpl5l/XS1gYY1nvXQ
WifEoCT3LA0nEOkox+5n1kNNKbb83MGrtjZpqL2zlxSgy6kg40rwo/xoWuPJH0hcc+fnnlNVrpqN
n8DNyb85LY4KPew436MjBj0V9wRdffci+NFmuuSlAmQcYSxabrWPJ8vBLeQxCzIVXNAKc8sqD7G7
6SbTXEVEiHkAuTnrv5udXgkqKQsOXK6hsaXj8+AGTzHtrJ4jGBW4Te491XEDdUXZXxuOo2UWvy1F
a1cNO9Djl3xqXxo9vfcW5VgRc2SPbnVziOnN6hClz0jLODmnIj9Hnny1SrhKyJzkdD8ayYdhoRMK
1RrN53aqsjczC0jeW+OqHyt7H00ojVi1+857dXrzuhz3qFhO9E+5XRVhO8s5qXT2Fo3paclcLr6M
FpsWrwMmyMV3wstglziQ9No1+xMQg/cALZ1r0ib46yvN/5P1BbCK76K/cy2Qd/z33+w9s2uUtTTs
Yr8c35Yj3cjHbj67QfWyvGT81Pvib1bbP1v16TKz2Xquy3ht+e+/+ZXgWmI3kxOLbcqBDGh0Xv79
lvont6zrmJaUy6NveT/9khhCQJcJUcCZgh4/qJYmTjY/NSMhcqF/59IKwpJf3+aZ2sAj68oUpzZK
P5Yqu/FnUmicTWz7G5/sBTote9+wLinHnt6Sry4LoVtkxyTi35SooZPkO+No6qaeIBwqOgm3cVmI
03x81qH13Ccs1U2D4NmaN2g8znjfVqOrb0TSX3WQvln+dOq67lQCjFvOZa49P0e+vKSVhD9HSd4W
Z+XeZsxCioPO8iQVdUjtOJfJdp6Yt3LJbHqv+gUGCcUimT7jNbWTsz/oJ9NVr2EOeNdJzkVjnyMr
3BjtdFqOTV0Uk7+Ck1Kh0rfUaQ4fvIDWR0u/wGo4JdHdQ9ZdvpjaJbUjKjZ6pPQSVvyh2C6MiTNJ
nJ6J2j4u7OCMT9LLbNgMEg17chYw/1Z9ol4LpnLMwTdp7b6KYqGAdjd/zO4MnksQDE/LCi45r/31
xW1+OhZ+2ti5xHzpcSoSUqqfOpCFVXUjbk58zBnbZ5EDf6qJ6ok7zk2NiznLSMWpzAB3mBGfkTHG
u6GtDtFoAPIjAlDO/YVZ0nvP0VBL56Il03A8WIRg1JzQl6Nb31/bfLxFBkE8ngXCOfmKkXZVFTgp
E3FJ7Phl8tK3xOLnuxZv6VDogySRvKTxVyi90tYy/6YF0HPnU40uRYVuxpuG+7+sqvXcv5fIqgzR
nuJgeHdZ+XMWM9cuzxJSN56Jo4GUsMKXZdJcoHsXGOPN9/qbqfVaozLIy2/LIdVNkyNYph1TqG1F
c6S19S5XVDv0X5xqfK4jceWANw7yzqZZtlRjAZGxIYe5FdC8otuGJnrzpr3l/fA+6XG3FEGqXVoW
9qufgOOF8+kELmSN4dlRvGIdckvYwZeKFl3nfU+VcaN2/+cI4X909vzJKkbhtvzPxH1vmT99zAMK
s6wb+mI/eKDOfNKxK5e+5sBQg4vc7sardI5BFf7N9WV9WnV+ur48ymd2aNO0vD8sn7W0J9uSutij
tH/OMWMv+5zHlAZ+3yD4MLL8HAzdeumf4cJfB7bcNxQ81UTjhQ6nxY1itwo0EdF6mpYVRXZKW7MR
MO2pxZDAOjRSZAnClXrJo1Hqjtelu1Gk3mvvt9uhTo7LkjHEZ9ibu5aYAUZ+7sB5KPOpwvLpPQyc
S4QMV9LcS5bEmCo7q1w8L+tuwkWXEJIVFmSL50x9CH5I0LD4pOGlwy2k6KGeKOv53Vo2o4JPM5H3
y7i+79JzYXMeT+bbiLUld1k3lnsYf+7b8prtWTzPpiBcVJxrzeeSfsfofp6AX2n+bRoDHXSbjeWw
+jYZlsbp5I4CR5a6tJxcZ0m0QnbpmrWnglf6gdyxvfe6dCjCXmCXj9hu5aWa84+lHeL148NixP21
rBGl50gIu3JtDh8NQJpuyM+OpOqY5vk9FxDpWYlSojaXKNTxMnfclUtZN6vibRbMFIbpIYxAqgk5
LLl0Jil+BIUseo40O04ACCJPnCsyUqfEvegxfdOTS1SW3Jv065Zu04S90pgkARN6zdnrfXnRYDmf
rNS81gax1i7dtETflh0+5t4YenUJg+m6fF0h0kCgFNMuaoBZF7ST+5EsZKImh2gegdqDsw8iMlYz
uV9W36WzVnJelF3/YJKwtBxiJ/3kTcO7WSaPM80ZU4tH47isunhWzyJIzhajA3MmmD5OzhBjOGxG
b1LyrAzFCk33Ne+nuylI1DYNgVtCBaXTlgNharh7C6Fe2cJPScb2QXVZRY8JIatLwWRm07PM5GsS
wqhHyGSm83sfsdVRTfRFfjT65Bj59BH9ZmvBNAndI+gHBDn0NLuM9iIBSeWe6vZYVRN5llzwDD2W
MjJmGx4H3k9WL0lXQBZw8dgFcY9dFk04PcQ7Kx8Oy+ZTyI4TpLr0UPSL8F2AfCNzrUPCSvHHplqN
nB3amm7NiES7pL3Quv1zNjPhiWZ2UnC12dzv+pquM8vx0ieEpvPjb7YnG4Plz6c7TptKLXwOFhHx
U5WfAeapkfmT++hO70XLGzkTcBr8Qp+LhoeWQO85jHo6v6eNyYxmAA1TrJfe83JhtRFYW2+JO+18
WsTlkN0goH0u258/wLW+1wkFbhN/lP70nngGIx3gPVb86Kf+Wjho97IhRRxG63XTfgHfRywc0K0R
kPdR9uw5RWMASMu6hSU87e26yu9sra+5yyE9xAEoVEXJ7M3nooxfzaWL5MzcJqOTN1vkoW9V40ek
e1R4BWlqNCW90K6kt4lsdlhdCpbaOywVq9EqAelFC4L2MemmZygGUd9/iMau7kpu8GV9iWb7UCaw
SisBGt25OLI7bSwWp2XNeQwNcRE1gVEN8BCPKqQfntGE3MZE7rsqXUXmsS+bzbKHZyAIA7vdlkyy
64FSb9l3dXb2uSKX+691fUxpjz1zjSwR1+WnLWVSaC1H4/iYwt5yNyUzgeWqSF15WX6IT78f8xR4
XX0zGCdghzouJw0Jm85MEVuV0/uE8FrTt88ncrd8c7tHO33zS30T9zHo1TXIx11PHrBTVJuwJsSr
00+2M16XG7pz/1X6/x/t52mqfvznv7/9ikxoTXu9id+7343PwfTQCPufcT+XH8O/fS2b9E/+0X/P
3D3Fhu/i1f3XaH340Xb/+e+G6/+H6whm6tKX5j9H6/+auuO3BoSghHBc0/acZR7+r6m7+A9Ahrai
fhGewqL8v5q8/8Ho7C3LiatorglFY/Hnvp7ZO3UvRFgeJhFmDz038C1A/5cwQhz0otw3yV2gacV0
PfjgJBHu5wzM82/etOs/qqDfG4p/Xt14Fp6/HCxRIYAf+ml161uW3doz6UFk0HIrFTz2fn6e+8m8
qBniPvfDuYG6vEC2nNA0COHpPqaxinaRmpHwW5gz/vopWX9YcBVyB2lZrnCl5ds/H3cbw6bX4BHo
Yk0VxBAK/7XQKMCzzP0177jbs1Hv67LtdrYdfueojpMLi/wac/2qoHYNAOlvdDHona2IpUizHDuV
P5MtQvfozhVsqpVdU7uVXbjxqkCRzYSEa2ixdJnB0QjHX/76FX02h39XgaqlOcjV5nFBeUg6fn+a
rjkVjGXbFAfhz+LELM1kIsBKV4F7xPom91YARqVNR2uPLmqXYnFr7Tun7Kp7byyeGIxb5Dp7L4El
/M3fPLc/NLF4blzowAWwlXPY/6ks79ouaQbPzQ8dk9JgcNbwKrNDKfAlhwuSvfUjHA12/VX5ujtm
yspX1lAfMica7+wgnR9y4yEU098+r+Xw/7v3bPG446fmiSFLUeqndm8ijLGy2sbfS+bnHVR6m+H6
nUJfuqrM4n4ZOUxR529ms0h2VgidLx/KdVkQ4zGr2TznffQ3F6b6Q7/CVYJun6V8n8/yD/0KbB1i
DoOxJ+/AHLYqCYyT0zBiszzj7Gdx8winP7Xs8Es9ZMkT1rjNpEZmA9KJ0cP1pKAF1XjBweSiKjGY
RY+ZJO4+pP9HT7XBpuT2QXMGIb7wXA3gL6l8cvDv34ORPkotOXYmzdkcHxJPqcNolEQqgX9B5GLQ
IBmRpQXTdyD3JDYZ/rhty/JeUjOtmqo9KLv8GnUdNvEW01KWmHsbD4s9NAT4Mpy/NKQAT9NHTLGz
ERHpWKNb9WsXTu6q0+O4cYhvXc8+xddQDP0aBM/TX1+JlvzjfeIuRzSWa8mFLGgM/f4+KXJApUne
6b1FCrpj5eiDwuBUQw88WdjAOIHjB0uxmV3HYLyMhZwBvhfFNYkKhtqYaZwO5mlhGqR99c2PJnen
7YSph8y/X4eo5LVPdXBKgznAaue+V9iud3E8+by/pLRw+oCXalRfgy6lWe5RXo5Wu6NAdo+DJa+p
Zz1hgukPEbrUCwWGuHz+KfVDgnkdfe19MFh2NAENMMzo4fMhi/yLGXjlYSiRbWrUKsisUBw2Gh/N
SCxtp8ynXgJoj4KHEfzQFZGVSS7ObD7Nrb5L2yZ68BOKX0TrBvPCkqDXcO1YJWDTLsd7JFRDdEAV
3qmyrbdRWBYHFOYHKVFYdD5NTEt9n7RFwv1ohoj2I0Hgr84ObHCUlzrZcnPHJFc1KT3Rdjk3husE
ennZ3Tsez76rOUCYcXsHTSz8kicvk9HqPVsb5idzBpfQ9OaFYskypumC/uzqqZow9Qqam2kV/v0Q
0bGVqnSPKBnIgC8r88DGnqw7TiWrQU4lc0s9AdWOW+DtPoE783Q0InLA2qxixKWJkGwDvKj9L15V
esfPz8jJIgLKI9tcu0OLH98WX1Xkm8Ts0NcbB6VwhZUHmJOXsEL24BqZe8+uevBrF+ZRRyQCxIH7
yEzjL4HRx19E4kerUoBWZX6xM4zafNSg9FmZCeRl3EGl7IT3CmA1Q/diujBGHXD/TuNKZ1jwgAXJ
VSjrL3gOyM6yG7HTVfct7sICUYVZkOQHYk27Eta5Go+Ti2rXntjlE5ITNl4v0Y2NWXIvl4d2EvY+
GKJLOrvB1je76C4Cbv4QeuMtGUDd43aOH0YRcSTrJXJqLciIdZrs0EdoH8oiFtfAqVZxnMSHetJv
Y1NPV50b47XvcmQxSNB1B3EdythNitp4iAdJvcFXthRPuFh5k83Sf5iYzUMA9I8qmw869N2HzwcV
NjFpHzgyP7+c/cL7x39IFa+j64ln/PxelADrZoVCOGaV8/3nX6Y1FK8V/iLsBrGHXAhuPkEF4Zdm
ecjy2Ttwk0QADvhyqllMGxtUhmyc3ee3pChIABnMY4v8CwS3F+0sKw0f0yJyd2EqxR0LjHH7fBCJ
OkbZBKZ5+Ru0A/Q+8xDb2NXZJSLj+vnQLdkBk5zeP7/KwZNfeHkk8piszS2G1h7hFUQ6HsY++OrN
LrgvFu1Vq7uRqWtCL8LtJGTVPD/OY11d/YyeGmKG7jEsXGAE3czYvjgm2vafAem6q3xoh8dFIGOW
4TPBEu4+Uu601yrpVqXT6k2nId4Jf0liaDF903gikyuoq6+ILIEs/jrEafxLN3ERi75FQ6eeTUUu
m4ce/2BKcqp0Ld11bY3vWan9a0NAo2t983K7v9J2C5D/aKdjSq53bhQ1ewc/eVGEhGF1tNwDX60T
hmfkaCSHkfuCRjQ0Rz1kB5WpJXO0UxtglPe6AY8Wuw3hlDJD+ePOEIW9BQeLSWSX5SnW64H4sT5J
zYOo4g+LpW3rY5Fh5dLMJAfWicYil5bYjBLtGZQ2zAVj8AUfy7fO1hFzvMDa5wld4UZ7l9IgNd0g
hLoVfb4TVULuyGT9whhgQuPQ1lcnKr7EgqH8yAwHOrN3Ny7kTDQExRr+QbSBcHbOIiZQn+9mJmfj
MBfNylSEKlQpoc5x8qK07q6ic9ZJXZGhvKxPc+bZTxPXctO+esKovrBTXXJ7HgiV9EkN9EYUm0O8
0+o0Mizc0YkqltLd2TQ2gfC4EL7JVsKVi9uLxo58pwcWCcfz6F37/l1bDTlAyXkfeR420IV4ww/4
GmbzoxOG8j4OW39TFCAVUvSJYhywQPgxfmtmuuCSwGSC2+fzu3phPJyISLi6FT2oVEATrid6aF7k
7lVGf5J0MqA9M8HwwZIc7dE+46VN2zn36jWubUyqUTHeNYb5XRhFQ72qN1VCMjf98JJDOIziMe6i
+9E2gV3Av5EhQcPFfDF1fyoI/nmZ5z10d7kerGgiejNL99jjL7NGLcOBLGN4XcRbaYCKGKZtlPYv
cQljEdfvk7CJlkuFekzDCTtNJFZcjsZzqBlfR2O583WP70qFM1LjL6jcIIy3cbh1qxGOpsb1JDqP
jbXH0z026SGaxmUjMLMHkcMf8rP5HNOZAGsyHNI6V8fKWzzWITvrBDbgPlrqgBy6caeaoxNKdZzb
HlRDSCrEO5hUAjTgUO5tXZ3rzCovwv8RDXZ/DAL7laJGYdZvfsRJSXKscOyD0fkPoBLco5qYXhUO
bdswSwbkI/aI1Gs2T4Ur2Y49JhCzlRI41I0NCZMB2uTCkW9l61VfYzd67sHoHe228e4GSYaMznJ6
ooCrDjiOmiNCpMZp8Py3mcIp0BPyViMD6UEaxLj+2hKgT5vTiHauyNdI0fDXVVWR0uBX06pD17t2
kyRZeW5Ai2h58kYXtl8q7Z9LlHxHUS+j1qkUBMLG4gz4eDeHOR4G/4nkgIZlAJwjrXt2f09GexUn
X2so5ecuxQLIK5uMpnuQSYTxTcb5aYxGbw0+ibkKNSpqIxuldP2QLRaasd22rVFh3Kj6PQyHRjEV
H0oPuHrQfFSzZ68GsPSHRIF/mmtIEbWx9cKy2WfEwhzZ1Og08uEBYG5J6MCXuIpSFzBEy1Kog/HF
WtBB0cRLSOMc1gMwi4OFEvXzZ3RwTO+Kwqx3XEEHtG4gu2cCNiSyNlrRC8EjVZsxxB7JuuJvh8y5
z8F7BUFl3DPEBrMKkWOtW3fDZcKQGRI3MIFMxjNiPmjXrnsAR+ntGmwpdGW9o660tYpiL9nF9CpW
PcwPhiLZkx7WGmIWQsqmPkFfdcvIfmq0ufLCBpiELl8CCFjbLvafLB0wJpuDtR5qwqxxYjJOKJhA
OF7yi57ER6NCov8muDANhCndTvZb3xszTjrg/6bRlXcRVhJYln11ymJ+T6a4dZm7sTV1ycVpXWpT
O0/2RjSSJbB8qSFu3LOz8Bb33inq2KN6lY6POs8PqQGAoh4cooWi4VQ5CvD95ARnylQLlkuav5pR
cDWGpP9hu+2B3sPZayrkeZKkyGbxV2KdUCe/1Xojeus4coz7/A52RufkWdA76tmG8JrFVcMVx9+t
Pv+Vrk5N78uVBMBAmmI83Dc6rNZaECtWgG88Oe6EUIqJ4UY2Fl8awa9IrrLtMFRii27pW8OB7NSH
cXj/+afPBzeCQTUIV9+pEIkygQXSwJefgwno5fHzr7Qx5Nm6M3bj7H+4nRWve0E4qUrsowOX5x8P
tBtNxs41iKjenVcux6+JQWeyVqLMHrw5/ipoAW9pjpL/UX6R9XXMHOdqKHafMqhuIrPUvqaDszKw
ON0+v8fAsMFr1wNgrmyDUtowN/MUNTfcDJgnu/r6+VVgWubR8QDefn4Z7hVW1S2XcbGunTzeOJ6q
NlwykHEdy/4ypdgs06zBCYfGkVlTl+DzJhlqBINzEQOmVBHWj9jn6e7aN9f0wiOAynwvke/dNY1Z
33t++guqeffexMTuScJNpIAeKMLIvHWpKW6Rg+q/5QkGnS+35SA4gTFgpjU1rCy93D6kdFiVu+e4
Ud57rL93ylfADAzjwWzB30yzEMdhpuW8+vzarUBtuLKq117pIO39L/bOYztuZNu2X4QzEDABoJve
0ohJUlIHg3LwNuC//k1k1blVSumK4/ZfJytJsdLAhNl7rbnwoGij69JmoHCtKKIB3wro4hNNOZmD
eyxDKEsdC7t2NgdeH4qU8v2/fg7HMeR+G/C7cpyZMkf5PRJqXEuxk04VgtKzH9Oy7Q4ON9GRdTkp
B0CVs6z0Vvwf8ZHUw3o7qOrO8MnMMiL7o0aeIcswnRRe+gdDLmOAtG66xjtzIlHmI1KTL36tByjY
653uARnOsuhEVl7EiQ0eiQG586bojmb9UjbGhRXeLhYtuQp81FFYvPYM0u7N9NQwC7h2ry1wrHyu
0jBZVkb8qtERE5MOKy6OLhjOqAqYe9LVNp0vrSUZkRG3oPfVnqw3Z3Jo0nbPWh6i1Zk+QQ8mLy9H
zxZcwhIiVtfExTYnrIYeW8BVqsalUP0utppHFievJDoU+5RwrpGsCR0ABSG+BvC4IN0bdfiQ5NLf
Nj4rXAOEqsiBsaAYR+w0BifNGvf4RVeq6g660t8ovLPOx+9I03UxDaxqRO2IPZgrY2nDUO4sEl7T
ToO1J7mnKhHhfkHuobvtd0tzWnowyduQgD3QHRe1jGz2eQl5ihW6GyCjpNS2HLt0FVNTOjjzcHl9
ACUr61DuBNQvNfE9yS0gQkFCjGv0NRqGRxmhVm5q/JCFKBdaTpwo7M9ND5x3kZgELJaxsYul9gHo
EW2MqsN4XaBG81oW8XN5h8yZKnFf0Fxqa+yLwEfUACh5nLyFDZhtAVkQQgEiLWjc7Ewz8cPnUJe9
n68mvNUrTbAQaJLqLflkYlV8KPWsWgbVkJGxAN67nJpvDBz3DEPhojQN797VyKHIe7BU2LN/9DYh
zHQOjY0YPPslkCa6BntfRI1HBVSKQ55C69G90HyWXvmRJmd6iEq2wJYH4yX0+vhkVOqoqtJ5TJx5
9ZXXn6O8KNFVW2d01C9YOSLQM9WbbNEhp7KatopoqSVMCH8ZhfChbcYQNu3JESop4bupScHMMcM7
LfVWTWTUd02SkgvRaC8dw0+O+u0Yjx3YqpLpy/XLegU0F4xN7Ye7JtW87aR/8Ka7towIEXXK8jGK
qBgC78nahFAbCeKyLaWBx2xclIWfnbq0NNgsPeuiARLQm+WKS5iGWl5xEOEoWxVE5bK2gNMQubkU
mt7tPbv5nFM4WkA/ORTGEG4Y9xi/bH2OsnCgTugPuSYfiNBGYa6/lXpfLafAsWjEeqjj9fxzxVpq
m3Tu4+xomnwi2fHz20SxhQLFn0c3t+8gv116isqgn5AkUKWu7osqekJXQs4wmE7OWreMbepJPrKa
NaFvazcuspXTTvJoJdz9e2cAmCQ65NrXeQOg/LM32uaehcKpQLO6SmCZbVIrfnRl7z8Xcb5Bpv0C
nLWnH2sAYRxRGrhoNZdTFOc06pNHoXmMW0NQHKA+2gSrkmtNFLBSvr9suabhm1X3XaHuEi0rSVXj
3wnlAB8GCIZtUbXrFQnHfu67iP4B4ieA9YuJFLX/STKWmVNAj5yeUXKUh7l0PRHHwlMl4A8hdDVR
BpWf3RbJ86BfitwjTq+3MCYqVxzKLDUOYcmesnSsFShMUp+/xBQoDhNrQHROyOsO158hHS6GMAr3
MiqLQ2kMxaGeH64/Xh9Izomgbv1v/+yXBDr/89e9g9Bj7MMn18i3ouyXVSc/OUnVEgRNVM5aatgX
xzzZdVXm0VXkD6hMHSYwCcwm46L26nR1BcRcH7p4xDzzbYZ6EMg8sFg7+Wkb7VONGDx535Z0a9oI
1znWjMSL3UOemYhsy+xtzCBhaaZyuexb7TChHM1QirDXhZeXgKoVMiSqNkAS4gO1AH8EP5zUqkdn
W8Nveoqc7rnWXSKmZiCkbtsEYwVI4WoQdCPRlOa29HoHtjxtFa9zX/UhKy6ePxaXySFdmxTAqOsB
FdL1J3p0vMN9UK1sh3wjOFfA0EF4V11K8HSo74JGKzlxLZWMMd9Plq9R0W6g6GqDlh0I3VhQXLWe
CJLKyxIeUjF942Q7DNnEi6P7AFNvxDgHcRcg3cIySAN6m3rg/kbcE9HEbFyrgh3giL+6ANEWplRW
2jQo7u1YnV1SCmHI5fDPy2ml6bnHX0UUiIYQiYhaG+6UfJRZVh/9nGKDHykUMvTLwNPld6YotJfS
c/uNwxphnzZB9+hp3jS3H5qvQxJunanZdlNjPTlOWGy5BdDwh2H+UuT+Mc9j7a31qd6B+e3uhixM
75ii2Sh53bpkMf4WlNR42ggL5GB9Il/zUfqR8z0L+1XX1EuDMeY+9c3ulAfQEGp93FWWkl8yWDBs
vWzOq04hHXoCGj4aOl1LkZcNNXDaYE7EpP8N3Z0o+Nb3JnJsGDpGE3TapKEin8FhRdnHWx15EyUO
BWtf4SUJW3kXVGheKCaIlUaoFjQnDVaj8qwVm/0fZgW7N47lXlbgXAMnv09EJy4U20iqxu6TQldE
qALGwyzCpxqw83r+iYwAsWyzxrlrDJPsuGzSdpi1YEiN+SVkj7CMW3bBQZ1Fy9jtIB5jppdgNFct
K/PHITiPse2c47pgHtLkV+Ts497+nA9NcwdIXwwDUElbN47lbJ9wPGHt+3jQNnXZwTirM/RSeXQS
qZfSHkSsgO9+z5h57oipfTQy+ZbAswitNFsVVHwfYl1pSyNkkhKDu6hk+6FVTMYq0PE2utM3VREs
b/lWjByw0hB+h/lG6jRwayKB4jqY3byROptuQiQuFiepTXAhkrHete34KQwbluh9Le6uZSk84Fva
RvKD0N8q0yo3OeSD7VW1XCblKixDKAXRZFPFKDckanCNDTVdz2B6iUbCYYyxf+JsjUAGPPZASTdt
cqO1Fg7SI+LZWmNLWt2ETzJ8ZIhIlxKY/5RQHVbAhQlerl+9htj7jjZShb/12KXNiTKnfRrEJ6fN
7nNb1Y/hRJ5VLoPmrGXEA1hMaXWvEDGOn0YPWFjuwd9JyHfk8B7GKP+YTm5/7KQ8xgau63zsX4Nc
Kx7ayicuFzGd2YOa0AdaNsko770yJTHRIHdjCtQ95lkuLTo2OGMiouaq8Ah148MkyfNw7W+VOaxz
24gJAtBYbMfWuFZmPu/UUchUmsv6OEPiYTpbKe1gNfTNV70fw+Ok2dFKddAWu12BJ5qoiAHnXdUZ
yzSgkgZNv69cewsmyFzpMDXX18oBMHS58hGmL7wg39VOnwNW63DoIjLejQmHw7Ksuyhziad8HhmU
bb+5H42uPoxd8hQMRnQXj6VxTBqxkpWlrzGokdEczhGz2lKAEzh4hiF3mhVtwpGNZ0hBr29bsC+K
7T+l4vKV0Z5VuB5vJjPOPzfTfoyiA7Ta6E5q9JpZJCl0crWv30cBKyF0mHhCFcOhWTfaKa41XhSG
U29TDBjq6exaPr5paOFQ39klBnQl4P5x/FjYymNIiOmxLbznfvCqbWXU/lLUufnsWOOKgYf/qWxg
H/stGs9Cj8FT+vH3zkzlpkxj7ZC3WPrd9mM36h+JUUgXgKzzbSg4xWjSxLasp3AftGjnQvrz6ILH
R4HFb1s4XbnsSVy8k6CMypKFX9xYpykonb03FC8Q28OTrYyKYEzDW6elb2JwUAEXoZY8urzEKnKH
CU5A7BPvvW3JxesGZxfNviXVkOlhe6M8FqwZ/YbCEaFIzZYdbnUGK9kehpCqqV2IcxTKFz2z2h1j
1QutCki9+PBngxpLC1HT8DVcRX0JyCmRJYixiP2wFkPTR2tmB1S6yG0pnBAd0jH1znSa6VBaCfaL
aDwJFhRgu3iIDEZk4AxHv2dFWOr4DtGOVvghaTaXkbj0Wdps/ViLVloFG7bLEHXmYql67UcKFov+
hF9eTKT191qSbHHV6fZoX5RWy8tE0b/pk0+R3jVkuQgI1i1A+Z5ETOSGRE2BlaJOF12asbTvqmqi
n+c28OMonB2z1CKOI0hxCNaBtaxElR8HzWCDiKBTi1nyhQjSV6kt22GFf/g7XNp0BhxZBwmIa++R
SxTANYlE7C+lkwAqlXNcxqQMntZpMB2ihIQ4n5IFYDwGDD7gcMjVTLfylNgMILB3qROP1tLQgm4f
Uxeq+wpeedkqoDcdYUgFWgoiDJlfJsMPDGbEsr8LbVdsYihKlFibZwOY8S7v4XnS0abFlCKoPM8p
lejxD4ly7vFOqXtictX9ddhJuYPRoSQ7Z7inKcBavWrc/M6Z29TWINTZHu6xm4Q7F1kl+SKIesZR
JPfh/Ayow5yDBaKu6eWuTwW9UQ8LaJ3yOz8/y6JTJ3TJW5dl7LGWA1LxKUn3IVCzpAtDuqwOO1DP
fM5rkBuNpetrzfJjZu4AZg30oF2f6ecE3Len8gy3TxLuKz3tdox709r0iNIeGZu3aTG9hY4ZsEPO
vKcWo1De1Pon35xywvtkvtYn8dAqNv4ZbB00KMmwBA6Qb6260A6lnn7uBeCdpPeOZW7nc9fcefFy
2OZZeSBALbjUjThG/TAeA7s1VmHstKhq3a8jea/b0S/6tRbCMqZv9GnQg9Uk4e7ULEnvRBn4Z2uI
gdTa3dqigHLoWOoBMBZfkr7aTFFG94BFKCHhVEIhiNPbNKjsbDvTsBdZpbxLnAPyD5sl/vnoNKTU
E7rMOAhRAzrWi3tK9GiKjfJt6PTvZBF8tYu82PmeGi8l5WlKCxfCw6Nd31Bcul4P1ysD2unWYsmx
Bi9f4L/PfBCFkvs8iLjiVfJs1dARXcoZW5Vb9WPOznQMoZPq5ghpiVIZfajPXdiIpWDewEyQ16cg
Fhca4DqACPo5HXu3DZUttn20O5dtpD50SQZlsaBSEQ8oY7u6GF4gNn3XFHiSOE312SJgPE8tq9Z8
MqbtdRA2waYwzrGms4fma48s5ZzVSt+OXUUMXE5ns44NbdvCoz9PynkJi6K55LpnnUPTeEmqR0n/
/4lgxeji1TCmwjwS2zD2kAngSDtYfYm0E/EG09f8YCJr+uvZNPuqrz+Go4XMKopAetsNU0IUe3vT
8pxpCfOqOlwfkMm+ijpJVwMSDGtOs2sdaP0LHTDo308T2tr7fjxTbC4O1wd73op587br+kxvI2aP
oqEAzi0PKNg184NrU0ymXOLADvzreR5J/O61GdtIFNK9H/kZ1HXx94PnRg4xFdVRgIPZY7b4ljRZ
tY6nkRfoZ/L9FTl/fSYI5mMMl68xHnGyqCiaHf56OsxPo8DggzqMRqGysxV95XJmCZDjNz9cf/zn
wXbCiOhXerWRnRQwvXmB6wv+9VL/87saKunkoLYmcLSeCOdL/bU99C/XP0uuv7u+QEL6LIam+SPc
vGACyHCNmPGlokZ6KGTPicDaXR3++nn+ZRBqYLYQZazyzlRLF+oV8RFs8undFYfrs39+9EONhWrQ
sFbiL/75/fXw3/zunx//+TuTNk8CHei/r5zCYaF2gL/h+grhP2fx+rOmlZyJSAUHLn6dxiVGf9/C
3p/2oTSXjZ0hyICG2/euR+nw6foHmvXFM/AIDc5QqqMniFy6vq4DMBmd8fwWPlGCdIb5l+szgbd4
rccNYPD//ur6e/IR//4LUpTVdnSK/T8vd/2Lv16zGCj8WSX6uWtKAxW85hCTAXu4Prs+XP+hjdiB
p0lrLaPyiejxcd+UIP3HTqZrb2a+EnalDqyLQDGZ6f56msPr5fbPaYWZ08031fVOGogkP1wfuvmZ
JXGHVkS4rgkkHQ5ksw8Hg/I8RT1+/Ofh+rssnNgZalTNExAPiybNivX1iwTg/w7Xh9Gpg3WQ1CTs
TG7+7MUkq856gdSmgYzOBTU3uiYISmZSbxyJ1YmoQgoD+owmdrYmsBDyFC+aCz+advM2zgCq+R2A
uKpCHBw+izz/YILjWfUD4B4mA0rnGqGKYva/bVmgGUei6FaRILR6ZIdHbG4HaMK4zwzofMaYfHM9
9js0wp9lwRtmzdxZ5J7W8uLVHc09WZMWmWNhsFWmeba43BaowM5JUKE+socXo7LvGyMOToEVbMJp
LjZH/slPJGnOfMAFRKZRfaEWR6+cxiii931S+pwZXhBNxkKpZlw3PtX/sbKobuKYIe4ZUUsioRKZ
Z9+yQMy052Fur7YQtJSM73UCyeCk+kuqdR1Be1bcjitbta9WWj9QMdu2/rPQAwEK0f1a2q/k1shl
0Xh7FSRfGa1XNAH5PkFEdIeLXqvCUQ66WLMyTjeNWXf03EVQ2s9G77xp+lYnmW85OM1XF3jzYvQc
DQ8j/QJfoWXPRjo4ocFmgWk8IuMitIl4j9oEHryvr1tqQGfypz9X0ZxM06ZiIYxhXyC2iOncdBl7
S99/iOBbLoORpXyOg9wpnXLprczUapd0cyjIuK6x6SmgWo0Gb4uS8ZwSTk5n6j6lqVwIkyOn2Ikd
4F7ttQDcPn0FOIthSv/cE58K+LAe2ywzY4lfEvujOv8xajAojOaaiOml5YGIdVnX4DnCvDhtUuUS
DpUHNAIlzUFTbH3ENouhqlo6VlQlDSM6e7X5hCfCA6zZEE40JR8oUZ357grTXoSiOGJf5UQcvdqD
CGZPxqKU+Qt35w8BeWyiThorGtws8PdWwMUlhLHzJ4sehhlupy6q1rLVv7CBUNyyhqhJ+hHxivVh
saIuvxg2flO+jo1JymMRfYlKAKtoolcoJP31ZDtkBmXiw+jY33wSaGxwrnBTyMXkGLe1Tko9qaE0
UTJ/Ww/WzkLktdRR7mx0rUo2TdgMz0baGptB08Y1q2QD60mur+qq6HZxMHhLK2ysyzCWqJIgF0we
QSJultmXKRfqka76Zpq3DddfBYm3qNtefNDzUWMWsqEHV9MnwzfsczY1zt4BSr+MLcoFU2A4kDQH
5wKbsqKD7usb+ooz8M2/DKiL90B8CKetcm5QM3IoHsw4ycIihpJvoKwyf7Rkjj0+LFdFHcOTHclU
oYZDvigaP3Qt6JUINCfS1MG+MQxjfNeV8TMTRXe5PjTDYRiU/hQXp8jnleLK/Fa5JnFXEjOrY9VU
+/WAqXD6nkZRezCiPnqITLJ++mxjlj6opiyFw+xM822iRR+C0DmElnkqaMy6nd0dcZfSI2gISsic
D2ZjOh8GEW1GTEkPems8VXn9NdQzj38iRQjKVn6PH6Zmoy76vSsSwtZ90Jp1IYaVyGps8l69Lchg
IxaWwiE+4yPC7zfWO8kmpoxI3W+IWC5a/cmJX7IyhnmS9/WaGBWugv6C0ANncgdbGWAxS6eSZWGK
rU+61tk2Rqj4BnLFAV3DRmqj5E6O7SVV7JSyv7OMglCcLGE9Vh2ILk0Gw5pylVoU2qs5dPJsNu5p
QHe1Aw1PUGUWDiucEuSq4NNFrZ6Fa/Th38fUeEJZET6Bjl6EfpM9y/44Tsp7skPJuJK8ZjhoTr43
ludYEx+uqpuqpioZFfohmOpdJ3n7PyuLxa/wFlRXDpwNxxBSN26tFlNnxF7kmOUuEW4CIoCmd5PB
+0Ez+OwiWnwaMkVOzzSCjELcMcgmeucjGL9SXFyXAVUHEKLTCDRv5OyeHzaEvjTlLtOQO/mtce8E
jABaH0YrJrJPqcH6HEFAufGKLryzvGDpGRlshrLolqoyM5RxQXicxaZ6J7L7zg0uDc3lPdtV/W5W
gV6rUX8+cFeb/08ifOCQIF/mgEHTslC9/yzIxs2QmnExcOA8vPapLdx9AMJVmBOyd2hAW7tzi9VA
MGknidJi25R8mrCWW8mXqB9PvrK8t2FdCjf8Ig39paCYQ/HH/o5AxZ4j3VkCU415UAVIqiyKpneo
PbAwb0wEfH7PwEXgepKvcUvtGRVRLL2QBUNdztLd0ggGahRfwoaLjqB6jyojB3yruhkm9rEjzu8k
rHNMcOy6MApsdQZgWfeLncT1bpLuR2+ugFRx+Yk77yEeynI7lKQFqCy0t01s3VlN2i6vJ+H/W8Au
f7aACaGbmFH+dwvYBsVi9O3t3w6wv/+fvx1grv4fEtshJuH8tq/81L/9X67zH2kaEh8H+hf96uT6
L3XVFORt4ohyuR4lOH+Jjf1v/5dh/QcdqMTEgzdMGtL7P/m/frm3PAnRybSEbWO8YWC4Md6wHNcn
9OwtiA2MsVVWgzmOi/ioyuq+4ZZaIXEPt1GmJcxfWM1bRgjICAlaBbiQUwh/r73TZqUd9ZAebFmd
n2zSqKuU8pPX5mrfiO6s7Mrd1XpeURd5d2C9sfQz24LDImLFQHzEAb7N6qyqYCImeWi2OqeKGOxo
Q9uX5p0P8To3jG45Vcai9ZxvDvLed0bU20H9rzf3XJt4VNC1GGF/HpvY0HeCzN9mW1fhZm4KVak5
LeoxXBOqTjqcH9yXEkJNUuVL30Tz+69r7eGvQfAn59zNpHJ9f06bZ2IUhAt2O6Ijl2dnbVnNNnPV
g2kRjCl6wVAA9zNzAm2JBhVm9EqPMrBMNgaJd95/Hnv/NTb/9f58eyYTLstf6ENDh04vpciztW0M
AnHdwVEji90cbYEnPqQVb0KLdNzoKzIx1u0jKYuE1bn6mlaxQgRfa+8ckt9/Ipwf880FnPhmjmuG
EDFs2TRbrYDaIeIhBL5lVad3vvjNoM4Xtw1uF8d1LURprnPzNipwSb6p/BbRnaCm5Rbxuh5k/FL6
/TKRDfTWIPfvJlUsXaOjjwHR+8GpWWmlTmWcStMKt+kwt55gd76DzblxiF0/Gh5KnS6lwSV5a2Cy
aRaZIeSjraq+OX4A5EgLv8JeXowj5COKtnQt4/KdK+HXww7uCn6OTacYAtbt6sYPk7h3zaIFkG7b
7HTpYpa6V7xjFPzdUTfwY3osCDzycOd//xcRSHeVEYsk4asFiHgnl6+BZE0tUlNU71xHvzuK/36r
mxMsLUSGFIXarTtSRISmuGI3+K2Mk3JGtaoFNKZVFI7nP19Xt0b/68nDBittbL8eF/DNgDyGiXT7
nhsaZypZMVoD0C2DdRE52WYqDWvRefdw7doz9MNL41jxeqw6EDpgI0rNSVYdFKt1H2tb8FDGDumS
z+c2NtcFrdvSWhuH5FTZA2JfWmNE5EQ/6sCctppvnP1xgKtbBz+UkCjok4faLUbk8FRPxGhA0l6Q
OvooWu2zVdnR7p1vPh/Qn4cSGwQ4iXIS0J/xy2XrqgA/WcONmxoN7bshegRIbS7CgG+lhd1jo6N+
7Ttt7XTeRZGFjMxyfCC50sFURrFe5k8pkk5672yRW0csSrfoV+YI7TqIzEXecbEYHUAQVYMATgmr
cp0JvkO4qCos9ZNBkIlhxedBfY0yEt8Dt9d3/sdRIjow4vakoV/881cW4te5i+/M3DUPVnigbwlX
sUdozGSz0SoqEgBnrCyUlu9DQfCl6p+nmDjZqXVptdr2sMtHDodm/xg9dac30aacYu0UFN/yhP/q
+ieDeKVVXYpPoU+ITmQipgRKtZGtXSxNkJ+U8pyLR4/N079QsAmfs6Gh+uQwT2pVaywNRjPa0mAw
feK09IYumwcNq9X4NyvOHgfEYl5Rogc5iQTXNUifhWs6Z6MhJRBQqDUc4wlklhk6pGP31aFvu8eg
7J/d7pgMXr0ssjZCvPDEIhlhVfpUx7a98yRZHDLHb9S5/rIglh4X1bJGN7lBymMSGcdesrWiF7r5
LipHtxk2kxs8m3H00DrdfU0jPo0QF88UE3rYJbuVfFyLoMo4dtR4AE65D5g2ZKbturK9WLpNb0Zr
7oM+OiaKKMOhfK4iRNGjlYJ3RhaEHY3uxgT5Y7RrAzkcXq7C8Yj3AUpsf8Wp/WBjii3g8WSV/Zn9
3sWawH1lIaInb9hnQiJ5d0y5aOhYQqNpn2XgdqvYxmFdZKW5YLzCLYcvIQ3Hd66qXwcufLesWhmK
2Sz94qWmJGi3AJWabQsttsyGrdvRrJ9Bzmgy3FUQkrZFbf2d8f+372oz6wIScOaJ4OeR2au5Oqhb
Me3qL8rsH9si/dHW8m6YtOfaSl4TT3585+75de3jzpH0Dqic2Qt9C1tUgUcgVdqy9rIA+OVJxtgW
P9Wzdqh+s51uWnv6UW+oJ5bgLP/85r/euK7tGvPy3MMYbt7uSYPWBtXWFXxdp/hY1sYmHg1tj9uV
oOnGOOjNztG+ab2TvXOYhfnLKMkbs5VknWtCbbh1yme6r+El4DhbLTAb7rC1mQErS4Nx2Cd59Jax
Z0CUDD4lDac7xeBJcmz6JruX2MYB8OejIH6d9fk0lBSwozsC7NvNWU8ibRKy9NQWW2+xgl210IOS
zMUA90vmUs9LeyXucCp3+FJpffo+Fjg3XiMguxQSjaKd6qs/fybjd6eG9bCgj04yhbDmy+Zfa4Sq
KqwJj4PaGqbhwmvQ1qW0BM2K7qUMxh+d6uEJVAV8UWkEzHvpa2YW1DZ9Hauv+JRgUF7slNXQrNHG
RdIKZEoSwR7nFYtDcBGxcW5wUN6xFOm2wFZAp2fnagp/hJY/rGma+e8c5uuy5uepEdSH48w7Qprk
v2AIAoLOND801RbMv7fNV03Q3gkHsHbetUzKtASXXRxVJBUiQY3TIdlNyqpoj8w3fsZuTenyzZhY
ukgaEdi5V3RQm5X0sPRNGRq8noxy3aYkmwS+uYddd9GNgsRIGU6YUGnm1N7Jo3IPnYYvHFgQ6ZlW
B6InAo4RapXsndWXdVOqYh3EV/YoVpmOaTGczf/+r7PoC7IsRnQIcG7UEoTXLiT+2Qm1cTdV4kS3
YonKwdqH17gA8nEWRfgjjrSVHbLg71pL27E8x3fmD3LFBrBfcGxQRXajsezjAiR41S7ieTPbhHLT
pF+IMXomuswlbEeoGb7D+gexTlbW0MltoEm2gXNLdgCDgj5Ylz6Js9QN3yaV2bTSrBq2rDIpmKun
vpDf/nxNX1d9v1wA/zoaN/dZ36S9FRSj2gatSJbE/qC9nLDJFgSGr8rEpRDmM432NCml6GKqdspY
Oo79TKzT/Z8/yy2A4u8z484FOZfk5tuhz0X+1Y82VgQvc7ptb7njEXz9KxLOtSSo8xTZOBbLCP1c
HQQMCKm4z4YiuXe8cu9ZxC3xwU9+oXNI5wwoBTnW8eDh1xP9XxS4kPHzajlQvbPxli2iqnhrRIvm
PbDIjaSQjGfXuvCyl9ptY/rScH1DCtUUnHHfZW70I82JQvfBlTQkJG7sTH7MShIWXI+Ua3Pyh21C
l3o09X0I3IUlDM0aW3cpuXrtLBJ/Jfv0DcXHM1wC5vaSyPKmem0btTSrMILAZC6tOvjmijh9p1T4
6/aGOpEuLKAUtiRN6eY023CEEj9mOIVq9hb4cOkQZeK7mFjT//ks/maQpAaNDIGNMq96yxNTaSJz
av5qWwb5D8AOywyyLkPng9sTOImeEwSmFS6t3Lr8+Y1/s+TlO2KLMzwLswNAmp9v7MoP2tLxbYbn
HIhgF6tF6xKVlTTqqwGUZjGRnukYbQNiGJWgHWA9QjjNcop1PbYw+lWO+82yW5LAEKQusZvF6yLa
EL3yHmrlN0sa+EyGdEyTxQUb258/aRNEFdmfuqJZhfS8r46Fit9AJD0Mmr2kUPxDzdbVPx+e66Ll
5k6n4meQ92JQmpO3M6rXaWqgEaS2omvvdFNfMfavHAfqiXRIj/QbYrlVudE8c0eVgSASd28oOP69
lyBYLayHATnlCvlut6l9FpokFVwigSFbe28J9Ot+jROJsop5nw2vfrv8itqms8OOMamH8b/SS4fW
dAJME5FxtLTD+Mefj8xvr1i2SHCiKLdR6fv5bEgvJk61HdTWJO6nMc6WxbsaAPwZnLGccv3SNx3S
lfbeBXtDgprHO6zMLKbBAPF1XevnN46VCAphlWpLd/G1H61H4bA79EMHIf9Qk1mM9z5g/5kMIaZo
Qhjoz6pV2Gnsw/0gW7qZknCDus3Mh5vQDb8zVYrfjRrCYfOoczO79u2o0Y+tPcF85I7SrDdGlY6N
TBNvklKd2Td+DyNWx53lbqTBfs0Zn0oruIbwrp0ayxSj2A9z5BD++XRZvztfrJA5U+xuCai/Gcsw
IviGmevI7dqARnBGcLOW2/tUTdj3Sb69Uw3UgTgK9A2UzmDFwnFfGhQR29jNHsZsmxMR8mQOw/c2
DntEggFwGqXugvzoEa5yrNzwbmKkOVVe1a6kbxO5OCNxcuYFLxbnBp7YIvJC7zyVTBM5fVnGdrA4
ofS6V1Wd85IdQjRQ4dmTvPKWDvZHiDRo7s3YQY8RfKPFuE46EW6v+rsUExNS5ak8FeVKVawB/nzA
fnO86A9J6Fc6BH/ntksUam402rkkCTKwlyZeJxCEU7eGeRAui9a+RGH7KLX6Bwkq74w5txC4+Qr3
mHUcT5/h3hizf77Co1hQ7q8JoYT+4mAOa8ko0LBKGT40BPysYt+TL9t1WX9IYTAvTbOCaUJg0//5
CLCXskHhzd2IX2aGcrYLlq5VYY0f72sLTWqVoDCN+rxYOqF4G9xc3I1FfootQ71zuf6mkM8xMKnm
solxqOXf3OXkUwZx0fLmjTNC2Q0gurjFl7gMglMWQKOKNGgawYT1vwuQg1ThO3fxb0YZT6fkZ0kh
hWV7N8MbK6W88UK72qbthG4HsaKPFE0pYCCZsUJj8d43Ziv0m70ka0rd8xzPcU3G8Z/Pu0twSUtE
M+9J+O2XAn4QzMxGPgwUbTZRA0oMpOxKDJV30SAacxn630xgLdB3/YpcLt97wD+Ux3q4brMR8f9s
dUx6M3hojeakRAWNqGgxiCIzXKWOqT27RGGWY40IUlfJSUsG5wXlEigVv3wywvRVjbBkHVUTPDR4
G3NU6aNKs54uAoGg3O1se/Mhes4RUq+jMgvwZw/ma2JZXzpJKmlvDDl3euueAzG/kCX8t8TRtnG3
nJNFPlDN0S4WIjPf6e2XyEtixHoteQFRGiyKwtIebL2rH1FrpwvMGY80Nqrn5gdyVii7QydfXZNM
P4GRgLp+3RsLHKn/j6vz2m2babv2ERFgL7uiRHW5xkm8Q6Q4rMPhDDuP/rukBz9e4N8RZCVxZEsa
3mWta70HdBAvcvIMTDwpHCHR0HOHeRq9lgEJs/fUtHwontd1sT66xkLMtTjRj7Qrm70TSEZEqOCe
mqj+oJIZjrrM1ttsm2evHaxT30efNEEVKXVzecFGaG64QjYfCE3eTXT5WzGt0R3OdHfsCKrnfv7l
Sg9DNyU5uiCjAMBSQ8RZBvlWFsEfO2/XP2ZlvTRh/bMXhYEPxy2uSwA/eJj7v+3STXEOZmdFgCOH
nWiLlX6vHk+FbOjA+poMIUzBy6a0xAz5fpxj1vMdFsKWqn6ov/dGOezha+nL46EgX8N4TV2xdcyg
uHFlL249ct8TcqfT4yErbL1TH9r7BzMBD9R0kaY7Xh73Ho+l1YzOU6d7LBtJWTnehdGjf3nc+9/N
JDJMaxMzudAjy5vsAC57tizAai/FFfsIs85sARqcVvKcz6ZxDxvEOK8C/Tn7ku6FEDT0s3cv1P3e
KkRN7jTs2mrM1idD6vUJGLwtccE+HmHztzwVNdxYHHq4dXxiolPv+X83CjlpQa1yC0RHIBtoRTDo
NOfdgvwwsFv321w5uIYDsZ/6Yd30U4qgCh9peIpG9bHwCiR5EGS72gKJ6YYysZbG+m4glyaCgF7G
oEzGBGS89q1lvM5SvYx10F8x0RrPCJvjNSpwZ8yGs/UyJE9E+apT3nVQ2u5fCkr867LWMDnmox4N
YWzmoJqeKRP0tNTGhvzy4bmrtoFZnm2i3V8UoPBNZ8zoNVuF4Ub5MilNv3xxSbp9YcA0YhwqoIYu
PuN3f8xJWy7Gc7q2ZYwyKfqoF9wFLUqfXd+QYOaXeNggMAtqKyAS/rx+LK7FCCMbAQUb6foBrwNk
vRW9CBICPsRnfX/QxYVxnIeGD0Mb7BFCqG8ZYp43nwBLjPnqm1q0giKeNczInXLny4EVHS3xk98V
Dr4n7lG6TvQaONC6AuNpT41ULg7ZBmoNkkBVn04deqcg7P0Trkif9zfivT6Vt3EWGcSjXu89K98K
fpZv9xnlxq5gY+ReNiZl41hvpmhQf47Pg2zvGX382NGYRt/GvPG3JnymvVPxH6OWRX1uTe0VhtR6
RieckLBi6YkECCb1L/04Dp/Z7P4Yh+lsrQ3ircl2brLjfSLtcN4a4DGu3SQxlrf539xHhme7mccM
wlSJzDyxGzsMLSXQq7dVDC8AGv2fooRu0Y3tfMTh2v1Afup5gfhwCnfntAaD46YcCRJW4c8hPyl7
8T/Z/84Jpqz+0BlZ9cPzWbTfH/cdqty67VdMTByrTigRwLrGEhMJAUsMYTlGqvKjWYpPDpL6s3FS
/nr1VtpSP6M+8z/yMkFAKj7mYRpenLC45stH6yrrPdSRfArF/I1o2PSbV6zVreyNP4+vINpgGelI
zBaptLdTY/BqMHt94SKzCTI/fYvuN0vvosLPV/dcswK9wxD0wQGeDyYnEofWtpZvEdyJbYHfgn2b
XL7Vrlft4GP8nqeZHFdZdm8QHa1r5Bavuhu7t/5+Y83MD2YZ2nGGnzCWo8fYuYmm09TY7KjuX5bg
Bt6KpiV+0PyM4G7uVYjNa/KjH7PTgLbBWqhOdsV7xA0OVlYVv7svXujpMBpgJ4cpdKHnBfTj3lbX
HZEKGkJFM1fhPlQ9a4pJqx0Hnn/xjLDdeX2Rb0FnQaMP1fL0uDcSLoMFCULjamCcmB32eXNXPc+i
zZ/8GnR2liVi9CJGY5l9NkdwWq3NxCZQAaSNBznG4tobqWg9RIsIzg7ztarNbwEC9HNmVe3ZbYHk
d2hK99NCAm/lNQkr2u7FLsxq68xucFa4z84CyeG1C9YcjTMXO+nyp3k50ein5np73GBv+7Cq6C4S
1hl8Bzz/mWUf3TT9tRb92c97sSvVlzTGP34KNrdmzsYPAGKzOw5gGBM66giG7rwr3D47I1vOth6k
Umxx4mQv60HTRmw8F//bGMHsbf8WVfVaVTj5kbMl2Vp8QXXd63YG8jK5O/TaPAvqvhF2twzCA+YW
lq8pYMS8+96rkmRc/bcc8Us1exqYeO7dn2Phv5rGUm8Zf71Qzm+bGUlKUJEasIzYPBU1pCHcSzj0
3+2lf15hmDIOeaqD7H7VZbOUuihJgo0XVN9DOz24q0fkfL4n/GY/26d0jDjWjH/NWNxgn/5d+3ne
gGSLjSylaA3gOWqc7bPZtzGr0Lt8X0LhGlaNclWdaIbKkyXXD1Ayz8of161Vt8dKr0dnqV+IpSGf
gjiaFjJMSTR5OVuJ0wDMKAC7jneLrg+CgpVjsHzRcb60DvtVpPluLFqXCaRAAt10lKweP1bbUCub
Fbrycbr47beqghrol95r6ZprPHTgcqwxpSoATrtLhbntivBPaNUKYKQgq6ruX5oofQVForbGvFj7
rqQyMUxxHzIG8cQ0jnDmp7oc4DyuUx83EfTgriG81gcv2ICTnOdfxeonRLBYW1PfEx4d67NpzRuj
EuSP4R4U8zZY6T2jbv2bTyTAy9E+9iPvL65JKPiNtSaNR4fJYqirXZklhjlAz6p1nk0I0ZvOq8sY
f3Zc2z9s2IALWvHd6PFWrUTd7uyqJLUsV7cpMCDPzZZOWFVhtTPGilBP++YZ9BGNbgtk5HZ0XnyO
BDf4MkBhbWXo/DMasAuhJ6HEr9EN1/SLCQk5HvBkb1KfhCjbAJXU9NmhSjFrMPg34yxXGbhIYwBj
wtLCJ4I6H+/O0byIVyfbK3JRbQtX/4qDy2u8E5PAf+AHZdbgChjEV1iW/5xOYjxawZcNVBYQgVEq
Cl5jd+w+/NH5VFaLwADfhffqPhUGy+gMI6EPY3A7mxE8MBveXwjMn+RnI27L/hyFiay6Fn4dAP0x
zZLV9n+h4sg2vfJIcPTRM6th5LJr+VsyN7G0L/3FKcGelOb8w7OILAmm6Qm3PBZaNp8bS00YgLku
4Z8/CrvQCOtr0B/meuzU8KfhAlginn/pF/00lndOaJEH20YRBIDqcj4/7nUFMvQsGuCAcemZtbuf
8PKe29mR5yKgzWXOCGEEMlnoGkhB8nPUKAmFizwSmATNVprMjHHub0eR6XM4ZBqVAfLvWOICjh8P
DqWjzm2fXZx5CvfsbvB5GZqJYmuqrRlV6mzT39y17629H8zhGtz/Q+Uu7TnwA05PawbsBz9TglCN
Z+lier3/FLmYm8QJyj+sBoozOvri7NO7YxbowDrr0ea4yrD2mVV39lTpIu+7yz40RKmxAGRZVQc7
08YO3sbvMWvh02aV2ogRyCK25PZclSwXosb12KIYwzm/40Hl4u1zlu1itqejAJTMEuj+F2gCT6H2
m43jd8Y2jIYDpt17SHFqxsS9d/DGuWEvmASdDXnEgGPXieKoe++O1hZ1E9c5+3+lw+ZceMZ3DWIz
6e5fPR6iBb8UTVDuVi3OBYr98yryBsji+hl6FEvOgLCMQVS7G3xfbWS69lDs779l1XXEu7Rrg6G1
Ae+R8pmHunss77nsuVmDqtT1ubrfsya8El7eH6pm+BGOqcR2ALnzcSPXgDCRxvpo6kxwnHgwZe9/
CE+Ho/Jxd/LKHWO64KCaJTsvVZVDjeZelK8AdHy6IMLjO9eaDkU77gOtXMmroSBVdXPy35dGDvKU
t9QQu2RHo6SgywuRRMDfIWWSmwU+wHmW32uZif8eDns3xLhQ6u20tnWT9C5RO16XIgC8k1e0qn5b
NKb4P+CzOMNYc46PN6eKZpK0O0K5SGC+08Uac2LjyXXNCnj71L1jHCxe8U0riupg0cHt7MkN4rU2
cHaaIQRTg5uZxIwyMttEGeADorBCsNEFOsnyrzW0Uiztkd7VlQbM1hxLX5mJl3o01054WjCix1MV
Qgph92AQdsP82PwzDcYUWz0H62JGf0luTuYwn3cVxK9p6jGdRFa+xp2hsFkKpt70I9xdC1d25wcs
xn88GmVGiF/17p18PArOsDl5yiqxgTCqMBZQdaaZHx6PO3lj8aF4oGb8ISTT5vHw4+bx7R/3YDO5
cRlV4X9/+t//89/t459KwyKPFktw/N+Dj3/UPp7u/75dqwN/a0+Y1/733ObHk3/8nf+eibfU3z17
Df57Sv/7i3maE304u9+lPRbU3PcnXBneofNmLtMZbr/Gxnz9uFff7/3vy8e9x2P/399DyoExfmi+
PR5/3EwZASVoZ//ftwqyzkvUnIP/5yF4RIRWC/m76xta5TCVGxHBOXp8+b+b9Q4Vkavi1X7c5Uwf
Tm40E4VYOydpUYvnqoOUiWl+C+76MpqGe0VD6W/b1SPcqsd1Pgsr3bZzEIJpYxc43+32iOP+zSWm
rTmzvLgQ/h8uRKDVOJz3lc7BbTfrNsgG57lfrC6p02a++iGdONbeRAiGM7qLrL2Ljxq7Key0avoC
Cg7KIhesTwm3LL2tMbDtLczfULaLJ8i2YPPbNxH8pGLLt5qDfKPEGiC5hzBjupw9flV/dXNPBpz9
gmAF2edc1Ns0T79LJvYbw1+NhPy8zyh4xpxBsLj6nc5AbNJFDTscI3T/af+tLmnpBo2bCxcA7I/i
mOvV35uR99b0iIuaFYidtp/XxUmKaFw2XZamQMDsvWP1l1rXfRwSQB+DRNo6fkpwhYspcmIJXMho
q8dG41QSOhZAqYq3aVQvhZviJXMc6qfs2ZHzs13Kfz0hcUIYkN6W4mscrXSf9zQeodNvx849lSsW
PK9kizCjsKCxY1jEjIWJmKZCgvSljXFnSRlehNP+nIenwWxe00qRVpZhDGcYGT0Ho/w9NoQ7V6H6
22bDu9GrBZffROZ7M5+zMv8lysQQOuCVvcsSB3cLt0/vhAIYLZvonGm0CQW1kdVMxmGwv/wGYEg+
fsuRb71muNE2RFtcDPQpZ8gzyyhRIznmJYr6dgetqsBcKIutCX5qi4nb4vJ8K9u/0sV01NECJ5YH
667yYNyvBeSC0RyDfZRp0DJg4+AEErtJ+JLd6YqxllXdDENnhy5dv9A4VjdgkJIEPKBS41ygIxun
FwfhWSEgpdT4gQN3wGJfDlQ7rpJXaKIHb3TNI/jLA6OnD4OncPYYfWzaFIO+S8bzboVNksigTA8d
/AC6W7IRNIlIWWCPTwV0lYGSrzFYy7cDkNhmDvR2ZL2JIF2xURQBDaGkd2cEJnaa6QB/ULzT0Cz7
gjUROfZed05HGDz31KeI2gCpwdnX/rcRnAgUHPANNRIXEza3gFp952UXJCAcBUlEl6ZouRKJljq4
YmRLctJmvQO73TX/GZREqNWrU2ydUutLz3yoC1FmuSLUceuR7htO4Y/ZausT2X9y0E8q3ZepLuPV
s28YvTnyZ6M44DC/mbjk49GzOPpzMAXQ+Ei89bpoj/Y12uaV+znVAN07FzpCXlDvDyxwaSsgzhbf
HfK8EtLFwYtLGqdcUqTqrIFaBh/EMOqO6UfRAryFersuzbKX7fDs2dg/c74JtqjyOAzgdMwORG5R
h0SkSzrI0L7VNmvhisTNbeb7eNokB3Nt/rprwFrAraXBb4e+jol+vf6DZPXLkMVPQ7b/oH+6p8Fa
sYL1mb8XPnItsbZJ5kWCjxH/Ppp7e0eaw5+cNMi5gX9OyS23eREF13zCuV07hdqoBjmnp9lJM/e7
oHMKty2CbS6dbpq4el4OWsp1X/YFEBV7+ltg/H7hBEQIMw6AVtVM0H1Vkho/kR+vV+EfDbo5C8X3
WdC7Z74iJWGkAHNM+8M1RJoIfC1HaQ2QvlYjOiwjQRkklG8zgn3f+tn5m3pX2d668k4KGT3nPgku
n7HcRtdcOiCUPWozDe738SmaHDUd1WzhStM0cdEo2h24RN9ZkGVSKF/V/WaKyxwwdtD0wakPIndv
KH3p7hkT/93YnI29E/1LVU6BxRICTjlMdfpNZql7wKkX2SBTARMdB6wDA1aADAeJi/amajh3COfP
NJRQY0L2FyJLcXs7YEf51EO/oZq0957OjhHciNguBHoEAwIcuTU7En8O/tJA9CrUEaqY3szNL9cq
rRjiF3GhYW5vPzrA2kmNCIvRFrTCPMwT8NEZMldOawOYGCOi6eCaw6+lAUEUpCPfS8QGfJAd1xV7
x6O7sC3aXTvYWRx2EbEZQV+fC6eSeAmLxC+y7s8kxj+2Od/Bh1w1TBAVem4s6sTlS4KZX3xnv9yh
VkwRgC0Z7QWV836kgn227GxT0stsBqSbwHAB+nEN+gEe103Kovm+9uU1T1lqZBPBH+xyDN5uGD3E
IA8ZU68E5ZVe3jsMxbs6h9LPuvknw0YvprhFu2M3cPUIsVzJcjk31T7SuIGhGLFL4ZMZ8T0djscn
xa9vyZ8oU6ekBfi7wQ1VxqKyYHGW3xh5Yz6KkqFxnqI1jFDWBjUj9QJ2WjvdpkyCqEdksYNHQ48V
1gvsdSMOyGeBOXXulyiWdh8+VVSAWW1o8h3aP0UFKypyieadq+5Hdc9lWRi+JHIYE4+p2Y46OdsW
EmGcXtowUZV1zV26EJkV8SSn6hywTMeg6FpbiPlrMunxNOazvVuY1Mce6uenLuLi4oyvFgwxsCM4
yQnzYK4ES2m3/MTSIV5HFkjbsmrcOGhAYEhGXokkFQD4UXKZ0Ygfx6z6O1lZGzsWlnI+Eyx4auc3
4QL23p2gqzjMug6WXtNdH9wDfTp9ZC4DjW7Q1bnTBGn1wAMMQabxJpx/G+SMnVVfRpc5irKkRlOJ
GgvwlDtHEkxc0N8YBZgAB8GPDmn5rFx62HSxn6wIUsPGGGT5/GIWcK0q1quHzCtHEocIKtp4PnFS
OLf0s5O+jtoRb22dbesys5/RKDRvaOOrJGxIirSGn/oOi/LKEkxBXvzk46be+3CgrPfyZhOl/+yx
FD+KYVRns707zO9foozDau/b1ckZ5XzMa2YMKsiSCer+P6Ooz2Hb73Q0b0flBT+I8s7uIkCmJAG9
6iLnp5BMNuwNPT0BoyQvLcuDbSuQ59a0Pjn8mjde6Ypj3VBCLnyjfWTU5Pnkn948HmtAgC+tn2c3
dqa3fm7Fe1GTS+OP4AnC+l/vAYJwBp0lrjD/Vf1TiYj/oqbfDCS6a1Vi0+prpJV5E51KAY/DGxx7
Vxbz0bS6gU+XiX3DGMZzyTJrQgGzF4h62G1Rdi6QlTgjiQmketw1sBEOTutztFOmeLxxT6b9pwiH
nbeMDio8WBZkCdPgpv2n7cibf0dGeRbjwlT089HrVnCETTIXmJWqZU2MNvefx9LbuwvIYZa2h7Gf
Xj3X628QMEyuINaYtHKxN5ng6pp6wRHtXr53TDO61Ioadmp+aBsoh83wElVldBCt/TvoTecYlc51
dhgjOMRF+dOg91Bex1PNvmnjdDlNfOheIIh+Ya1jIBoE064qV7y/DTm9pvSPxCw2SUbsIRJ/f4gD
khLiNF1q5gnwBxyZkGGVb9ijlE9kxm2twvLg8Hoe4VewF3Ctu4kNTHNrsAJDaLLs/MJ1YnPqhsOq
a7gaOdVNXtvbOsRCjuv8adJ+4jCq2nrSbI+68hbii5ePXFne2cGxsBE2UuZ8FlHShLqO5w60ilWL
XeczUpaoW/atD6yURRUgIPSOTxHj8Y2tumULB4NU8Q42f0ic2eqPDD7G/JUwg42JrLrzoi/LTcfj
6DAZ7hxv0y/AhbOpbLc2XXbcugXVQshl1BSusbPd4WpVxpKIQZnER+YEVNH9IndNWRJ4xafNiPXo
htFnNqXjVXs7Ky/z52zGLFIPIXWSbwqKC8KEIBBQ3RhaH0zE2s6smgtsDITTNH4lMbNB7um9UxR7
RJgozv35mFYa92dH5tUE5WY7Vc9lqYKbVn6M+GT+ZnYQ87Tx3ZrZygT6pQSDkhjO/GehVrw0ksaT
4dolLNN1B1oGYqnrpAftfk+ll+6MIjU+/elvGjT+d6v8Q0R6uou8ebmAmAuPuoGsh4SZi3qVX3Oi
RmPLbb5Be+mu5GlZr+P03lY2BghkCde8DKubAAQSM8onPkaMLyKHFhbUhX8d65sX0stlIarpUGQA
mUXXv8BKSf8ttQ5uRgHxYvQQr/oOqtHQ4P3bMl4YPYCIgVhxE91vOhfWvQZmvqFsjG6R+cLa6yIW
sLNaVge9ru9t3sOxXtblVbtQkVZQOONA3Iny3B+qW8OXxw1ju0NZ2V+thCPZmXWACDUACNotmIGy
5X1NS6KMfXd8dclpy+0cRppnM7Ue2dBA+tsERtRdARAL+gJDb1ED8Wt1mhfpALWBUj4xGh7Ysa+1
E8sa7XPYTuGRiqFlKpfqZxLMBi+J0C7u3MZZdoFvNhD1RHlx8m7XV+FKmshIHIdtkgRvMvM0jZF1
jse6WXn53lrS6aVCNzKxpFTlDANzqOYTwEpgve30VahJsTNa3d2DF+TRsMqi6LZjrrDVCjA0Q25n
iQWqeLLOVZ21bw0kb4VaCtPSZQHMB90CErbXphtg9/fMjjyKeyPNLkXYPFc5ULWcBQMTUMJknfYH
y3dOEZcsmJl4ma1f9MuTI6GlsR8pE7sG3NcMpY6J9XEvlvcbLapx9AA770FsnNAb6PPjxtBTFLcz
vxjgKeJFLJKgOovUCj7x5GZ3Ay4CcwQ5Gv5s0uyL/JvwuXbI3aZrOiKmkpsldSZKRuJc14pYkGUi
JFZqm82x8rOj6DMIHUJl+2Ad1MFrp4LxP5O7ZQFKbOT3HX/B7tlL+jLt9kAe250qwh9rt17rARzt
6kz6PAdFy1Kk+YExFshNHhW73LB+LwTibJelnk49PfG+tAjhKX3xYq+DvpGsMj+lqTwDEbS3i3C8
BDhXsG+mytze00JQD+XfF0LmOCTrbucQjhSnYUkpVJJU1DKRePKyX5H9TwWj8z2SE7o+v/4pDfyh
M5y9n8zVW/gfsZpc/0hj7XN6Y/ibckchGXB0kovpXdwTByUlhSfIN7rD+kLOUcJnAqYD+6ofiwMe
+/fmzmlJI9uJp2Ci9uhDPymqfjiWlUK6EpnqNpxNEXyFg414UxG6aXvLu+vDuBsAiIRmh1jBRoQs
moZXtO/pO0J0AgOCN6Q2sGIKmCSsa9e/vosKV7Icp3tsJde4Re2JhorZTyB8xwzSZ2A00pIchVUF
SNbpiqq+QpSDCI+5FgQf5hVwdTQ5zVVh/VLprrNsKn2DtV/fRnuw8DM5WPLQAnpEaJAP4Jy8cV+n
K/nYbbsF+tBsoO9OpGJHYbv3Idf8m8wj/pFNxaTfSwvn2bCs8ZQq4yDNelfVDK5sUjKEnw5XLYyf
s5j/ZDazEDFkQ9yssFna1SUbz1ie1jGIrq1B7DMxfGT0oMxgockSVVlW0jh2seN6f//oNnE1E+Ps
zD9KWLlTGZxUDykqcNVW+0pxqQ+yjUt+4MGhnCqWaSenZj70Dg55n7jZo8FIhloCfR1E8l6yzRWy
DDdVmf9Qwz1UhBk/TSp6nhZeMCqgWw0nBRAkMTokywB5TCyrQztuwMYOGoZfthf1ByMCndTLBnax
BrQ0co06Sa//yzzc3IdgosGw5tNuYslWV/IXazJ/v2QOYy0Daw1V0C6zc0jvvnkWXtVsZmdIXxXD
pWVmXzvgXjgbY5/T5vWvUPSgDFQZcojBcN/65ldgu/UJGey46cVibQns8A6E/6HdZrA29oVzWLD3
kiuPa8FjFI7ntmSMrqgcRfA9NwgO60Tb7JUJ5UYB4kTsMAcJp+GZF2vG1wDIGZmH8zQ21gn7HVx6
14S7syAS19hrNhih3DjPO+fioso5ikk8R0EvL2C/mfx0Wt+CgJrT7+cLh/BKIkUVPdUFc5CC2VpR
Ko+czv6dCkrzZgXpHeTd0QF2vnXx8rP8BMrW63vigUBOQXiCksHWEErfhmB9t9iU3SdSwYmQG0GY
llzoqfnFTbAArznxN4w8rXdVrf2JE+7kLn6F6Wb6NZCAS0AIoLLOYbyX79w0yne2onzLwHDmdV+z
5Wj+djTt+7lt0tiQX03V5RckdmESeOXfybuPuuysPpRY7r2QUFYbF2FC2Nhv6NRPafmY2zLIBoJs
M0fC/DvwrgZ+R7xGk3sxeRQwyWTdxVnfGufOKylksRYClWpczlnxxZ6XJktQvqQrvFljZFgUGiWD
hXYGVPTJDCMuKUS+B9Nx6XVwqqw7e9MreXVCxVY0B/GIgf8Urc4vHZRkAJl5dZpbH8SxtIhrGoej
akpCzzVHCXUknP1/VqDli+l6C2qIECYZwWh7IpHJXIgI7nQ5NyK6jTbCNpI59wurANFXTz97wFfn
rF9eWlJsM63aS42zIC59yYYQbCaTBGRYk+fwO6YeKIg3Pi2V+ye1GNG4Vc+rPHkHGUzjxvfmelON
kXPyQuN3jZHYxNOaMHLkejASCDg7/HjuTP6B26h+KyAlbjNWjk8Elx6cAEkXE9ps66rU2QcsW6oc
MrsIJahLSx5Dw6/3JWO/ZHR/mosRntXcRxhYp+IYuDfJkMUBxA1L7CWzoDZOdsQ7wO74INf6uxOk
0wljn9y3qwmtjvXT7N7TfhzVoiJpOffdPjo/burJ+9syW2P2V6iE4UVxZF/0nIate8m185ua0vxT
a/fFS82cCAEVJlZeXINxKrm+jtaOkdCYNCn9D44zXuAurek1/QPzluJ7GcnbOg1g5hiCle19PdZn
7+ANJwqmuoTFKY6q6mqg9Jk+NrP34jTBvLcVh9ZaKdZ7MZeMPCNUB53Hn55ybdDEL9ea4nxyqv1c
uVUsImOmDnC+lUFzEEP3y5Zd9d4yEgJG2aPwGB11E4N+p6haSFIkGGZt6o+GGmnJe7hnke43GMF3
aVDRprV5x4lEOOJYMTBdQgz2KoUl2tv5SZtcRYc5pTdUHgbzrqIVWHFhWFl5UgANLkjmkruQ/R7O
Eb50OdQoYybcalmizwDhWmz6ZOe689ruQkbfcS37g7Klc56XjKwzerG+ZPxWgUVg0DBZiXboaVZJ
6NtqcR0M2r3I2MUslUGaNo3u1Qe6CSOeVgd/Oa9x+nqrUyDfZTTYO/fO/+9amwlN3qRXYc4Hc3aj
U00tfRxrXOZ+26F3sutbPtbGYc4Sngd9uVG+LjIAuTku+S3CMpiX+CfszKr3gj0lK6i5O66tS6ts
XEtJTLZnuuXWsdb22ANXTkIsXtvQTDfYQUZGmv6Pms/KM9gxIsO6/NigoHoSrXETix7JGq26G/m9
oA8ADV4nPpe5M1snT0jEJkRROj1auLy65T0gw672ikuVtrw8Y2/vdVNzWjVmGT8O/nCkmyQ/+M6k
te0j144bBP6CEIX2WWblk2Mz9F3dcVsb5QgUnSWW4H1J0ltrHtpquDKVV7FW2n9LfZYTubbfZEON
kk6Ij8aKzdBYWL+bsm2ei6DbjVK5P0MGLTFWIJ4S/o5do4TzYY6Hfvzq2959V47ZE0XTvzcd+in6
YTuunKz+8Or8S/r++CUl8z1viTYrOasHz6AVLtblAhTUOXb2XF1D292v0dz+5DLYoEG0y10F9Ry8
vGY6PizBLa/QlKSZFPE8DtvMUvXRYJWeFvZ7V0SvuVh5E5l054t02hiD9IJkUTi3XnP9gOHuPY3t
OsY5IALJKO9J3W8WU9S4ZfX87M6TzXzAdL+tqMY3+fSBT44EvoaRZjjVz0vrEKM8t/9EW6k4LAPl
0/QjKLpHNUyRld20aRJZJF+blM6X0U1w9phzbkPMDIzv8zK2CZXdgZwMtrTW3lF15Nsil5TF2lL3
a7S0JUUtOjgCxl0CoDp7MvDxZtWn5VlPuJONPdyUPLE1IjeO+8/AWj0qctkfC0mccl/oChB55eOg
yruDi9fprRLrv5b3dxGOzTvoSueg6KPJjgovqzmaT9PM8VMGFZrVdcL/WFTyTnJG2OKGA6tVMqxh
BrJlWYsLhsbqZluXTLPclr0jEJBEL/095mTypT5VI+86HEPdOfRT80rcdHezu/poKvnmeAbjZ5w5
x1BrCprei+2AisuKMucbWQSvDPv70xjmWxeLwGaRWfqGRvjDnUISgipVnZWf1i92xwdeOlGxDZyC
CRnTvGtUSoZ/NgbdObcFOcg9PVY7HkRkLclQ9vaLnB+mYG+rBgIVZz/rboNpXv+PvTNrblRNs/Vf
qah7djAPJ7pPxAGhWbLk2b4hnJk28zzz688D3rWdO6trd/V93xAIJLA1wPe971rPkrhmrOo2l91k
vouQB0X+uB+ivEPb1NPAIo+YhDH0pLe+kItXK9jX+gazVfIdovKc1yzWl7q75E2SHBPMBUw8Y+kZ
YSIGbqmikU6b4Yn5YtefvEI1SdBqcro/3BQlyj+MDg26S77vULNs3zIY1S69THWfSvUrMwLxIFfc
E6xQcUXs4EZPRGyDnpxPhYtTnHTBpR+Ue5J9QAJLARWSeWHSoAK50V4j7t8XbBBXSSHKB0bIXo1q
VEQR4WUdaFanKfEb1VpvM2Xt+day8Bvm28LU99ukbTddR6JuCVr31kMYp4ula3BddMj3nQ46BYzt
qPs9JZl03wvYAgtL8R+rkLKrn9bekU89w8FYUoBW4+w18RiIAOsIr2lGGkhNd/SR3jYyvSuVPV2N
b+QUwV3akJhqFI/EcTN7hi5QdVsB29BJ9cUHj4bmR66U3AIN7aK3VPq6WuSonqmc6Qpd457BENnL
oztCiVrlbXrOYaMyfmKKnseFeBKp9dt+3N41CJR5X7PwKSgp75QmfrF+rNaqNCrMaCVHYxDapV1x
KogqXKWoMulDWVyEI827VKS1mL6ebwK9uyMe4KYKENy2cTZsPJ2EuNjjNCR6XTWAtAf69Dmd4D6i
TpJ42ywB/ENqV3clWeS+x3fwrFcUPmNSwiXchjRKCCHhN4nLw4NNTrxcLes/WnwKuufGObWpZRFp
knFWfVU8QWNa+SuBftBzopbVQU/4wktxJj43VUe4XhqYB6VH3gdy39gk4OpPBanddqFp7QMg5Jxi
b/yImCraUD5kSkWS2K6ofcm2eqv4RmSPM4aSeAwi0AcFiZh7WZlaJnI6+s6aVr2SKt9NpEIPNSUc
RgNa6RiGWaGp6IfbcSQ/TGi894Fy0G3oRdO6yBAqWEu9KkNjmhEvQ++G8pVe1enRHD8MQxiGlaKg
7AQqIzkQ7tpN2cyugzBSHrSpJ7JO7pR97XXKQymJvz/UC+530OLGdZV07VbMkYUn2ZDuxn7ELJD6
r2OrhA9JcWsVVv7YEdtw2ys9mosoulp9QPy5Qtp94N1T1RmPtWIFyPMs0udgOz9KSy+iHYp9B9DR
wvd5HyTTsbE0g3JKPN7HOZU2TGYHEhcqBq6ScugNLFG+VZXPk0cLC3NBsVcn9GFVRc3BQs0GWKC1
1nHLFFpDhJ3N8nKYr8OmTnsTfwkpUNqIDzJT6OSOSM3dDrDgmu7uHGJQ52c5Tz8oNZibUhZRMMi9
smNEzk+CwYY9pDT4vVHgMsNI1yEAeFq3FnNZxtYjiRBG78CW7BjfEW9oSWpzQ5gUv+bYlx9Heg9N
a7a3/GEfY1UBiUce4rZxQKYFMjS7amKidKagcelq0mD1Kv0mRlFM6EvTtR5Zpwx407r94OOkQOjX
NV+kVllnaTzfiiXlwkxXvTCtbLH8aIdU0Aa3GfLYVZ9GLY3vS1+o7hm/+bYoJMFGKxgf9Rlz7H5q
pjOI+pBaufHUKmL7gMSWKa6RjldaO9J58vJVGxvRCQuHRgdyfK30RjotC6GTaPbggaR+wTbaZNuq
tLqNGU4HPqtkj1pPuvW0fdi28bUgDu7gpQPXNIlpjW4o95N011iC/CR9T+r2bA6W/xgIsk/84fg0
6FZBMAkBc8oY9DdtVfc3qTkdccB61h7kDeG8E3WDdTYyRJ0wvtImzsR1PYeAzESDgxiT4hkpdeNo
RShfWjV5iyy0l0NUKE/opAJEdndNx4wk0iV/nStddQrq7MZQO+GGCQMioABaaj5F1UHyhX1d8MkD
TXnSJwkodWeAUDS6F2YW0g7jmHKgZOdvh0EiOH3AM1MlU+Za6EApnMSqPjBVDQxX9r1yleOdw21W
PYLFT8H3Z2+JKgfkQ1z0JkhdjP+9O9Xte1c0tyNI1tWg5v0JUsW+yxUNeJz/4FuleCCHi7j3UZhW
3CfMTS+r3afh8n+Jpv8d0RRu3k++3NVb8/a396yhtn1+S9//8+//rwqnPPsz0HR5ye88U0m0fsPu
g0fVnF3/EHn//rffiaaSpP4G/Q8qgCHNlmIdQynd0yb4z78rBkRTYIQoQ8nR1DGc/kE0BXaqyOAK
Lfg2ErRm8+//9z++D//Hf89/B2DWvzz+ExBT/xWWI0LjNBQJQCp8RlAayi9O2rQ06nqI9f5oKknr
hmVDlM+8GEhg3Utz0JE8DbmTFYi0l7ADj6E2SYAkh3yuzQ/pgjxljU4fuYktYCF9QBXVGiniz2sa
7T5ou5+pHO0f+RxfIR3LNtgsyFOXjWDQW668wU6k04DgY7xnbuxPzpLiIGaSXz2L8nSU6dOsl8CJ
r4W0JFUsj9PJIrSiU9MndRaHtrP8s5p1rYHRIHbVF8mrVnIl8CWykJZEk2Uhl1zWnWmouLd8rcqJ
heaBJoNfZzEqzXl31039788kJGGcsz6icYU+iAqgHBEws7xj5kiIZqz6bmQSpIqNksiIz919SYxV
th8IoU1JHtHI2tk3OskjXw+TJCBjJRMCigbo60D+7bMp1riUzKt+P9ECXFaXBTC/Zm8OpUrTLmtF
ZwJM7eTzf/61kPT53/cl6Clo1FD8aiihqaIWxqqVyG0J5rQWA/6f6OL2QwtDxK6UbZfNyxO+ntVX
8qPWK4I75W1Dm59a7xIpQ/Nvv6whK/x9jRtVJXKtmxNn/tiICMKTXEWJ0jVXz3sP+cI+bgrepOWJ
y2NkDLyRP+36evlPx8wQEfCqhhCtZEwlWjSc6OvsxefuPzYux/g807L69czlhSntZ1LMUAvH8p60
A+lzTVBnF66WpIqzrC67l0WJWw+EOAPK+RVfC0jAvz/USmBMGdzTZefX9q/najUBNzk1G0EiXCYj
mxG9asXyc33Z/LUw5u/K5/5l43/5+KdDLas0DSFdaMr910uWtc/j/HqIn877T6uR9UNJ+3z36xl+
OlKijxBlO9mg3jL/M39xpn/vzF9/9E//90/H/tq/rC2Ln3b/tLrsCvUII2iiUAKHCCabc6DR/P3/
WvzLbZ+/i193h4lCduOfjyPk/JiWn85owCrAjPSnMxR1XqH1m+bUWjSHxGVwSft6zdezfznsskOf
rgg2tZ3J4GyfzDFCyxrpLMVPD3/ZlpNARkLu/JJ/Wl2euuxa1pbFctzlkF8PNRxZib08TpfDLatQ
FDnyX599eeKyWE6jqcG9gOh1vWySY1x2z8tqFwU04qN6kjZij/t3jpgChFrsydpOQZnOoVTLxmVh
JjJSgM9dy7OWrU3Y05QwJhpXdUk/UcVr3x2WXZMY6dPdsipqfpoTA80JPg8j65g6h0KKV2ns51ik
5l2NoKh2dKgqFKVxCF1hTLC5ChWzPn34FlbqC65tKsNAxrIglQkeab/FxDQ7KGwGt0t+jL1IfyQI
3FSoU2csMsBqZngokhzd3wBpmu5wm+5p/X1Xpo7RLLcg8kWllKjs0nB/+is//41RNXFJhhUsifmW
9mV6WB7+y21f9ozPp8x3huW1//KhhZOdu+j8xK9D/xuHUUyt3aiq+WkZ+clf8rm6HGs5zKctZTnB
v/xLUjHcg/HNNz//NfWQrwt5vGVczJ0MjnK6t9Ih3S9rzfwHf2379Tlfu7+e87WtKHWdocifD/HL
YeWu+sdZvw7xPzvN8td+neXrMMs2CE4vdEyyz6g2qnrV3AOp98vaEuS2POQOfpEicVx/be+Cuude
OGe9fa4uu6Llvrq8Ztn1dcTl4WwETexl9+czl/1LQtyy9rn/6/HnMQNVWGGySlaTBLkVZPxZkwsN
P/FrQFf4EEzpMSdAiNEFwlpM60zD8QUBKKG7GEs1tk2UEZOn0NzAko9UufgWd/q0MkeEutyfG1cP
EBj4WmxtqpR6pEWHv2ukjVWgWY9j81VR/RgDMd2kV10wd9is011vElieezJENuMWmR1YEVEIbKEu
v0dTRygLIwyIv2dT96eLj3S+LgZzH2MGho1b3ouGoG6CvH5OQuF7lKLHG6XWcuHKnf1eNJ1InsAp
PtVE5M5Jy5arkXmoER5N09ZpE5rKHSgYWydjqi6D77FHnWckQlKpaWBrXu8GarxOC5zS3ZD068xQ
aSWUlxkuHRNuaTPjEO1I149MEQKbLFEInHH8NiYoqjWofYeQEfmKoI99IovgOOPhnJI+Ko5Yrxm7
w+417ro+j3ZaubbozGH9LS2SaoTBVZsxdro+vNUR0K90P4ntt24Okg7aPOCTFOdAnzA6hv30nCfh
m9FMiiv1L2J91/oFSlbN8cttnmIsLoz5OodSiS5Eiy4X6GM8+9g1E/EAslfNNiZoJ1dVT7al3vLt
xYoDWTnPSI7LX3Mkp9CJge6nOa7yMVCusvIjmfukqYctJUGsYsbBeJs2Ol6J8kXTvGHVmkQojVc/
9feRXByiYvgoUinbI2r3ACRiDtL6ollLTe1BdB0ncjqDcIenFVDIWJ2yMd73DRfVUlSytUoBhU4Y
ZopURhVZWt8jKQ/oOBEgMpLeYunUJzRrthUZ8ksXXL2qAjYEb84psaqsgIJuJBKOIEgYLrTLJGPs
Tz+bkHf+LX3CGN6jYQpkZJVtMV1xSd6JQ4uZEVEH0kThXQi2XpkV6yQgaMWa8g3KMajhAVF+k3JR
8CflSK60ggAsKmxOow2qA+nO6YpgwrVdkYNi9qVN9WgdZEm9K2fjLrXIYEW321gRhLwSwtBYeZ7v
9lpabhWreaFg+0F3k4JgiYonjW864NXuONbajSaRFEwz0/LOhdLoB3RDzkgepTMUP5DyeOveStZJ
SmJcie3SaWDuWHXxkZXqhTRaaU1S5mZygwqDCgWSYmPFlzLqOgcsNGnEdQTEkkRYR0kLiz53SHZz
zi1aT5jZICuS0CkhH+omCbl6j2tE0jmOh8o1oiM/DVekTJVbhxO3SiSVyytGkvhWgTiesry+UHYv
XkBlb0NpOjSGsU75fdRxWgFww/5CUbJltG8XdUIZWSKV3TNp8GJJvliyui/zUTrIEQm3/D++q/rS
90GrEhcfKv4tfywuRFftxsHCGZJY4qqYM0IBol0LflXEf2KBr1DjOJoUQmQL+SRIEcDtP5oP+OC4
h1dEVxWt16wNxZc26BXv5XYoj2XU3NHIg5kw7VNIZqo9VsXoSLnGhIwhdBn79Uk0AasQWDMoABV7
pn/0Fkd6b9pDgPVpjb5n2/VxvhvAtnZtLRGQU9VugQh+iro3gmBJO+sznyA7aXJyoaKchi25kStX
E0iu01DIyDGYa76oD0Jbo5xtFPXolTMddXxFZ2jr1Ka5nhaJI5g5VzfCPOywQw7r0/Sq1RKp4SHm
27jTqskG+LzCxMXnjV0fVkPylOOzU/o2t7F2VytFxUvbWxgBuwbZS4BjgfCyDAHv8Nw0XYpfrt8W
fLgw6PHGdt57lgensJu2ejTceVl5qT3qkCbahEQojTW2+3LFIA1pcN7c5zKF6sBDqb7UORHG3YHr
UFdTaO0yxI2kNg606iNQL0A6YOZy0Q0CIhqbVDOJdAPliZN83Xhyu87TaYN02i3L4ewp+nMKLc9R
4xxis5XiD5teiGiVb0vaLPz6ItQnJNr1lpiBbo5Q0XnrvKe7jU9tBqL5hKeXm4GeoC2OWedQwH4I
+ZluWuVNIlSMAsqAa6A0cpvC0x3MMHhCXWA6YxPsoNMatiTox9iX7nEWMESxuqOovVq4NjeFHGyt
ueOdeomJmDu9U7wUGlUVE5iW0WbFs73RrUa7Swqn60z50N4gNxMOPT8wfmkKaCBEuibNrHIsyAdL
rYMMyAIXlmnCNr6SGiOtwoLfZA9Z0M5KQd4N2gU6x7kc4gofAd89TEGEGNYxhNKnilEU2kJH9Ljc
NU38ygQhpw1f2xYww3XuwYfS9CJGMKNUm6aiZcdIelfRH2vlsb7ESCPGSI2usa+tuNqhl8H9gZ+d
bhQ/vFXrG6JDvnvvqGF0IpUhn1C+tN3sFDRU4nO9x0kfc7Q11uMoi5OrJmVsJ23iEO72VrXaoSPc
FdF1Sn0r1t/TCre2AZKJoji58B4zAfIY5TsYahJNqBBrtnGQ9UC00eJYdjNYEml9ZezSBSzxrMov
pUl3xapQuJDhAheqEM3tiLyAKXz+QkUt3U0dI6JWD9eCpj8M3bjWpfQhmwbVJph6S2CEgf8k6e3A
mo6lCZI+1up73JwYjJRJdiwlOMcENbjdiMavlELPqU0MVROARSWLbqpbsZGHM7GOayPCfUxQwhpI
br/mQkLyYffWtWTDe+qwCnXvohi0ApjgEUYQi/sybjK3ol7RQxTchq2KViQKH70UcC/ZCWfEb9/U
blgHuHH2IvYsvhmWDQu2WkOwOueVkJCHPtm5TorY/E4XUncGg8ZkqeDKB3REKhp8XyZsBtBFPwoJ
T9moMlCoQ3TGjaiSxwAJzTYFS3Dkrti0UXZvUiBquR7vdd9aB7XUn7II76UH7dhV++zcBqLu+koh
Y4DP72pGDmWpVyuSMS6WQr/U7xQnaeTihjCkR7kSETlsBr1FT6qAEzIiRAX0AqF+37WxdORJfGzK
FXE/PtYUKbTcfSt6TiWSXJqJMZg8zdhXnVceydS+VYekmyNQ130U/IiHR72P96M8fCQ9VKfSEMii
9KVdnfU4FdTYsPHGQInTa9rrH8rIBQSREHJYQ30wrQBgJsIpryPBApg6WeUGlmXUh+SpZMhoUD56
u5IhtFjlxwJEgwuPt96iGkoM1GCGoOzaIIGGFB8NzkgvBD9oKCX1CmWPuCsNkiByVdlyjXPpwnkn
PYtwTXTfW4TxaoxBNDR544IkXEeYGBj5tIcy0HXqvPqhLOi0juHOgrHr0zDXEJU31pQxnicdBLVf
IUNPJ+9CwTFZODKu0hytZU0solsmGNd0OpBp2wEa6WdQusM77hGrad4zYwOJH2zyutiMvkrmuZXe
DmpGoGFWnHxFvJX7tIWHl91pbfuD3LfYEbGhFkbwnEQWdgOUCkdBLV0xlNstmA93Kgcuzbg0DqKh
AYLZj7M5z1Sl5yoMLLIPSt0lmebIfZDhlm7ydoNca3OLhHsGCoUaFKijanVTlijptJrAWDgwK198
RQjzKmgd4SCw5CRA+Clh1JuEZMJVpvnbFm3gSpTReIhIhUCoRJMrdvJNpFeXxOdmHCjCbmmjFVF3
1sIfFU5YyIj6E2I2Jwn3hcB4e4ipdU/R+zhhuW26alYDa9gYtYnvaEdirKFSMUnwmzS6YPemh3EX
V+mq7CV+fKHdIZJlZHKV5D53Ik8+CwXHyNHu4KcBoRghFLK7CLublFBpwBhjt7CHCIX04WxMLty/
k1cF4jrzk6cAuMkmq9DTtsx/ZOoVD1AAVRkxHT8vRgfYWdFrU+4Y0M/VcfDWjuG96Of6KvP6D7mR
joZF+0wauw/df6AcH68Jif3o00F51IKydWLSohlY4m3qJWJFEIi1J30VSYBPfNU7CLV/LJo5ngJf
I5LRU2r136wRyiOVo3WoKepewrBSxxD9q8nf+VSFt9To37S8Hm1EfRpe9J1OysvGsNr3wizGFYHc
gRh+7+QYAJmqU7SxQpX2fIsjrvlRpZ4FwGE4mCDBoFqHK0nnplAY1nddSFc5GlO6+yfNqDdqhbje
wsxTe/7VrOJHjKnbXjIf1LqDFMYk2VaM8b7ySj7V9kGCOrOSvK6wDTE+d2JNKuiAKYMgcRMwdyLn
j8SpvgV5fxRyA+FOh1bAJGU2Dqcz9nFM5Y0UbNHnyJvK4iMTpCtdY+EizjqKAtDApfQOqmChals2
9bjuqiGJT5/bJMMv7AlbAc6vf7zKn31OaTUQ2ztvW3Z0aGybyUBI3XQrJZju6vKODKH+0kv9psFE
bzNRJWZ5iqFE6lHEH+I/CEXnC7bHKDYizNntuobk0hBTPr8qSgTnThr8azMvxsS7En9nZml+MPxe
uywLypET9vSJkeisSFm24acpN1Mb8JP/Y1tLkJUNhlMGEodkzNQ8GsIsWr6MhVFe+FHIXPKbaj2k
MvCHeUFpttiaI4CW5WHdBMolwhB00+NOXzZ9ba919Slk+AvSkleaQilfkmKYcDTUOfkP/zikQobu
rvbnYNn5KT/tUIDkM3z52qKhKUDIn2egkznxssMLUPNbjbJiclqslk3LzjAm0lfTR/iDnEmDKIrs
HOWaH0RXaoW4PcZLI0nhtS+HjyEs0bRIykmEFHkcBg2g+bwwJ35XeaNr669tydhlG69GfRKLQiRg
XPCUI07bfazF2oWkcu3ztW2o087xYhfBa+1kmRnwoSa+DrUHK8/n4wpSyboiTNQplv1BocmMjIZL
VJs3k8U1pJtKrAdlq14sKxZuwPD48wN0Zr8vmFq94Lud9sQIcYbEn3D4Zgo3hz+eN6Ca3iaTCORs
3mZgZTz4aXhJi7Q946VcfX6jpiL0Uas1tpWk9U3O6OuqErB9Bc1xV3j+cFietiyw5IMCM7Niuzxc
niuZWbPSyl50l1ct2+RRBo2ex/iBhsGxRN+6JJliXfyYP1hRgEx6lXVZtstG2oGZBHAXmSgYl6d5
7bgrDDlAQskrmQVexBDxSjjx/cvJWt8KvgVSrsiNS5ERtUyQ/TR7uYzLskNqononFqBglofLDh8l
2rlEa6pEcQNr1AqaNTgVQrPDkZFbpx2/nhuUMPGsuEacJJfR2hxhj0wkoiBm12YJwRi76L4z3zEa
5PiKRfWtLsvw2s4LtambHTWlzA4GXDFLb/x/VQT/jYpAVujX/5WM4Pze/237lhZ1EFbvP6ej/v7K
39UEhvibTnwQvkTUAugSflcSGPJvmmbqCm5CfYm2BEn+u5JA1X5TRB2hAHoB2vtE/PyhJFDl38hD
hR6jKAbxP7Ko/E+kBNoveGzVNAyOpJvkekJFR7vwZzy2KuiDX84ZcWDLYJLrpzlfmhmc8FAek60B
0EtelwZJ8W5ertr75k39jr7/EegEc7DR2niUsGnXCE9NccBYCUJGYlJrUTsKbYSb0SoVVkBig4e4
gd2xK7xb5OUreZ29UYhQqFJSz/BWwYP0ozxYK2NnrSCq/fSZ/Bv5oZ//I3IwS9MUUgd/je2qPBlj
H+qjLWyiRxwwt4yOuAtxL+nV723VfpA81M936xctlG7/+uSqNb+DP4VdLGdX+aQMoO+GCAfpz+9w
jqGpjEgf3JoPVn8QP/Lb6oZShfjarNOPwEN6aqMNu1Nvc2+lHjBzxnfC2jxZdyYgspuycNWrVJ2k
I9jEt/Q87eJr3K7qc0i8+bUFgeki1n0z5/KTrd0Z0YbogXw7fM8fg6NyETeF+e5rYBQBkT3G73Hv
6hf1hWwk/Jg5UnRbOzWpzaiXq5bdvpYP6UOHO0LZacBADNewVkS9SoVDi4xAQYwN9TE99mvxxwBR
dcu8FyclKAckG+aquivPJPdIB7Jd9sQKveYPEnTE79E9/856eMo+iGC8ncI1uOqtjmEUeN+bb277
Y3sTuSLY6/dxm65amDRuSOm3sD/kQ0kykgWtQ9hRbaq/TRgVDVtYpd+odg2Y23fVK1a4VHarB8qC
DK9l2QVF6t/noK8fcIom0XW8oIj0T76OKek+v8bvvoom0BZO+b22mW4ZqmVPODBpAeTRirfDP47P
2Zu+7mMHIpv2ESHlPOn6rkNR4LtZBBJ325nrvucNWUF3VAwYVLY+PneUppTTJCV2IrmZeFWxhbS2
ca1e+4P+Lb94Nw1SxTt6KSZj+XzLLTBoHOs23OCS2Pdnf0+tzL/oB8Sy40rHf6Y4xVuyL8GxBXZw
zVfKR+T6aypcKWWy1O6/NWgTunWAdRBwqeM9I3Up8kt43wQn86COxF45GR4tt3HBCW7UNU6z2rEi
N0Sq+CL98E4Fk+rT9Awzgurujeckr8FJPiloaXdgJoTMmSSb+CePMf7GOA7wVSCiHMwnCwqTusK1
mbxX14RB41kObfWGiMbO1W79nVHZgUGlDgiJ01Nfue94JyKGwshij0QPytvoDRS8k97It3Pk4YP/
TT8DwuA+GT55D+Z1Cm2+2lS9GjzZtrLTz+lNvxMbN1WOxhUNppC4zG+/0YuhB7Utt8mzBVXTtra4
SNHEX6zHqbRJazUKB0Wlk/LrsJP37gxLsKVkfE9Zq7zJd/pNnQBBxMZHMjqa430P55QPTaXG0Nl4
Pclzc5s3fQvfv7QlFzjp5ML0ztfWVdv7BJieatIdU9g6u5k/YevfKyp//IP6Gt4kBUDbn3gjbUbh
0WncesVWNWxggec0dZi7gMhwKHMGD5DHRkrEBJaKDq6UDsMKQJ8fyQNBy1vlhVlPspHtcTtc6OPj
4qRovYsemtdxtR23wQPqIWpWDBD8G6NZ+YBP7723+kOo9wib5FPX7canYk83ybKt6wyaG2wB+sZO
DO1hM/gO1U3zRmkfrGt3al4CdJW28TLeik/iik4TDJZb6QbixV9fH7n9/fnqSAYQqUOWIUlzkp32
i5BNTiZTI8S13NZ+s8qsaSPjCzVxxP/1af7pIjyfRrNkDP/c7Ehs+fNFuKqEsRU9CV+51N/Pp7CI
Ehz94X2qoR6NaeOIU8kt/o+M9P/iviPL/3x3RSkI+IVwc0JrVEv8JeBN8ZmmDlZdbyUhfVLG0HO1
IYuwkYIeynD44Woh15fujFc8Rr6lriTzLVd6jEh6DcRO0HdqMd7nntdtJ1Pmp5bkKJcBUeGsBVXT
DjcD4mCHtlG9lsijhuYH39yEWLeuZKlYT8waieWuobZwyUjA4Fu5ehCVJLrJJqU8EnIGQw8vc6yv
0QXWj3LRalTRqYJ2Yms5SZYLrmJOt00KCItvuSH441ae03fM/KHRjPYOL5l8shIQplHRIb5gDlup
xNxYTX0cjIwurM+NzBOLF6vLd752A1rUWCfa9xaXLOEBCVhcoaTLbAt5itm82YsAkDYKhFujzaa1
HlPooIy8EbBzO1AQncKa3WngzxhqdJcw41/gY2+4HEBms+p1WUnCPhdTLEqB9SSTvr2qrKlYSVX4
0TJRPss9fLswF+/wEqi0J0BgZQBJuFDJhZ1rwj42x61WVlc9oSQjjoSnhkCMVG2Ops3ND/k+kDyu
qRmeZb5yGOASUswwTJCiJ0zqRi1Tcz0AjhDkmJjwSDROTW2cInXCuC323PgM9WaslHGjC+o3aijq
2Wooc8up7bVGsu06mUJAo1GwqyV36COYhcJ3KGfCPtOme01+8/l7mUOnPyqm37ASICSBm7rBPX4C
RpzOrgRtLYf6YxtqFNBTbhTeCEFNZ5DQ1YzRgHDYk67faZN/JxaVE8XSmeLwVhi1izT8KAftdioE
hSbprOUuHosheQtAHCJvrof6dgiyu8jz7+Ww/hEhXLQnvsCT2saOVj/N62pP/zmEWh2CZddIX/SJ
EF9posC/GKuUQijWW7R9J12h6oiMU54rrFGkOGSDnJmYPqBhPQkC7UrV4pM25X2OWXojYOiF8Fa5
UTdbtWIR/X3b4/RMHREDNB1P30SUSBEuWdFFuh8KGY7KuMf5UHHhIz4VO70Qt4Bt/BY4Z6tfRMP0
7ZE7Q3Pu+ARGj+I6704ynaSxoFvsr9v+rgDg0NDXMkkcKYgzUOFwZiIIWV5BKuF6SN6txF/j6IFn
qwHrB5810bEwy6160QsY/jOC3picLC8dZAMrMwWWJYG1HCgvV7u2gk7Qh44nvWodDK8KowsDr0x7
hxE5DXdTpzHV7B7Muj/STdiZhrhW6dEZ8WTXE4hMhmggGPVDalT6QYHMtQnT9GYMNNRyPjGBLmob
bhpVqxzhHJut7RvnSYEPOPY7rVHJginm5l8mlTtZz8YtoKZtDVSvsDVpaOFIV7cChrSNmsOcH2KA
IbkWSHsfrde+4MoHXtPE6NfJPoC8bi8BP6f5Av2tgLlsSiiBRgLsDFyN+2Whz/CmJKwYs8lWE+Br
MS9e02VOJhAsFkl1ZcNkKtw+oMZJZEC8N/S3CBACBup5U2g+ZR1aT1gkyWHZogWU1pa1Tv7OLyI6
TJC/HcOX0HCVauf6lZJgLUy4fA703vZgcN5LXxbWMqBZ9xI6yWiLN9MtCHaGiwwBqD2t6lN+peAf
bgjGYsjovcgP01Z+iQq3XlWn5ASO5g05Rn2oY0e3VtZlEmyu3fHLeMdvvzwOAT2DaiO5gOHTI+KV
Fzu/QpITX4SB0VLwVh/V9XCimeGd829QBy+YuaghyM98Rvqzeajvgi0QZ/JZ6fCZN7iDDXLZyeaT
VrCQ6GqKzapXV1XtGGfxghYbUjvamkrfz4oW38b+Yho76UphHgOJalcvEgYU40gCCS8zGCBCrLe1
b+bF/GHuyveweyEPNQZ/0Dhqywu7j1Jxtcf+iNoiI2zUouvGqAedzyo5WxvjMb9nIO9fYOw9Ghtj
I95ASiIQgJsYQLOr8pG8TtEmc8xv02s02WSZIHiRGWmjrmHYTJV21RyaLQlN4Oa6gzzsc39PhRvG
Oh7Ts0F7Sdvo0qGPIVWAbdySj6MwuupdpT5I6k6jHcWvDfq654inCrpdA7zTJsoEcGlRkn5mA6Vk
fC5g0IFL61AUjK8l16ZD6pKwZOLmtg3Kej73EwjOzkCsCu9h4fpPhJYXK43B6dnkL0cBtSNgrXqW
i40CHaR3SI5HlI03GZ2SdiPvzXDH4pTx79UAxdH9rFH/6Kv+mfcYkOk4bhqwc8pW5v3Ahtmu5Zn0
CI/cHSkPNTa91GvOu8Xo8l3zHKU6VN9y9EPfOEw9uOSJwiZJbix9D8WcWYie3fbdbrBeBIBltnXW
tL3+IhRut+VrAb2UtxgsSerf4ZL7AVtEjF2mZE1BLyywITVMjBnNe4PkDYQWZ6SN+g/NFa7To3fD
/Kl+qbAFZrfN/VCtOLf/ytD3OTsWu+4HczIAj+o7jN7/z96ZLbXObVn6iZShvrm1GveAAYPhRgHs
zVLf909fn/yfPJlZUREVdV83DtitsaS11pxzjG88mOf8CxEVSKTufbzGkwsIHAwUKg2/K3dMeuGi
ltcqaF5g3BXdxv7gCdC+c4q1hHag29dcNMpNl1QbJBwe05+rwVF18VTlaCa+U/m4lN4HayPQF/D+
D7xfuT+rDO45dvNR+1NHc37zSh4QWnKr3tZXojJnsefH5J8ecKgqN4zmDF1t+8RgOmb+m7p8iBaF
5EPauMZJwdx5DA8EpfY2dQ1XChICOg6PC1R4coi38U0smFddMyXB7Ch964UfPwsM8otrONuag9iD
8ziTEkHG63Se9sMJEmopAu5cnUCETb1tjn0aTIfukJ5p73GyQWNKQOBtxcmdwmJHbWuiZOGwXezL
76behFRzm4izCcPpG/cVbgUwSIiJIHZKO5U1o/9OfH1XIJc9RTswU5btpbds25kuhwEKsNGf3uJq
kz5CUIK8A26BTAcwnJGrgmy2EbRyi7jC9MdTTUFeeMvZ4a6hRKUv4GefjUThgmTMjS5U5Kjr01e0
UNLGebUZ278jvdKIX3cxsbvKTQnUrXnNtjRzPnJ5s7B97LNzHGjXgr6Cb52OQD+WlzH3pye4bfVT
dqGe+eiCZA+KQT+Tg2wJr/IcFu4/JOsQfvaAeOo23PSt/cnPcKHSZeQeHYbtgEyCGd8J7gpjpn1Z
etMjplVig2UrKMpAfgifkalAuqKqIzeYIJBN99w+Sh/10Xjp+eZmX2A/fkb79shE3ueYcCHc2mEY
y6o9vCRzYG8XFv098WPfqp+/sYV2T3DwlNMUlA/43X8WRHAQ7s7EgTqPEqG5HLeu1XfvGWdWWP1V
e4iv6VHsdPUgNPAvPqAJeEqg0bKUAdm+kp/Mi362Xsq3HHUGIB7C3YBOc9cZu+YPpUFEQ6XZKzeL
/LFHSroHdhhaIdSI8XeHnkHdOMKPeFgtz1oFmS5srSo88LnDo7nVR1TKle43N0XDssFtYD9AaG6U
gMi4IdxFECGUgOuEoY6fpUwv8nQq9b2aoBraDHQU+qA401ZhkpqUJ6pK5U9bf3OqcDDCdSf9ghYc
YcBGCeyLunVeyIuCoMG8UshQxzc6E3C/AbxLDrGH4nA6xbuYE4HzUD80oP9oj5uuwlP5O6Av2nPb
ifflJ3+4L3O6Lw75J90VGvXKJ0l4HIscf37Kt+UhvYj4oEHKge9iX8R4jj9HDl7ZcWkOeDeTDihm
z4n3zOLfzweRHsPxdfUZCul3M9Rb2/IBerL+OPNMCfaaHoaX2Y9+lHfJ8agIxnP2QQdCuymPNECg
SyqP2X4J6otCiBbnuYv4ZF9iMdC0L2cI+vPwWD7H5ML8dIFAofguk2riYBl3YZBRNidsZayPglIQ
DoTiZ9epugo0IKabGluHvQVxlxIA13M+ks/OcnGDcy69TLcwfFkj7jiA7jXu2ET1jMbr/aXfhJ8r
vDvdFIpffddX5JnhSX+r4ufkiUAix9gZu+RjPXhKQfw1rbYJQlO8BlnMIXlctB2IkuEd5kigb7GC
EolMQ2Qnb7v9SsY9Q1COGvy0Qf+XgCZix1g2Rc2EctN/IIlcHsKXYmf54UcPAWNTcQp4ZcyNzl9r
PB4U8SD7+RWtT/hUXnRXPFenfHHTLzTa9a8W9J8V/Y3f+ZB/qdolj13AGqAfxvNwHMlj4hD+wp4X
Xxx3fhrkrYEe9ICw6FNnYk7C2AbnJfRY4PL1Q3psXnBfsYtoO/vNpE0JL+ORhtKXFsh/+UYxtqPY
T/SZabFiT082Se2vUNBXle7l0XjGBGBEQZRd8r8aMubBz/8aFoqDy+IcUyWQfHsNIXmAFT88DeY+
ZFuc5U+ddktGKuMiU5wgLxK3BTN4Azi90/2yDUoevZjCdgQ1W4PWSPsGKuyyqeOGQt0H4sumS5Lu
VlE3hNRRoN9g4YbnRvttm58m8ponfqaZPWpww734yxmmeIRkE1+0YhMKF9gvli/Ir8S0pG71kfSc
cTf635DLiD8M/zG3/nVMyUfeRK/Dafhj/YyfhGagLVu+679UjQ5i7sYNf1szgLS2GamZD/SSjXeB
fHvdhVxlax2W8+zlJwLsOF3Cbt6MDynHjAZYsA4PLlBIQjqC5a4fYn+RNzNq5D/yniNijPrbFUf9
XO9o+LG8EEz4kH0QkrGFad5+96CvaWu+rqnTLvIpdopHHNwP8ALk7fR3+AtlnTatcPPX5Rydix/n
VTx2Zwij+rezj9+aE5pD+uf12zQHc/GrLE/M/uGcU3rNyR5oecw4+cey8YUFk0MpsxGI8jBzANXH
DjbYQkVnNsvHRdX5nKfaEIeFKpYYGPk4ikw5TvffUOTuPOSdBOlxbuCOsNv26+/eX+5/7v7V/a8B
I2YhT9OWRblXjg4yNBKG1j9dWktFFgKakm4HVzq6tDIQZWPSPM2WN3HEOtPVre7ZcqP6lsrnVWkC
73hlKl6C5nCDohDw16OIJh7svB3cHDWWB2/9QgbwEQ8N7w3OjScB4g0GiR1ksWQHNXWte11Kiok6
pDn9I5XFg1TDWE04UUlkvoQzqJUVVpA2Ms0ox6DPGUbCh1T0QYBd5Nd9O74oZFbFeZEFtUqHncjV
0O0YbHk1VE4q4ealbTXbK0P7S43QukRS5YlZAzUK+pv8GRU8GYlCAKxomqthHmjxFL3FcWDUuu5K
iaUEsejwbWthE9QG3qq6YCss6xLyHKcjW4s8xwGZ10ywqDMmohsA9Ue9Z1+v0oVGij0eoyS7SGFN
boishBjCtQ+ThGGQXdUhwbMPlIhOpg77CMP/wa6so8XmFEb1EZ+3p5DIxfmRE/JYhpcsDj91EgwP
HThvuMuUzwnrX7sYAaJT8NuI461yn4oj9fVTV4GYxNBES1zNGcMjLN6gd/HpLep7MTrXKLciF/hv
EA32obXEKaymm5kW6n4YJeZknfkUJl9ZTwpx6Ch/9QohqjEQiDDM4M/kMGb/JeUVI/yHjgWCPsrg
uItdSRsyu0G3hNPzIiCLFMYt728ttJY1I+2j6BfayyOku/C1Nn4VVEXkR2VvQ5Sxr9bpRE/N+a0L
6whcsNlAZqRzUvAe4Pn59aT7o4qyDZbju9TZ4I4mUCrQ+n4XwtgUxJ2NLTJQXbBcQnp5db9cUZTi
H0okwsskNB/CHJkwiPF9Xv8zlTzBVCE70cFvgBzUgCPpYBchd0hBPxgnRJFCqtvJFe3pWIPIRoCv
C3u42zRoX5f3sZbehyJ6MNlDsR3QbRzK966jGLv/3TwxfmV7nyoVizXhAC39tNiaKPkzgtQAuGya
WX5FtXgjZ3DX177Z4wrleF+z6+BFe2NVjja9LXgH1o8StkSbkBmUUxBXBUdUreyuaGgzNh/Ic9bo
fDcT6OXwWzc5GkOzO2KnYWCWM0HQN6WjfzgZAjYACJSgDLCwt5EePJ/KoQ9ERcmgRoxQkjq2/DjL
gOLkYv8cGQyVypmKLo0gbhJkpkQwvNTaujiz9SaBUSHyAqW4JX+k1fidrFY0uwi3s0M/KO/2Rtwd
GrWHz5EMxkZProSY4r/TWFIymWo5arM1WWHxCYma/ZoAoh3KV3PjFLF5GBQ2AEu89pMebS1tO1CX
Jt0gu4okX0g1D9rWWZGOr2GUfMGBL+g+Walvd91ezUC2aS1Og0x1HJi19C0koaGgqenoxUwQWSJ9
ba6dTRP2nqwxbxNkA9pOcYnH5qrUSK8Ga7Y3c6tsCCB9dkZEy7U8XnNQ6ptYNalkSDTA7sHYAgZk
MmKDAfkh0J3TgjUlROXlReOj5e5UC+i/HGmNRm83Q9q/J2XGeSRjFsManp+c+k2zKdGUIvmwOpjV
ehLOD3qRuwkSRwh4p8Vs4cJg/LELeQsUHzsUpEjU9xKmkRQ4fMUcUJLLITCdGFaPpbmpsyD9S6eX
xMYgoWTOV51RuZZRfp0Q0scD1wr1BuR/pHcoOOuHijZDBxsmIqZTG/r3qkwSt0VjuzGzJPFhVzFL
16dDOxwInsSjxUG26j5kdDVKBcYp3FUWOYh21/51Jgb3eevJbc0BvziXs3Znl5/dZyRX+7yuX2AL
PExVsx1GZIhxJxNx1jR/yCRxZvlLiJzttOjRXa6GDalFvIYF9iOVAqJmedqN6JwRIEh7FOuroMSZ
P77M2Zldo+Zg30a1Swg9pzNJhXxMV4SUHGpVe3xGwM/BI4kvRDq7RmbkO61m7DuV4M1L5wWgVg6Y
e2ZjTatdC6gdR/0BijbS34YAwETOnqeh+yDhnoCKfOF4ogqKZc5EeTFcSkn6gomG+kl7FENBSIEB
18sRXI0eqVhCKam0G1tCTZu1EcxGg2/NXG12YSpvI4uauBD4X5w0s7zSya/lNPJLFW21ZhyOWSSu
MsK6Ftlu2hrYQMaMKIZxpPtLaCRpb+HGtFPaHYP2oCzqWzbMYLJ0YDVLdjCMYvlaEFPB1JX2iaxc
cpszaNZV13HKKKLN7mXS6OCGo3XpuU/RV7PAq0R46iQT2z3y4IlZq9ApqwbL2OKiCNIahit5Opom
bYlaYwidOSAtlWJPtMRxsOMXaSWyxDTP0zK9pVYasRNDqUFYyA2vpUzb4OjC0T7KDjHRKvYedwC4
whlAj4OoorC3WrLlutBk2yf+YJ8k1B0LjghZJHEQFsPwmOKLHhIbnNuIn0SoRNMsIA015jpYkCiA
Y7I30GF+6YQRueMEaq6s0v0iK7u8tPc6JEQf0bS0ifo0pTlueuYyeSOKDejIs5suauu2MtffhMio
RdRlCiIWWHbS06x3+d6oQBI2dkHJTo40DJ1im4zq71gPtHHhmo6vgyQbvg1hqJ4TSgdUqq1KUns/
RP6iF7vZ7l7a3Kav2TX7sLd34LnoQTTGZcTqREpXv48nYin5iNw4tE6VGUpeJdhsGFplWfxSz5jW
6tZ4VyfiP+Q0/0hD+To20bw1TCj2sfNuwS4LVDT4hjaGbuy0OekW5k3HM+22ieQZ5EMwpCmwiehW
wOUeg1JRb90AL9KESbux1541+TzPiyQdCTd/aXBfcNLVDd1XKh7jXB9fyXjA5mcrf3pImGdAZ1v6
+NUm0qs6GEL4be2+zKxvUyUNsi1WGOn8m5QiCsBb2GvSplvqcI0m+mskN5IBokcq7i8E8RNPtVX/
WNhOuJbcEhFpil43taaXBkqOSUWFzusWqnIN5V6chp5CQUcdgVcEmXsSg+BL+oABTb9xbFRBNaPs
dEACsQRxBrdrYqIBZ0mCJGmdVQwwcC6qsyVP86Z3LmFIEH03L8s2LobHQQskW2UuH/UaJsZCP4CI
0g/3r/63b6esnPcR/GhBPmDMZMhXYFwfyKj57y/3X7Ob2fFjWXyKJMwP95d64AlgwYKAStJtECrq
hwwnCP5d8WOUchs4qaN6gyzJ2AFEBy9loMMXCYpSUjU2K8zEmwbJR1RFTzOjcluz6wYhyr1O18nI
+rWJS+r2/aWfq4uUa1YA/sQ8tMmM7Fs1SusAnNn856Uo0J90H44yWQfp3y8x8gISdOt90prdIVtf
8jXBzqhhe1iG/AxAi66YZhRPcjiq26E3UqIrUn17n3b/f5Hg/0UkqDgGU/1/6wL+D6ih9Ktov9r/
Lg/85+/8Sx1oO/9h8qBaluqQtYzr/b8Ugo6OcNB0TJNAXKSChgOG6D9ZQ+Z/GDLqAgKfNY3omvVv
tWV/xxBp/yEjNzQcNILWigj6f4INqUDk/6dGQ1H452RtBR4phrEiM/+neAJusKpXas+oJbNp9OY6
pL28PUax8ZbpVrzv1RijqqnDQGDC55qaYu5Np/mwplr2exgBO4Ey2jbzj9bJIlZ4Cs0SnwnrjLg6
6KBLRp97bemBbGkcQCNCBW3BTGye/ETNBy8JHeKDeutdzMmaTZPgxW5ZhVMb9jgNWMNazl5kJxNZ
epKN9mpm+q2yqMYh+qlU+SZyJEzQ7ctFDHMNRu6msxID8ANKBjaN33TQzJeWozkMLk9F4PwIgmyX
tR0GkR7jXeXMgCQmmYYfTXMuy+SaskkLZ46e9MJR95mMByv/3DdVdMXkgwe3tmevr/HDDov+APd5
eUriRPHSdmH5vUTm2J2ojpaNbFHYl2Xq7MqM9ISURniZxE8LkcIx4EFECcn0aJSPMKVKkNw9/UE5
Vxiam7i40Ba6ogcMblh/Q0uj796UN1i+aPfGojiOy5Flk859WciunAHtf1CITNuXPeadUD1GDQ6M
gQGVmmhbK5nfxlx9yfGZeEUevTtLnTBXSfWAjgmoTw1t/jL+htn02DXhU8Y01qtljk/6wAQtJgjC
xey/S/tYP5qsgEYtO49kl4ETbzFX9ogrBl0h4yQF3VrItJ1SsOIiRgBi1kGIPwfucBnoDu2+cjTO
BpxzjtDbxLFXcFodgPKjZsxomWm0ALZKyoRCLmoT7gBnBZLkXiujMDY1adbbeHX+mFWyW8bis5TT
55J8KKutPhubcUCdO7QvJczqbScvZHuBoZ0dUK2CAPEkBRdvRtAR5OKTUAGnrsSV5DCLyE1VFD9J
zUghmp4piwpU2rsekt8mMabPyKbmzuBwjzkqsFxW8CkIYsgqZdeZ9k1uDFp8zcAp0VH+SHV8xcQe
OtVrk9n08TJO3ppifa2BEbqNc8Xsubq1UX5ZA60AMaZMVG2GirEkWbtcqED9wAJAZAGWl5BZj/hf
TU3M+0SO0MrSP+Qq/ruokLTVEu+dVunBSMeyY0KQZZWXLLTsklniWJaLLwb35C+HTxIRy76Tz7dE
I9MqR2WmMl+mGwNYQzjPyOZ3mrQmo8vP7WT8DHGmb9NC7JKi/RNGmLPTbI74QNUL0XwvGfg8/42Y
gyooeNfU1Zwl5YxxEsKLJiXDYs2XBGUrWXXh1mlyHHQch1rCMCeEwaDALF1pJFxJGjOq9onvkPSZ
EHZ36ZiBgnLFUtJ1QoxOEz8OcUzPpTkOW3MZTLa6+C3qE69ADLCZeKAjNXurZP2Dc5AbMTEWMaLH
is627BNtduZnAoh8VmL7OeGJ65gUQgJ9CBt0g6qxahMcBa0c6GUNKOtWTTVPsiUg22gFJQJjEDQR
dJrsJr3mwE4Bqy6ooCM5/1GpJVGZ5U81EDPyJuNXIUWDJ9TxLGD3UsKQPJLX0O2V9fg/FuOvpFHj
gKn+MFDdoMEEctwkB1vSP9ssih70huPqR21OdCsm0PI6pHGti/tdPM10aTvjF5+uvVGzKTyKZ7tC
4JGSkPHCHMpSrT9ZgTESvY3uo5/g0SF9rxR6BA22TnFODHvsyIBLms6niLilnGUO7AHc5rpNRDf+
cRdbxMdYzM8TcaPrQznuK0H80hhq58SWCn6apvU0blBtmM5C7QzwOU7sqphUdhbGN7pWFMLmgFxB
1ZnR5/H0Oc5S6sm49zHLfesxqU3NHzyLzGwYcixWRRJ5m+VBE6nKlqs2OQthtz28b45QwUzSGH2m
FlAt5cHOJjBbaWVnn9DMinhUMDmLmN6hFJ+6hWwcVp8dYW8FI9hyslJXIIkuhf2EbAphdCbLnpOS
/FpndN+rfoBL7NjHfhTPaldKWOZIrMOl58oGYBLpPMszZhC4a2SFxogHFPNg5YwVZrPNtpPBnVFO
pzxszxE9Z7rkhLjYpBUEk5ZI226efcXRdW5oxllKRKRTNkYi6Or8LTTAYqrq5HZRG5PrPIIvGExz
Iy0MgsqY/yFqskDNVQpgJVN3eJbZYmGQ+E5XPA7gxEFJ2Cdn7B4miCIkkk83CdzJfupvUscIP7Nl
YNsoDiK5WAhsoMlM7Ki5iVNOrEI/shiwKBeYVmJ13II3bdzWZMVzNmUzpVtOqo5P2hBqEM14s0vx
VpuS5dcDsrvEyIWnrLK5JCTdIZ5tWgD9Q2aq2nbMUsEsgXhUVaRfVTxek7JZ3hZ716Kx9yDUCuaH
/gCYthBJv1PBzQcddk3uGTxhRA7oU/1YDEvmGw6z1bbGbI5Km0QNgVP7QLt41xS8pFW8G8lV8CbF
eRvM6Bo7NnSONfLE2co6M1G7Gk7Y2HmrveDKktdJNWwgX2bZtUJ2VeKu+F8xXLMDDf5Yv+FeLz0z
dMhthlKLKUsibjAFhRGqhyJF+lOoj2bHe6QHX25wxEu7eCXYUGSeTUYhGUKmy5ybn2BsFu7Jcb/E
inM0xOhNJRqeBuxC2PAgE2izVao+OoeJeYrpJZ9aY3A7mcCcgvJ0jOuvOffyRD0WoUXuTKX/Ohqt
T7DfYKvaa1Q3h0qUrLl0FKfRAQcbA8GgM/OoLkN2RqtfMOrJGUKcQyaCStybe5tTk13ygca9g2ci
/Ot07/RVdbcxSjyyY7ojVMENpywH3DMSWGbNT8ZjP3PjpUr9acrIKqSRDRo7NS3SYvSSpiL7mVCD
tCeAQeWGG8Oe0ApH/254ED1o0LdBYgg0Z0T8QCj3lpslo2wu9fwkh/YT87X2mJFsGIyTLo6AhT6V
pCaRXbU4AY3payIhTLLWXbsH0brH7ULYIB+gFaL8Its79LS8vS2SRrdHp7ZUJnAFgmCWIQrk/K9K
SAWbobEth3Yfjhn9ChD0bcVOWqSosCWUrBje22RnIUxF6ntRVYfQlYyTYKzP73Os1Z7V4p0kvTqj
IGwJupWBiPGEwTHq1H3S4A0PewUQf2Snnhoxinbqab+MRuwnHYIYvQzR9S0I5peFM5PD2sUpEEy2
vZ80rnoKwNhTNAhiA4JKZ4j7U9UusdcZJKM0Uap6sHV3vUPjlUhq6E1ahDQtot9cNmh/6frp9eRb
pTZ7wjI77khu0KwI31W8C0v/OkwMFMJ2lM8ZU90osQKyq8lFEerNsPChFLQzbLud/jlzpVJMhJfN
R52QEjyFh1Yiqo8ZInEl/S5H3VRpVrIfTbbAGWiwu0ScLBoEQABNYcMYxCTLPfqvsGJ2ET064yDY
wWbeUi0/L1m168LmOYo1uoULAgGocl7NRWjabt8r2nvbd/NeSaoqSAoSSZB9c5QYcaIMJFGNvTPs
ss7YGpivPMjquZtPJtIBJh97bFp+utwyzi7bIUk6j7Co4Ux63aeS1999KEh0KsR3vPS+OoR0hxOb
CJ4Vs5Jk03HuBSNpSg43V4dfpaUJKQosppbGojyPlkkiR7Qe23SOmxw1oTZ8DOWoPYy/o1Z9zZFJ
m0o75yqKsDhjPkIf41YjaenTTvdoiB2qDBkByTIBR0Qbvg0EIdJ7moR4nLGy9irJThRDvUyHbHm2
cDx7gLYT5tPlwWin13SoemKzIDmg6wQNMdkaVQeW+EYGFWZa6XNbsrwTRvCyWMhKk66b0UhxBM/V
5CuW5Ue85Rw30Y2mlkNIjoPRxqxlt9hbf2xLIK7rEURIBc8Jg36bJqKZDccy/0NYrcTICu6RyQSX
ylV+XdWliI+asmiCuGx/OCt9ctIrJmb7Zan3vmPanpHKa9psT8DeNHimKpQ11ojkJBOxLHpmuv1m
7Q/mADkOhgRAegZ/A89bPJ/ELO8TpTfPPR55VOHhz2KOJcNgDZ9QoWHWQaLRtkHW2RIebrANWpBG
A202BQXBHCGcybPuUdcR2S2DzRLXobUopWPKA7hvNPUx6g36akn3bkcRirYh+cxb9FGJVAEvAfyU
1yaJ1EYxkKMwHoElYa6YkzNBwP1+snBICRsSV4+4V2uWXVMhiNSyl6FmKTWVs02Y62ZwBuTkpeNn
qfwo2kCOSbbRw/ZUmBVlTKOR8atiP5qbUxiTaZvK8dautTdhMWmp+7Hcmhl9XvZQ5py4NoajqT4O
grOEkEGfFpPpikZGPYHXXxjSj1Zu5Y6jbNEOug9pCYMyN3Kgh6jspNUGKH0nI04aegHMGUt2OEPj
TEKxA9XDiqJAlYmyYg4e4YOOIDDexZb1KipbaXRKxOyGg5ibIkS123rVENJg13M7cdlOf22bKJPW
ChIlcrZEEkwuYVkfsQ5KXA67F2zwz3JRUvZXu0yHxZSIq1Vw5dIYJIqgZC9mapP6GQE0dONlwH9o
hqYnKqRVcvWlpCDkTIKOyQzglJWguk90IsCyMn11rOEE/K3Zlb3+KjkRCtEG6QDi/l5+RX6OyJJZ
Yd1DWooUQBR9TCJZDuffses3EohWxC2ZzyI2vqXWuBJMxWVXb46RJ16UoNdbj1EaSvdIKfxxTGJP
wfJMijJ2nrXVl0JR6tuZwC9DD8ikHN2h/OhaKXTLWB5Qg36OcVQeS5aCuLDtbRKpLzZm5kzWq1c9
3w4yiXSxCQmikZ/klsY7pHr2vJTM0y71MXECDk5+ChG9M34yTnhxzovEPI39clJ+YV9+ih6NI9pG
vVlQQdF5YZY2+mquqajP+5ODi92VUL+Y0Ui3nfcItguF/EJ/nxYEOhSIXSsUaM5O6oglZBlRNsnj
n774VUeHPMsRj57c925oALg3xtHwJ6l2J5Mp6xKOg7d0yPPMib6qSGBQlQ+WOYaXEAsm0MDmkKrM
xmpGAsjUz6CGfao3CQAniBfDtp8zYu52UKHdvKOqtOtV/jz3427GMVVm3anTDQJkenpULcGXli2/
qmNt7W1tecd3Ukpp6OYJi0sZKucUlNau48RjJgoT1RFMRCNg1TV29RCu5xIRUjdpWXFWDOCCnc1I
vJnkt2pwro3Gk2Z2yI1sJhOm+jOWgl9IuJf1+jTanBx60ABnk66WoYoz9vfXgdHFGDMWkYeeZzNP
XmitEz4S0ZZxk0y8wJw/UIvN566mNdRV88jtJKvPxRLfiHRtn5UIL0dSjIyTtmObVAjmtJupTe4Z
4cdLvESvi0ZfXW1ZwOLVszAIeMM91/qfL+/fJ/kfeE8kEsYdtjlp8asGKPX9RTFtIhbJm79/d6fI
1krRbW09fFLlDu2MJe/DNckZ55YUhL38OMQySM2837c5mYqhgiifxI944W7iyzGztx29t22EUgWq
Vb+7F5N2oztBJibNjcx2uETjqnMafwsNBlXEjAGpd/TUWupb3zKKqEju2WmUd8oAW6djRf4ZpScz
MvrvMav2deYwF2uN4tjylSv3Jq7CbJwwH4Y272xiYaozPk/R/JjWtDelhYaF0bOiKYbPJ134So6O
W1HTx/VxBeNELKL0Ilur600eifW2ztJocoac8d7GuJvkrqcJpMSUdDKEyG5+DqVy4nDiD3LWPUtG
TTI9tg+hmWfdzg/pmH2a4/hQCgS4pSS78L0eVOvYxPp1ZAa9XWIsACCyyG3m1q7s3I8cgJWy/Bkr
LO0weGTuEJtprK0+Z46tep1VfbA9QO3sDnWStJs8YURiGwbCEgTEpkSLv6kUTNWZ/ZB25odTqbcK
Sk9dVS3dIAhCk1OjdAHNlcuubpIuktQCL8mQqdz0LCtLxSiGIQ83rfzUO7iQZwaNVmmR+8UjpBYK
uj/cZdYsazsjK14WCUN3dRkMKd0COkfSbg23XItcS8NWM+Y55kpwLVmcENuhBU0RuakFXHBj10sI
sA2rx6Q96Jp6mmepDoxBB6ruoPaf+gi5gIWKR/33i7YSk7X1j9x/zYjC1bg8oaxfMcnMGgeSB6Wf
Ks/Ug7mIx5ZbaXv/LqzzK0O/b2YnQCGZcXsLEUeb+8NhxlVJdJ+tssi0rr1Oaco41ZBsyxPseIam
dGUQlmhTfbtDhsc725gzJGD5FSTU6iYr1fq2pGkZiRqm9luIqaIRwq91wwwY3hojexsLbSuG9JME
y0uTcOS3V1Ty/eUfhvF/fa9woYAfR/v7W7y/zKSUokZen+9E3em00/cllVGnJU4AALNRmcwmxHgh
+ZxMKwBReRatSoZjvDZzqDbrfWe/3x9GzaKjBRl3R8Q2JPv1n1SE+M9/ff2/NYLysEtiWjoC9QLe
V+Tb+0+MA7D4F2z5/n0ROU1gqfOzofXfzoBiJ6J9MrZcXYMEdIRWMUPhfhoR9+scp6jHEFuto7Je
iPGgO91+jNNuK5UDb3J9p/dV5P5t2WgLlj7qpmZ9i/e3jqXnVrNbscUAoXewqPTmoJP7pXe7Iixx
PbH8Rv3IsVHtL/BFMdsYiUR/NM8FjPYVpC85ThHUhfP8L5qxDjS/HLacwVgTcsepdlGy0JaCVDzn
k7TVzBYMTpwwOI9D/ag0WLOHiYxVp0nHgywwkJOEaXr5MgP7i8CUQ//l/1nEXfmw4HdQ0u5gSSi6
DYkcaqnFKiwROeHSXJyr3XrCuK+/xK12B4cIsQ44LJewouVPGBXtsKhGG8HL/av7y/2OI7v5d5En
uKDFmj+gomgIbRnz8P1R+feLujLeOadbxG4BMeqrFfSerChyh7+8sQVacjKGeu58DTcC0+JNQhgV
9hYfhuK+muuICsP4m4tePeSZgXGE9J57vP39RSO/0zc6HnnLyoaDVtU297w2WW7iMD4uw1bQ72a1
WWMrWo7qFFcrgzfcpiSAHSc2Nk/pqHruD+P9pVrv5/tXUSw1uw63sNSsiQ6GAwFeoG/652VZb42f
3uzZZZV1XCuqSTv05lUukm5/vw5qBp75nytCN8dWpR9pMCgFzfgbuOV8otRbiDTv0HKLpNkKeblO
KlRPI8ZQJ9lge9aXOo6CXlJn1FDRm2xQ0k32/K/fUxppaySmvbem0jhlIePqRSKXoaJgyulInEyb
ThcJ7Nv7H4Az18LhWR0w/J5CdmZrhr+jjjxIqyVoVf+LvfNYjhzZ0vS7zHrQBi0Ws2FoxaAWuYEx
RUFrjafvzz3yZmTyVte13o9ZlZsrgExGAO5+zi+GaaMmsHd0QBYm1mJ1vzF40G7qMs9ue8Th+tRr
tg3RUK2vYfwqPjAdbJE4jY1IIA+J+FcV5ZLo1SOxBSK4NZsk0sv8vjU5LvTLwJKy0TiFI8dSpaep
mDN6XR3Lo9EdW8c89E2+Tebs1Hkp4QtkP0/+9BcI1/Bo6w0xJAJuN3M4JbuojrduYKvruOX0PAwT
QE2+4tqJVyY09BrzP4x7AVsl6TFMqhkUnpIAIcDwliMW/BUIGoHDaQoCulJkB9fP3eKmQ41rWY7W
veo1sAHG7Es5Ee2x1PStq+ZhZeFRBlHF/RbV2V0mlD6npo83XcUeW8UbvUTh1o5wOEeAuEOHBxZG
aS1trYk5noTAgo0JDqYKDOZwLZxRtyE3QF3N/aPeO/Y6dL17ArdqcdNPVXrA7HJRdHPLHgSnlS5i
qUPFcWkJdqMryI6yZsb6StF0e6uqKRS/2U0vBXKTBIFQXkX58sc4OdEytLJV5EEeK6ZA32umoe1l
rRJNWbsOhLh+7kcfTXqs+MDViClqaLL7Ky30zn7dQN5FTja16KUhvr6uVEAGvamDLChivNpkFY6+
sp1MzMIUII/Yfsjea1EPwBFkM68B8Rd4UyFrbLBFA5CQtxDb3FmsJMTJ94GP9O2o6uBkMzxdfcTb
2BFODV/OoYK90tftV4IrQhcZxZBs2HiDHx7KiSfGK40VSwGfC6/HwFD2KgvnruStOky8NjMFXd8q
HbDeDpLhoE3g0OIBaBbKdAvNH3amznutVZJibfEWuDEs7ZsVqjzezWvUpj+IriwKu30zCkDCBuJ+
XdE8RQln3MT1XofERQHDELAZrKuztrvF8+x7WprIJYCeWhhDSeqtXulNBquPGObeSNIv2nCKp4E4
BpG03kZjWtHTb6NaVSuDP1laN988Aa5225WHW2HsvZkTgfHIwmmgNadnlmz9xvFaxDAHIl1F/ei4
JL5cG35YDZWgzRyEEdE1DKMn5GDxq2ldKIeduxqL7DVt4rVvYKOeGx2LLG88K0Scsyn5K1iCbwcZ
pAn3foo+NQbeT332BWyyy3vtbEygmlw1Oxe6gjJy5j/7rXjYi5Vqpkjf5SU+0YBwvIrNwgwRKXbS
m9rJy1uXsLZW2zz1PqBEPW3h6AYHses3jPIvRylJfjlbu4K6Ppk40DsspYCrv7IyDGtXP6fKuCeP
fzcW4wYRzrdqIsfmpU8tiVO+WKSz7Jt6yJ9qx0dLPRKEhYJvAG9K/D9HgJbBiKiWD4uFm/VEF/MR
TkbRRpumLIgYI+OMtWFjHhxeisCoLB0E1VxOt1mC1F/6BA63XvYGAnC8AHmCfejaPMB4CBG8ndVT
5fvvrUaYMqoQPsp2ozvy94k+SjIBToYleV7dpgXZHOVO0QH1kyexvfS+8pdthx596+e3tubdaJGz
C0fve+/kt6DkSSn00QfAjdXYrbrS6FnR7n0Xp7ikMVZegXZHqRkHBZtfZYK2CR9nALMGbaRz+41G
yK+IlRsTOqRl6kcCgegNu+pp8FEiHth+GuqKLMSR8LmJnGz6l6L3YDL5VK3621jOJzdPl8kQHBo9
eKlt7VGzj75jfccmL8kqAmE6B9KB4BoJZPx8vfgwIQ+1tGwDszakmA887dpB1mTRGYF+mFzepVkY
fylnkMCTw5YtMedwDQjhVbf8Al2aNCfSH4Zk1kMspXgFkHOACTJ0GNQ3qHtXW89l9ya9CVRhlgDG
DCsE2W4aB5f2gl33oMN2S8ZuXMREGLvBrDjD8eYdgsR4D6cOC+l20jkKkYcT50xiFXyYLdHSfS0K
PRwIS5VTzNPZ1KsIAnwH7j4y9GrfBYD5NY9zbGQjYTqI7ZosHAelmWyuUVkkdHyD3l6xn1yjnBfN
+NWeMSROMw4xjjhx9D2EccQGNmHpCzhBATlIuLbIwfEcNxmKvOL0oolilDu0TO0RpiHUDEU9BnoC
uDKOeVaQn5/QuIR/6uQ8w4lWj3vFVvngSdDdgHJY9DnMRF7BHj53FuQib44i1ARUKKmZPYDuo8g4
8uzVL4bYb7ez8ujm/EtyRSx5cpKQzNyGkHMRu6/3+GJWew5rDQ5GoorTnr8b65WWILzZuMGrLq1i
ski4G1niXzxedo8kg8wOVIYC/Lk74IrNzrPLCMWLHarRTBWrRgH+/NrONWunDnhBe+1Atvf642Px
i5DYI9PNu0XYlWWJ6S7sCtbSxcdM9MmaLBS9OBY8+uyPvHHPVsXZjk648tP53TCblpNr/mL12L2y
FmiE4AgyoW1Mkq4wUN7quje1iQgJg0Xc1mx/7U5FoV4UgYP8whThC4/2OquRKIKZBzbAijwnNoyf
F4WFJ6DrK/G2lf/CBtc5ZFWHiUhArC/wSSCMpQGWjUrjOVV4La7GdBxuNKeol2Wt8p7ukHvIxF6b
sxfHDQEWbBreqFTplHi+ofUe/z9YT9r7/Sewnmqi/PMPYL30o0k+/oDqySv+ZQuoe//lOToScq5j
qCZZjH+J+WmI+ZmmqqmosOie7tneL6Seo/2XYbpMh/ZisdsQEkc/kXoWQ5bqMYqYn/QZ/N9o+RmO
UDG6Ss2J3wfwHowLGxA0IYrProCu04Mx6VTzx9y0f9X4zR9DYOe3fQdY3au1+SNiWU0QqvwOxJ/T
VagZRB6aeKc5Tr8pavRTwmG8D0J0e7sOSWYU9YrHuu6b+y4SEpxp+SiLoAPP0aWZtQlxWHgMqtI8
dZZ75ziEf4g0QrlvEhX8vrgCx75p35kjOPw5SBdumZZQv/rgJFjHEFFO18Ip+4KUSBuOPHskdJuh
ypbXYVmTc2St7x3lyBHj2p3r/kvtZN3aFHE22AjaW+pot2j5dD+0hOSd1nXvUz3my3607Ns0SNJ9
ohrZBgRM9GiqUMorB/0yZ+bIm6tFTZ7Or05mi2YXfjDP1y7ZL4trH6fcVVOBRpD9SmQ3x6G7V4wC
Sn9alSMqKhTwKMaDbPJNS7fozv9bPyozIjBXIjcmZ8vi0i7GhDF5o8jFeRoN560j56MVKa7K83GX
E325gR+E/3LRNJCjMdg2Jxj/WWpmBxgZ7N7CpMe8fMLA+d+qPtIxB7NU0h0UHpg9wCgGZMeRNJC1
eSgSHAeaJj6IUTnQVgV601brrtVYsD6SunqPZl9f+n1PqsgL3LcSiE3mIQPll8FmxCQYXefxNsSb
l409sUzUcZEWgalzcOPOfNH0YuEMZfXOEQyasVFjUymmEYq8J3NoPDixPfx2ecXRmPBfEG5Kp+O0
nitatHfd6u7SZA9p3oLdr5CbtMGH5Soq76Z7Bnvr84CUPd+ISllWYE/OjlZ4mKpQeOiOhJ2Gl/2v
/g7HdCBUwb3skkU3z97ZTNH3iDLs6mVf6AVo6gdjtm7yGIFDUfSq1R/nDBcjZeT79WlATrn2oUs2
37AYF6vSiZ1DY0DG0prqVba62WyBnYiBz+1QSRnq0tY5pGkGibkzjeV1Zl5neri08Pe7XClHIjyP
/CrAMAwL1QdZEMXe1ISobrEqbx+6UmsPdR7dA5yMv/daczshBfVhlBHeS6UXPE+o2rJNc/SzjskN
svFadvDjoTw4EQxWq0CUPlBLZXgO286vVz5G56QA1ZzA/KRtiXpFd5cC0fljnmr737rEoOJWFmZN
gbe6DkS9F91918cx/HmtmJjFjb+Kc2QQYiHfXLUIvcQa4oMiLC8LU+dz7uzQvITqZV/kz0cvVkjL
d2P7gGl5h4uTcrnIJ1i9c+C9Ipipm0evm/Njkm1kA6V4kJW/VcOpMY+TV2K9UZOolCODuCzG3KS/
MUP0JSZQnuwPMA1wpwCRjMo8xR3vPdzxwttW9CMlRr/vQhjE+wjlCzmvm/2f41mj4uOo7ac+JFTa
mmAx63R6YMcl6pdiQKQmaCY0VapEu/TNDm/HxK+PhegagyznrJeAAvvXRW0IsO/TTf3LDYqgP1cB
h5NADfM7F3+AWdU7MEO0Ll1J16zjgWivbKZak98JJPJ17rXfmvJmnSlKz3l6crDPAdcxm71/GmLd
W8Buzr65xVJR0vmrCjBhqUAoOeHHygTr56rwnydY6KCWwMV+2w/8jaifpn5eZMHdGDp5MP63TEP/
vMgWbAWLFpDYD9tzum3LH+84GrV21C2y+GsntexNlbXPiq4JQUlAk6sWa7ANgAztoQOEMBFMPAcd
f3Ott4odhjKIMolB2RcG6EvAVw338xAJDZF4l5l14u7yOP6azla4UNR6U87BB+BE5Sntq/G+xNZd
tmSBHlBqdxlyDIwPZXRUwzm6a8NBebJalKXgbXdHOVhmIFZxoa93sqmChWzswgPb4ObnNEVuzpgn
ZVWmavw6p9VdEGbxd6S83pKk057xLMDEPEqc9aS5xywEwlAOsXqHVrizqVMDCF7TayczQ2XC9tX8
WctBK4TYFm8AwHbLuNOTvT4gBxT2vfmgdBSOq3GMIwyKYVMsmn16m83IsYqWnOY2abVMS3701Djm
w2UagCDy9CGxu7vCxQCCIKbC0SJyni1HPdt10H/1YR3f8O2a7+aqnokABj4abGPx1b8dHK0jAUjM
G9QR2582sW//+UsD9uvTzsxDZlmzHBMSh224nvZJ5tKJ9TEDgR58Hxw4/2lfJw99oM0QVVdJDCt/
UfWAf+e2urNd9AYnv2lXBpz/J7UE8+fkHdmzIB4PRkUQCo1B/8D7RDmwF4Xejy8qDuI9pgu/BmRN
9sl5svmp73rtp4G/m3ztY4eJStDokMTT81UZmdapNBNlhwIy4fve7O8ypcKbw1TMtwl9SM8YzL/q
AWhiYwTfuhCzTZEWtY5DSFYNNwZjP9SqS3RPtEO2CBlZA3ovVdlrt1azgbV3vEwXE2W/p5PkTaIu
PQ6xTSqbDDkK01l59mIjRYvS8N7coj1PWuH/iJR8o/VVucs8O1tocB9vU73DNiPuoRj2Gc02mwFa
ieqYVue4tBNiAsyTXZNvk9PIYpa5xBGpfOvrWCXesTV41uYC1eymAOxOqju5R/YdHZ2yRVShYFcg
OchGryT3Ljkv4DUOnheClyznmQocg8wlvC+bsgBXp+y7eHq7dpljnwFSM3YGf/KlXg/6lp8SD0gf
GM8J3iUA3JD/E4VpVANHYCSbc7FDuA7ImuxrInQG/na4q1FzG/UQieVfN5S1lmxSjbad8TGDfj/a
XvDDTEftdnQ768WBxhoYQfSEy9DwCKV9BWBUeSihbh5LDwyf1obaVxvPRD9w9Vdnzix0EADj4ZCg
PrK4fJMT9IQArWU1j54VVTtzQj+5VAzlte7cjVkO2lfPD+KFoXvD2U7c8sjqMy/lQLoJsKsJZl3I
whhwGf05OCWkwU6TrRcNgBx9NxD3umVrHD5WfnuHIRVxPtMOH7VC8baxg+e2HJRFr9R3U62pJ9m6
zqiMiMvFVb/uIWdgSeVf7tHGCKcMOorUFToUOXaIPig+WY0Lzd0r5BOAEl6r490M8H3jkGFbVVan
vPg9Cnwc46ytgaPQi2og92K6rAZy1EZwQCFJ8hgmufIwZAR9xSziQdWF0veH7/zvPvO6kCb/7Tzp
qCx0lunBybQ0z+Zcy/i3j4coD5r/93+0/+uHyRgpSZr/SHQPBTUd4N0Q+83XMgkPfVIDm0pusc1D
x6kP+mPcOvqz2xXmvo2VY5i6c7aIjFEF4ZkWa7m6uUkKgZK8zR4afOGRIRqm9SyVKbEmWf3zW9f4
k7dmCrF127WQFXY01TEscfT//ddXNLRNoHoY38giHGyML3CJi5J+m2RuiRSmaHtRCM6kQh5gjJGq
u3S6lVuexrleOfhuunjMGSFx4tlGvo83rbykTQDy4qdhLngS43NlwlLLa1jLhmLHZ9knCxtAyqaJ
1BJGPAOWKDBiCTY9IAXE+f75XyziD58+MMiApunZcKNYZtxP/+IphUMy26P/XRniU+Xlxcs4YdyZ
usZbY5TdLh8Cd2kbhvkWq5zR+77iCEWI4KkqMDnzS/MN9BA8/gLEoWz6XfE9NZr6znAV5d6xgsfL
1WXurM02DDfy3pVXoGVzMqNunw9fonFuiD+WzQEdGxjIsnppt06DFwgjiVWV2doqJ/S+i05ZFdjq
LYuiiPszuMlFY4Ui5WzxS6BBmbhWX5MaT9xDhMHopYjHBhysbA9A3cCq6KBSMwy85Hpv4p0Zta37
Rgy1WY96Me6wuaofeWt8lxNq3mdIBiruwzynzs4v6mTdoNX8nlouznRe8kFiN1knIy91wszIfnoq
3koN2Sm1t39vmhMoydhQHjPHDE64yoUnWZOFMBEHNe12oB3/GIjmINv/88cviZh/Pq8Gp3xDZa01
HHijn4iamgEa1htj+3vfuLWNUxUyr+SjTmOmnpsomh4wEqWAk4f4hx6uLdGUA6nSQrW0p8u0oBn8
XRggO2ATh/c0dUfwttXRHgM+d5/UoQcyMnvpC9e/N2fAe5NWJhsrQICgTwsnXqg5NJXEjqONvEJO
nIPglRXFOsgrZD8xXXFX2ZEHJqpP3FW25BXyrpkGDf16l3DCGTdGbGIj50XE4ysQs4YBsRtUBdS9
S1W0ZU0WF8q3zYkHsElosbQC6KgNC9B1kq//+VPQdPFn/vNjINRnQsw1ieAYBAz/fO8QxE8hnVg6
eUNAsJFfJWdMCh/wHEv3DqxVRFwp+klLznFkxCgigGSUfXKurNWtI5y1vH7xaWCshhZVy+ntU/80
1sltOTx+6ob0JYTk4mNbTOHhen85Dcg+2eLUUC4/XfZdCgOWIgh7lIh//b4/r8iRv22hrH4ayJsg
OQWc6K791x+maOXGzTXlIAdlf4R6wz50a9xA8qrnsBNStIlH3Fu2P1flBJ+cWoprInN/q/52WUhW
F6bB55uJdquUWCeXiPt19QhPSE3dk6w5GQS0bjxZcfcYjcGjEdTusYL+cuNifLq2wnZCbaAI3aMc
gT3gHmVzIiK3bqHgoBJAysZTwuEZmMPr7DXBAzG3Ee1aNEkdZVbf08xDHrPHqxDzvPypTPWD7Cd8
EK8HkKzbLIy0d91+mABivdnE5XYlMJKlnPU3d9Xyal7+8xdXl2Yvf35xYVvrqmtbOmsI77M/v7iw
LuHz9Hr2nTAPn7DtYyDbgf49JUONr2qdHGSriPVQXYZ6Ro54CsBBiim/jQxQILGSvHS1k4rghKkj
FgrFbVheJ49z4F3mNCVZy4kMUhv63UYV1qZ60m0ibWxRUxlQ6bRddnzk9T0n9+5lVw6zZm9aCSh1
gNL3uijK2a5hNQLjlX1yXtK63UK1bWztxZQhDQ4ZO5CdW+fWIdcG6yBr10L22SHgYV7R2ISJeY5e
peTvRVUWn677bdhC3GkLsHw/C2zYp3mfmn93q6phSZxw4fub38xrW9AE/I0OYLyUI2InylHWoqh5
6RNL2XzqH8W0a58BMfrGK0yxGSNyfr3+07wB/f5FPdjW8tMApH0fKJO4axPk3dLlt1381invaBMU
3HpEDoHpmgc/GcwDQTnUuL0DDrMYFSgt/XLQHZMIAoURWZd51yuIN6L7oZJL/XWT62XyniEK5/4j
8Wz16PK7rFSlHV5a3Xo3RLA/GVGVJrLyYfdxvyBsUm184rJ3Y5CuatutvriTOy/TqeZM1VXOETqC
hWyeD0qW0JQMdNhpWN4o4C0eRx3Km4Ph8zaPQyRGK/+s+/O2dHEPVpomOJdp+575RfUSB0l57CpA
yrLZRaGzy5JaX1zmZp2+qdFjW2EuX70M9U5xjlkkSC55B8p4RAh+Uu15U1pK9DgUBPFzJ3W+q957
7I4wNSuNJIwSzQ/AZd0dujvoqiaGWNG7+aFEYgL8eY0+vuizIEzhZ+1eLpBdpDcQcw2rbhkE8Qxi
mTv5gXHvofVzkjP6EQ7fQFAPt9kK2Wbkw5awTiAtXN54ozX2UOqIe01aRfCCN6Us5Oj1zXgdSFhb
LJ1I/LVrkDe5vlCvP+naJ2drv27vb7WdXLcD1Az2pEPxOZPr+qUtVvRJs8jiIPl37bou/1Li5dq8
3uq6Ofh0u+tk/gTpz59makP4HzYLxr8dsSwOV7b4D8wbmUWxo//tiGXUKRpLcdJ8M+tgpwNwPKal
j+RqFf8Yca1QEUdsyuOlGnivbak4e96U6rdA8Z8K3uIvWgjswx8t79B4TnNig2tiDFnoCJFW4cHp
NCGWZveneTS8JzvT11Goum/g9/Jt75j2anRC7601u4/Sb+y7tAjS+8AL3gnr3//z+iJyoH/uiyzw
9J6J8bSJpIj9OXKqeYmrj7qaf8MNHDJpPNoPkLBv5iREDEC0VGDXG9h8GtKmEzSxzC7uA43DmBzN
4BLuMVyob3zPMRHAikGP+7N/GCfsM2WtNIZzD2N1I1tkPG1gXWKKLKypQXxkUvdDYIFHJi23r5S+
PrRJCz4MvPo5jEaWXKIQT25YBYvOK82bTqDUw8ZV+LlWFBwDm4JIqnKQNdk3m3q86xwg7GLw0zQ5
t0t6ZEHlsFKLe0VRfxtMUfXMJsyCpxLleL5Xyks7AcYHOILas2iCAHyF2mqdZUvVl9U4ty/eqBpo
w873jYKdzD9/TNrnNDLnZo8vJNsDlb2trn0OVvqKpiIQZylfMQDFzjlXvhhpn9/LwrfGlARNfMev
ibwap3/1FKmwFycbCT8rzu/rLsjOCSYknlIhUgsK2L6L3EUf4XlIVvnDGhT/LO+Fj21OSAwpY9Ws
b68/w4r4TF02XPJ+sl+J6udAy1Ex1Wdcz9DTSjDzxnHOQlY1bud16tvwIuIsRDWlHz6GFoExaGl/
uemwyTEL/tAHBFPQCAkeJ5Qv1r2WI5uRoJ7b1wD2TLvA2PVXimiu+FUNDfr5r76oth88zzKOMkU0
eXl3SrXqby+KulZFB4ALHHGBvIfijt1J/BScmjGpLicYJtefYCkVXp7DsCiron3Isqo71VF9GyVq
+yC7eCjQaQyRtJFNrffgOIag4Iol0Dn7aPr1jzzB+GswIu9+NNzHgafqrbYb/IIgGfFUdfZbFSJT
3XugvLIwxcvJxaNW9PfZCLJ7ctNd7qOGHScp3FylwDB4Std2OyinaxGq9s9m3Y7PiJASY38M9d44
EMf+Wei+aRzSzoI54AeNuUstpFFFn5wyITp5CJtQ2yQqJ+c6LrpX/Vvt9Mar2lbTKatUEteiCWBm
XOOTY69hERuvNQvkzdDn6K5frinwV3rQgtDehEOIbLBRwfLjn/GtwdFMLeHOZEiC2ArSx3VXPNoT
h301RtRlshCLjBRz78Bjewb8sM3IuXwxyL6sFAPD96KLorcYGIKcn4UawlxxabLB4nIPPCEXv+fA
6oXAZLf4D0+gpktnqN+34jx1jiWjVnB53EsW6rd1ASWAss6gIX6FP4l6V+naUJMoqhnl5DZT4fuK
5tCVNclEVd/WLuvEdR7e2MPBT/1jNRhIoRMKgQ87aptg6rzXPhhWca/PH7GHVuSgusER8vm0N6Z8
Fyh6fZdbNgtSbu+cMGruZFdrxh5CCKiaXPvkgDXjPIu40Mn3ubKqkdGss0JbW1AVybYbwC5IF4DU
DV2cHXpwJLIZBELJ0a6n4XCpyl7bbnR/8dsEWS1Lcj5xjKGCuFEristscbVX16it+QmmeSbCnqbi
l4/mGEbbJkGvlhCw+hDUgOvz2WkXVuxM67gpwqMsIGeHx6nM8eSJoCde+2TNFaP/Y5+RDGjK20/X
WXIqOTJMQdQeJcSyAbBZYqqsKBVIQTN1EIK28R+2xEnEF0cZdG3Wja8BURFdKG0WZyUDwChasqvp
83RPYgLsoe6jV+8MLPscywxsst+rOg22ZoA0Ulfa03sYhQd409WTnyYmaT8DiKyYxgeDKrabRLdD
7hsPfW0+yH7QMAO8ayfYyabOCSees3crdmFlItUXF8khttBf7eFJP8H0BTwMgA10z+OlJ8yQ60/H
ch/atXVO8qw8hFaLhUtX8xFQKBAPb9JwiPczpL7HJgzUfR0jvSlHw7kH3aBO5U5h47DE8Da6BaYC
EhHlPgReku5Bn9Gv5sDqfx1QXYowKvqBWNQrOe36dWgQ/FfFRVWI2LAd2DGUwqhDOK9OOCjJqpNz
ZroUCnl4bGloG6rvb8q4hrA3hehoCoc6slDCubxFzwohG6EVmm1lbifvyTha4Jw2MvGjZjkCWskE
vD8JXtlEpBjKeOkJVYf5kYDmbS4O8oGfWyssf8elie/13hIuwaHZevAPlJ1sSR9hWUN/Bcmdwr51
04ishDuuE3VCFkS+c91oQnRZj97le9fKfe/ngGyjg4pZZqkfPr2fI8t4GLoRhbM4KlmjMpzTvWK4
dzDRgoWpR8+pR6K3TbLwHVHR706ilt/GYtr3bgZrxxvulQQOSJfQsNvev5WFW2FhFPv2SkU3wLgM
KIqFcVGuvUXY3u8uA0rn6bdl1W+83FOP/jRTuJl2lE23TYVzgWjXjd1sK6e8u8wTXZdR2ebxUC+X
yHl8xe7krcYmPUc1+sVaGJuLOVbhtIhCIzQP7OvBLshA+XGVoi6T1NihMhYUYXEqtf5ZtjqkSx+r
Ov5qpSGqxgYhwFJYkcvCq2J8rIChrK59nY0Z9oC9PLJ36Fr8muskjjjD9T/4ScpZVytOYLzL0RUY
LW0tO+VkNe/jXR3nt4lTtDtBkn+bDG/bWhm5L0Ksd10Xf5XdMZqxG2jJ3Vo2e77oNzEvs7Od++6T
1ypL2d+6Djhk3OkwyHHTt2QM8T1JIqD1WsCxzy60L4WCCy9aq+YRBL93B1MIcJjm1R9+Qhoe+E5w
D/YJ2ILQJJ3GflibE+YQo6+A5RdFotvwIK7tUZlzpFbgFvZiGAELhoO47A6JrbcHrXTSXZfqCowh
Jb9zPCVbNLUSfYfF5Izt+I0c77gw/ag7Qzmxyax2rGHI7b6M2XgvZ0a6+hKj4v5sadO0VlIkqDxE
if68V+CawOXt8s4ZZkyhUs1B6VhUzTExsEoQ1dGMNmWJ9pqKfuLBhukKjvum8ex+5wR29VxlWou7
6hBte9I8z2irt6uBFWTNtrV+LiaXP2SI9Z4c9ZAX3aB2ri7lKESOZIcGqIltB5ObjFeaqY3KjWyG
vZofu559imzmfGBOatoPwSwMBPM+/OHB2+r8AbtV1Sd0gRbCl1i4ekc4mj/OTaOsLF/zeTb6Yq+4
YbDFOxVao5Ymzm01leEKER/9ycxbWAZOOX0gYHfoaqwkIZ/syOgFT3YTunczut5kyOIGemHyjp1k
dtLBXz8VaoQ9a2cGiyI3c3Ro0+lQWKwwU3aUBWhvYEG/mp3m4Pcrimuf4tvjClknQkFtMK1Rz4Yv
AoVNFsSB24MZxiR+WtcmvZO52PbVZrc1OD6fZYHAcrTr8/bj2iVrs4IvjRkV2lbJshYFWmP6kune
GSBO8tQ6UXWQ/YHoj1XlrCC1NPa1cYAjzHk3gNsfTmGBoLZe3MqaChPxFjHmn6OTaMo+OeqlQGEG
v57fzCYsF/qkWreGPTanmgQQZqpN9RUZq8VcIl054Re4blCjRHO40h9xZvjQZ3bAwEW3odfWt8UU
17eyphP9WnLIthdEjvicFJdhOQKlh+RWYNW8jum7DsiLpwbfBcOZ8o0ckH2XO1h69OiwRduYenP0
WMZA6EZn8HXkrCsXEr1oTk0wXJo+gWsI4OVxqBHmKeZ6OrTlUBEfcZK7uewH4rEqvzrH5Rv0Cbq7
BjlMtJsiiwRpjFeTa1VE6HD9rf9sKrU9YBZBkCv78N2CL3GVGU8q+oLvvYEUEjp2xr3ZpriJVK15
QG29OXjdFG0QGSvvgWsYi7myCQcjcrHhyU3PvWe+5FGu7gzRkl2kn9Nz6nQxCogxfAWLVDh/FoYz
6IKYCYo/bF2d3NIOH7Shn/G6wg4RSHP3HsKxyGa7e9KiHrFmNS0Welb1762TKpDIo/EU6fb82Orm
ycvc7l3PMR0dMcLYysvB78B+zOP7Sok3MnFPgMLdy2S9LBwhfSBrcqCQaf3rHDP1w2VuVStN6cxH
3YzXfdq3rynP5wEBiGDhm2H7GsMiWw+h4l5G+ew0vOoG5yhHVTTZciNzn8y28u/yClxfPKmnQvVj
oFiFf0eSMj4VNtlc0ZJdssjz92m0jbMJUPBuVrxyl6TenZrk0bLSs2J3MXjNLPOmzWqczoTfa6qP
H+00WLeylfs6FMUqfpAtV1kFztg9qpkdLeKqWqJ4YR+babCPImOFcqqoyrYsomFECbtu0tV1ohz4
1OyQoAIbVv52v+tNPs39u3u2FRlBbFRRKwRtd+70INoaNUp4EYGVZIVWtosmV4wNW/I62Z39vUXi
1DARlEOStDlXUaq8N7AuF7NhBA+D+Lb2gzod0B4jDl0gX65NarL1R6K+o5ZnB6skOV3zFvkSWDGi
eEr5JPujMPrZn2vp2WKf9KD3H20WhXfVSNitLMf6a2tVt048Bi8WrOetmXMGayZ3eqmJP8gJip2K
t785niP0dY723JU8H0HzNYcjO4JN+4IiKwZeMSKhWpgOD/YYx5d7u3H8PdCz8nEMGmNn4h27RnJq
fJ+RqZf3NmqUZbAZKEnNmc5taQCqzsVvNaSw3ItogPpCBkWJwYJLQLgsJP5bQsVl7Trwad6nppwM
LTrB2nAMltdbydqn+11/hs6GHmTeXC4jlOPWVjGN26aa2ne3XuOSkXxp4J9t3JSPKdbc5AtBnkUP
zYpYqDGDaIBlKadluJF5BFGefGx797mBLnfUTvVhHJz6EKlJc7g2e9GXuErHBkdUZfsy8dcl174S
MwCc0Wp/+XeTw7aOtjXk8IWGZSJSEXwLdE976pr4W4gg7cn8b77Oa8lxXcmiX8QIEvSvkkrelMpX
vzDa0nvPr59FqE/r3J6589AIIpGASmqJBDJ37j33qpGSzbg3p22jeMgIhzyyAgoWET2UASU+HpNK
OxSi7yEnZwgPZWgFtyCT4xJ5i+rw/RZBuk+49SOFur7ZWZ0KFWY2M9grcIaQ74KeADHd31ezTTGi
8pehF0sgAe4RBR+OJXMju/cm9wG+N9rPu+Uvr8kYzCX0Qz0wN9RSq7x+imds3AiWCDhf08J3RFdr
FIPNZYw6KtUJL9THZuCulM8IbhhYQCY4xvJEOylarK6U3M0+E0gLg9izfoyD/aYjHfOW+Zb5YFS1
OEQQ0JzasIREOaFEsi9SZS+gUN7Z3kxopVvKxTK6380Adyz1xlaKfmjiP8qBRumbi9quZWeMDM9e
2CNFqQTt9jUaBRksMQjkqPFPDU6cwE1+dWHwM1Qdcj0KCg/A26dTQGpqX019upmcvngCmghFKw/o
b8mAJv08iT0SkkCuRYEZCgVuZo6XFvmgnY6ijoYqVeAhvRUoU/Ot7NYS8RyW6GQPaRmerRnVR2H6
bswnpNOgG1kIIxPfKOG7BE3svWpNaGxM1WD/SmXgq+F4TzVUYV8G23yd1DR/suMue1Jth41CCX+l
7MoBpaq3KTUZZ2lS7JRcNmmxRn/ntAwKQCt+aHH9TmEgxS7wGa511x/26hRPF46GlF6GQ/bdyA/O
FJc/0q4kZetq8TXxlBJxkbDewPmRvgRNhBzJ7FKP1kanBvOTUg4YukrbO8IN7Bx7HnerFu6qT7NL
t/J1CYjPOhNR8FSYlfVQZ15/Hqzpd5MDdjqkfkc5xT921xkigkkRCP+SYxMMU/84333GnnRBPiK0
3MbmNfTUaBMNZfDGVo+C5yFIt7euUzvLJOBNyO6kRdRhUkS4l10zhuK2g0v2QDAteDNnXpBSi6uT
HA0b74OAtH3mVhq+cQw+F4PdPt4WIu3sp378JCdqurXw+iaFHw7KM/nwTgGd9THMkPKhLW1tH5FD
rOANmp/j98c79AZ9STS5sfwdB76oeTJgHtkA1/yqNR3w0XJMSiQepu8Ah6dtq9bUdZf8UKAbLN/a
ET43RMncHyMpVzHmQDhKvT63RJK/hJmJqMdUtk+Uc3MQVIDaWl6fHVyCF5sCAijUebhxqABOVzBJ
enCfIrMZlmCtC9eMnmTjtslOBcFzvvXCmjitpeysKYlvDo5iThs9QhDGhqp55g5RzHg4ycYTDfLL
8nJ0P7opWk+1773lnh0cevhAEMpBnCkUo7sWmQ0D3dyFNMCGM1Jzd3IUMpgfRWY4ZznVTLpFqxIu
I/BRPOmJeXOynEJATYlOkpwDaVeyzdLMf1Ab/8Ez2JpMvVEd+3x0tfVY2DDmcndCxb12kLgkHHpU
IyrCV3IodyEylv66/C9IxwJFtyQVy5qN0EWjbJui1PQqe7npN5f/tKuiR8ZD2kSS9NJXD0R9cwOz
+q81pF2ahnDsj4SqXnM1fZCHIbJY4qFrySjbIg3fB0hxpR2me/Fg5Xm1c2f7f/pLe1fl+Uvlc+Sw
dO/Qdi0o8vlKpMDLBWRrD0pMsHwYlWmbw7OxuH8hTYPkxtSXB2lybMd9lF/Zyts3ZPh2ZVEqFemV
/v2/bu/kgGjMn0WtBeyL/mM/ed8KtnGvEXtGsrW2Pgia9J9EwLutZ0bugz13g7C/EB9lI5REAp4j
Uj3SrscuX+xq4tmmWtlLxz6/4rzhC/1VCdKQIjeD6pJUVT5joXypvM68Is0Un2EI5CAw2y2HjRxH
84KAlguhVN5Z+151vT1fPQLdf+o2as1Olkk8Nlt/Lu1gv6E8elDWyZ6s/SgidebPFwOKV3ik9izD
F0F6qZXdA9AM8VgNlfkcJTaS025Vbvh4zWeC5uqhtHTElwvFeJYufyYMgBs5KkcAFhEFeBlE/TAJ
O7yKuRdX3BPzNHqJFMj4qaPfd9ZE2C5rBu8Mo4RHmVH6OJiUPZP132cJJA7I0kB/UDSncQanyUbM
B6/YtD+8vqt30hTNB7RgbiyCWkvwjzEJGlJ4yoTI8aT4o7vKYIbZ695wunVl/NCIi1NYWLBxzSHF
ahLcUB2IQMkTbtgEec+yAeD4rg9WSVmB6z1PsTY9sHmHIHTuth47FkoTvxhxg8i4D/0ru6vxUfrm
IdS30dQqt9X0cI47zzoPpFmVZxiuxPP0fehV6OGUMVcXlhF2+6HpzTWsRBZiRG8ZaJVfqketims2
H35Q+Cs7s35YIaqMIko5XkNORRLDsM6qFtXXKjOqqwY1mTRlKCLdPJqhsc9yULrNkxxP21PbUWw5
AQIooxzYOdpWHlSrUAuf1QpKZzY0E1CzGfYgh2+epTZNKOToiG3fZ0on0/d/xD1MggNhtaeq1q+p
YYwfk8pRn/ARegpzl3qBLwk3r8c6nG5eWkNMzWmAnYccFOeGPQ1fxglO1bst87NgR4a0pIyxMdAc
hkGvg7olmimaELYID95gBQfZlc2U+xlpJYg64TZlKyyNWqLAFyovYxAp0JzO0+XMZk1+E5rf2iq3
CAXUT34ZUH9r2N0PgEJciO6bmqiAASq9vjReSwW+xuPJ6y2Adp3yhdRE90NEYu/FSGrB2L5P/bT1
N21nkkIPyfY7WQUDYwZBzKJrp0e9V2G6rDL9taOCAeIq9RF2df11oBfPPTnWU3Ejx9TZcx4rqli7
jf3veXJMmxHBf+YZbgK2OoiDZR0X9RJKOjJqo9fuwFz3Gx4DxXOuu3D8zOAeS0EtjphgZDUPbRoa
33pQQouxTcWjMlU5svdl/qCBYP9SsjcrJv1b68//5TBjkssN4zOgS7GUAxA+L2Hxi79UPT+aqg70
fWg2fEFLm0fhvDY0/ZfBV5BF0AibiF7Lt1oTK0cgPTGbXsPcR2Vq7uuk+301WPkWZs5gq+fpDIOZ
Xe6j8uo+DWJtWIIzLzqzXUeBQrc+fLjgNkUcD5vBTbyPAYr0IDPSrzymmgeBdtTe4vb8wsf0aHHj
W/gBhJtQeHQvXhUA1Ypbde2OSveiRPFA5LyGw2Ye7dSaekTCEXpmowJYOkh9tXr8ZFJe+0KdPIFg
1ZgO95VqG/R2Pk/Ff0F5WnWovLg9wu+mL/0uUpboZ9Ctbf7z56ZzLHgH5eXNcTbGSvSm8U3a3P3k
VYnyJtgzSu2L6o3bfv2rmmMOVDb8YMvboboMt01h2T5w0rY41kOoHowQlb9CGRCft4drZ6fjdUgq
tkQABaRJNiY8NyKo24vsEcEerrdROSGo2CF08HLe16hcbt9JOezva4TIiRzcoHqTppRbyVkrekBC
cykwcG370M3lws3c3Lup4r+HKow6vqwolgOg3FWUOufqYdmXTR17MYjqcikX+HvVf/Wh2H8qheFQ
kI78nwakdqXZivoGY1PzYDVat/H8RnvrtLIEejOY+3LSkt04B9d9AVIpyMJ8nWQIKQa2O22gZtRW
sJckr1FWip2Fms1y7NXktTNjSMmyWWJRdgOqlISbv8peqYBldUtYfyY3Lg9VpJcHeXVvFNjCioXs
R+SynJtn7bflIWpmFcqi1R4spX1BKBelHb/pX8M6qvdQbcNlNXcjy0wOmZjFaNR0eM0DqBg8A9pz
OWoPinPsBgj6EsvsX/vQMU9QSnyHYL1/zQh3nCO0eORYUyb6xQ2LRzkx9j39cfSDgxxLjNC8lray
lmN5Udig+WAamFdx0Sh9bjIY+vhrBiOIXzXuRsj2jcso3mZ2arxIv2yE46giIipf2+6NFWl2ZxW0
NRwNrZW9ev24i9EhewQ7n79OQfOu5gjlyDEnAhQroiE+ykF+5tCsu1W0l6OKHUIez456K7t5R5wg
GwaIhyONvH/hIFlQhKfiP5txXHVqrx2leWorNLIR8P3tFiF7tYfCAbLIUCAANU9VIeLuSURM0xYJ
4uvvrpwox+XsqI3UtRcYSJwX8DMUVq/u2Q4Qc+KRDaTHTPSj3qIShVhpuWo83eW/ajb2JTqli5uT
E4IrVieCi72YTvdmGnz1JCIjgbtT7LS5JwelPR6Jf1MH7labHsbLhTRmGlXs0HWzzG1yHoYPddXO
GxrlV1eAbiPlC2611+JVPlgJHDc0gQ9MurtVK8nWaZv0NpSW2VM4Ig35Lx95qShRerT5sHN7HC5I
p0JyBYHtvjSi+i0seboPrukTj6Fbwak9xWr0KHtGCwGs3o3P7F44auTH2C+haqhKpHkECXKITfX5
jmVcgzKGQzuE0iyC4ilastXJVnqX5+vY4Du3TG0y7b5K3uzW1yr3EqTOdEwNYVzlOk7BAzzTH6d5
PfSvmrM5egCweQlpovxo2kP/9kuabvYpgbMkQF5K/hHS1kH6hHy73z4EnZavNRehIGQM60s8+fXF
R1EnNjwdduWqvlRzI+0KFBQBCmgn6WqgBGzOIrM3291NzvrjK+0IR5ZHTfC9b4tw/OJ5EBpoufox
QB66hXqxWUfU9km771nTh1NNzdZUy3btGii2slEJjkYZ9cumLI1Nm3bd02in/VOgbQOnMa7Swg5F
bIlzKjBJuV6yjDI4UxXHrHeKb3dPBiC+R43z/20UQBClOGGArOi8XJDGPzuAtSurHeO3dih3Q5aK
q94mMYWFcMVzSHvW0tB5Db5KYx067XPV2SRfmJANhCtyqznIMYv9/sVVxnc55hOuPQkBfWDbhOLJ
6cw3f6p+CC/vXqLSt54La10r8FIvWe5VcT3lZMxjVlLbSyfOm610hXtp2kBWUnOzYDSdPPf4Zx0x
1nKdKGa/2oeUDteauOjzyaicT0tFpj9rUQ8d59zzVdSVymboH5Scw5IbetV59peD0ESZz2pt/u1P
/LZ/kIOePlVwGRsXGN4ALSVotE7O4OytwowXRV8YTzykjCfoCky0Qtx811SB+YR0k38ZEZmRg9It
0AZjhTJEsr7PMvvnnNKtq5wjCrj6png0l/dJg1Y9OZ6ITnIOdNIO+uS8sDG/5l8vLLt+FB3jKny1
rE67IJWE6m8ceG/Qpfxyocr9GegvuaInVF5Teaw5YvpsQr8FraIDPuIxsy5hAT3EuUdgTeEQlIOQ
vIb22Cx72zHfvCLd+lkH/cOQPtdzU/k9FRioD2yyPEmfXYeNhAjNo+xJD7us7YXrGvBhzhPcLo2O
KGt+s9E3hMvOhpUTVHILUsvud1QDFwsRB/EZlXOxS+3uAiJiUBEZntvQc/2Tpn5Kj5uJQsT4LPuQ
Nj+AjFMP2mySdtjYoMuIymGl5m13yfWaI0gSl59TrVerUtXGPfr03ntfvTipKD6nHuHkvkOA1gzj
khhkQolIPNXcQuHnLt2ieMrnxvBgtgymoNhJm65pBHw5BrWO/0Q5XP7kEYQF3ZEjsTaPSa8CogfK
FMqT2Xf6RZ8bSNtgQjabaC1ttRbrF8gk9Isd2FcOLmJ/N5V6a5xD7Spq9gULOb0AKs4PPl3yi6bA
5MdkxSby1DSK4xLqkpd5h9b0Ah7ocZVyOlreneqh/e1OvtdkB/pPN/CRqSAzu4Or7jv3jZ8IfpHx
HKbpqHlByC84754p+LVJ56ve18yyN5rQlV9m564VXy2/jbMaQdqk5vMYxO4DUkjWMdJrbR/CpzTD
qv0rlAv7yPTBaZnwZtf2J0J+zlpDM2+jzV2I6AG0Wea7A9P6Luo0/yGPSbLnwSzPNXk65OKK/u76
2SsFd+ajGLLoZSK7Ks11HEQHJchmOR68fB1F2bRLjf93kl7EGcIyFegtgtOFFnyDTl6siqbR+TWM
/sXP/AWd4oNz5aehgqrpDNN8KkvvKM2VRiXxWMH43oZJ+ZGhvLcoht4iwTzAsooYuHQbhCCMaKft
YwIN/EAy5pNQDAwe4ITWSTH6n/oYPKKkMjNgNOGFMD66wrMdthto1gcxBzf94LOc1n1kFh9BhrSY
Y07oTeSDx9HFQJMgnTkvCaB0nBhPnSbCpTJnt6ueENDY6dEJ5Gz8wvPgINPcVRh068lBH0cmx6n2
guE9HN/g3y0PYwHjvnTTqYWhCqzKLgZMHldEbz7ksmUepw9QIAFlml8FBefWKz/rBD4qdIUQqJyt
3eTxL+yJfdY1d9QJ2e45Qz8VCAeZoAN29fjN7NRoRGRifI7iQEfTqhjyTSCcYJtRAXScTPIIcdu4
G7UJDMoamq45Nx0lDEPUHwiuasjI3Wx5eGogaMznnml03Zr9cLxTrFE5VEUOj1afui9hOSoX002O
shfrxvQyc57MQ07Xt4c8T5G6HyJqayhYO+YVefqwpZrP0wyVb1cefKSO+72A3/4HqsRLkhVhsGjY
6Dh9NX6HZwSVvbA33+COCWeAUQk0d0AxLBwquPGHESqtEsqJudtRp/voqsFq1LSG8LYOWjOjYOEh
0D3vXAgH1BrQKm7kT+HQ0+nTchXrkBzIMSUohlNglJQsMhjUMR6x9gOm5/gYU1Kw5nVJasV6syw6
zhdTmRqXolW1GwhMDOWvTB1T+ANIqtlscFcSHKahUo1cTP6uVXWx1Q0TzNugW58VKiWwSX7lVzw8
JAHF1dxafwkPlevOQfAKLodKX9X6yB04DtkEQQksG8o3AGTKSxy5zKEy35dz8/f4v1zv8/Wm7X7P
l0Y5/TZcNcQLykxcnZa40VDE3VdbBRZiq7Nw89kp4ZYAqB1cQlcJvqLcKRZlZ7gvVUn9M0gY9UJ4
XNu41I/CwFbVByWqUa5XrWRfpaZ3hXKq2wRuwI55aLyrtPVUQyz5LuvrLlMJDCcd38ME/p2smMpN
C+T5Y6ysrw4MS48VJQzPWapvYGcuOa22E3rmFkhk7nsWQtsEiUAxtEdPIJV5GgtgDC4CmuZIAjID
+/EEfXaxVQORb8HdKE9Bz2+oYN/0iigLqup6nZJb86r3qRgGJJLM+ATnevWuoMJUOnn4CuWP/Wh2
9pM0N9ng7uIiDVbQwdbvPOM9QPl6t5Wjjmv+okjVPctBaZLdJu8PKKo0r8PQT1sXfuQHo2+1TyJi
p7bzzGeYwP2THdQv8eDY6NV10Qxy4MWFFsGtPLgPYu6Csavggc4QLp+7FCYoe8UjEw7BVfiqo859
1gLi+or5iYDhu2qO5ktdZ2INVix/qPkAXnRvRtLaVbDsasV8cUhOnI0iek362l2Ipkf9t9KPrWm3
z92M8MwgqAHgG8WHccaAwibl79B1jEEPMCr9oiZcVmwAr7LXjwJ2hBTIpVO6V0DCxR6cnfUYAAXg
e1sP37W25HiRpV88Iwoe2NuzvRGOem4LU0DAjUcBq5yCAk9D1GpZI3d69iZQHXZlC1RRoW2qW3vR
K9PZKsOjV9XZhx1pAWixuN2bKJ9/9NCd9jyGXlvb6s59gUSRzwfx0aFI/MBOVGz0aoRI2Cc+AukX
wjyoX/3IkbNPSr7moYCYwjZ05RyB7NwPBY8Zfv/mC6pa/kJH++NqJEG0TXVFObm99rtRk/LJhJNj
d7c3IC8TY2h2Ywa9rM537FOZ8ksLxvmXl8arylKT71lIRM+qADtRgxivu5Zzojqo/cGaeGFVpNZT
UwikQiBu+WYXYh0Jc/yl+95+JBrzpRZ5tVRH3z2aJpIgSly1C5Vi47dQz6I91DzjUnarwLJQjDTI
0s2jIoafIkg9cw0+rXojcZuvbM12tuM8agkCRpZREtyZR9kMUcXb8D+hEJx4m4QG/1kRX+VKRUsN
Ql73L8B0xpdRh1B5niN0kW29Ircu7TB8BdDV/vKcnaE29U+SwYgQx1rxalFO81CPRnZKNYL7ZpBm
m5E471UFLrkcA5R7YwdRDddqfqWluesJtHyJAr9aZmE1XWMRUuKspM0+K4LxZKhxDt1FK171OVWL
ALDz02qX7P+aX9wCfqRWrL41SWIDJnBzvnFUiCeUom4GeAweTRcEsECyz6z5HIHxd3slewE0qoW7
0m6qA2w1NTEtaLZJkRhxdZCNHLp3LRECqnLgLfvXnAy1j4VWusqWx0d+ruYGYaNkpVWIOcE5mZ+J
LwFhk8NajbjhfSTkTMeOHR85SlXLq8vBoBl2ucOz+NaYuc/uqG/WZZ+AV50Hegi44S6sxSeEWd6u
ld0KamRYCAGszi6qORnQY3odyRcIfsmIV/lCXo6+Nl9OWb3Jve58Gyk7Lzx0nVcGa3n5L//AuaDO
al2Rql6HREfeJ1XPTuQUgZTN3bDx662uc3PQvM5/V1uB/KLpT1s5ypO6XEx525/kKEl1mLsU9dkc
y/J5XnJoNOVNLhm2E1I2c1cu2ZP9Wsmuz/bmtqTswpWwMY3S3vIbVPd1Q7TKpxwLkjIVHeY/NnnV
2960N/sK3Q7Zvzdy3r0rr+42Nizb2m1OZHgMSutfmyKlPBom5MfWt51Hh1quxMqn491uDINALA/M
hPTgfOs8JjMqsSESS4bqn6mi4qMRVtcvpN+wN3SSstyf400foOlVzVeaE/2+kjaOSr9H//L7v0YB
JTi39fLEP3mwucaxsPfNQD0hTERUyDquYRhLeWkYE7sOeXlzkL4k88QicLr6NlXaKjlfXv5rEukS
e19oZrMaAzulUAD1kbADqJsmlf84pb5PzYbGtrICpoOKDMnHPwNjbPtnismX0u1ud2M4ZrlfALcn
VO0s5HBjiBOo4v5w91MiEe7rcPwYTNPeNZ6rru1aHfZiJrvuTCODKm3uIygx7kM194yH+7hRZIxL
V2m8+d/6AlFPcIGAQGF9WkRIPkIN/tXPEd5Sk6zZB2HYPwut+ZB2ryoW5jgOtaBQnW1eInz/mtaa
8pg5MKjxZW9WVW3BdV0Ger0l9Yimjz9AOjuVjXUAZXnzllPYXLqXuHiRHXJ/zOpNZe2S4jpJm2z0
BGwxEF7uKiqiWJ1Tz8HTuUp20deZQZAndvllZcq+QxedSvTx1dPT5lqoorwmRfxmFMX4AYMA7ITr
MijU1+a18uzutfY6nWsRd92rxDr/vrZ0iCdTf7pQpu0sIysXa+Q6BecraJOALP2s9NY+ijAZXsIK
hGagcnoKI294Yavrb1t24Cs5qtRI7tWT+00OJqWusUU6gEtIWjSzq7Wm++gudCAajdI9ySZtSXIv
TG9sNp3iRotb/z4ur+yy3aLKIPZtG6vtplFCdFtQRl66UdEdzI5YBWIMSnuQfXs2yqu/bE4iIL8i
MslGTIdQQxjgfRw9PDad7V9ap//dmDZ0wUM0leu/BigYgPWpdFS0p/6ZQXzPv6RGFp34viz/sss1
vSB/HmGu2MneYIn+WHkEkufaIFntMyFmsDONnFqtf8p+pN3kkEYp2r2QCJ+djt/ddLtyqB66Lydt
cs0/vtL01+oi8A+aVdZbY5hilLdDqCtMr926cYrcKnxWI2m6Ps93nRPPl/TlVQZT6kJPwqMIECWP
EYk+Q2hlnA0x+TDqjCutU4qzNXoQEWthpq0iJcoA3c+jBvuHvnMXcMUnJ7DKvLtqDN9HwdcoM7oU
GSm6mQf1PFQm5Q7ccPSua9FPMUOb5GBsPvErsdF1AABOgvERucTwHSyju7c66Aylkz+UyBY4pQDd
wIL8rJMleMj6IJ2HwDtVpKOvjmWRT+M7Ic11albQ0lrh7Y8SyHEoypcb9KHIPtGxjB8lpIE9Sn3F
QgVP8nhHOoBB/8uSa59R3MWPgIXrG17iv69ze53a/Liv0Q8Ui1GuvG+zEUwBgebgUKneiJBioAAN
mxsqG5tVNiXcJ7KipVxRaaNjSsHqUV410jhNFodz0QSc3GYnOR7WApmnf3nJyzglow7xF9DcvxaR
w7dJkR3ERxSyOBEdYretN13rvhDgVQ6BMZjVSV6GfeZTYYVx5AfJTYOiBtB+dgfGjkJHvgchKt5m
5CmHkOgI2gTnwf3ROF60msOIxUImHWUm8v9OSsohAAHlQXoqerBGUSHbG4hTJyUFqqWY0aQV5/Mb
Kdmt/2e4VnulP//pDiE81QvJVKbBBlSvknhY9qWJLp8WNf7mzmvW6OPtBSKTLMv5T/e2Anw+A+Qx
aU9R59RftU/LNPWrbCpLtKfICIDbB9y9uqBWdqGNeEuXtfo1qxPjGpc+FSOKhwLRH5vLPXhVxzaJ
13kpOZDblbcYBRnGu01VrQ83npqDXEnaua+uavDjlBExU9fy6FGxkVCe15amyjEy0rPtk5yDxs2e
KJLYhZyxKN4vhqPecL/qPLdjh1pGiwzCjpYX7iNatTJJds0Oo+evlCIa9v48sZBO8hJ1GMTIIgd9
43nvJpvqz9Xddt+c/Vfbf3Wp47pBrwzq+6Hj4DOBb/Bbv7p4wJlhG54bq3/0R3PYtzzmTYBp2Mrc
fiMCa+xkz46r6pLpWnmx3fLHYJagqv+YpMcoUMBtYfTdjiZUxHFXKCdYVlG5DrrxPZkopxxar3ka
+tR6SArFO7lNp20NrU72AgLnY+1M/kbPm+pRMUx04dMwfZ2mkkNzZzpvSTt0B6VVwUeRIHGAadL4
6ZAei/KgZaF7FJ7PYNsZvwelhxBjdDREsFA5GKuJGT3mc2IxCiP77Fjdg+zJRuEusE/05kc3+nEE
DDXsN4VbIr04CwjXVmLsa59icz8M0F0bJ+elUyoOrZk4NCaYQlLaj254tk0zhgyRJuZpfG2g7k0d
u7nI3s3uu3vOgsqRBMQ019rVXzwrNPfSQ02S5OpAvrwgdW1uDdtX/SUFGkAS6irY3FdXU4hA+4zE
+d2W14nyMOlJupLLyAXbsh03pNV5R/MfZc7NkMXNDrEYVGjkn+CqaLO4lvZi1NPoLy2YKU5B023u
f3Nr6dljTvj0P99djwAUcleA5uc/W7rDw357d3fTn3d4/wsiwyElEvnW9vaSGccNgCpsH+6vGdk2
nJkZGbj7q3ahgt6MCcZWLi8XrMLs9zu8fVph4ED1O7+729rC9Nnv8O6kt1xfvsMaGrH7H9nP7zBt
bv9/t4+lLygCj4ff707OVm1zr/gOqKj5g5Cz8zT7EonK3N+Xt0k7LoYKBSFgeOUzuKO53lUtToXV
Ok+kyp5rYbufFN/AOIeI2D7TvPI917JlYSnpOReu8eBOSAkgt3XhxmQ+Z4KIXDB53GXCmKxngsaT
oulf5aBsSsAYuumON/+qo2i+IQC6lvlQZLTao1PEP+7+rkb8kGc+G05HXbW6wl6vnGnaU0Tj68jR
ngI/F0/wQB2doVFO0dwbS7vfBxEfrRyUbpYHZT277QBWSFy8JoCOwoHyeF5DNqIphoe0s4t/2by4
XruWXV9urzJGNTF/Tyzky8hZjYHU/WQV6V52B22sz4Cbbz05a2igMyqtEnLOP39vIHrQB5rzKE0R
hA9byCTy5f3vhTP8V64m9UF6JE0UnGxR3/5SaYLbnTjoEAdk+3hD0qZ/xn7X3j4SwP7FRo1SYPz6
l8E96V6WnWtFo4B19MOLvDKTlNKpviq2smsjgGssSgECITSaaPWXtxurw66i2vG+gPSQDa/gZePv
V7ibrbhAFe3PK9wHkrL9/So5RSjwx7MfUtF0M9QgfQDKTGibTcdaIC9KSb0f79jOQ2Y9ucOBrLND
ur0qz66LVMKgBs1VB12wIp9jvSiB4y87FOM/zLoPkFnUx29R3pwqp/N+uRO5miwY2BMiAwxVOqzk
iSOAT6nBd9vQfja2r3wEqevAztVmr4K6HvQuXeNK6RJHU11Xz/y52sYKOvtgK52zczOn2g0K31yU
8qQMCzsvzfvOj2s8AtUq2kUtW40tf6N36U6ODLo7Vxxl5JIXokvH481q6+5i4EHwAKIi47+g4X85
W4Y1auqaoiXrVmN7siyzOZ2tXbO4Np5K+Ic2YV3swkoLiZm6/kV1wYOAL1agY+ySZSzS5jTVlvoU
qfWrtDtIjq2iqWr23Fq1N4H2RVbYyid4Vm3tCs8ikcz0oT/looWCtjeCHT8N7UGaOSEe+nJAb/5q
ToFDGZiVNFChutRZrtkmEoQk45sc+sFIDnVdIMknLycBa4Vjavte83Pii8EqdLriYRqz9NW1SJ+1
A+IIjm0lr4WCrIKVg++Q3a6l5CrK1V+yNymNA0O6e5Iz4Xwxn2BJX8IUzLN4bpxsC7KkeZGdPi42
MLc3VzkXjelXww/Vs+zxTuDl9YLoKF2THhBgS6h+R/hAeUk5f+74KRTqwijqkFg9jT5oqGzamf6A
Xtlv25RSzwXDdQ1Q2CTsJx2jQfwzPDta7YTM3piDN/5jL8w50NCp6N5P01uM2gqw6jJ575RRQP/P
k1929YKYpx4Z/t4HpPXOHuBNNVEmpFx9emvNlXTSMje56Ihiy54jIuqZLI2dwDwlcUzS+YoHSmBe
f9S4Ofb25Jzk6ET+GxyS/zqCrrqaenOumiR9NzQnPEzoDBKOZ1LeTfnaAmOxlpPMQlVA+YYcHlBY
OcDe7639mDJM2URSl8cN0eFJZskeadTBEhIdhQoGJeHqOSKshRy5uLaxXsE9HMYPOZ/wWg72o+Nd
yDPeetJUtb2/zJKRn9A83SWlfdBQiFzoQ0ECElrQV6X1I44JrEQg2N1FFBeAYP6lmfU3mB2A/YRz
mbhhF4+xUZoby5vmmrkBEkCFR7bbWvVcWe0uoPYuviLct4+0OY2utYhFAV36bnllsYjTXH0tAotU
iyEEgWzD3fb/w9p5LTmuI936iRhBb27lvSnb1TeMNtX03vPp/49Q71ZNnb3nnznn3CCIRAJiqSQR
yFy5FgxRW0caJzxJHixhVs2eq5ijGR/K7gfxtcVtpSKNtnnX6t8inUoF1Nr0x6Ym6lXHQXLU5IzM
XdR7m0C23LNvadnCVqLkNTCln4llGe9xf72tg+jVVUJq5a0xuhrwVStdHVgfFu44otLUx88jslZP
AXoQT22FElRkpQ/CFFb6OKNqA2T1NFg0SbHKCKcvxSi/jdGh1TsgotNoDrvwU72/r0U+bopqRfVB
jFtOkiwbiw+Z9JY6Tfs0tMmigM74FS0tBfhFoM1EV8sNa2X6TQGRdV29chJDyinqKZ+YnLXEXZH4
gAHFTcoHSqtu5t5M/H2KCCIIHrzijO8c5SP9epAbY99JiCPqhtQdJ36KhVz5HRLwY38UNtEAReiP
8dSMYY0KfAkjpBjoILIdwK4yIvqqDGHpfVjYxCh0cKCnUnMvV3E4b7rRPVWmZx3rzOrnAzq43wjB
7bzeHV/yEQEHhKGLNTWZwRdPH9GWiO1vEgXNi1Qd9UPQKuElJX1DWa9qfUvD4VVBfMIjszHz3bQD
19gFl3tj1e6xYqOzp5ixsCd112g7SqY/Ey5xYP129gI4iHU5PUYmJXkzk1DdrDDqiu+/6HO6WBUJ
b09gpMOlgtBsN3ZAeUR1AGruP8oRZiVROVDTA9Ljw+ZEVcHgBD9kswlOojpgGqsnz/+LeWIV3ei3
tlIGZ3mkVEBCcnnpGpHzgPqj82BXwEds8yosg0zQB5qcGjlhxoTNROm2d+rxLHqxEUWbqoO5zEcE
Lp2bbnWBtLY/htOEzFXt1YiKVKAa5oOPxgqk9wkHE602H9RstK+xBcyFMWGpTENautSzL1BEhbUx
jMKlRgHIUQGVbZdliKRlVL4oWfr7Stgos2oehz6fg6EIvjrdL83Myi9WbqZoAMMUKMyuF+wdq9FJ
9vJrhXQMVAZJF3wNR/kHJfvt1Y+a7DRogzUT/lWKVCk7ie7kaHJydVX9XdgNJ3fZBxQmtDV8zxy7
OAg7v6013JlJsw2NxPsS6iTnp9uROilex1CwrUWXuzP+3F3X2f0ym+4Chpl90Vi/765lKzXvVHdV
QaUSFl32XljKmYhs9mUMM6Smo14+urVT7IsMsseuC6Jn1Mr9GXGa7J1q8HlU9/q50dRk0eiaC9Wl
hwjIdHVvkkYa1mYbHRyz+WgXvrqsv3i67T+3rb5XYlP94vYFPGRp5B8LpaE8XnazpZq41muvxmc3
sJWfoZY9gIpLXjWPP6srM2kfamN3hJ2CylHdr97Aym899t4/FTf/ijSX/iyXUrqyc4LvWlDLp84b
g4k00/0aSd5SuEKHhKKTk1dPGdXfq1ZvvJ1MKfsZ9qh+rioDX+JBb6HiHlxQbaNubRFB3nDAiARZ
0OuYlvWsG4f4q5EH3/Okcr8TSThlEHS8F+q4lPnZ92dOe4T0JAtnjQn9DRUjM0o/VnqWlO+OL18Q
U2u+a23wPiKRupFMp1vJKI88uoD3svwRuojssS0LDqCDq6yErR318kzh2CbNuuzmAV0hIt2xThgD
hbkhCx78NHTOeWCAYp6uqMSvFk2cBcvahk5k6cMwxn/A2ZcqSWker5wbjSJ6uI3WLnVJoV0Hy8iC
vIh0d8M6f0252XhXb1PE+r6SKcuwD+pVbLfSLJRi6ezanbqPB4BykZeV39rwBfyx9T0uG3cO9bZy
5B9mHnVoh+flNNAMPxLqkL+FZhcuvZJzgDkAUcnlDnq1KLS+j3pORUbjf8m7qF0FdihvpdyQH+zQ
RzJq8uhb80mjBvM5SHVvAz+oDXjPLJ+bRHkUDlASJTNI/YCcVVW5VqVA5S0gXwQUE3hd9cUCk72R
4iRflQjBWE3kv8B/r25j3emWdi8bX82hWQRWOry6Za9vUEEFWTXZS/l73QfxW4Oc27oBfrRWnMD8
GieJ8VWziSj0sWyti6aL34b4uxiLqHFecazWNki2jK+DVi2EXTE4qKLFqxLz6v0XAsob8RLEd6xF
IAVrzYyleWn4SJ1xltiLq3zq3m1iQPfL/8Ol0x2deopGX3ya24O038HqjqIlFH+iKUNwygXCsB9s
adJlZ24iXJMpQIvoj3M8DcDWb8M6bfz8ZFdrSm59rz5+srtelh4bEP9tZA7ziqrledd1r6lRlddi
qly04fDZ/zFR9V5dEae5mciylQSRqIqVONb6+qAschT1rl5maMta7yE8aR1nlWt6fnQ46W2oiu33
cs3/k7S4u/VMJ98nmd9uKlg+jwYiues6yslgSKj4RXAhX/ywghPALb3HRGlhiA3ZjIaqfAIGkJ1L
U5NXptIi05saLgfr23shDxs4EjiZmmZ6FjZx5caOsaMy6CR6mhOi+Q3UqThWJKSCuEvPN1tYJkgI
JnK88IdBfqQY3EMZuQTA6upDwVkPLeeBrIgYNeK6WFgB8qCiq0V2d8iH7HtWJvJjpZfNCbLFQ+y5
sPaqYUBG14g2oqvrSjdL89C9jQbduNadyH0ge+o91WqzEF72yP6l1NnHy1QrAvyCa2Yw0IIOOjc8
+KVevwR6OY8GDTpmi0jhqLfNUnSbOvpJbfxwsZM2uqacPY06BiTq6NoyN4sa3ksmJahVZWRMNnKG
vqtlGtVDaRMF1uPg2EzMtlFtBMeWh78YE43X1eWyUf1yaZrKGAOEbi66YcprDwTJNg3c5CwaRS+i
hVyYCNppWXqzBfWYUK3k+aiAmsAZJ2dhE1dUcJYbuSHBebe5ku8uYHtRZiAP83HZxj25kYmDJ3Ga
ZBdS1LSO6V+YB51di2Jz3jnPjqq5v4J4xwPDfg8L95fa9PJLUkojsKTKP9dZZW/gRw/gWjT1U6dQ
v5trefGihHlAfqNo38HyGprm/NLK8Cl8SktZ5wk1mLemTiwY6trkWkQZkqb/am+nwU82YhvojzSz
2PB/FYZXqScHPDMlGfK41AEWHLNRU8BGhu9IEg2wugzDXlzdG8tQkrUSNVRRI+/mTI3PPoSqx+ky
1MqnViVDfBd6E3ZVok5f2G7Of/zE6N25L5ViGcu6u5GoRlsjtjqANjKDV1WRJLgDZWMbVl7w6kfJ
t8B0qjMP7uBVn7LgcfXiuVZPaDh5FFPGolJ3pAy7uXCKOcGC/KLagygsz5SBx8bYUVlk9Jb2bIa6
ghTbUJ1jRY03ilwk4Bc081CEcbzyy155sCgSm3eUk7x1o/VAkH0C8rP9ImmFBnjyFLhsQ3xdK+eU
O9YPesUTJCkU+aDAVbtLbcnbjIU8nnM/HRYDQqYvXccpOf/Cb05y0I2cFEBYdTMCXHK0AN4aH7yp
lMppKIWcib5ogOSFIByaEY3G6K8RsYZwFz63OaKvSjC2du3bUOnJ1Z+or5W+yw59WkDFhimcTCAQ
jGPY1WthEk2nq82ZWMFMzLnbxZU6cWLfbHjcXP+sDzXY+ragnBCnS6LqbPtpdhD+8hhIK9cYK4BY
mrM2CGztxyIsdnXWOYTgG/9oV5q2At8WXVCyshccXIbHbDBqEsZaMT1zc6SKNG9hN9Sd6ZGu7GFs
gcQgmdhClLKOVsIYKqld3C5tD4Zml2jasJcHFQiawnk685rqse1ikOC6S7A6kdFnbzqIEftc3w5J
WWzTKTIZwsi4Gp0yvuSSCGWr3pMuZ8nclKviCzrCPjyhhBZbiEmp5kzZKg9rdzpEzQAWLtuugGrM
zay1ZQ8zYwJ8tIUU7DiAo/c2dS2/cWfUS0iHME7alz9ujQW60O6pmMl87bebW5kuomW4Oawm7GI1
c3ID1/LRjV2ICU5gjA9RXZdrKbZJ7keD+hiYZnn1+QU3a98o5q5KUUALI8GudGL10TJTdZN5BpX8
k7ON1MtjSmnP5KrnSTZXwLpthKsi1/GukYBri65u1QheOoW66SxSQtAGyY+JD7Om4RjRS+5x6mlG
1fxSh2yG+fcr36IRKgm/Vn5KacueK4Zom1jFzCbMFc68cs0xA9FV8DTLKkqKqyRV+rxqKDUvwxaO
piYhdEgS4BtF5MfMb4hbhPbGKzP7F/m5Z7cPi7c8MfK5JRX6gwZKblXDo3o0w0jbNkOibRBNa09i
Rah+Uki5XFiz297/VmbsTnl2TbHj24pFAnpnWlFvnXw+TCSFOrCorTjj/N0p6JONjFix8xNC26Ox
8SlSDDO9T9GbGZJlAv8QLN2SlifXoM6z56IpnrNOU0+D26bP3GUGuNEgIjMNjlIG1Z2tlTsxajVV
CH+n0W7EKFmPAnYn10Sfk7mEYY1VRay7r5oTGJoC/LsWv9mBfDAmDRLT4njiuc6XVDcnutGgOTlh
BTCzVVyO5zUFYVHRzirNqt/HletJ+XsZxz0AESix5Lx7o7TDObhS+bupm2pYxlmszT4NfOqaZcVp
i+JIYR+DDO4QBwnBZNSdg18ThoZ8nUNraHDCL4L+JzsyCJn77hfMhy8IivtfnASeYOqKunMY98am
oi6HWhc7PyckhBfQbJtrUx+cOY833vapaSgw2JuKDY9cryEvLoyZZTkISw8RmWnD5fk1BrNA9/RD
V1Xuk+t10xdFrRFmpJu0TrksGwPJi8kZlQBzPWo6dBtT128ceJwRQ74tZeVOc/Kl5llMHTkVP0B4
NLcmV7Nuujlbn2AVc56gLtIbo0Uec/DMNKnXXpuEn59qwbmh92dAknuUHwJIB4xFHg3du5wrjylZ
xm9ua1Yz1TKdF/S8hjmau8mj3MjBEuLpvZNY8AT6A5yt4Zhte5A4MJ8oUjavy3bHVsMGz86oYunx
WjLseJFFbvqYTM1AZoFMw1VYZNc7ONa4lRk6+r7pHFUlM0Z0uymflk03WQAR6uSFGC8HIsJZC19x
1bjHkLj8vNB7e5b68lNkUX1lVvzfB9JPK9NNy7lgFhLEQeFUAFtn+SQdD6xVHisUEWP1xdL58+xI
PYueTAgd5PUTmqrVRYFzeFdmabnwUst4G9rsp5UYyTV3KukEPTRJb6Pje4TOwxSNvJJNrr4nfvPT
4D174+HSoH0JLCDUmmAOY/MFtfnulFHEtAxsGySxYyGZqXTVtvQot3bhmxzQzkFuRx4PfFu+KiM/
kOiAoP9Wt97KdEBYwvcW/HT4x2ilpGwiJZQ2BAC/DyXE5okOAXkBH/rvWhYYIlM1t17REXXXSJ2k
a7PIm6tv5sfYHVREuTSO/mXyQ65hdiHo7F+ssLh2kh9u+z4w95B4wwg5NUZ89vJvWeHX3szrqBfN
gvZXp65kTV73QeF88TO3W9aaXO5tDhBnj1uchw2bLA0GhxWq2/q5HBtv3hGLpFqoCGGKdvxoVjeR
RdmnfNaUZvymTBKrkKekM9fKcz5RwyqT7Vcfrt3vth3ArNJRcMYDJVybJcwormx0r44JXKvU/faH
Zwzr0itI3DXaU5vqDlV60tUz002tQ7YwWJCODJE6r2tEprvEt9cRnOT7rK/6jWlLO3fM0qUyOPsx
rtqZTNCDQEzTr9pAM1eZ23zxrbRG4d0OZlU6BN/hZbrYRmG953x5oHJGAxYa9JUj1fUO6tedQ33z
CYdJzJwKhVM6gEuPgIH0nh9eRQNBmbKXIljpJ1MkSdCKJbaxJLejHDtrUI5yl3/p7fxSmCnR+Kx8
onw8PkPsLD9nkvICS6F1UsO8Og5GeelCoDx5Eob7wHkP5SY9yJBOOGE/bD0LBhTg/Zl+kE5uQ6Wi
byZvHaiMNdh0qJmmrjSY5ymy9WCqbXdqzJrCdQlQmy6FwaKUG3+vOs1RqRsbzvoJcTgBE32HK7YI
P6PcByM1QF8g7KKhGAs8vXARfcevvrLpTxetOzz3aAudizh8rpWsOhFo5Zs0dmT4uqp9ke00nFFk
kazLoP1pkwm5IhOsHfveorRR94M5u43swNVVDEIa313b3gKuPEbfCevj0SnGsHWCKJ/d+oFq9bOh
UmNAdWm7zHu7eCm0sFkiCpmvRdfUTB4/jgK/rDdS/+bkw7yrKQMlyqal+9ulxal17+pU+s0nUMU+
8vQHUsHS3O8QIfSdXVoNl2IIjbOdgGrt6qXuaD851xUzOay/d7rRXsY6Ie2UQfNZBm9jyfcwlNT5
0ITVr05/7GwLlp/Idw4FaaYZLFTtoo8onmlCpMgDqXE3CMURcOLrfElg8ryk0xVp6EuixgVFnJjE
YJtRKNV1/FaKrqzqyUlSyu8RqJ4M3a+nMpJbnkHQQomuFXjjcbAJlvGcewLz2T0kTTanDMJ8yjM5
mQXABEic9x+11capG0caT13f/PZ30mrCQww4PB622sCr/1Fws2DKHoL4V+Hm9q4v4H60G/RtqLpJ
NoFOhRX1mVQml3CTceQeVlquFefRLi2KLeWGGI53ceoi22Rs1fepTV7O5+u/4RlCci6DSgHCw/EM
KXO2dINAfmjGyEJlqJOf8vhalmxAJ7nea9uG4abVUYQPPac+D8GUfHHi8k1106Nc8E2P4h61deBM
RLm0uWkhua41hr5p3FHegJVGyTxT46ViWMVWMVkNcPf0yOgKMtPsSylYXqpyab7befKoDMgEVZks
I1sjLTsjzH9xyjv5/Ba+eS132PlRBkVT0GzKoT7ZfJXWkWp3696wh4ts2d4CDmj1VSZBqZpJ+Cs1
j2SygI7zZb6YfW29WT48p0WrVA8kmJpVEdcZWJcSbDRhLPZc1SWr9GaeVlb0vcj6uZ+V8bvsl4gg
pEH8bAINXLVQn+zHUYOlxQDL6zudQk5/OKq1bj/ZjqPwk70iylV8C3yD8k5bLnau3lngCbt3xYv4
obQtoPhGZQKEb8I9VMThksjNcEocM5+1hvE9VHLviVLEYaNAnLqG9NR55owOVWTq/YDGAgBhmgwP
Q6J3lP2U8qpM2+YVXtSd8AjMeqRqjfic2lXZuumrjWx58RZOCHOrkH848L+MSP3V5hnqCWcRQOS/
bHqC7oMaDIeUsO+sDxz3ydB1wkFlv5uwJ50GQ3DRgxbs6/gYANSjoqasl6WBTLXHe7kw0b/c8nCR
Xppw9Gd2a5P+nkarxkZxxtCfZHniInUzNkU1D9ISSIWmt922aYhej7aSvjmx9d6BNL0UTqhfMs3/
iVh7SgG0M8vBUc+p44NhwZHNLSJSw7pvo/TBU6fIddZUP0zIs5KgUd455bwXcmA9F1A/LRUlerOH
Ml+Q93QuydSAWYZJldzRxjUlVYLfo1IWYwlmyXdL5yIcHccEmh+SxL7bcqk3if7ywzKtItxi4koX
+7b2bbHYRFynOfdtR7BZ8vylneXpUfIqBAjGGOKnVosPoC6+WgAmj4FmLDO/eoSCOpiro3oYK2ev
J8RxLcdWjjmi7vNx8JWFUdf9xokrdYsOyXDOpybYpAMhF1AGwSb3nGChm436ag7w6Zd9/4tiuNHv
OLFDa/VcEm+fVbWTLTsIkvi5jL1xRwZh7uuSgVBUrm3kARBbXJgKsRrP2riRlM75yPN9VeIvvqNC
A2MjAqPJ+XAYKVadJxrp6NDU+kVnRETo5cGipK5p2llUN4+QBSUbYbs3VIX95VLZarfsrE6bsRs5
6qQKXu2qIwxj6cHLxEa5aBNDu0SO76x8irPdxFiTkRoPFBilG89A8aZTCxh/gvrYlVryCKMC+2pb
hmtJ1futsCkJ0BfYZYGDSvaFo4D1rqiEocZJjsx+8DR2yahNfJMladj5ejbuwGPz7rhkMAKK+g8N
2CM2gtEXqSLt0FGEu2whYN4kRW9fZeQ9ZUttOfSgNE/dK7HSgDOOHzTz2EuCA5jhdBuMBCxsYB6L
whrVheY7LuQu3YNHNNwxTFL4YyiZxxqEoku92lXKvOzKXnqqdkY2YjTZNXmgd59NhACQI/fZ5MV1
+YzKF0H0SH/i82OC0ZnD8J5e7GbSFW6eLYqRL0Q+k1tTkJdeFDCELYfJSwyEReWe6vyH6CB0Ki9J
mEYLyyrHCwxTzkxT6p4sizZebjbZMNdqbOvgX3ERA5wW9LMBRHKy5F0YzWUDAfdaaspD71jFoWni
31cxVAswdEPDCOk1IGXhc7vkl4jPVSy3q5gn4bE0UPeVZCNfJ4rjUlVJw8fA2Ta1Rfw+HY9GafIA
SMJrXUgRX39+FtnBWijCwtCNsAklJKVhXYWttjMCjRW0paGtckyqXJJ0RHVB/a1HOU0XWTGcGuiA
LjLMBnPN9b2rz12vCc3FZAs7WPO98WIDJjrwpas6ZQGvoM5j2tX3Tq4m6zrU31q/jY5++5MgeHmK
myFfObYLW0yAAlHlQropruBUhiZHXN6b2jr1RT8QOkV+pDdlE6EJC75qKX5zYUX5aiBvMTN0qX7h
916Z16HrPRZ2iVJbWLpnU+ZDEUSQ9gTR3mzQ5lUbg0fL1BVNB6kHVZBO1mczMaT2xK3TbiF1sXrR
qodAn8iZZDNGnoc3+MbdJBOO21IVRvpipKiEU686hfoQcBMES6IpfIVtgW82K8WTtRuBU1k3iJH2
KvxCE4WT8OvQtYIv2jxEGTwCeejFi8ZS9F0dUK/vAOZ6UnyzeuA4PZP7JHuC+XEJTFK6Tht1t6mU
Vy12ikOZBO6ta+RJMg+HLlxB4ILGStr20hLxUmkdA9N9qPTsB6UTYMTSrtvxXQtmHZmqq5FF4OWc
eFwbjgvgqpRefLStHrohmetNWT15w1A+ZYl9ySETPuWeVD45WmfM22Fo+IWla9uKuyZFES7c2j0Z
Wd4d23xwTyli6/Bzhq9eEpbbQPZzCje86NWMiE0Shww2YjSijhqMPKkyMepKCFelkfQo27r8wPNj
I8y91aaH2M9ANnHQBCA5+pA3kME0tCpeUA9hPhtxBIG3Cnc4FVXmc1IR+wZoJi/sqWsMsrLOMx7v
UmQZzwlVSkBClXgp5qpO661h+G6Wt7kNyGGe9hoMvzizw6tW2eh68KSxVNT2AaTt1H+JropI5RJm
fnklnNMOTLoO7ehtVPailNCNn69vc/veXUD4I6+Fs0YxxaL0bfc2GptVs7Aos98IZznoAD21UxpW
vO7oS3O9rqM1uNGNYTntufUGa5UEY36wo31GhO4Jta9WkbunqZLmKSn7F/JzzjGDWWADwwPs+lrf
nZs63lLS7uwtTYKNRdhq5VsxUpl1M7VaF510kAqunKsB1KWpvic7srM71KaFf1oG8YLzc4B8Oeom
VtqxxQvIE8thjGwduYtE6X+kudF+y3NfRSZcM87UpYebAN6omnTYpTGi50ZGKsx0UnVHTL2dh07v
vZaEjlcaPAcrMapUyH7A9oe6yDSa6UD6qqy9eIGtvTTfqiLxNqqfQVreEbYLE7NcVFJRrkEu89yy
vXHYOchUGMvQsP66jKdLXUkKdf7B4cOlnij5KpqqvTzjwR0678Xkz6NoeVhI0AC9aHzarm6MENHU
k4xOP4fe8CB64ZhmpwJ0nuiBsTIOGgo9s2CiVx9LSJ7svofvfFoVgU5tNbFrLUJT0s6DK/9udGlr
SZ13vpvZ8Oe72AVMOTnd7bEO56I/BOb800DmhfKscJNhfXcWLsQjOOuYcM3/eTm35cBolIryjDDB
ivru4c0eTXcx1k53GJRUPsoq4a5GBTgYckb2B8gmgklRSDTFJCskrmLNmHgwEIYdLRSFhE35cxVn
U5K5RZ7204BwFqOw9iL6Ma0spqH568GjAJHFcgREfVu1IrYM7ImkVDMDybyIhjHdZVXwu6E2MN0R
+U534uo+cPe7D3zy+w9c7ssDN4PwXqx/nye6d5/7K/0HLp+Wus/9x7v8x1e738Hd5dPylSf9dfv/
+Er3Ze4un5a5u/x378c/LvPvX0lME++H0g7oO/rBgzDdb+Pe/ceX+EeX+8Cnt/y/X+r+Z3xa6u/u
9JPL373aJ9v/xzv9x6X+/Z3anl+yO9QyRHsHtnbB9DUUzb/pfxiKKp9ZKTnC26xbv9Gj7GP/NuHD
tL99BWEUS91W+d/87696v2u5Q4VmeR/5uNL/tt7/9vocZjh6d3rI7vz+irdVP78PH63/r697e8WP
f4l49XoYL0bRtav7X3u/q0+2e/fzjf7jFDHw4dbvS4iRePqXf7KJgf/A9h+4/PdL2U4JdW6pfRsk
I9g3UjsxJAI228d/GjESDUOxU7WLMAuLuKrEhLuv6ZbhXgyXJJC2Towsm9Z5D5nW6HOvMqitqg3p
mgUxBGp1/8QpGCLbqRfnVBK24FumcTFnDHRzR/b9lxgXdheeqNVYwoglbKKpetgyTB0QWA3Z/gG6
6DOkHvG5sKV429kOgs8ddb62Gd0aGCrjY57CQDp5aVGEkpwYDSwJOJsnH242MaxG+jtydARErAZq
GbFU7vfUOeeqvLw5urBKLiojsOFJNqgvyUYkdjjZg8NETHXlR2i52vDdGNTPd8VZJ2hA3j6kumfq
DoFVnAslLs6K0mhrTy+ArovZrVYNG7cA2fBhttU7AJPT5g1yQVYUEyszR5bIqK/3tcTSfqdVBDW9
/W29ICmaQ5jG0PL+9ZLCLe27/qiysbi56SNHNEvdOHLZU8SMXpA3CdjfxOqhR6ZE/YNwfSNTfzUO
3drg/7YHlOsd/GrSsheC98Iopt+HC3AijuTou6RrQFXYeUHRaQrTR2Zt88Lybx1HCRzQMJM9B44L
wRXBq9sMYbxPk6wxmpP0qJcf5tw8q6FcdnGS7j9PHJXB3zahdP20lugamXkk0m1slcpAqz5GaG2U
O+8UNIl3EleAvTx0W0tv7QKZJa/N6H1A+HXOGB1HKksn1/vM20Ja+2DbUUzcNNB3ohkJne1QRtZ3
4grBtGGbSMlMDCZ/3ETX1XUvpeCEGRnF0YjNSrPWkYGXoTbmQzzWFOqplSTlJKwtYnJLMLXaXAzc
Rid3cdWNMiFv1TsI37sHGSdzJeVQeoDX+O17H40U/xGRIZWA7b8MamOmb3TV/na3m+AJVfi00ows
jyuvxcj9xRw0DEHVdVCYTHf9575u3ZRSPUoN7aW4CcPyVN6RMoFhy3Z3ojGyDMX6W3u3dpGJNaMm
hGjh5JuAbEH4ekD5bow76cMCepETMIi7WLoteJv0YcGyh+tVgqFhocKMvtenJgzzZi+64urefLJR
pwdtLAex+X3gv1rgPu32GmrvrDKo7VIOPmV/SDgiooCsJhdf9tNLaKScrkIEJcQA8bYIDWpEajM4
0uGltXeUAozpTPTBnv42Wob/hNCCvBJ20GPO7j7j7lsKYUuxjJh79/nUzb2eagyn3o5y9CY1KZmM
3IDJTQ+jxwCA2ta2CBrIfMJei1bbCA8KuBzO3I5/sSYYe5pRXZebcQmkyoLCf4KTtBOcpBkA9eRj
bpJ6nC6FsZ5GxNXdR0yp+pXVI990dxXmv+sGAqJyXymWx5Pb1sN1dIyLXifdU8GBe5frarkcyjj9
5ukGKSUAVoTOBkjephSUHLlfCgPgalRAvxbWtTuT6mErwMYChSyaurLduWE4yfJuE7DllKq6ZQJ+
ay4GbvBk13HDtWbz0f8AevbqNtrCvPj95thQxV0FMOYicOXunMJxdpxc9XQmLkUDF7sBhKBC0/5m
LSnT7gvVWGl3T8hOXWQ4Jx/yRsjETo2Ybhd1AMCSsEBuVj2MoSmE6vLo1cjmBNWpzOF9FleiyYeE
attUB9XhVr8Hoj9XsQfIASZnfS2cZU1DDjry4UStrercp/FL6DoW5MMxkFMpHtAN+csWkso6iwF/
uvone9KnL/GfNaL2ibBlfqidPDrC/R8dm9JaVA6hT0i9fpvE4Fh0I3iSSsm3kNAe5NEeupnwqToQ
1OQ9UYZPnYj6wGmtpK2rYC0u48Z4twM1W3+wiZcKf+Xwgh/EtUTItO+1BKI73dklU9ObCoyU9764
QicYXRKz2ny2S62z+ztbb/juTkL0CU33yee2qrCKvpgjmnag9GQuRopikDdklVvDVC667ucvNfFm
XwbIbsa+/kzUozab/MXzUhkF9Q5cv5y9KEjIn43OfBQzwtyOj2XOpjHXidaaDT80OiXXez/13b24
Srr86+DZ5kr0uqFw914FJJmH+18u4Z+ru60DZooajov6xDR6H7hNFuuIFT+9XE21ziKtk4kT/1/m
3Z1/zw1kVCisYCX7QbYuRt27SnIJC33hxF+I3r0Zva78QlzbMXRSv7YXPsZWVL85bURKJ2z9Bz+0
+c00Qmlv1ma8/7ROA+nX3u9K+G74EB8UubK2nZQTf4J2YFYjnnMIkJcYjg2sgKs2BHoJFsEsX8NI
cpYxbF0zi0A5CdMkWsI71hyaqSFZ97G524SLIivLqLSl7d0uJty7wk3Y0lwzN2PkoNX2L0sa+fjx
Fe7ztZB0RJ0kF9cwKISKEXewYCVfi24s58nJSeITANsonzcpahaej9qWr9XwfPUocCn/Q9p5bLmt
Q2v6ibgWc5gqZ1Wusidcto/NnDOfvj9AtuXje273oD3AIjY2IFklkQh/MKJxgajWwMH5v4oCv178
Xi20vReyKR40dKzlZRlkuMBWbKv9EfSrwl4bQwzKzWu6TaQlmqAchM+y6EwEJPC6f5S1oEIA554x
iLSBjMiZf2UwawL/qGHvrVV5s+LYMTjXUiSpalOm7X4xrmUQ6czwPElBpFQkyeD/nnPvc89phOyS
bIhjI9ipYPVQECqNV7RCEl8rX/sGJ7pflV8tlVIpmxx2FGQYcd8zgmIdI+WwlLfB+12xmFDGDUXD
PXa7j4oGc/LZSBe3VVnch7o33Lvdh7onFxg2sV+b5dzX2/kZrv+4cDlxP8wJfjF65gSctUIpSh2/
q5YNWiVhpz+NohFhDHfZaSCzZe6o2NYxaoTfbWH0Fccq0dGt9egqW6OSv0ieIWMuqw4n8xczGI8Y
B6nP9bTu4cc0IOmALAi7c7cwVn5nh/sco4tT5qDCxZqoTFbyEmHxqVm4BchOaKj1pp3ysVlUhvoz
9dZ+7yqvhkhoMEysVWSVXXbYTCMgvEQpnlzYxhe/NbSXiUPPpZE45h7UlPYS1o6L2n3g4zhdIhWm
msPSFqevFpave8uovlWz6rJcFTEwjQEgsK7ez+IcVhZmoJn7qG2/yVonzmxlbgR15z9zxZj37vJK
jqsVSr1HpSs9jslQwV9nPqXxOVzNGsCMjPUabM3W873tXBXKpYSnu57aHre5MSiXY5Nph1kWaQPA
qRB2ggsZ+KNJtBdofRyCrP95JVP+yDaS6CMv1HoHeqc+6CrCkr/dBqXloKwWUXHkWCQ8ylArXQmb
jKMzW82FBP8vf0KZXNsw55RRB3qMZeEfPUatPFq2ExxvA8iW+yhzjtz16vfbmPqGg/I5SJdWVH7n
KLV85gSqelaU9DNn/f3JFDVNtcYdkEmsrERGWenVcxF1K6TP5weZr1UzRsQjFCnZqFh286i3bN2L
7rKT76cagCO8vm8v4KbZOcstuP1GWS4HtkoWduIVR5kMimDe6xNMIfn6OESo+8nlWBLhaqc33rum
Ns6OAjxWVp0AUeW5hZUjq5XnNAvVTJxzHijq+88+fa8ZZyVDZ9yvPOP93odJbPyg67j9hWhaRk76
NQODcy1EwRGmdg31zFqPwr30HpMNmVngk5Dg8iOrspApoRk9j6ATD/eQvIIzOtpsztzH4ezQPfg5
kr+/X+6WqcM190cPrKt4C7IYHRMF9TzcDr7SHi3WniVqA3p71Md6Zw/BtHO1tkWellCq2wasFVmX
lzJ66yO72w2HiEBxq2YdzuCfu7b4jw6FCucziZSd1rGEkEXaBz6oK1FvVEW/BaG7/Gy+J/4Vm0WP
zu68n51ls2mk+lYDl//30FbquRnenv8atoT6sjMm9BvRBUlXCY4zH1rnDTxpTUw67aD40NxXRJGd
N4TO6nMTYxnojGn+kftTuXYD6OUssRF6rtWFU6jayhPIfKyg86MlkJvySsZmgOjAikWLLIrfV7KK
TBrNnpUiyzOIB28x7FXmzCd0qbsHLcz6B12z/NUw4Hhzj9lqFZyb0t/K0ADpEpVZIelqTO64l0FZ
xAhDbG0AHULnunu4F/Zz3PrFA+hMh6WiBYmzaGoPwD0vWMW2es4s0GxQTFcx8pq7ktPqt67hE2pi
C8th4cQM/xd2td+1R1NUhxYEKwxh/yRbbTf8MkzedJFdQcBes1qvHmSba5bbzrTTJ9kWKe0CBE76
onma9zpgP4zCi2crLxFKeQ8ANptj4YNIFbUMaYPbVeelmBBofbOXDaMV1A9e7XY7lLSYj4jke0MX
KntVMzsML0iTueDYgk0XAEy558rRMZGrkjC89b61hTVwDMXQ1koQ+BtvCNEhSIPiKgvVwhpqbjHQ
lVUMjX82NGWDNI2qBpt7ci5asZwYVmFSIj33e5Rk1IprEOreeuhKDIJ+N8ge1sCuXaw4iDGZysZG
aXvP69j7XMM1RohTqsJqD1suvIKlrOW9fm/GuBDBS1mf2rbaNSbk5TCZtwXn/6g8Bf2Db+h838SV
kZxjPACvnCn/jMR+MYhdH/5AMkE09GVbw2AATMpu8dpXUnj6sYdOIAK0+8FrnYdJFLBycQGu2R1L
tch5CDPLebA039m2Y+Is7jFTU7QTDKejDMmuMhcZm0Wb6yEYRUaTjVoQRLeXucfuL+P1MI57tGmO
Xuj0e4jZkNPTcn63mXKvMrNjP1JUXdSooO2bj2OvNM+J6WwDVZ/BmvTBMQVhuoxk1XSSddoFzU62
RtX4JfbFUT3onNeKb6/MQlsF4XsWhJhWMHTVaPkGWY5oK6tzXIGi1ELvLKtaDeJTyd9zI+wuPKnS
Wyf8WVAeRqlhLbNKw1IWdQ2eX1ZzB8FOHcNts+Jra5cFTgvIAe2b0sm33HSNZw4buJMjJPBPZCO/
jSD+VzQCx6WD1ff1r1wTnQC8WMjNU1zemT6uIO96q1adjWMvCnkliwgrqqNThX6FBjotCnCrRW8k
LYKbVJO6eTK8Nn4fktaLX8q8a99LtfuuddHGdarqsRxU/QVaOvDIumGmGIXGywjaYxVYg7+VrZHJ
eh/XEgMABskTzt/HxAcmlYjkmj3EByjgB9ko+8fVt9RlNSQjYRl/CmoFhWuRrZQI+88Iy6uWpa5S
fmpPsoB8pVrh02D15RNkzpm9JBWxy9lP0qWbslzNTRNh1N/5bV9sjdCyLrqjf/czDMnGQUuvQ8Gd
kukk6vigEa+dKGTDmOf2Phiz19aufoVEhzx3y3Ntx8tbfmcHhzicz52UKBXi8/LqXrT/EZsy6/+V
d+8Wx3z/C6UdV2YaJGClfRR3JhPGsOCc6k2ooxhEIa/6knOShaz/1QwWNNqFkX+S8dsIsstfeffY
HzklWh0bfg/fNbXSmWTwwn+80r2LvPr73eQme0Mj07rF/5ooR7yPLfOMULHWFXcVlLrxCFgOLqrS
fGuTcmMJbWlZR9okAjwMoPEeG0YDD6M/6qJjJ4Oyz72oXSc+lOWgPAIctJ77Jv+mFNZwkjW2XPUN
azNr1fO9ecY4ZBclxXjKO1fDJQemxmTHOv6muX6VMVn0uYXIpasXa1ktlRnsbtXPe/Zs+f53dfgG
GjqCoaZ1eAUW+cb0Jjxsk8aDpxIFB0UovzIoG9cAhMK5DsCgB+FVXlk6T5tC61BH/ncDLmPsHvvW
u4zbcxYjQyFStPRHM3CQJMfICjdEHGLUuc0pNg6ycENvA8vceuLAwP+WYkxyzNq0ODpj/BiZVraN
f4dkvLLrsFz8fTnCaCfKB33rLdv/SPo9moz970OWvvdr9LYMtoCc3LU2ePm5SaMeoQWYBiUck0Vk
9+H3HJgnJKIf/GU+DLSx3metaFe+5qbXokBJEHE/fTfZlXa1maOt7L4rl1D3PQ4f2vkUmsCzN3UI
lchpnHH1R1BeysIIAKj3reED1wKzDbZbn0/35gmJ+27R+XxM+CZ/uTdEyMPisYbnpZoVTzxtuR0j
RyprMCXMY1PMn2RNFkNpii/NUK/1ZiqeZEyNEIKpZ5cfNyEf02yOaqO1bDNFCPkTfTsrRre8x7Ks
dRdTD1j9PtCYfPU1vMtvo0IHO0CTixdyDBnLPbRl/XSMNzLG5ChaVnrU7tAZuRblhMUHNktPvWeP
Z3Qzz7GoQZOvniZU+DeIps0rWZUFe/jfAcrH7E6SljaWd/U58ZadZKiFbb1F2aBf1ghDwxMeJ5Bk
PtaMY6lfU9DxZjlHl1bUZFwPbfPI3OEga646m6AU9anaOlhuLWTwVjSqfvV1rMKMDqU5GQsH1biY
U7xosjpe255SXaLS4nQWad5d6mjGhf+3C+DZ0V57mwMUtTfDf6ZSW2aIoUDm7s1DbkbFl7CCuOqi
SoXYkaKsk7lyTiYKJQevUc2tw6bIQw8fcoUEi/puFdFXTrjqH068xVEj2HCfqbcO7LmHztPtZVEF
xOyu8xYFc/NT13oH2WorCYr36cRXHK9Re6eChdynWNysDL22T9DmvyOpEEKg0LD0FqF7cY/ZKLnv
CrWDb06GjCvjVPZoWf/qBnfz/2e4/3pVGRPvkHWXvg5Aytfi+LIVRSdOXmUB2WgVA/g93UMyI9An
bdPpKn9QkStjsr+sQgR9Au9u7WXtPi4smRwtkG0BXerQASsXNsvZS9WnkEWdz0jZe9eGE7apyatd
oavRJR9a2L+WYT+yG4TzlOcjroQP6QJbDOvzaHXPQ8I3WBmbpTVwxskq/3jTV/1DalVeTl6mr+vK
hCojlFV1w6KQV6KQKbNQZ+3ErnU0Zz9mvZyu3NGQuR7D/itklUMFrfI9QNxoC7+831WRH2Njo361
+I7tctdBfqdwircRAtLWc+dpLavN2PZrjJryraz68xCvVMuI97Lq6UL8CqOL48St8i1AyQq6EdJb
laoqZ/yfwTXnyK9Vqqu/jlr+s1qL/VZZ9RLPR4qs/9kqq9lDaa6nQP3ez7OH8qut4jqUmmB92zwB
HT2wgrE1HEv4z6wypVfPsiaLLMyEkIX+PR6MPFuPzl632ehn28CADqMatysxWYcYUw0cAkE0kw0m
Vg63Vn5qJhQlkZ3Wlr4u9QHt2d/NXmUZ5UqOeBsWZu1iyn1l3WIVs+zTvjhYSYZPIHaxqxn8+VfV
QoRB9z4r82CtZy2MDl3t5s9GYnzFxDPblkEATqcLirMsXH9sT4N7lZWpqapudW80lEBbWjUWS2NX
DTsEDd/8vIJM6NX6wtMd5dIKwxBOA4JrnqK2ZGnGH/GyygNzMbiIT0Ztx74BabIXCrT9fu5xuuT4
Iv7U6WhU2pb7pR0CHnRJiU58Dy+jG9oezYjC+4JM0Bet7Otn05iSA1MlbY3E8/AlYXqcGt4Xk506
TmpLFSysrj2Zs/td9mMdwOMb2snjCOOR84jO5LkbWTdJMnV8NjVb+wyjFO9OICJ7uXSURcZSKHRK
HlNiNSmLqIL2qbYVBuG546I0XM7OufTslVyEurGwa8uDpea36rVJYvVaNP6nOgq0vazJQjbGib8Y
4Mad73FD181TVxpzhVWl2nhv9mzMZ9uPpkWvYio4IzK39vTR3cpqplivuDovcWPFE0PI1phaHPKp
6eFJXiVzmDULeRkEbtIs7k2q27JoqTWQ4XT5I/HnJbZ/C7O1PdQc5/EUiyJgFyZf1cbw4RR2t5UN
uG/5WJ9Exbtt5jAOyzps+FsPoIfkZShkd2JhaiEeOKdbIZR8bvVbUseRm4bXF4JYAjMtUdENem4a
y8/QwWMUXWqFrWL8XGd91wrvnga4PE/12Ni1ma6/qr3/sxXpu/gwDTjDMU9wF3Dpgq+zk2zr2DR/
oLC/b+KOTT5EGlg++nu7cYoHuZGf6tW8UIM8PMpqoIXhulKRJnMT57UZZ/yRkvmz7bvlJm1HNh89
p/4Q8aLSp89QZpFl5SvM8c6yAiF1KNQx+jDdBDFjr3npJlQgs6j/LsNuNoTb0hgXVrazWaMdUO5G
qVlcmf+uTso4CPtCmm+Xt/QQuBXW4Yjn/u7z1zi3bA17gXxxHzPwnEcHHsS2zp3hpATFgOE9VlbW
oF07vMxNzHyJydZEHYeTLIo6f1HGwNkmTWz7ZxlDGgQMjV7WC9kDkEnE9rQYtcrnZKdx/lNi/orX
N5ykMh02yW8yF39AZ17IViuKPxWN2u3mVtNhNYgeUdhyElTaESy934mSBYakj32y2i8sY5MEacue
CU3JJKRuOcTYKnVib0r0zFC71jV1FQTtj7JkK19JK3wC4b3ArPhl9s7/Fdv3bvjZIA3gbzGhkPFX
g5s7kF/vw8hs6RJ/M47/9/j/Ncw9drOP/90jt1BW4bfLu4nEu4mEPbTMvr9XK9SfAjM3FprSVCv2
GIoHHMbyB0dcgS+AwGRfZUQWc4iLXD3Yzh+pXtpOrId2ty6/RxirKeM25ndr2VMObbpqf5nYy5Ih
M+tDHC8sk23kKIw3c2wF3kLjuXou3WGtyarsl5VpwXGmam7UANo4NL++O0UgQu/vTL46fF+HG/7c
b+8NXtv1x4ZNx9vbMFVhAqasMHJ2HjO2nTqPjVLdqtzHtPHMM7iXg2xTRagYHIQ6jInZkajKhrbs
hnWted5Kj5mHL1nB+YuGduEG7dxy+KNebcR7TnIU7grdI24293awf+0eVZez4yY7N+qsS2sVKc/X
jCNQrVGB6KBscIln07rIKzeojX3Qts+3PNklGNJ/cj+fdxn/DDa+6eHwk9i1jREtbDGqzLsPJXCh
k1MWh9tLamhlRLCyVoM4bRz6LoCCV5Y7WcXrHCNgCyqSrLoZUh9194xhgHvEX8K5FX9VZYOM9V4c
bcopjFEeBPtnxEO6wN+mfsRjrn6MYs68zFKH8TVMNR8zBTyTP2Mymadgu0oH1DpkVebJvm3M3MNk
g/nW96/xmiZst2UDF1vD9fxoFv3Pwuuc48CkAQo8SkuQqX41CMvyCiME5DituCnqDdrlaE4gM1hp
VbCSI/xxKYeV2bLFR0GEHxrWSLOKeRTmm1hilhme8G3snaBMs8k2WLill0Omrm51WKju6ZY1eQEK
Fnb49Y8WS3YqRH9Uz1l+wxNkGp4yXzFrXznOsAqZX1FYSalgw8ypH4I+unZIxjI6RfBcUZ83DnGW
bgL2OHexA61qLivrwJmtvQvM4UkxBljWqCIvjLlvNyygps8JuwjwT6cPPUATgW9Iu6nT/hbP7Xq+
xYdM/yMu82fgJLd8M+2UM66KSLKMyCcNVXWphbtumrA8bsspOszCe3dwsBbQMNDbNMJs12DhsuMX
Fa5ka4A068m3Ex5Qom+VT/aDqkS7TuRifeAe3MB/Q8J0fmzs3lg0Nao9aMEtUOw2vhhahz1G0EfI
mZtQXPVGX6Sxl1z6qEyfcVy6VqiJfwJmlW/soFEQWPPKTx5MZvaPSsh+eLRz4I9rYnaGolmfka7G
QKjCBGhw61sosEMEijjJr89arbCXlgHPlskyRzbIqixKBx67H+DIE4RC8+WeKK8UIelcDN/uw8uw
HOQeG8Loc+d8Ssdi3tRGE2ibarYhLSos11YYkVZL7qMN0yjRZMVJdRo7g7t45sXphg2kbPE/eoGl
ig+GZ6xug8jxbklm0r9rilHvYiOOLvfCLkBRD9PyHkEeKbqgY4lXwhxZL2xJBnsZu6fIq6Z056Wv
acrq3qBNLt3YNQ22Vp/BOxQvdgvKy6IG2YF608pIzT/fheGwFdeV3Re3ToZD4E/9wVOdn4WMyaps
uFf/SIkrJV38Uf89jDL75tLHVmspW++d/9exHPHCSluGOzyb90h7zNtodMJFLSS0WpT9kQJwy1Wp
eMYxDz2kt6TUVoJo1DnhfGc5WRGbvX49qbhc0kct+KNMs36UKcgPRCgrYcAUBKW1G1PHYfZYK5+G
QdvDnEONWw1HDr+EdrmIV3P13UhQ6ojiUL+UrXlowm4zKP0hbqzia5i5DU9JQ3mNYrNajY0yPNiq
FW0dtDWOLtYTyy6dSqztdMTv2/ZL1jjxq1EqzkMBkThH7u3V5zzmpQgOskkWSD8AaVYbfAPJZl7x
2DTmAs/dbxVewS+JofP8NJSlrFmYGb04Iz8yN+lWE3PtlWMsbCVKnoOw65+TMYtXbua32zSz+2e1
KOIzd8A32SiLMfA/u8wWT7KGHIezbUy4m7HKttCSwVwxmOeEPwebm7TbshF8nrqWA7+5YA4jRHx6
FLLBnIgqyidrp9W3VYoaUBQpAw/hX0480hhHSxuEnS3wpfeGqim/YPPiILHMLoCShZwyjcmDRFqB
MrxWbZY8SBCWaGtETbYFcXxt1FRdTC2zDsdqS44LE3UBVr98cgqzeGIuDVkin/OtrMoGo4AnHMfO
RYYaq69Peuu83PJFp0ARdqkBi5506uN0OZjt19gLuqNM4STDvbazvbx30NR2qXKTPDWauUgcJsFJ
GfUWUsGpv/cy5RrXgcJiCeDnBcuy/pINDef/agppxUfKc2s4cBbwKKq3vq8ZfIh+s6yskCMy8TBN
9QRt4xjbH1GThWwsRMY97f8em3pc+MYGcm+irAvbRZ2QNbWL3Mh6ijP3OI5hdcWjpFri0pp9+39n
ZIwx/nuMTqvwJDGKYFclafvcTMqHz3s8FaJW5124m4dRWyqK2Twbxdg+J+mHbqbJk4xYeIzgZGgN
G9kWTZ5zMUd0koKmfUxjHVhzZV5Ym+LMnfX914FHdmgp8UfreMam8YxoXySqfem4GdiD6x9rHnM1
dF0ux9lT1m4JABLXdxc5zBmzpbnVXyekl25Vvbf11673nT+q91aZ/F99c/b+dmjeZrPenmThqSgf
8NAtkHL8FZNXaofiBVvBPqcguQB4Thm2uirKkqtbsBNo0rhzdpltzIe5RB1birJ3OCDxTHJeem1W
dlPfAdXP9eiTWhlLRD/DrwAngYNF7qvuxFgklmBwkh5hVyO6WIOiXxIUZCA38TM5ZUG5vjXacevs
7UB9D6E0cNTjvxUNtwjPnrttj4HNqvBm46UKzebI8Ue/kFUdcfCHqEkw6amVbmkY75peds+yrUZg
IVGq8CJrWjmVS/cyR9zKH9DAcY9ToiRLAADYi0z2dO6r2VhitxR+dQxnw0zJeu/bElURHYUse1LC
t1IYgokE2TMRxiT1iKKT7MnUOvo6V9YmnxzrfRiGctsn6zBA+nsGMVz/E1X4HE6tprzZ/fC1turk
Kmuq/tZ0rfoKpK575HDtnKYFzt+dz0mmngZLWdXzIdsCBbbX4PQ+Mvjx+6q28xmUvTLvSlDXesrW
kCoKKxzRnPp9NWYoZbAYGDayQRZamdq3PAfBjyOiYct7/7ThEAX7o65BAcIPN06Oi9bodqyM6ym5
eJ2qc8dMtSeUmodlUjYuH/ocLBqnNpHjMsZl6QbF0e6qyr1dZn5ZHDXXYgvaKVFkVL51BurcbLgV
WA2NwMAnnlKFMWCL07XDs+4Lz/DMjL+lvr9k67H7kcX9g4kY1ad54gdjGlX50HpJuesHmz1CLdMv
Rlypq1DjwB7N7i+y0+TuS1SIvjvWkC1CNa9f8x6j9drx+0Ud4ADO+WCPoii/uWYy612b2N0LexLC
awxsu2ytizDgkMf8JhudIvCe+WBkkyywO3/Dv9s7y5phN+7ScAcQZ2JopIv/cyzZWCmz+++xIgxP
TEPzzqboLMeK9ZcgzcyV3HbrrS7F3Shqf+7X/VHvR8VdZh2KQ42YW7c62h8zejA7tCKsl1SLnU3V
58m6FXPtPq6RvlW4A/eiqo7GfGHXmnNfaopW6s9j8ig7ysEcq9zj4DHwzKMdg6AKtlbmHeVYqjH+
9ysFr2UQ8egxAv9WBHprAR0Nk2jT9U23kC1eX/1sltVbjpo12h6cx/7eOS5ZWQToBy20yeA2WoNx
O+o23mbAWDkLTLm/ipAvZM/VUJsibJm4vGVnEeBaRYsPMxJ5qqt9stQQmHHb+ZshKKbPxoz21K9w
V6G0K8Oq85/hf2XLQXKxp/evbBkO4/gfr0DbeFTdfsfKydomqNG/mFPwrbfr6RsiIU8KAkRvph5b
kKssFeZmzfKnm+eFzEBmcTP0HmxOPywBtHfvRqyNS4MT+DOzSZRXVaUtzrLegRsfhC6UN3xjao1t
V2H+yIPygq+M+2nQa9yOKna1HfZTtzU6Owen6ZRT33v6ei6G5gVh8wFduWb8VtSGuPGYP9gY2qI6
vOhyb37pAbagT6KC8RKfmlUD9/iPOB5q59Ys1ZfARQt2sKyf+RFGUff8e1zk9yLfd8iX48sP9N/5
99cNGOevfPl+/p3/H+PL91+L9+9MxXrkAOXF8KzvodEN3zpUoOckxR/GXcCkixD8t/IdWwb6N/zT
/xlj0zkgctsz4bSsHepB8cZ3/ekzem1IsdXKu6OjeVyJOObF02cUeZbm73gO0e4WF/mza/Y7dk/a
RYbhyrExk7pepJliH6vBcDDw6PWVbJGFbLhX5VXdGHT5q7mIu0MXjuPuHp+0wWKnLFSfsXVGlylL
9E9l37y6nKr+QG83Uxz0xrp52I141CxHZFg2aenVSPtR4KdVn2RVXslCGTguD8y2QQmFR5ICRauc
27MsktJrz5EoZNW3RmuJxEu7usdqs2MfW9YDZY43hhnMC9lPdpENU4mqLJzOGnl/R/3UzwZWb3Xw
WrhWdOoHR7vFpxiJkzG1sdNUcSRhbWBe+gH5lyTNDpXT4aKegubaejnG3Wi3Kyc2euHNOVCRZ0Po
3+Xz8xixvPEKllvO9Iw7yPzs4l0ApbTHfFHEoN1MGLsy4YhsaH62/gC5bXpuRw8JXGAZKB97dbUM
RhdGQapfZKsdCZ4VKLG1ZoTzc4cQl1gNM5lsl4ZqeB9xOL1r6BL+SJMHByXDYGHb4CNmwRNEVn/d
pcxb9ALYQa92n3UYbsMW57nwggSUWGIaA1a+KHGNO9UJQQZoCLupVXmQtZGtkau8qq5NX423a4Vn
7MrSUz6zESAQHH5YQ1kA9byCmXiu83IstnU/MWVGUG/J4eR4tqBt5WhBofRj9F/9pliO5WSid1sq
60DNokOiDfNTY8VIziIstxtVy1u7bdhs3BHHWE0Jxrc2EYKPbR7u9bgb3yY31hYsAHN8GGidq4Qn
CgZ4ZhaNuJRUPDF+F5hA/qyyPooPilehR48W0AUaVP/aON2SuQinJrHGbSMJ8MQRVXj2iN71+Soe
Df5LhiPUNQuwxGzBr+2y0T9KRXiIN4l35cCtPpqgS/CGUnr4kmG4YfB2UbWwI3LX1R9lweT+aqga
UoYB2mW3OLIDplI+NCC3H4sUYkqkz8hu/+piRtXAvmH4cQ/NiHTuVIMN7fswnJNibMOT8da1QZhy
mc5dvtJ8jJBrwDjnZNaNd6T4q0Bt3wtLDy4uYp4LGVYTHQcN0/7QULXkvN/dYMEObiphQ3Gl6AKu
rOb7Oqk9ZdXFNWukIjc3c69lVzcJ8luRYXWCbTIS2DZQlEsBsnKrGviwWU03XbOgt2HfaM5nJJo3
pRkU34uh/ShqbXwzHXVYK3rcnHB4G05FW1SrQe/al77K/BVH5NGu0aL5jf0FYDRBDfli0Ka30O0+
K2BNoAlSUwOL+U02PJt5a76oYKf4885vOc48D+HsPcmkSnxl4DxoCydCaVnPu62ijsmmMtHvg/sy
vhq9d1J47n6xXXQwjRFwThThOgklE126cWi/VBMUusJJ3ccRZbHjoIEDmEBqf6nYfDM8p3xHeT/d
BU4QbZvWaj+JIyOZgEsvGrhT3h/qXtef9ah669h33QbsBexqIfzaepr2IhBHm6R2ogOmv5AgEbNa
Yvalfx2VH5WuTP8AKOXuB1/8KfScaGeUkbFzG199bAO0vREem/8BP4SAlvKtDtwU3E2jPwQOttVN
72A5C9QhL5r46AkFaVn406yewP5km0lAK+6x25WLyLTb8oW6tVgiMdT4iB3DJOj8HofPxsYIFXu1
qszHQzA7bC3+fSnrstBNczyo0Ej+Z5LaKirHzsEwHqy4YhQAjCEYIaQSVEBmRqT1l6COrMeyHvuH
2PsSmwa26mkW5qdg8p9km+O11mNY9uquzsGkDlAK4mVihea6L2yNMyxRD1CZXXJrLpB9I90z0Xgs
3W1WofI3lbq2m2uOpCGzO8yDNU58mhn8NwaWfffQNBGwf3W4yBqCt91DabvsMOeJvpYxWQg9BbwK
tAtGJgwlY62vf2Sa0h5uGdaHngUHdihmtER7uFsFWAu8YwT+sdKdR07v42uqepjMhO5jZlTOY55Z
7QFP7Wghq4Ez6lfcFNnC6935S6MNh1EH6aJ4ybxrFdPcMOlQPwFARP5U2Tej8sjOU/84OlVycC3d
WwR+8MMsEzHlEx7W1rNdMTdpOTdbjCgov+pJnK4av2p4/RQjAFCCZ6dhwuI4UNbVrHaPXag2nNgW
/dUXdgVIxE7PXQdKcDKV7CMIsG12HITqbBt1AXjej6XfJF9x8QsWfWZi7DEgqZa4jY4ZRAw0w+mz
F+Ri8cLqYuexY+NvPY3AD6GNa5u2amBjADzY2bluHHsmvfug52N0VXGPUO12Z85Dcob+za3IHpMr
Vos8FlkFPE7CzKQKyvkZezOV7REM2UbHtdBeGbUP/BMSGIf8qB2EbNvQqf4x1Wlf5kKE37dgDHcz
FgdZOC3sXnNeZxt73KirWVQHNQxpPVl5TVB/gEDCGcIoEB82nPqjTBeshYKPSbWLE1Ii6VJmpQ6c
byN1sR0RnZB8Wblpjiyq3vQXq/FrftN2jRVqpby5oQcp0mN3otD7ZytQlup0Cq1Ln5YRnjVjftCx
UPpmlPk/lmrFn1QN+GIUu/jKajbnrmk6A5S1kbrIgvoi7Xp0RPsd261KY6EOTX91BY1MMmkl4xYs
Zo8cfv/kCjquDA1JgDpL2usHz03L5xnu4gGT6X5R1Um/G8HEbbBHUq9JG0XoV2gXWQMpCzBFFCgX
ttsEfWKekIEZrytj0BdKmdlPyLHoi2m0/c99V11xgXCDBY9aWwja8qrnKE9gjlR5tMmNgiflYCQK
4KgUT1c9diBmtM6ZbSpjXgUQrpgndqdbtep9fdNaCDK5HEvzZ4jjjZtoqnpQkwafLWRGF6nu/x/C
zmvJbSRt07fyxxwvYuESZmNnD+hdkSxfpROE1KqG9x5Xvw+SPSpJM9HTB2ikA1UEkcj8vteUd/KQ
zsmbim9+uFXG2Q71GvMkG9XURH2EGNm6FJh5JA6okMb0o3NipBtLQfp+BAfGY5yb16hzjWuQd+UZ
giGqrv+qquezBoVJbxjt42f9ECvm0qq7YqOFsY9ONIadu9vlmBHB7ozidil5YSxH21Nd9X9q9YS2
/hDkH+m57p3mQ4lFuzCdcnx0qsnlLzX7Aztbd9U3+TdWABYuGqSQOzULyIRBsZPFz4ZbkeRV7NbZ
3W/1g9mqqwhd7ZXs9nnIc0IYZnaVNaaTFs5qGLV2qZtuth68g6r73YM8BA5frad36l4WUSrXUPxF
iWeouweFX+EDMpfZ1ncc3OXnUbIONU3Y61rkHmS/voH4Ek/e5jZg7pbrQbapJ29cyVF9ZXYPVaW+
YEman2TV4OA129XRWQ4Cu5fjNhLsCjIUZ60nEDdqOFcaVU8wFll+Zk/9XfFTf2Nahn8grKw9aBPy
rrLHYNffiG6pj7XqVPtK1P3Ga/AKVvNoX+eFMDB50b1z2cD3b11xQpUECVe8BFbCnEWqsCZcIQNb
7YlbOm8WL5ewsM2XINSiUw8GbVl4lvNmBDVToVpF7LJz8SI87E9SJ1g2OYh5TXPifZ0a2gl8WriN
oqi/5E1TrFEbVR+I1ltLs66jl7IMNfRlUnTprfGLgiHEH3UX7YvYMHi3OeM29CYPXgmHNmBydrNR
Z3dDNN7yENZPxndPJM6ymdzpWMad/Rwm1jooJurRX9lqE7qpIjOG90wnKt0h6+oRicCF3CAFMg8f
c2BhQTEUl7aYqnsv6L/K4YWjW6tUIMuuk72Ow/SOYLOxd12g5m0xdGfDtrN1gNvukyg1AYU1C7/W
Fu7RcstT9fuw660/ETl4Flacv4d5Xi7VWtMfsmH0N/KKPVuP2xVtdFvPStpjPjVY+VM5DAJovxZ+
FUF3p8c6myiumIGq+K6R8Rr/mL1nDD1w3q3Q4H70lnEy0sB8DHpgGH1iv/cGUBYF9YG9iYr0o+on
7CIRKJgKNcPQK7uh6PzMbI/MHO1SouhAtbbLMfvmOWWIAZXnLCut0ne+S7HvEsSS+h7XZOI1YKgb
cxsqWITL1iFmhxYAyV7KVqOE1G5DLcTbTxwVV3dWaBb735Jgzctf+1a2WoNpV6qeRFgnl1Exs5mq
NjzNCLMi1/dVbY3P7PWLg69HwVoCy36tD+d6CUT7tb5gvfCf6mV/ZSgqMpKp2KlJ5G9SVwuwoDei
56AzlG0bo39ge1H83OtKcbB0zC9la64lCvuOkTfS3Oq6Om7qQ3I3aXMSp6m/SbiHqXTJoe+RKfhE
f8g68p2k43+gP5TBTA6yTgJEZEMtyAvUgENtA6FjF4e2O2cySCMrkf5eOszstW5heVK8Nzhev1Sz
gD5BQBTO5q7Jh4g3bQ6qUUYKzLE1z/JMn88Q9L8MypQcZNVnfZ5Zzbb/MUo2kBD/a6jXiJ9G6cH0
vZpqc6drWnRp09he5dB9VqJAZV3WyYMPtWGnFy6uVpB4LnXVtSxw4f7B8zKX3RR3/IU/huAOtnXL
1jne+slreR6kyWYmrvxUqaietbIn8A6tqENl1Zl5tasQul0kbh1guDl/QswnyGvL69xGz59gFp29
Sj2NuJPRuvfWpMG004bqu2t8FHk0fBNFZiz5GtILqWVxCDAI2+jY7V4CLRZ4pNX2WklddpZal71Y
agc7p9Tb3TAXM1EhvRw71UG2IubQAWUK+tOohtmLaNMvbtRbZzjd2YsZsZXnqTo0AT8bNeFT60kt
3sHwIW8UmNE5Utz0EebQRdYLJ89BaEAannBUerf7YjW6VvaC7bt5LPrwr+FeisRYiIr62bCS/zjc
B9Tybk35bTgi7ObRt119aacGaAwj9JaxS7QnNkb2Ak4bvdbtm4uo0XNT1crVT0ikp0702hqBcyDE
0+BpU8SvA7vWjWrXoKW4JwtXseqtPno4zBlVcB4a3NkH9KF39YhFkuKP3aoJCvEyhdafRYI7RZnc
Q01miT2TMOBrLCIrPzuGOZyk0670452r+L1jxyH+ZdH7o6oq8Szs08gDwlq1+yopHyLUqdUtnIDm
pyLeMe0eq6iHslXzcxBXMAw9N10ZpokC4nxI0/ZLglzKfuxKjAPHJkovGorjy8i2240syn7q3JCO
OknEyshuF6iGauUaCSi8zhifBo8oQmTUbzgQlmTIR7ECjTQHFBDcRpM7uRt4qb2IJlnEIm7eTMNS
D97gKEs5yvf1dpkKbKJlq/o2Iu/3RqAlPKUJTmpwvBtW71G6GmuvONShaq0IawabLuENjsZAZ8Fj
ZAdmm7fTHKHuGkDuCfwQUZKO7H8c1OnemGVyVqy9nUXTV7zf0ShbEn2Mnp0mBpmFV+pHWoPU86zv
ETAEwsb29Ghk2NAOg+kfTQGfDamIcK3YcO5FleNXNBFuJpuOPqL41jMLkxr0kbbENmE7eIW9h7tt
nevQLVfumOhvlS4u8oPMMNjFcCGxhuNFWqgTUIPciy7yzKrL74oS2CQCf6kvq8bFwB538ZTQ525Q
2HB2quhOnVX3J3nWZtFfZ3YvlKMaAhWnw2f1b11xR+9vrW0366pYBYHJmLRZ3AbpzsXK6pY267lB
d6UevcnGYoaL5OFiTJzkSSa/bMX8ylIpu5NN+AdkKx1/i61sZAmS3K5Vhq5ySAfSyUGs+1dM7MQK
oyagTSFsdlnnzWfE3deKqpMuxqXwVl96er3ryN4uZI/PAUmItJRrDyUozX9dJEz5pzghIj/zx8h6
OSruHHPlxtiRy4afrs4HmpcwUot7thLtc505d+HYgQSZS46WPitq6J5lya7z7146a3KMafds4+iO
12QxncRcLMAzL0rT6YFOMFJFtGap+253aOupe467YFym+OTt5Vgi3lhLRua0k2MHlQl77ANze/s3
aCiMeB2uCXKsQ5Jr0xpqspGtfewJoI+zv16JBWeVWlgodn3x4lnRblJ1+4tlKtYqAfwAeSgonuAP
Xm/1qHKsYvbzJ3XImgfH1L/KenmdcKxR53Sb6WplcK+7ZnK+DK2pMds21SUIY/ds6cIiDKGhIdik
w6oesJUsnaC/wsLsr8pMz694TU6qC+TsR73QRbAicSlYodFDNvhCw6wiQ4FlrvILVXERdh0vGWYl
R1mXmnG0YMYUq3LfRIC/NVbx69LVx31MYvOpz6f7purxCWqIBY523T1ZNmREHAJO/Vy6VQWomVRo
zspSBF8NL/OkP8ri6EXZ2k+CcePFYBCdtrU2mWTuqIHXLor5FPP4jVl1wbyEoa6d2T0auN5i1UQB
IJwZh6tN8TZ1p0NW2Mp7w5QqUlbkbK13iIzy6wIR+d6k7g4TtfyZl0R9RCF2dtilHo2gP0Zcb1Tt
UfRZHqzGa1CW2jFkmX004Mk4LRFynUl7IfqhesiUzN0FYzRshygZn1J9+IPQv/VHZDGPoJfwmhdm
snFAXhwIpodXJHCRk7Fi6w8ne7DUof3W6Fj82p6VnF0NUEBdg3pV7NQ8oo1QLzzWPUxzFOXBi3vz
OAdmgPvPlT+durLWaMt0Q34Yzce5vRFavHTnrSbL+yWGBN6J+LXprHpbDVehotirNm3sMw7eLXue
iKclKMpdZxg2+BoafFEDGO3EAEmRyXonK8loObdmEQSQTVyrWwwoda1aDb0T1bCmB7xzxXY2lsLC
a2xSZuPhA3OXCpuGaHrwXTaciKycZUkOIHuoroZ5q6oqRZuysG2XZVJXV9nF4x22n3LNWhioAT+I
+eDriG/4WezuZdHo/OQcqDsYz1co94T1qxeB+oK/gDj/oPJPfg/8OMYuKcwfVbgrazXFYqBAlWVv
e1OwZ7fknxM3xA+J2Mtj4JfKgge/+dKVyV9X1MmB/OuKNbpZW3fK1DVWofrO1GI0LarKe0OI+aOy
jOoawCTA7tF9kdWjoRJeSSd368y9CtvYCj3UnthtT5i+64J7TX2HPu5qAMt9wJmqfsvSlfx/mJz6
wTLY8kKns/MCLnYy/FzE3VJZkISyluk4YbTUm9UpUiCcbsb5tJutgOSh1kob7xD6FAigNAtZ+dnH
QLl3K4pUXYYZYUfpDKzp4y5rSFRFPJMLAUbzebQTnTzQBA/Yz/11XzXOS2PNv6D8FWMx9+z34Z+3
EqDNXc1qbxWYbf46lmnD1Ople99TwpXjed1GKcFd6y5OXWnHm8rruy0/2fwtQ/SknQO3JhSYVVzE
2H8iRHsvfDteYG02fW1BkvIGS5N7PY4T0qc+bMUfUo3yTAou3lQZby1stFnlepvPfl3Up8vQSo1l
hjdf32b9dZwPSekQR/eLjzZFA0SWZL3hh7BIy5G1KPrLt25uUpWXQrzJXp/VzcgCR+h5uvtsKAsC
WJENgFFeTX5erXYaeFcji78Wvb82mRrOST3gc9WO4UMGlmepW6BQxwoAQx/k5RdNa14wvQw/MoNs
qN4y67raNmu1gi2g6R90p8ZUShEfxhgYb245BkRw0uFJ7+NhlRWlee2QgNnodVTftTqMEr03Z0Jn
360+8fJdMLRLp3Ch6JEwI8PSB/WdbK7hg+IM03/UbBC3JeFgpHjyGJu4/H5qLXx0NGBcmVIQe491
zN8wmuRuh82hBY/3BjNPdo+Is+zjrg6WVd3nO2YpZBfryFwF84QrD00TFcGtHIsqqxZGDZP8H//z
v//f//1j+D/+R34llOLn2f9kbXrNw6yp//kPy/nH/xS36v33f/7DtDVWm+SHXUN1dVtopkr7H18f
QkCH//yH9r8cVsa9h6Ptt0RjdTNkzE/yIBykFXWl3vt5NdwpwjD7lZZrw52WR+fazZr9Z19Zrxb6
Mz9UYveOx30RpQrxbLCf8ERJdiSQk5UstprQjxXmO3zltIJM8C6GF51kqa89+wnaO3ijW6vByhLJ
y4tsyPUBalWZo2vmINRldsm6bYzizXdCZ+9MSbOSRbQGs2XlpNFpMIvirV2BqE7fYoNkUDJpyVJ2
UuOuW7mEQvdmFj5nTnaemqG6aqZX7Fw/7xaakUMfl5VZ6UBXC7yTLBFSra6VpozrrHbjlVOm1TW3
u69/f1/k9/77fXGQ+XQcU9Md29Z/vS9jgRoKodnmW4NyDpi6/L4Yq+6+V/JnaQpvZGCKsklYG2kx
H3Xqi+zFbiJhM82OwNeyj2LmzMiD6LQWT5/4A2hedc8tpz6K28OPXmKOlPyoUn3LRJVXbZeFHw0v
CboVk0e6QJbABkNGCV+CJmkfssmBzEsfX/HqcyRMoiLX//JlGL//SA1DVzXT1VTD1ODhmb9+GUPl
pY3f2+Lr4HlrY1bD1uYD+6eWxRtnAokiD4TBvypLZwhWFUmOn+pk75Yc/zHOFRPO+DxaluVZMCAO
rE4pIcTJQCCqaTfEMBIWAlZ8roIkuR26IYtQPZcVkGNVFTkFesmyX7lgw/3uKMfI+lsXEsHPqJL4
6CLUmrrIRQYrwcCu9O+/J8v+/Xtir+boums4mq45hjo/7D89zDrg0KljS/1tqupmo5ltujFZQ+8J
9ybPUZ9fHDNSv2ZOSiKqFSFx/yC6BG6iLGRD4ZjPaBB7j9Cyo0OXuuM6HkrsCKvmEZNWrD2nJHjo
mijZ34rBnGKReRaVwPW2VSIMeoKkhav6o0XmYkZ07+MeS7fPzIw80xXDvvscK0d9XvSnzoyXnyt7
fNZ7A7BfJBaZF4C8HIts9I82jPz8Vg4M7D75tray1Zq7fPZDSDC4jXDliM/mJEoza9kbuv9fZltd
n6fTXx9r17A1Q+j2HGRwDOvXO1SrWo3uOyT4TgnLTZ+qLi5L6CQ5LsRTwjHs37GQO0de1Z2KxkXM
oMubN7vWw6ORdNl9KKLsXktwSU1619zLutuhgyHjBwXGrXM/WYcIcEqMp2u3stiOVnbfF7pDsDlp
NqP8cM8rSH7nZbeGOuMhFwKdOzaNrFkMlYJ+tRFzWsI8IJTs1MvY1oqTmxTwhX46bRBm3kWTd/XU
GlZAlPGN94nYMYdZp2ko4+3QG+EljxJ9Dby2v4+YOVYYVsZPfkcoj2iG96IUPVS8YVLekyD4pqiA
9BXdOaHLPT3BWXuoTK3ZTQDICAe38VUnJnyVZ3CKvnMBFCx/VOUNYpBRk76Y7jQ4twFF6cNgTcHP
fo5vOuiXHuHKUGHWymdhvMnKy/gr4ScI3DZiVL5a2ktT9Pgh6wJ69HwW2xOS9vK0nkL3VimLAPLN
Q/OniMmR+0sw7fEcNk3WbhMA9ZYHP96ZzqjsSQLHKH0rtbHUnACrBMQGTlgFeKdEabojcXmEAijJ
esuv2Gv8dAr4e41q/XT47JO7LG5Xsmzp1rfI9Outlzf7UC2C50Bti5UgR3HKJ9M5u+TRl8acFGjT
2XgzEW+8ivMNWVZzj3E5eWSvJa9bWeONziAZDIPnY2XoQHmdCQ9j5xKProFlyUZAytGlr9BFEN5U
LM0qHRejGmETNnc2Gpd0dBZ+sQ27OU1ur55Blf51yDKMeogJ2Fv285O+qLtUPUca8EXk7Teyn6V9
qGMTXOwmdu7GDAv7wbOCL24POyYeBduyrhZXe0Dvzs2N8EvV5RC0PCcBR2Qqj6Tjzmbnec/ErrqF
Gx3IpY1nxatUf93hsUn6F7idWxYXQ4FfgXQvFuPpVB5lXQbmFU1QrbgQ0XnuCzQ2Knbq/pqtMAEw
MLC7ETFnf10IFrdKBn5EjpND5JkbRBCOEv6az2tNDsL5CQ/LOgkSvtgIDN7anLxgZbOtWGuNzgoH
df0zbJD8KLzKutS2bl3GCNTh37855HLil3nJsGzDdYTluJpuOnKZ+NObQ5QR7saKVXxVzChb2kSF
tnlZ4C0KkOm9EyjYoWv3kjtOeySejH7BXO9EKCWqhZguyaR4V1+Y3/vCGvGpZf/CcqI+CH1QX6Oy
WMj6wDPCHdHQYiOLWoZFKAiOJ6J2xskMhup22VIrWJA3anqeRJBuEl3rMV5Iwo3u+A5zSmy/9sgb
xTMo9rf61F+aRZt/8cfYWfcYA+0TdBdfQzW/AYwjtEpv9biZt68J8WQJ9P2tf0a9BAy7oRKh43AM
Kyd/nPOSqyILzY0sKmOTX2Cl7mLiXQXCyzoM76DL91GbF48YZJNhaeqPcVS09d/fLeff3vO8Q2wS
YYL7JXTSGL++RaqyNhyymMHXLmhxgtby18mqvfsoLe1zn1f9ohFt/z60AfgB37VgKzvaMxo5Gyyx
+3fRDcnWafVwK8y0WdcBSBcDfMlRmw8OmbWjLMozWRcInVyNbR8iPc6uvMeRdFFZcJV4IV8RC8Qu
duCh6Uu1OHna2J8KzDKem1FcgiqaLogS5c+uLj7IdzR3shTMQcqmCOqjLKZt2C8r1+731Tyy9Nmq
+ZNhb2VrCG58baRVvfFdPT0EM+QMDGR76mY+kTVrx7fLpu7rE6g9oJayRrZ99ip7HRlxh91CVqM0
1Ub9dyYza87vpbpFfozY5gPzc7GLo5pgSqISwohVuhpxN3etG39ne5Aza3e072yk3KaFMHP7Lq/M
c5WLcV/ODbJV1muNZf+XGy9v7M+PqU6MUmiqbagmmzXt9wVejxR117u+8WXU/WqVWwWIWqH0t0PM
Dx41EvclryJrw5YiurNKx7pPJ4R3bQQWZYk8eHIRnQkclC3wbCrVrXPPDBdZDa5m7JEykwe0orKz
YzOn+Y2psMjCc9xBdYpQy3DuWOrt//5Hbf6+yNeFofJzNlSYsIZhaL8tjWJTlI6hRdoXW/Nea0jN
dw2zzE+HoUedD76jxgJlshcp4tJ3oEb6lZl57rVM9XwTs73HSAkNUpHl3qF0QuugAqHZdck03Xnd
UG0KrJmv0M/6RW+MzbEINWLxZlHvAF2DEkqmteOl3t4Ev3eQZ4Uadbez7MfZf2r9rPvsR2It/i9T
9b89/LpwLd3RTMcQ7rx5/20zxMJkYs8+Vl+iNP3Isgvhee9uiCLrHM5YHonPEXoar1A8EqvPOnkW
t45+0jDYug0o0ahZyNNomkHERjlu5AVkZ9mAks0c/fCOI0nr8S+od4fCQBmMAVorTn93g3/LU3Wo
Z6mmMVn3xEDBHUAY1QH0wA3T64stdUzmOjtstbtbF1Bft6Ixd/HRXFmgNTsiA1tn16pOn3RHmAdp
NoQTcXb1VdHsBCK6ELAoyoPsm6fxrW8K3t9ZiDJod74ybPpIr6H7Oq22aIfyDqS88yVQE+zpHcB4
REhsNrHizWx894vV280S5gLqIlrvXKsEMVZ9bkBsiHBwHmQXkDX+pZg8RDfnhmxk7dJ4I2bgIsjv
2kGdw0M0RFPxagKI/PvHxJbPwS9zgMVu2AXYatsOIETj98gAkpWJhpbtF2sAOV7WIcEv3AXWkdLb
L6Xp9StR19YumItKD4ZbNZrsTrby6sa9l6jwWAjxlLF0ktWjBXaKl9s31EDtl1YD/+HkprqUja6O
DYvHo8JhbnXy+6Dvn3AnKs+iFPad8EN92aKs/A2YO4wqY3yb6gLUH64p+yz0i6dKqV5lh07J6oXV
js09co/xMfCnZJ14g/K1CReyQ65n7qpwg/HoFZmLT7zHq3++NH56T6xvrSdWMcZuMBTcyCTx0kkt
wn5+z/1F5miralF9P84H6D9/1VWZWd3LA1IpP9fJzp9jlairb/0+6/QIpSTWFL9c6/frlzaoILZJ
OtnzR9tWzwGckPfEwF4oLodsn9eK/dZH6MbX9nvXwKFLOrVCrcmz3u0SO3AoiyxMO3AlGIwgckY9
9EqoCXVmXbtsQPM6gRrquuW+K0j8IRSS8JgYPnbR0P0j6HPV2B9ZePTBi5s3j44O9kXP6xcXgsDd
ZDbOI3A2Y927iLuFuBE/jn7VYXOH71GEdMWShQsI86G9yL7DhINXUikerFX6+hrJsCqfkoVsvR3y
Zmm60XSfsCE6iUEztvoPoRSpd/Kb/MmnyApG2tMWK+brZ5Uc8Nv434q/Xa6F0bcqhW4t5Fgps/J5
vRTLsYNaYGmU282663PjKgqtIcHBxxrz2TDXyVa1cPXb2d/3y9EM37gqOTZvxrhbEu4uT/3cezZa
y7w1EJvWTq5EyMtWZ+4tz4rBB5xCv5gc0WRAgphYi4GiVqN7eci9BjEDL0yXM5rmVtcIc9rb2QwX
nvu180FtWvgtsX75HBrZrXLWp3bZR6O+Rt3o2XTc8d5Wp3qp9V29lUV5GDKtXfSdk+67ppjuZZ2W
Ag9WID3JkqwvRnefO8V491nVigj9/Da6ZoZoriL78DRSxXWCoxGh1vENW68P8o3+1VU082HQgnMz
2sObKC0DNA3qTTik/Nyrj5lpoFaex7QAlw9jcBmNRlouE//sIW324KrK8Fj7EbtoUoZbv5uGR70c
jdPMP3TcLiuJT+IBBc4FpCB9u1xxIKPwctLiR513BLr84z3bwOJRHdJ2bWm9vpbF0Y3D+2wsl7J0
6zGW2tL0dWULY5nQmc8eGWEvu9oYnmkcQ71j9ddnO2wi7Z0wrb7eywZ5SHpgnxtXGLOWVV8tZG/Z
0tjqXZAU5YPmIp5dNqK/i21HO3stgCRApOW3BAGyFFnH1zxNs22GnuJOqHnxjPXXvezwJdR9+xDY
tRKiRgevw23Mu8FxBmIq43CBApueIQMsbj00VjJHJTZPnz1kN7/IcFGzGpDJpuqwWK4cdscB1uSD
GObvLKmOmo+IfJBSTKzG22dZb6xRayhR1iRQYQ9e+s1AQKeMreE7RkUAi7HUfOgmH3mctLF2XqSO
zL2OfeuS8My5lv2HRVJZsiuuWZaOe97HKYoVry1ML0z6BgQA6/yvgzsXP+uK1OQ2zkTLDQg3dxGQ
y33Dqm8plQPSykZ3TwWIGZW5fQlUXstSMWAakwc7LfVT0fMtT0WP4jOqjV8mZ6YsacpwTlVCVSZm
IrrJJhXk97JotPILvCHQR4Gbw6Vp23eouVaSlV8mQP5br56KrSwm+qEYPOBhw1juptGsN3IwkpDL
HJ7ba68oyDt58biW9UEd7ppIE8/FpHaHpDfFSl5Gq+yzmhAG87Ie6YAW3clEWCZsQW94N7ExXpS2
NCiaxnuM3L/Ies0Huw2+WxobDG/xcAzm7nqjqDsXw7617FWo4mLWFilfENB3hlUoKHb2w/soGiQA
ykWM39qyjx3xbKmtvRiaenpr/DrG7Skcv4rIh7de6d+NKNuRJvEBYSp/5nAjIwIVl5Ide7Agzb3p
87T6iP30Xhk6437ywwzGtBiuGbD5JYQJbxPH+qztq7TebtSbnLXeENRrL0oWFfqJF1combcwNBiC
FV/pJs58VPKjdz1QXXZYZaXceb2m3A02OmCxXh5l1We9PFN7r+ePYsH5W4MZGMp64sO21WDh0DXF
FycJke0xFe95zIwERLOrXN288O/Z4TgLAwoHmVjqLL/PzkIP7klRniLV6I/GoJkXtfHFBb+QeJZl
W8sqeUgB2mDTMrQHUpFEZluWDK6qBc99DOAW6EsMiqQNn1HqsC9xVzJf0Wh58fDoGx95GYbPhapX
K2dM8Txyh+ZumA+FHiHvkFU71cuaO9WxOcxnslF2K02jWApIfGtZ91u/MhmwvbSeIO1op0pXp2Pv
piUGOnX0NA2kwX3AFx8hvhmN6X10IggXHtJT5Fv9ae2DGLsNgsBXbqJEWwig0kdbRzhWg5HWIVhp
dDvFbK63Iqry5mmsUYdZ2GsTvt1zk2FgUBU8JpFIq+cSouAaY7Bg6/hW+ZwZyFkyq9u4xVDUSxMj
USdH9HIuhrZt7wK0pJey6LRdeWCBGd2KKCq6R3iJ4I/mzulkqXd64X9P9CcvntSvQMH/iIBovg91
6S38SthPSaXXq9yxgnvYf/km6gf1blDKgeD1qB6SkZuUWAUSK/j5LC1Vb68wbOOdyn97SxubM6Q8
sfKrUWOT3X3XtKD/k0dDqZLkz4iV3SLGGuGlDMdgXRVAhP90Mj1dxVbCE6BGlnvqS32HzSIPQGFa
L1mZGYfCG8frXCqbgm/KD7JnUMDJQtGMCRFTNX22fRNItK9UB9nqahmai+jaA4mnVe+GHpU7d9rI
IlnjaNsT0FtPY5Y+o0dlLtJWiU9uXgcXXdf+ZDLsXsMgzXcFPJu1hTDlq5+7GmG/QkWVhVa3C056
0OQPTcYMInyEbeZquzSrI2xmOaF2rw16t+tiqNWtbOXHgsp9UiXgs7hk368qYEovJjJ6F7s3f/pc
SIHpWo4x2mGjY89oqV39gONYDjS5xLIrtsKzj9TiyqnS+hW59FeYSfw+o35Jxtv95kweQK15kIB7
sh0CgVX4PChwQGoZ2Bq/TkFyG2Q5/dKpCueb36cIVNhR/eDPn5Tqwc+fBAiufs0q/9VSfOUjLbuf
PglW725SrAVzqQAlOifjZYpeHqq02fyXTd4c68hlsv6WlSc9pJuqReAMANK/x3nazCsCRYVPYUeB
gfBnGx/1KtNfUj16n/yoviD8p78ERgyCta6ehpKlTz96K9kJLja2xkCtb0OCZjxEJqgiWZwBk1tU
6AxuHJdwBqVfoU1i7OQVkYgEZVHEJJ/m1jGMLjEWNFeNXfmB6E94znMv2wUJPgus1hD+EFN48t0k
XwQRW8o8HGCXpgPOWIn1JHv4wyuab92jbA+wHeGzm7MshRqvonRUk8PoBi9O7VoIphjsxlVr61WG
MgMJnRPcUuhBc7FWsmgXx1EE3oiim5QD8pquvZNFs7FghhaNfgyc8ZGJ+EV3rOzBjrvsIWbLARKT
CH1X8Cws/YiHN8zSo2wFMdLe/f0d1Ix/C2eR4XNdVRCrsWAJid/CWZHNbFLWTs8Obxi3BAgng6zk
xMTopYhjNZhpR3etUM2jVWX8qPhbIdp5JFCtUVy97JuuOtFDUeXxQ4mJ9d6JRUN6LIJY7qIlqiJM
vK3VUFmPedG9qR0v5jY1motfO6itFNM+UfTuber6aTcJYJwB4nBvpYHyxkQI7GyZOOSAD78Nhx7S
7J2aR6efr1a0MGRdxyrveuxJXkbg2XJ4XUz5oSA7jAEX3coZTpGZaXVKQZ++On99puvW8dFxM3Mp
e/kCQT+N2fEor4EmEsm6caU40bAciARedRTmrgXmCz7T2/mzyhVgYowB0TZZJw8eVjwbE3Xd21Dk
nLWTWVqvKia6Jx9/xV1upOi9zWefdf/p7O/72ZH71/XcH2e/XSUOXbEFOk0OUb3//5ydV4/bWrpt
/0pjv7Mv02IATp8HkVQsSRVdLr8QDlXMOfPX30Hau90uN/a+uIAhMEkqSxS51vfNOWbTS/4uDqPI
YYI2L7O0+U7JwnQrur5wf24LlG52+07RvPVp645eVytHz8x+93ObKSyAaZNabcUwf0MHDh6zUQS/
vEA+CI0y1iwGSNVNZN3Dfy8cIw+7F7UXj+jHQkQ4kscGDEyyVV20qm8+/fX5/VsjW9OYIyDIMHCh
U7Zd9/9Hwyg3mOREahu+AKqJkqNh7hstf8Tg1b4aVrcTU6N8kgNLOKFqatcKpv6hDmdjh9m/uCmg
328KhIMbFFac5MuDBNbfNRKUoOuq2rSXv/6TtfddE820halR3DQ0S7d08a5wZihyEIV0pT7N0+jG
9twgfeBBT0syn02z3TNNTjaD7P/YJo8mEd/k2W3UTO9fzLw5Ye1Dbq5gsaKNgHkqy4aXAL3+JhOZ
fB5ghj1IU3Y1Mnl4KWu+IJVImX0WutimyyBXz1NbU9ocdfK1i5SbvGFbCrGJ7FmX1of1QDrwA7lV
UfE3EgTNendh4j9umQYQZcPU0dOgUPm1eYSLHoVBvsQPGFwwRVoVN/RngiXIm0VzecjUoLjxSzzn
FLAP77avq+sRP49dt6WigNWa6mT9LS/y7rifqz+fW9gYd3A1xTBh9eFeA25+CoX9gnGAGkijTwQ0
mIHYWnrD3uUQnKDOiHP+dt2EWms8cCWdYdOyc32RQSbGqbEifQ+ObryXy2oApnEr4oKXlHrOzaDu
oLYsT1hfRPKrcIMsIDitL4LDbLokRMetO0XTJZ5fDvraKDml1AgZctKeT5aHdalt9GIDZrnz3u3I
M1jtm/VAg5+KoyqAZOuuNMHpJbMTalH/aKbGdOEDue+yHrrX8lCNLzimkofv+w1KowySm5t1H+IM
Nc/bmyIl88aoWliuQaiQ2aDJN6lS/Vhat60PybL33cHrtnVv0+rmQQTQaYY5KE+y3VF8mNI7oZQl
dfE/H9adswXwflvoU3la13/ulmOQxjQNRpq0Nnm70ixtteXOqywPMrqMWOmyi7Xch5GHJOe5za/D
99swIvktYa0d/fdl75LmA4Izp5OIWmB9kb7K5DvRbdd961FRNtcHqKsTA5XlXv7f3lXpp0Pk6z/e
Nc5G2bFGgRQhm2cIugQ0piD3XhqULLjSSvuKcdO6rquDOkkv6kAVXwPAcNOPan7N8vYz+cLaBaq8
flmXDF9nBkhKhlGVOtPEGXHJuiNmnk+MRFN56+rPh/UZNVzXn5tkmg+bTknApLSDdEbgAoxNza1t
KBvSed328yE0gtAJyig9Uj1OTjC8SABcltaHRvKnYrMu0rVKt7BRr3EXpjdxkEPAssrcs/ga3Dou
ay8DswFVAh40Ra4R41v3FlQF/Iyhzx+alrr1MKmy93216bo7m9ggVdP9whF5TemlKnvy6Dg4tIfu
ksfzDcWf9BzQwwN7KqyN3+ra8ziqhteJZt6tqwXhgBt9npJrFTbBh5oRi2Kn+nM6Tz2G5V+eZfS3
GSYZhpttTF1Abb7waz5OiNaefaOod8XA9KcowhKiZXS/HgDpbdqYoW/cjpHdn0RZgBAe7fILatDl
BaxSstwcQdAJsJB62036vFl3IIG6o1LSPvV+UEKXASib5KjXI0s9rgeICia1RNGlt8hTLZ0k8/X+
cbCZtPow2pg519vFhPN5dAEnIh5KMLAxZNb2fqTqH/QGydGyO7YS1NwG85VsqA3PCsV4XMTF+L5A
z0mhdKpW4twou7kJPGs1ZgRlcgibMsOXa7ensQh+GDbUsf9GP6G8IwNtutRVRXsKCeZLo8+eErXS
Fd7CdD/Z1JVKNKT7JFfHexXK4l2n36z71i21YpaobkLDWVepXdzpum4cyVQMD02kadtEVoqPU95s
18/CGLveCdu5uWRpRQtvEuL7xwuI2c3zIn9RNH7UpPLIhzEcqwdB4NP6zFxJQKCVAk9CgwBH0gPb
s8cp/IRX4/sXofpA9gYLRqdGVsdVTqvcMWrACFIP8jLXYZs2FT45zK2V/X1hWhdIEvq+8O9dk/z/
c8zvb8Hr5E1XL8OCn28hBar4m9uy+vtdmWQqTUa8qZuaYb+/KwsRtHZmdOOTrs/WNUm7K/Ed1YvS
kY/Zw2jZras52A6jVimY1XQGnaGjBDkNrl8EUp/w8ZilkwPEwyQoxUji/1ySdNNmlDHFu3Xp+97K
+JvWJJiSX6ety8iKtqRhEpCLhEh7P+dh7tBUJRrqR70eAG9C3ZVrTdmbOjDOdennNvu/bFuPs4sr
qaGbScroSsGMSQ8RxeljP1dUHlPbP/ZqeZjyOdZ2yuib26njzvN9nXSaLTxjmChj+tJ3bepqTW0e
KxugqGgeYlNKGZUZ+SEKo4zLM6vx1H8jfVG5xcqkYfqLvq1HUQHIPM0iyWxdrf1HE0nLc4lccNs3
Vm1c0jGvYM1F5bPaMf5owpb8x2U1Kgs30Pz6Mchm/Y7fH2O+RaAzmSQvFTaJmyEzPSvx010Iyek6
0OW9Mf1xu65NSWdf16W6s2QoY+TpJSb46c26UTKyFwha/uHnwevzqVJt5eWp349dn5t23I3Xjf1I
6ngUaLhkNcXfBZFcMVYZymdKwCZKgDI9rv+T2Lbv6VzqFG+j/qlvcyq8/I8M8gocPOUjxK3cFC9l
Fn0O4zn7Gs3xi14XOsP+0ecEtVA2Eg75uBwQcZ94ikTFpW6wEVsvw6Xvi+sYSp0Svlll6hpH1/gj
fg6saqUrfefnUApCKZkLuON2c6dnWyuaqwPjceuRNvGdpkXa51L4CcTEQLtoWlhegqrhJrTs6ML5
UvLDerLlPDiYUd1vq4ELThN/XffTeg69OSWSXm/lJZvBHzyN4f8lTRlXDIpdflbt+BmXVw/WTxVH
GrmSu27nU3di4oE/LizV3dCZzc4sbeljCLxmPSAlP8pTB60+wlePH/OIAs3ygnKg1441zdYZ97B2
bcqelsyyo/Np+EKyku5Uv/FPc5ZVrpEJ+zYecLjAJf3Q1EUDvqwMngRzgzJQpufeNMubqdbhJ035
9IzNI9q2kZajyGdvVAJWlYh+uqx7azxPpp4/Q1kaLzWxCUxJOCqJ5nk3BRIwpC6an9u4SxyZ+JvT
+iTTDrwOdNuj1AzSrZmTJLu+Mb6Xg2mHvbs+idDF1G19yziANGvOdQybZZ5mhB3NMmuKYu3p5yo5
UT9Wq9KvT5SW/nN13RvVlBzW57ZLulJUBZR0M3qPtk7jX4T+MQp68WORW1+/5FNX/lHBxi15v+1b
nyH5wtMSQ0YTckhy3xcfq7GpQXYAnEOASck+oUHTq8YhLRY0nV/K5EqZ8amcfPGQzNb99+2pbVB1
QyFrtaN/x2j6dd3eMCRxsgYgAKal9DZry3YTLlITaSKuJQst/WrM1XBB/0keRAxWt+8Q1gDn9cy8
NY/fF8mrMY/ruk8zZkfsJowcbrLAcPRzPoGxbCqier5vqyrjHMmzdPwPcc2yLVDuJqTaPhcLhq+o
3Po4+lIPwb0Z+9FrP1Q7koqLcFNmXzICwuNN2V2ZGYtwUyQxRItgfm0m/2rU1vCF9J1vc10oL+qs
j1DBANyNlL03UOLB7PqmCVIwZQaBgc3mPiT78DR7iyLXsrgetC41WktWlGVlzrpNqrHMbKSQ18jW
16CDEO3gd76tu38+zxqIHgvDufB6Pxs3NphzvKZJ4ElGpV+Y48q4WRXlkNtxd0a3BSZOhM2DFDJW
tua6/wQp7uoHqBU3khvkff/d3RQtpqbV2bS6mIIgU07hjPJn8T+1E9EUhpYVm74eTQRoPFDsw/5Q
kllnBzEDEcysKi9/C0GtPwZh81FZ8tnWB3txEndBdiYgXjqtm9ZDjRAopA/n1P15rBmSPKiIcJ/G
tXBVdQquatbOpFcZE8l0qX5uY7n3VLvIH8nFUvHeasEXbUQC0zCG3vRJ6SZgfb4WY7IQ+BT9yY6A
H66vVAfKj1cqloBWzZDUnSHV4kxpqxBReLaWlZRh6Dkb5hSw21BF28aUllwE9pipHuNDJJ/TQQlJ
1SRu9yxkN+OyFCtVdhOUdbsvSCD8vhT+e9u7vUXQDJ6MlR91gHy0qY3iKlkWQ0OWj5LgYV1dH4Rm
5Yb3/SDIhkIlaINDrcRQnEIpo9se9GZqaekzkh/1aOld46oGVmd4GZDBQqoD2NWyWyvVyGFddsBD
K93B7qxjFYT2hzrtnNTQRzJSkP7nQz9t11V0XweS5MQj2T4x7WIMYCn07Y48Vz5qRt9F1PifCG2P
nKxYAGWSVm/zNMpvwPKiZQa7u6vmoL9T7HlywhD3upzSfNCWClOw1JraIdIPVl4//9y0LlnVoLvR
kmYoE/ijJJl1QyK5xaQf3xykOeGoy+q6bX2YS0YuGzyHRERawPkgBt3VFMAchX4YIN0SlMK6Pi/r
YxOgYlrXuYv/uR5k9bMu5zC/cvmjjH44q+X8jQki0M5cMF9CaBAmunGPVtjYhlYZnQwzC86dtTSc
pLZ+6ooc+gVk39fuS5omxVuuoiGta9V6krjsIRxI23Mw1OqxMLNkl1Zddc+sE8RHVqVfegI312cp
fXkNJq5WCPd8h0vr7q8rf6r41XZDl1C3TVWmLGwLocmcTr/WvKhRhr0ll/5XUSz4g1kLThm1Prwd
b2oTNF+yZPY+ig7MdUzAupNE50klGk9psBVLQomunToeSEIi8q/yNUZkxSWK6+bQ2a5mltEuK4vw
Pszv06S9FlqgH2VJaEeqBQS6FGXqRH2HAkbHbMCsSXcLeYL6NaYylw5eDgctjM9t96zoku62E/w2
6nbtDlsF5WStxirShsRaKEdjEd+YMq4ggNIfVQW4Vq59jF9Rzmq3c/FEGJ2N0geCsUp/k+QoK7+R
FV/ZZXX3JNkzQUUBDUy89mJPNzVzMFZKJzN+oOgB1VsdmquYSOLye2w2ERTpkySbtNwhpG5yclq3
GcpUd/DJp7LC1PGFUmyxcMnbwU+17Sy+drqaH3pKLZ5JfdwRgEy3VMBHx6xLxt6iO/hzlO7x4qKV
mdENJaLYgOjF0EmGmhTxJzcFPZ5EwHDOqs0oR/PDADQ6lkhvnELu+dh7YYqoiemhY5I8hHfldtIs
dZOEA637pK1cGSAbyQ+wZKRB/ZwUIPt6I6+8PPDzjSRVmZsFankfowZEUqCegVir5xaPU6JEHYkM
oQPhZjwiOLZPJBgCPm8wSNEzDB8STJNOOqqUHMl1Q4RY1Qc4fC48TJr5cXuY4dgDayg3xkjFIJ67
r5lcaTfIZ74EobYzQ8ZMRlXE+cbvp+pINTxog+wm0/QPY2xox6CVTTcR4HsZtQROrNgt2ZFGQ4/l
kVlddoOZP7upuEhPIdDXDkdGHfvlQ6iXj0K02VFEtKp9/UT5+goWy/jItfcQWoS7kztuhfm50Iz4
uZbSnWIOA6FWUeMUtCPvdMR0fa1v0tBE/VCGBMCRoIdTNt70fd+eO+M4I4PwFprnllDfc5da8zks
EKhIJl1xrFk3pU/KrIwja2uOujiWVfyhyPzh7E8UZROYGZZS+/tuUu8s5qMbLsnWAWwpUGh1fFDi
urusD6oJOXGsciL4whrRVSVrJ21qkMpp5k1JN/Y6oERxJyME328SQ4vY1hn8edPK56CyxAfshxsr
DE8VVeyjlEnjYbL7lwz/+FlXR7TRGl+jhsDVUTWChZnRI25EP+n2NYAEf7bU3chI1s1U04kk7as8
VJ4aqdxepnE8y3l22+LJI50efS0mefAYk9a6Sd4RhJ6FHgULe5cGZuECUXaNMfhsqFr/N5c15dfp
Nlc1oQhTYPekakAEzHslMCSy3LRrO/+G7Eh9Lib0VGTHmL2EIac1JSZdmJZhSHmlH2Ot70X5Rm6G
uQu5o5GTkhCfniTHhC57F/UTrmF+239z5f21kc2faOpUA5ArKyqdCFN/51RRZDWts6qMX0eSoUB6
kzk4yMVdlSoFmbXTsFdNUlRK6kBOydxxmyrNRhtQWq0Y4XKGyhFPQMW1dKspRrOl4cK0JWqzu0LO
bU+eQ3U7L9faPBkixzZSzdMzQQZQET63k/x3n/ivVZr1E0d4rQjk95hCfrNvUsu0iwRn27cMoNkR
5qJxQrHjkiMfE8qUwsMirMXf5PhdN5RrfZLPUyLNVQvnobCcv/5wbeWXcsv615DLDiLXthWaze+9
+yMif7XngvLNZhYC96SrCfAuXnsrXExLU+vOup1sjBhSizVab5qUfO3adrzpBns+FLq1q2STOQtl
wz1jw/HoSyGCszYyt0pYwZWfoUl2ffgRDZh8aebwkjSmgrijj85Zp6a7jiQO4a3lD6Iqn6Ui8jdq
GT9GXfXAXcz2gnLISDRLxa6WtecoJegx1qG26UYCNW5pMMSd3fFxASHqKkP2lKA/ZFmjOqGQe2cK
lJqsLhMb0bJaG0bqNYN5CrB+kfuQbbKRNEhAnW92G4U7EbUvaj6DViyL+8LS7aMaKMchkh5gg8Uf
En61G8Wyv2QFsEBt6uQTuhx9nwfcQAopjXfCV+sTv5R60TV33ZuY9CvXA1xwdepNA/zY2k+6G1Vu
WzS1NqENcnlqq649pxlxzEZQdA684mSTyFZEnUi5JTxBon8TkVTaTPPbX3//ym+jGs5EWniCX76u
mqb1blRTQEo1KxHk33JTHm/72i6J1/L1waGv89CEKtOikqq6upydZVWEd4JrwV//Depv5+DS+0Wj
womo0VJ93wdWJLMZsbPO35Qi/UqqW3uDeiOFLpcFqFQhxazNaTWpzwg9dszAgkM4KaNHSRv581BY
20ioXwgm6M4jYbmgYSbplMIUiKdcdoehV2/mgVjQv/6zlXelyvXCRMyAbluqYi+90HfyDCVhOomu
yfwW1Zx8ciI+292gugQPAgnxg+qQmwYSmbn9IEKP4v0BeLr2qbDGA7duzKrkEDIIKYeL1Jcbqq/2
sTGndBNbZBMQZuAofGcMhS3lMaoU2ZvCYg8fSnbbJjgpFuwJnwhDo8lc8lOMwxjMjUvl1NoNFrW+
oU3hrGTkhRLOtGC+02dfGvOtOUBjDulVnyrko17l+5BYgqi/MY2Jfg5tZKy4RJJ2Rdxsqnj6kuv0
NkMckU4iTZ03BaO5LYQVMg8tereJ+wo35GRvg07bhoWo77ShzfDOp6Y3ktu19XU9ZkRiM1oVwUB1
b27xu2mVW+tB6/glA1c7/owxMGyqL5KuizNXduFKEvG9ikVwaIVNfWPG0UQtzH/EKmcfBj166xj3
4Vpax87jdADBW+7LpkVNTNVlx4hBOcLQjYAGf5U1Yn0BhGh1T65W0YYHY+m16Uy3Sb+MSJgM9UMz
BKM3gDDjFiDyBxsq+97uu1cBSjFjUKMqewVD3G3ZMFK9IkBifiejmz36042tlsk+rAZlM/V6NFMt
yR1Rpc5E9PmtZkrEylawLAfZDvMNnQvpLso/5joCBpIolOxE3iZjw1xxg+EN2Hj20BS6sdf7ZnZa
StCyUG4B3C8xR7gJi7lt/uY28M4Q9P1U1sE+mJTfbbB77wxhnezb/C5N/5tRRyGjqT7fJKZkbxMU
SFtFjjqazn1/MQzRX/RAId8zDk5FirWdwcN21PuHfgkcxLn4mPGl/PUv7fcLBCMAW9gIDhRDNX8D
zGjqMM/JOCSvQ9RdkQ0rD4qN3L1GYez4XLfdqavT2xYaGjqJ3lHUCUeaYilOKxjCSBqp3k2jFJ9G
q0NBm5gaIsi4fzCHR7uwvkzBVD4G9Pz/Tixiv7+3MlbRVDoxmmbZOr+8X2eMhhI1WUNkwasUAL6Z
QSoOhfnUpjE3LvClW2NUx00o+cUBzw7tIWSxD9CGb83UPuaKIQ7rZKqXtbPUjOj18oM6kJZVdMx3
FPIpNgHqSrMdmrOmlIeYwuFOsYIFxIGxBmKafayHWd5ofrMjGujrhFLsRUsshCttfY4zv95RG04e
s76mbMbVp+3G57/+5t4p2NbzytKZvFmyUNG62u/0MnPWQQQYk/jVytTGsxMj4H7iY/turDstKpOT
MSqGh1fqdZIIiurGozQ14pSNtYd7CQDxEJ61Ua5vRBaW8K2VjybB9beaJR1ILOylVv+A2Zc0SMwa
LurFaFM1ae9QVIHpEQfVZc79T53ccVHzmVThc33y8fWc6g4W+V//Xzl/fvu+0f9wC1UtTlJDMd79
iOohE40V5PlrKoTsoqQdLriBbYK2+8A8RAx6rlmUuOhk8rM9Bw96G7751aw6iayKbarbwXl9KGxK
u5B7gBgIlJXYreKuS+64VPmH0mpeiGAebyTKvVabeZFUXwhUHgEwUB7F3XjR+dtudYBDEefW3tYD
Mu1TSb8dafddkvwlMg9EaqSkWZLjAA8nt7WNKC3srrL2VBmd59Oj1xJdORFKjpa/7WVIu6SEdehm
cuzxpcm9hLrX3g/i0OkIDdk0Qb40P5hizfciyzeTbkiEmmQgQDDoXMEZ5DftQj0KMrsiwh4gOFoa
/jDRSR+kKa1cWhRX9IvFRR0f23aO9kw5A+r0BqbuLC9JGe5TByG46szaEwMUJJ7N8NoZ3cmuarJ8
uFoDA9/QVEyuKYO6zYyg1YtJPNlkC4ffEDVRxVV+YQRpnyyjiE40sYpNm+hir4T+eJys6W2MOpWu
Q64c/SXR1Vfz17CrQDhQx9wQGjDelKR0+BW5lC1sv5FL4VYwTMEiR8FDBlqzlEJ1sVTg+t7cED1z
GvsaqFicfjD0mkzLJYFXtai5oRnCG6OcmnBqznr/RoO+vaaMHjbgMQ6w3oad7tfJB4T+R7+mRlxM
X6xUCm6Y9FTbMYDqXSOt28QT1CFq4/JJLA84pDcktJY3gV9+gb3zWuMD3yuFuAB21u/1rhv3JjTV
AS7tVY2QVI4i+5p39Vk3oNK3VnA7kLN1CyzVaZTsnuSI4s0MuBcaF2r75nOuzMZmovVwymX1MgpF
fZiUcDdZZXI7MOOBeTa1ey5L1LeHcCBCKMRJi15vb0SU/sGTcjMuM9uLuZWfULxP56CjVDVbdnMb
kH/2N+NL87cxrmkoQhPMH01bQW/47jrck0zJWad3rwbxMU4STgx7MnxZlt1xDWXIcLWsihOy2apk
uZebOADkYSiBGxLMuDOi+Ws2RmKXJgDnYwF4/BNVD3MDJss+JPFSoWIcz/3vhoRIzCCg8LjEBWe8
GZvEyAfSX3xjo2rYpINhslwlmMD3Z8N0IzefkjTfa4g+70EEFAQI5t0ZepXYxoXyttJgcI3syC7R
DmKkBwS+LHnJmj51sY5xF+lCJua815BFYosnRt1hHsAbGkTFaQCqlSx5n3lTdw9drCrO3D9mdL7g
ro2xJ+eggcI5fx0tlEbG2Le7wKehlCynsF9Hlz7up3NkiNt2Luvvs/r/8ws1rlkpcl8LsGKIwdp3
q//7WGT8+5/lOf8+5tdn/O85+kpHsnhr//Ko3Wtx+Zy9Nu8P+uWVefcff537uf38y4qXt1E73XWv
9XT/2nRp+yf9bjny/3XnP17XV3mcytd//fH5WxblbtS0dfS1/ePHrkWXjzFd4Sb4b77e8g4/di//
hX/9QeRI/soYFNjb9xf8j2e9fm7af/0hWfY/GVgQESZ0m4oFIv8//gErcNllm/+kSGKjpjXWIoPB
e+VF3YZw+ux/ollFW8EUS7NVfAF//KMhuXTZpf1Tp68LCwDel4AuJf748xP4wf/7/tX9dx4gM8hf
boQCTe9yF0R0QF2J8sw66fwPYa8WJnbW6rnMBUIqwgoAnNlTguMSoGve1FgtZo2y1V7pnc+xi9GP
TgxOri4E9ReTW/QG/moQ3+TQKKQn3Yc58WGgS9S8BZOeFp9nU+ulb31skWQTzw0Ed21uaD2VfZTA
8EVLX22K0ZRityiNtHnAtUP2hIyl/QOEGn4QcVPi6x/RPjJqD2oK0OTO9FT2w27E2GaogXoqwz69
JpKlla4/gLHeYgtlXqPLHdbCDht1cSI2hgwM2Qoneg8dRX18fbBWdmrXL/bGWA0iV+7S/JNsWYQY
t2aQGC7gE6NYphi2vqnyQI/kHawm5VWdRuyDsGAmJO1hQN8nrMaWjDOf3pRjRF1j3EyYOPrwSjtN
HSWPGZ7dNLxbPMnNIQzEUs2IUxEpn82wToJDZRTo4/CZyTgpMfvEhyFENbbzQ24DgwHwWZurYoOD
WaFSM6lkRdeFn3xRmwGgraTbaXhuCUCKskVvqOIfY9iQ7bKZOMcNyh3bf8kzIqu26B0oVjdC49I3
Rcp0tIcRKVdvZwK2nWFO9m03h+bwpA1WpT1woF1+M8IxfArsIf0qz+Pc7JqkgnQV13WJ/oA4E15K
aO0nI0w6gH324F8yu0W7qvraY06/04nQwgZeBd8cxXxOlL3D26rHZKlD51TxJgbJFdkdpVLkiYN/
y3zqzNIftnlftiN6RHWZCRPcEy+9Tlk51jX/VRzzWpJQEmpUvQSl1Brl7Tw2IvIiY8KcBDinNNxJ
UzsY3k1cTNsQjUgDiV3q81v8JJL1JsxBI9HBJiyqxBWZ2PkG2Q69Z/QjZsBkMgoi6ZQFhjZRHTbo
xWB9nq3SzY0edkRnU6ECCcX0YhdbQwVaHTWJ8CCjZcElKKnU7mPmFuoWRlcjX0oEIA80IlRMW6h4
yByiQhCcpZGp+odcEOKxR9pmWUefK4pGPygwujnxYHrxrQBHSJrhYgzd6KkTlq+lNndMMON+LPVs
euixV9wrdUO73I+E05D8c4twNrjhFxAjCxTiqmAhC/l/ptG3VFeTR6luht2Qq5TT1CH6UvVGsBsl
lWG9bJX7otF9z7YwKavl2How10tvZjxWbmbCkL0wbbWTXivVOQoq2ZmBxlylZJZcOEoj5jtD3Q0R
JvPMrMybMSQqxvapEAbAjo5+pWek5gQDSWOB79atoFEXK/Ge2oR6kP1AfJCnavE425GgGqm96tyG
P3dNWl/I+9Dvim7w74aeIXmuKPldSamJzwPA6hDCdbCKoPvSA8440L3QHsJEBl2fkC1+hifMgWll
7BoyIT5mOV5drYqTg0Gpf5PCst5qdkRTymKWRkJq7u+bKEj2kl1PXi0ZwQ3+/8jaACaN71OukFdy
wvNP+biEWXV2cGsYtbnraNJ4pjDbbUQ5EG/eWO8b3Ih7vSvzOxthihuZTO00TsVdLzXQvudE3Pa6
L33GkDvyUkX5oYeBfgu8iCl9LtG1NuP+OsdBSmaQnHJtMFqcoJF+CyKFXoUIUUAnlpS7YRzLbxkw
toealvJFIfgI+xyTdaCzcqYe9GaWnqF2NWfs7mnjDNMEbk4Ok/I21FLzzkZ9sZ2mMXBVLTPRt9m9
l/Ulw8BCRUYrMdbyNLkHgRHzM++UdryfjarbGr6mkFXvI6NsJ9iEfgB9UKUmtKPFrXlWI0BNZxV9
+qgzTWcQc/61U9SYM4SQhVruQhz9qO3qEX5bUYVEJvL97NWoFAd/gdiraFu3ENolQjY17Qjoctwn
6SBc5qxga+NlTFdO+c5qA+ZGGcC63Bfm13rQJQIEq+hG1uJpm9XEj5qM8ii/4T3VSEtwMFHUF6tu
VaamZfjkN+l0pttGIUuFZ13N47hrY+hgdpFpR2i5zNoZxzmGbqhuyk9pB33LpDA8WTjbwKmNVixg
p+HcaZNeJvR3GO/8TK4vfAYml+Qc22YyFBggZQjlcakY+4E8Zs/26UVN9TLGVedyK2dx5Oa1HsJX
UfIDaWGTqxh+e6GPAqKaFN4jMAB/E8Ll2KJoo5AXmJorFz3hhUbvnztq7PRLmYtxQ7B2I79oROCz
v6vKkrG9LicIYDB+p/TtLwIWFgMAQdylVRDOK9OWo/2mu1IGV8KyBrriJMB4tDljp4sBMmtmxzc+
Tf0BAA0EyKzLtxq0pxsayfIhg+3+bJqZ8UQUhnqVfBMMZAj3b7DjdJu1LdBZKUlcft5cRNvJ91Ko
Og7SpGmLz9l6C+mhn5QIKwI2g/resiZMmaJTvHhoQFr1SuWiu9QII2N8nE2GQToWYmPSr2s37rvh
aklp6YH46y+QOOsd1vAEJSixVvPYB7tY11Ivj8iYyuS526KBRvlB02rcI5/sIYMHcFEh29G7SiM3
U8gKwvOVuqPta65WzJwOXY9aeE6H+RQURrrccGWvMu3RJaK28ASagAPwMZ/Ad1K3TQpKrmnHtTdC
AXYyPZ+2MaAzQOigp62orrfYeVFBL3iAMpa7XThkyw1kKE4T9zvmI7JwyITnLM3iwE3HRZ0Qz0QB
DaKNPbDA3ENrmfzWqevu6R9LjsjmfD8r4APaKWq3EnMTh0qG7wQ1l5lGs6W9aTfCo0A7elFudLs5
MXqSKqek+VzUJdN9udd3eTGi0UvHbjD/L3Xnsdy4snXpJ8KNhAemBEEDipQ3pQlCqqoD7xP26fsD
Vberzvk77o0e9KAnCIkGJEEikbn3Wt/ylKaO7wcrJ9XdceJwEzpd+0rVmQzUcakvRk441g5rNBku
aTSO2q7Lug5oVWJIdSuSKO+JEIUNRrrPNC43DgeJckWzWPJpMpY63jG/bOXWaOsR9whdG0+nQ1Wd
SGrIAUU1Wk9DGnxwQ6IPgcNmCMgr6pVZ3PS2YxApORjaUv6/WQX9f7S+MWkk/qfljfeRJ39VLZFq
f65vvp71a3mjqsa/VPDDNpAy1iumQc/61/JG1Yx/GWhvaFVzZflaw/x7eaP9SwAupo25rjx0TdB3
/bW80bV/0d9yDBYlDg1k8JT/N8sb7e9lXVIueW2Nn5JlE5nEZHJd/fyxuoE6VNUNVZQLXBPXVyux
Yzpp3AyinvYRy4bnygDY1BuJs20Sk5pca7YbVSY1kXj94xCyKi5E/j0qKpxBbgwTq7wkVrxtYvDm
q1NIEC8TGvM7IW3UPNt8OE6ucYB38jyuuJYyBdfiSsfa/fFF/FrH/clxN9f65G/H+PWD4cekC2gb
gmaAtdY3//hgDBx15sY9Qbhcodfh1NOk8X0hhu4Qy6i8oWkUb0GbYAuA6+ShW3Bu2nFSSb42fkpU
xSd3Gm4rC6Kgpq51DRIGdo42WOcWIbMY2/7OTiCGuMaYHdQJlUdLNuiZxPofA633A0EuDxVj/5Nd
VC1V/I5QiLTGIueUcm+hK5NVPJ5auonUF6WvlM1IPmtJ+Eo/pqdMdj2O3s7ezzPiTgrL4UknyiVU
8Ox0q0C4n4BzuLYRn2B8lAqlaMSwjwis9ENpzHj1ozb5L8f0Hzjtr2NKZxAPPsZR8T88rkZix47l
Qn2IFjopQx8nO3cwej9iNfiE69cziTwMru4dpm3JvqzTd1mNP5yVvMscQgMAiuomzMTtgADsICvZ
+ywTyANN4ZG05mNq5dmDGrUbDrT27LqYfluEyVEucTzk1rgZ6qE8RZPwI4PSN+iVhW6yGJ+yioRo
jASPUx7jks4zAqaJ2CHLWiuqiwF6ad9AjN1y0pH0WDk5mMCQBe0g022j4guetVF90m2OpbvcObFV
vMzoRge7GLfSrONzpla389AHqNsyL5kXeYg18yFLnOWQxoCVNUkUUd/c6Hr+mBTWGPzeDG5CQXZO
k//W6PqfJy8yW2HzK7c4h2mg/v03bs/0YpQ67y6oE7NoQc2ERYxDlyokZvfhJg3BZA+GaZ0nOnn7
rI19K6ReqMV06dsU/LB56aUhbhJZ+nqs7F25BTchXv7zuUgF52+nok0rUXVs6jSMMWxW2c4fp6Ip
IMnXFNUvgvyEIM3MM7YdrqfxmGz7GWPZf365f0BBTbG+nivo8CHsU13IUX9/vZrf/9K0cXXZIoWO
bxVC3iSkRpqwpq+2qnEBa1L6ib64jw0n1EZQyLVciP6uAP/SG+LBftBnN3qRuiiOYtQZzuzPtOk3
uUyUF4DuyLnbsN5XoSAqc6WcVksBSVOzMb4QEvhfWobXserPsYyjh6bA1FjPWtZ6Nfn7B7JtHUIP
HpQLK953Gxr4iYDmcg18IqWYeBovsjLhI48a/G6olRudkejULjSKUqt5SGBlbUlJ8qXKk/SZ0RAc
4d11kxnuTxW1/VFPOAVnApPo6y7RaVpKCQOv3Wl9y8iu8unschl3I0GKadiMkERbklKKQQ0WRVcD
kTTGDm9RfqHvSi2BfvOrC9QG0W8wA9RBxdbb9AJyp9+yMrhqf4eB7jOKGMyRZsbaZMw9VboCFSPS
G1x4uqfgw5SdiC9KK+iuc0FFmJUQt+6E6qaeie6OKImdwqocN7Uhy//S8zTXWvo/jjvVdk2l66kZ
q2b278ddWOjCTGJozzPZrtTDN6pijveO2b6NyOhP8ZBq3ogpYKvF8w+A2elPvVAhcFTjR5PZqtci
Fr6lKCOO2cgqVmp2+JDOCukp62NJv4bbOP+gHXYxMv2IOTQFaOUwgXNmsnsJ6rsj3D2jr5QzEpWW
8WGoob1x6wcaYkT6tZ3rz8Nie1oz36V1Md4s2YIywSDBPCrVx1HLjB3IBOOAkm3wlkaUB6Tlza40
JuPATNZXFJIRJzSb5MyUa7QDjpiw/TZkU32b63X7Ytj3rMmnVxamkh7Af2lmoMpbf7p/O8S6QVfZ
ttxVsrXiCP5+iLFUJKKNpX6WRZh4jZqrJ9fp1ZPoJtFsiNfZ54vlHK53XDcTQUGKp6yPadFUN7vf
z1FD5XtNdf+Pm/54iGmjwQfiwRN/723oitQbWCoC31/3e70bCte///x65GIpikeVwsAzQH/xeqMy
tsVR0TAW/37i9Y6vl7y+wRiFw841jJev2/TrO/j94hD3+DJY8okjdjkAIP+Hz/T70b/2q/4oImcO
vt7D//4w//hYX+/p+pivF+3r4jZVt2pL9sG1sVatR/r6gNAghPHryF/vuW7m6+G//mlwymbNJeYa
v2c9ufhhF90oenhKVM09ANSFeH8eVIY+Grc61NU63MmhB7zIPPYFHs5fJNFk5Fc+z8r411AZ6rHP
wNMZy1+CmvCW9KwnmcUf+SQXMgCnz3oF0aX9kHojRDFvmk69K+rnsLcvaacBpOoowS1t+aolTFfh
yJzLXvhJq0Z7NHCwuCg392o+7NJS8XUqrJs4rKwNYXnlJmqYJpDSddG0sQIvcz+SN8tCj3pLDudv
tHrE3EBLFhkqiEaMTeSQ2qaFLagagWOtZBhlQYsxzbErT6Q/mZ0tXqMsQAGTAPmp142a9Qpy5mIl
P5p0uAzQHM6Jrhz52uQus1pMMdptH61ZIimVUSFLWOmWnLcAK/cFp8G2dJ1kr+nVQ6z3XJCsYcfp
+27k705Bc9icgcwng+OZ+Cv2jRHXXmqQglVhAkmcOmVnjlcrbQtpob6pssbyu4TqFqKON2rTKCr0
ICPVLYq6+KRAld/ATvDppKBBsVq/K1vtBoN3w83ZWxaKTdwNmafm04/UrB81o+3hbGsPadSe3YYu
/eIWD0tkcIC7eo+1NN7noFPL8Cl063CLm96rMJSV/fAdazcdgzLbSxUM4oQJh+DT90zWXljV+p6C
mAIEYkLQ3nqTYlGkiiz1VOGb1tQtg0oCDP2gNEhMY8sKuGKfsl5pt5j6We067dbMVI6DzbeXTt+T
Jn8o7FI5aw6jZGXoh9qedpGqiONsN90WPF/qlU47eqG8KfoK1eVg4tCOaiz5XtJG8kAyIpf3uLlp
zHlvzUN47JsU931WcqTlQkl+ImOcimq0pdzD7KZgKM7sZ7UB/7RoUbmBVVHkE0HpWtf79lKhwdbF
5LUD0dK2om2KUZm9RZv+sscsyKcXw0x/WFW/w4E7+KaRkvdVtTeOaQeVyCApjo2za8beT7XhU7dj
gjHM3FOSB8l1Hu+TelM22eMgNgQR0Js20OWpgAs2SIlCRT2Bp0RSHze3Y214NI0IfuuGu7axWjJx
h+dFVDA2atjFlWXBHqoviqn1fpWCaEo6dTzbkbsbGhLF3FD1h7R80od6j7Iz2nZVTTaGMKqtTHCn
zlMJBshgaE2X/MeCsxkZrBz9SXpLTYOgxjXLrHu4ECKYAcwU8Ikwk60SfDFbwCOAAVu2i2IuxgGU
OVEwqvOuTO3PQYluGbDyAFXpywztgpUdZdRS04MZp6VP3ESAlcH0DJsEicSK7g1QkJxaqR+HH4Wl
yK3OZGMXTc6O1boMxFzvHHCpl+HJTgnihZgoGBDhvpeUwBD8gk7pR9+c0kvfGZpX9OgeUrN7atDr
7NSFOp5djZtp7aFPZX1YmF8CsQH2ry67NHWfRytK8URVaMtJvJVa843fUEN503EOeoajwywIPW7G
hYZ2Y35THI4fYsrMr+tM2xmrhLjoAVNP2Q19hdan669uqt7AoeJCj7BKrBwCA5amNOAdXOfn2EE/
4h2WoOHtE8uhTxOhQLUe6cS0Ft9wEKkkOqOfFeGXNfYsxSavXgiyNUAvJ+l5avBoofIRDJCklFXI
tsU8GydQF0RdsypaUiO9zwFUDdrc3XUipdNlHKnoJ3wBeru3rDrb1oTSgL1wXfCzUDxkSh1cZu/k
jBHyonmdZWVeLl/jLjtiwXI2rb3yJ6aMIONeXkB+VY2iHaewQ6dQW50/LpO6ja17uWiOr88sGkH7
n9q1yuu6tgc1DY5QjsDAgOZrN41yGm5xXmqngqARV5qPCR2BiPHQW/uJnhEWy0ZDnViG+RXPQcqk
Fh/CPCwxIL737nCj9dDHslJ/MondsUO+4QW1pTPEBAaFRJ11WHG0xq74cFPjQTaadoP+wQk27HPA
lkQcI9luCTCF0rmPmVUvWVJ6sHPU7ZRF+wKj6YQTezu3PfW5lH9bu35pMvGwqUkTKUGtY2hDLu1C
UFF0661tJuKVpV8Xy74PtX6H23nXVMAQiWiBSh/n2W4k9WBjJAoxpB2eQmWaicJzSp+s3CPmWmbQ
uv6oKtjHE7I0NzWYDeBl8qlXdIWZjdJsUZPYO1e6GJERSlGYuLPT6TEdlpUvchZD+LMvs59q38Vo
waaDuSyFh0r4TZRquVFjnKWJAV0Ws7W5Saf+3EiiGaDiAgXqkYCa5atFW3RFPTNaY+ux2hUXYDZH
XJOd21J8D5JaN76PiXtAJaa+aaYy+K4wxtMQucqlJAvBuz7iurn+my0rH4Mu7Ck0F9Sn69PW56sc
mO9OxGsPy6I8yAm9EPFk9j7KInT5Uvx13Uc3zmelGvrXhuvpziC6JIBmotzOSl56y7qP0rkfilx+
WmkG6Q/dDNHiVXeT93q41d1W+TYUrX/dl72Q82NzDb/XlKlC2UeXGelydUoBzW9QUH7YSg2LEIet
hebiTTFUUDQa6biUXcazIuJpiyC0eKeTtrs+lEOf09iMKI/Ew8zqbYSAQgH/vqVhsfna23BO5y7/
rtk4eHIhxC2CGAlLWhl2KqWW57B238z1dcHGEDJqx2/o/Tt/ElF8M/bSPEcZl4zacCECR4QVEDz+
Y7JpqM99g95maE8Tq2Z/Dgf3MAyqei/6EOzI+jBhvOpGbXzOnSI8Hc7BLbJqNTA7SaCXaJMXW0Py
sD7SBBaUFrH22kcOpXQcUadC6aLL6uUzyq3qDsp7WeARasz2hxMlpJdaevrotq2y12Yaxba0lHsg
m2BX189i4J/Aotl9TpVrkL/uICewKzew5jDbQZSXrOCdp+sBUvPmjstV85qbne5zHpAGnTU0dGwA
85XQ2o9qNeWte63RJwBRr8yHGijFwVrFXmWfNA+5vgJ11oe4zHYRgoUfiompz1EV4+LqVnYii1zx
G1IUXkI3frw+NOpRyqZr2YDEVr+tTbq9/O4urV4oTNV64wPlw68D6aDjLJdyeFDDpTs4pJcd1FGS
oFkN4GPXFx6xKAIjdMk7Zh9mV1jXqN2bTuD+ljOuoVgU1ffReFWWXPsYQrj1zdCKlXklwaGzqL4+
oFROEAXyzzSR5EEqLS514s0vM+/RC2e9/O5WrC9H9ZM0gXprGGN1no1RPw+VSgLn+hKFNw384ISl
ptvckYSJWHZ3HnuALAjt7U9n3Hy9lbanuirhrTjoi85qjf+rwDawtTs9vwmHw/VRTPlMT/Jal2pS
dKx9PEC4qfMxKw/X92OFNN7KORGXLDfkDf0YfYuQuvsgu/TrhYp4GbyqcsPLXKvpjaDHtC2l6bzb
fFnXF6EOAWrCKZpbBk8yRYnN8yWhxO8Ikr8+temS/8qiU73NWU6fJDmFfsyI9w047NfH7lrQRxyg
+A6WX3Eq1qFpXdx/s5KKh3JgFsnXo7lhd5dFuhMsudB8lD7xN1w9u+tnCQGpbLTKOiSpkrA2aJZg
SDBv8WOa39LJ2F/3I/HZbhrbyu5Nup0BLntw8ZaSvg1RCVWC7wgvDZLrtJ3uO02JkHwu0BFTTi+m
Bwj5eUQWYSFIOCXuF6hcYELEhBjP8nr4li/YZTxzWqaPxMncrSnm5NSYlfZAUun3UcmmD04eQT3A
Cm8dhEVnEVPSsNcnYGK7oS5pPueaHh7Qb5GFEWvju9qdrk/UzHTyJXWNgOt5TiM87naWUz5f76zJ
JKeAClR4NB15mWqz+Nprmi0P4yj6J4zE1hHHgQHfGvQ22kCNsfCDPNJi14sYhXkuQCNT4Lu+fWFB
/6CspUP0CadbNU/MzfVtDsP0jmg+e+w7WuFJhdnnensZ1ywiJUTCuWJ2UmLeB/iuvSy2cbi+xUqf
I3KwZvUmBR5yhy1Gfu3RypyEuV7u3CeppZ2GmbH6uksA2WsQUPzmTJL4EaVd9sK1sjeRGNvrLocp
noEeJioG4ja8l/Oa0muxSFPAvN7BoSdUsGtUDBmJTq7qCFNs/exTHR8p8ywvVWmyPlOxq4DwWr7V
gql9Py93tDn6jWWEmT/V2MohhxaPvaN8+3pXJMVswqQab0ViGuAN6Atc7+gAwWSRXT4Pi1UfpZux
xp367ENCiVq/+X4ZTb8Bf3qM84qGrxZSI9aqh6+j0/UQxKKacFNYFRfwEvHXXlu1fyZyKXy01TEP
Jj0fv77AXDkB4hzenQgFhK6jFxFTZT07bcLylA+pgMr2rj+xPsKNcv3ZzYAW39EACS3+Pg1cuiM1
mwLX0Fpf59oOWsXeYCTvN7Kny4of+F1R8cwUutmc4X0yNSn1YW+teVR1ZkFMtOeFkXDgqtqTomCS
SmbrEu8li1XVUPc4JnAnuajCmfk5t6lcHlY05bly4cuSe0ykDJyvdvm05kyB0ApUTB8t0xs6QAXu
ZM1b2i/vtlPTnlER0hUIJ54rxz0mMLU3yKP1YBqcQ1uyBkTXAkBDZ1UdGZAXgfj76qINj0puvFPG
gH3hmC894aXow4bh0FtS28U252hn1hjFhrYPFpk1p7Cx669NBAd5gzItW7+0MrCdxEY8uP45mWYR
9AMRw1MDYjwJi+D37f983PXB142uFr+eO/VGjE1tOV2fdt3B9RHLQNIAKxV2//tGhnGXXDTT2PRG
SgwQAIgqyMhj3xi17aHioVzgdPOZfVXeZCm5P2TlS2mjR08SVkCxIpd95ciXJH4r6HAxIS7ybWsN
ddD1Rh006ybrBXPdemDOj8k1UMNuDEaZcHAF9mhnIayQQwTB4sOWYj4qriqDqs3h/CIk94ce2AWd
xxRUwK1t9NbXA4Y5k0FWSQmTis31r+wkKE4d9El7RELjmRBGAil+VorCB4rhWgXXzew2SPtdDKcR
nXx3lH7cF7OfNMNb0kXVyUZXpYXEldgwPwAC3ha2fmNHLSrB9fBwlnW+luGdr7I23FgKC4a0GYDx
8+GojtYB/PtC1IwcY7UE0vjMJHtVWKnsSjt5BhbBvjv5JNJ4QtLGE+TYcqxUIRaYTOpNolbK7nrb
9d6yY4puIQWN+znblhNFerttCDSzERjBLZE6pFHeWKynLqJTVnFVXvCJl1QhZNLaMx176jJu1jvl
Li5C4tI0jFTIcIrV/4Ax21eRUgaO03dBPetdUEVceKsSy2po9WEQZnG2pXplfv0+vvZutpJjsb5u
kaiul05EacSGPKpheuhoGaLQ6Es/YqiixSJyFst9j52EkkOakNdrLrbiwfXpYMS2971R9nsR00hN
+3zaa519YylzW+AAx41MF5qGCHSq3dKOL4mR7OyqcQ5V5EIkI6hTmkkQi7QNMGaBmB8mipBDYnmm
M2FQWHt7dV0x/qba7KuxbgXKFH4fuw5UWlgQq9VmtNd04jXLGs61RRhkg05sGl+G9YwU6ynTKc2v
v1o6Z5T4lbHc4fkafJlZy6Fs9RdyVK1zmN9AD7bvFLRepwWhGEag2kGyZ5pn8kkHL4cJv2sbhXV6
aqI7spN0mwBt2Ic2errewnYSgu7Xhmzem+rg+jq51xcFUtkRFciLNPvlJFNiH8rOqB+Wucm2yRxZ
Z3S9+i7VFWx/PbQVmpD2LqxCPVhZzUFIwLA7T8wtppClMZcGz50ViB56Vd46vbkrGwrEkBkxBDfJ
RsxPEXjtuwwzkK/nObIfkS8PECwIaqr0OkCEBxg2TpNAnelwpGYDFXRU1UNdECwSGy7MuNreWUvI
cGKbMcuhpsr3nZ6dUpbIwXVTTPqd2wmV5ayGZIYBLE4Z7n5vAIaU3li5LR9H+R5lybNwHekxAQOJ
UPUvVqz4oMBoNlAQsUXTBULhlLeHd9PJ1N08aYj/tCawEQPVYAQOMfGKqt8w8+e8HpAYxRkHSFPb
/agDDZazFvzeVBYagaXFJacU1WcYF+6mrObSiy3n6/2PHWfANOT6podWs62TtA+uG0pOfZDYL241
TMeOExR+aXqblDk+K22SwfUmeBG//hrcFB2Gbb4sCidgPk3YcCOV0zBZN9gJFV8QQkQIXbynWnNX
IB/jTIzqbd6HKeXgLs5Bi62/c9vTW0ZDxZ2HwFR0TwKOOo7w9E8mUPEsrdwNKZ9Mjmwuo03u9l+b
678CDUuOQoF7BOVzqxorrK58kuum0BVzG5blWuyCXnYFktUR+a4FyAi0zuT/lkt1qQbx5LYMhHHI
W7huHGH/+gvW6K+/2JkOj4VefpbKMZAQqYPrX8YU/vnv9Q5R29sitepDhKY8uG7Qs3JdaUiHMLQU
6ZXbBtdN0TCOhczYvv693uZkCp31GAiK0iDXD/WBi8GqhI0dG527bj0jSV5ogaLZdtanZhpDSawv
sGKLZvIgTk6grFhJrn5/zNggd6ciKrZ03SiNOoztmhgpQ9MCheUwVi/GsFCoMcR9KEuduUSNHUbN
YxSkjBfR2oNVJLSwvF0bpRyr68Zitr6pRELaxnpI+iKDhZTjbpvWX8X1k2Qt51DIcl0oh1J3wCAl
2Ycg0+pkDtG2mdXx0K/j1HXY6jk7txU1Qxoh4R3ltR5MK+LAKB6nwDQMyK1FFdINGEtMva4I0rSI
jsjaPJZIDNqFzakGWIkor+v/bp9CT+tzbKBpuRVU1TwDxX3RuHXQt6Wf6yHX4ljjx95reo5oPyp3
ZDA/5ZFWBfN6rlyHg+tf/7gNSXjQuLKh48rvopeV66OYHM8wGlPQdm3srQicG3qFbkeRuQK85jgo
tqNpbxdC0t1lMabBcczKrNmJKXVugVztepa5H/RgoOW4hklhGgJaEYbjcWyUm4aeNJbPhMBskmI2
hR4dLHvJbnRUPGi5u10yxc27W2jnhBYrzqV2OjkDGDLA1qY7YQBc3EuJxqDSFaK6yanb6uQBcjVy
BegMtdvPSTTfjk09e5ZEwgxcUKNA6FqN32nQWFElxNRiNfNGNQHqZlZ8BxukwAavFXIbgzfx63Rd
rtjmBcXLeE+ClvAnpxHbIR/Hexw6LKNUER5iiwyoRSnvirakSmzpd6EDeVZzad3gqN7YFF/eVNeQ
KA3X0TqdNM/MBvAp6MQ2KlggtPx5dmPXEbi02NG2QxG5T/mQ/mhFWJ+v/1GLZwpYMajkqYujwTWN
12mNSFBs9b03FMvXDRX1hVYkr5PR+Nfb7Xqgi6DFKji6rH1pC8DHVWo+uGP1rZ0jbetmOjWlhtwt
bUYAoy3mUy3M9tWgz3+sEzXf9oDqXyt1MbdTRMrH9V4nE15j5oiOa7fc4UsgIiZXY+UoKq7N9jC3
ryhiA6bz7mcDRJ7Z0+JnYDP2QsiYUs4uKcbpQV4yK+1urxsdKBPiick9pk2GUqKu1A+ptIgHCvMp
6sOehQETjw6B8l1Pu521x0sjFecFqk9yQN16ppHS+ziOtLto/WtOlsKPk6k6tEbJqWPKLMC/MN/H
5BJ6mkku+bzM1Rbtl+RQg/yc8nTeDKlA5kY6Z0BEe+Xl/dweRWxqh67MfwLBEpu+rOsXd8jobSQd
xTYDe4KmIzpzHOKsmDdIMo2y5HOIHt1sOES1Ll4mJwm6aeWWAZV6srUpP5Y4Qz0UXNSTYaN0ismb
sLmMqNaERq5bkP1Nkti3fPKtLA83eZpxKXQlCZNN0Z8mtQp/6hke4K5DSuRDGjuOxLa9tDQ4CNjI
bw3ExJEx6RfLLR/oTGlPSazLJythaAAelZBQf2ynvrst+RTYdIqDJOcTzhRnOqGNxNXBi5hpdc08
h2+NS12JHzTvz7rWnq//qTaiPUU0dG5sQKE6zEQ9XOLbgzKB5Sb4YN8uVfE5rnSecEijy5BP35qp
nm9oi1L7NnXcyI6pwRVhswzLjZlSR/+ii7Pq8zTSpwhbz+Ud2ievR1qxUdt23CahNd/r5lIfB+AJ
m1CHq1YhFilnGtpayNwzXLlmGsXKTQy73a7V+NPpmErgGqOvTSwbNOXt1HVmELoEAGKQuzOxmr1H
aymBUmV9Q4Oo9+zCtXZ1ZgpaH/P83cmhbi/x8s0lOtCHR4P3xEHDDbWbEHtjlo8SMwKTrSX5TpL8
1qlt66eSNhNy82GM9kzPnKCqSZTUKXAhgIx2IAeLYOyFe9/PuIzN6VUln/m5MUVCA5ELgRYL7dkM
m1//Xu+lw0mT1GSqWOFHfrQmBudpNt4MHVZ6A31kV67/Nu30NrRAHGEJ/NWZYrkMRHtEg5vfzogB
Tg7AXoYNKsCmVWS3VC0Lz2ojeqUJMvK1vCus725B+x6JR/xkhDQC6JLMh0g49sOiwrxt06rZGPoy
PpV7EB/GX0IOnxXN5NeynIct4p3iNo+YJSVuqWwKrKL7Ys5Smg3tDm1i+mwk0zd4X+mG88P50EAD
NI7W/BytitZMiF1nqQ4UfzD3dxm5hbXJsFzllEjNLNxkc9QFs21ZT+EyRn7KjGCv2Iu2jWxC0/Vp
GG+TXP2WJ9FyNJZOnsl9xu2Q1i81I3uRGs+DZY2PBed8qRvyNlGi0lNmRz3yIzL4NpzKb0VWbPuu
lwG+dvNUD/KxavIntdGlj4fuPScBEeClxrqmk8lDp5ArCi9DOURLPbzynLeshXwqG06Mllax19ho
5Wecz9vZhaofGYbzulSTszFgrna69abT4S/K49QI9VZvOjhgscC9EPYUTGOyH6KaGBfw7qY1Qh8a
wNxwfa18RWamH2vUZfQwh8OnCRaMgzZ5RhZKvyo1+7GdIf12VWkFeabT0zMrOyAkMDpSPVr2em6e
00zE32ICM7EgKJ+xSvzxkE6sXaNZ2c6MyN+76YcxjfRgR70+E5RVeUjm1UuX9i/4vAjqqwrzJu27
9xam5GMe1TXWM+qbltOaH863iaS8fQey/WlUMde4slBJTyaOl9E0Z+ZbwvJd7A/8K1slrshityyN
AD4tOqqaVXodjr19t1CYc6pGHgdYn5sU3tIxkk6+py3CRUxEuKsnSV0hqcg4WpPAjX7NAjSUc4pI
26dfXJOMBHwT2o7m/foGpQbjNNLgrHTT1nExK8Ad3qFGVvbmGOdHuPIcFaE/NlmiH0WW1yfww8ZR
VbutPpjTQ7xMykWVw/76n4lZhgZr2p27UiIBASCwobm1hYWo/8iW6kdrqsau4Nv3oy7BKNbZH9j9
SIXPmIp5dhk3FylpZDTN8txNCC9UQkm+ucNzGQMPtkZnRlDZKWddGMVpntcA51qcumL596at9rbS
QxeWd2MaIixUdKYWyTKdlGq+yWM1fU6U2T4pyOe+8OBXejhn5Yz4W626DZqtn5OZk+QcG8uBNlX6
mGOyazsnaGfLDiKhPHbgKg9l11EhtbTlgt3yXJosxTpYuN4SyngHO2LZaTHmiutiuit6eQpz7TiO
nfuYq6SlDkly1xfIHibL7S4MUXblXPKRZVW9fkL0T8q5CZlgNSNGnecC/OWZ4oVz6aRNKEszmC9t
HO8Ld8YJHOLRo2lcb5emqzCg8FxpNm7A7p4zMb4mLKpetAkGUDiWPiGc9be18/iRxE25NdLRwqU8
M0MraCDwafKzQVLFBiqFGyjjLPdmXX6nwnuL5VG7H7PI2YFVwcncpWLfOybYKtiCG2l1AfSk7gWv
NrDpIvaIXVYvQ1dWGy1ppvtsNj9FXVjrEn68R2JfnAym9l4Yq8k2qjrCnNr1k4fPEXFNXLTz+Hu4
ziiV6UBgmOZXieFVkFT0xt60ABYBrkqffInYp16UIw9Sk7tlWPv3obIV2tI/K2HqF12VcKkLqSgt
VURGiTVCjs/SG7PTHw2bLouVwP/TFFxJuPiwT7qEaub0Pmjhdx/FSBOob4u/qNHQVVPt4mYkSy/Q
rOShgfC6hZVRHUxnGL1SZ8BeLDM/GUU146yFg6IQm37oHDAX4dgjF1uUcSHpFpyIERvb2q7yV0gk
lFio15cSXjzFXPdTcLEA/ls81nZ629qd2BqD5d4mmi73NaiO01wlAFnVyNpj921vtZ5elgWusWoi
mrdFfppsdd+5kmtYEr39L/bOY8ltZEvDT4Qb8GZL0ILlrUobRKnVDe89nn6+TKpFtebemJn9LCoj
E65IEEhzzm+syJn4wCGob2VbabCxEBTf5arlQMI0IPLqqTX4fATyT6hr13xtKY8S9WsPviF6rNNM
2/HR8x0BLO2paFL1iRe4nTdZT2bURKB1MdsbCRUvyrjdKQnsZnsdNfqVODzEtToeGD+ARQ0oxhlN
357rhFG+apdTBAD/wIwj3GieniPUkLc+IqftuXXn9sxa+U6xwWSF/fQ6t/ltkw3GiblJiTWJTpgP
v78z0yxGt+4j7pv0YR6s5qziJZnHeoaLTt4zwpnxLZGvAhNXFdfcPD+YRd/BiwtPmlooDwhea5t5
5FXOiYa9txk5ynJ466N9kifFXe8a+Z2Ce9sJct2D3FRkGnDaQvf1GvujWs9eEFhxXka114CXeu9j
0tqPSfM+zoeZ0MlTmqAfjga3fhjnSphZZju3Ik7iaMc+rnhhamzOjLZEnIipTmEddNIVX5GgnjZp
ZX21bJSA01o4NRWF/U1tNN+ooug5W+AlYmJXYNX1NR1Gb99Ydnnso35+78ElpeXs+QWOwCe0cbvn
zOKBJf1xdL2oQznFQp9bLwzc1MLymbtBUAp5hTNImE20fOsHsdw1viL8EoHUCMPjhIFqkCTZzTIy
z6la18EwoWo/e2DFOOuUQOwc/YyI3wrxgzuRLqgsQTxBKgY8BQkmZ35nzgKQMmyfBtPY6sK2mzVE
uZ3K1tvZld0eYaOx4kZy+FYWyWxw3VJDAg4JtdbsnRdZZIR2F73dTImwD0bZcd+kUXpIDEx/Ihup
y0lBJDse8tsuZDg2SxAwGvz0I+YtapCFiNehnFh/JVL10BvhF8VSjqzFR6ZWdAXpwPLVHdz8rvyK
WgEIpiFKgFO51b4jnQMgJVeAbY35AbkVLJlJ+7z0KDhKg56xUTaMUjhW16ip2YrJWj0pXhQvq84q
0do0Arrds6DxUJkLUDvAb7Nu67OuZCxUIhUM+WQapx7QXtlr2u3SscyscqdhboJPCSBbi2eSdds8
5Y/4o/e36ejdRPYcs6SsAJlhjf2hAGpxHLDZfd0UgUrg2+t40bLRCMwsYXbtkqMiiOk9uV3ve3n0
tTMc723AEyXImY6AEa3CtxVp4v0bi/wSdkte3gMw2Y2OPt3EB02tovsobrJXK062o6ZOt7BryQbi
NH/fRqZzatzyi9bG2j04ljOCIs3JGOzy1UFxqJyblIRME+2SZUZ1wkVxf16CHla/q4cvzbRML/qa
sQzJvpPH6m8VK+oeWQFjMxJ64XYOFcILRVVB9kkbjKVIvKrdZIDNGkhBqL2DBrGTHLNqaTd0Hvmx
772WCQaF3aFn2RvzGWZQcWNlbXpkDqShETUTPqss0sOTar3EPeaQpVl8esiRAv4CkNJGz7UB1XIc
suqjrCMSOI71p0Ga3S69momoxSze8g5N6aZBYVXaLWEq9bYg1XILHK8Ppla56YWwMmGpD2cEWNv0
cXKuovC9JyZ8JINHuI/lOzHnh6SFxtQYxUvY68OjoSAsVJRk6ZmHFmqrfg5YQm5yhZzxoKmA28ia
nvCyI2TUFMab6uJtkSwK4f/M0t90G7jAvDj581RohOrd7nuy5q9oRJibUfhYOHNX70lqm3vieq2m
hzedNrrPhVPfQpDeEbSygrkiSLa0yzGx6Ok2BD2YveFovNeJ6tzPoxqxJujebRT97uWmOO7cXVmN
9RF7KWKGjJp5ooY7htXM74Xa6QjM8mbRrT9MQlp+NSjvBVzxIBya6SHBbOtBs+po70EBJHMzACIi
m5yiN3vIseV7Y8V3B1UJfcVkyI7kY1ChAnh5JPtuEPmI7JtUb+4dIBC9q6McBF3rqSeeAaNReXWG
fr92lrmHmpbuDXS5b+0hOQNwrp9si5epVKqtrpiIyXs5SZGF4GRJUBWz1tg7wG3Ut0peveprzsu3
Fg8NzJSdaXr0sa72aidJc4witKcnrQLLsGCVlQ2AEdsEn0ChY3QVQUsQFgyyEg8T+qn6sygU+ywL
BXMxP4EXSMjFy7fAsQkjVM0zYH/t0RkqTDuTPN/UUY41Ycs6FAAEujDr7JqPS0ruoO0fU1E0xaZR
TBBITmNve7KqWw0Hh0nNPrTSHPxl0cadvQiNXmYrhLpRNCGfl4K5wYPMKDA1Jxet7XK3wb5qrvV7
HEdyH7ZffxwVwobLpEyHbsGXuiWSCoGndINyit29ljTPg+24Z0La7tmL4hQZzbXBj6LCtjvrqptE
Kddn3LVN0e9GWuIexmJqX4CGsJDvet1X+g79YGAm5hKv23qa68DKAWvYblegnBYHXi1QMOVnF6K2
v4wSDLoM9xMiGptQfTXGob8NM6BXWaMrJ0WLnpZVce7marBflp73PYEodllXj/Gy+mSkiVGDgevb
r14zrh+zzRrUCo10L5sARG7sagUjTohgo1ZlHOizZt7XxtIAL13RP7fqL0bXGw/T9H2atOFh7SKo
DBVooIEQ7C1ryX2mORV0Ktwogtxrti7oEry/wvfUxLI1m3DQ1pPhgReNTL6ujttwAC9qt6FzwEfB
QUe8FgpZazCNDT4Zo0hgY+F3nmWBYU05NCguRzFWw8B5juBtAzvT1btiSvptO5VvhT5h/FO6xofd
rMdiNexHXL5dQFKnCs3z72YUgSse0vlpcpobZgfecUpU4LYoo72SDvTuEgEnd402sFrm1q7pmU8l
PtN1S0wvM+KgIBzVpuHGCVOwkEY9HMplJsevI8HdRCx5EryD0gnv3CgeTxoBlcDBOc8wde8J3HSK
O0NsHmUTsNe4daDmPqC6fTPXJZi1sYW87/KuGIp6C5q52hEpRUVoydVbLJTV23zS6dFThkTNiLrn
efgoFD150p2ue0YI6ICM+Udpq+prYnMrIqX8UZPblNFtN2uBBH2vAJ+EdPVs5N4tYZTxAzmSbF8v
I8AmJJfLufXsTVTRZWhgkCCjDqQQowVD1+wZde75OWm6iTB6BgHABrA8TEV7byGIjkMP/r5rN1qv
pgtYc6ns/gtficRYklafQ+++tlH0mPCqIwi5El9Ue+SFoJ+QZmHZ3of2iiTb7H4TLFk9dUBox8ib
5CqYJ7UEvEM0DnuxDuy0HtuBE+fznaFCNouTTjAHqvwEyRZbb1wPgmyfG+Z0k+ZjuXX7IfzsLdQW
htr+MqYWQri9/X1yiPxqA0YrlQ4Aq8lV5YkQcu2ra5l9AFx8j0hOnsuVS0ysxk92Dzyh8pTokf4T
uH0GjS8HbkSMklRB3szxsyywv4B+s3pOoE84Oa2Ot26n2kluZJEMJDia2PiUEVwcuqHaRdG2HoY/
dbrIUxM9IKCtHTNlHo4p8Vfy6aO7C23SzIai4MuqqMCrERZ2kgYln1UrDiCxmk0TFiR1x34kn5Up
LPBMAtu90x/UVCH+ZCrWwSb3dbQI+/pZSxqviT2WQGQmj+43OGjeY0+Ay+9ytziQDuh2dGmGj2aw
cdaMsyXCw42JEY3ksP6/otz/oCjn2Abs4f8sKOeDU20/v1e/6i1czvlbb0FFOsFENc6zDKiyuG9c
9RZU718qL7sDvJK8H7pyVzk5Db0FQgOcqXqC2P6L3oL9L6iJOubeJMAMR1O9/4veAh/jN8Kj67iu
A9vRIYJq0WH+pt+IuFSthmi1nEnXAnxEai2YurwJrJ+1y7Z6rlDPXhLAPZOsy6P+2745hDXHcrlB
cZerXK8nm7KoNDALuhtN+2jyHgiPsi7oWFjEyHOxxHHLIOtimA5d1yHkGbmY2omNcNx/FDVweogQ
8qC2BKYp+O9lII/K/3noL5e7HnO9kqzN4B827TB9ICAA7uvnv/ntv04SQXbdLWu/HXP5ZJ3iqJvC
mxOgK39/rlLr3lVWTTsl70+1046HLizbAA5zG6jI7as+0fgeLJHYKgvH7v7RzpD/vuxBsYbuyEJi
QZwtD86hRAfai6xfD7xe7Hrk5XBx4i//4N/t/m1bVCIF32X2rSBUDLZan65XkjXDA0SoNhgRCSTa
bGQNFso/QWnpz5rcphMWJJdMIu2CWRsMlK5Wr8PMQ9yy66/4248qm6X8/d1IXzEYAePQ2zWjUmu6
NXl4HjosDHBKm51kByyCp1Y+hFWBa0yLmtrlQLlNnnI5Tz7SEDuMvdZrd/I5XeQ2ubtg8tqgvHiQ
rXyC0Tgkvb355VxZ1SfzwR6caS9b14dfNi8XFR/QQNBNU+4k8MRMdOT4r0CUZNLG05B/lgJus0Qt
vicF3re8ExQSVCObpoAvEHCuUOoDRUNgL26PstqTIK0iHNK0uCi3KOMTNXMNXipRDB0gKZVff6uF
Q3J0kMuS25OfR6hZeNDLVj2ADKqCEAFokv9Zmm+ubaOtCOfZ5Yc+g+uThW1x82XNyAH8aaKQTbyD
sdasXQidHOFGjIVeaR5nS8AxQbJQukk8AuJzjhKJJsEdkdPDdPulaiSPswVuiBl/s82qnL0SR1XI
qgRXTc08nqziwY48i6iUeiu/WIkhHX2F+HquNYAazHEo8UHlQ7bUHb3AGSfynTS1j6m5QPa/fnwU
aJ2t3hCassWzW4vb0Y88sLIpC8w3fzQhzt26HcsPSyB3egdNQZL9JulFVdwjImIs/ZaOdDt3AQxg
w6ehJv+bOijLcTYdVMVbdDmEOEcKfYiMwdLs5slBIdIc5imIkoYqJEG4bBmExjzTnQCMvePjnqZs
FtYuK1qWfCSWBIkAAfGEVnDgffmh5G9iKi2OVZ1+lJvkL3T9rcI9GTVevnClk8/y4q3uygh5FNHM
xWde0krx27AygTxCFk3C6CSBXALc5c1NtJ9MzMTxSD5IqJfcJ2smC1XdzAXtEwCSooJnkjVvhvy0
kbilJla6HXpd312Qofmmjx3ek0xpePBEVbYxlX3WhFGSNYK7RdQOdzNZDSG5BbLGEi3hYYpuJARH
K0twVH00c2MEVo9IOggrkJ0be+KRtrzoi4TULQJXJ2vXprt6QqIy/ktuGobowx1nexdXA4+Eg61G
4OZFuDeiFck2wLpyUxz1+iGxqyPJ1vfazOnvf35Zl4UvX/Zne1bJSqE1Wm+v3/DyNY2446nrcJ+q
ew1tRdz7Mr7g9VvKpvy+tVk3gTmO0P7b8EAydvFVc0x8+c3l13UkvOkCcpIbqqb2bWdCpUwgl4YZ
sZlBR2Xtl+dVPh1V1uGeRqARYK0Y/C9vsHhsPcEMjw3tcN1komTITNXa661CDyxgidciWvPEd6xk
9eWvUuGmt2/U8UHCJCcBnYI4Vl5QhwhYA6eUbfJ3Yl08Itomx/pBgL9kobrgM5WmGfes6BJwtoa3
rXX8wRzxzGPsNQWFk0E7LciTtHU5B3JbWC5fHQzLiVoCKpMF+j6YUlWgNJFvRU9htXom5YyOM0zn
QNYcFxzgpsza+dQ6zxCY4biVru1XzQqeuChmHgcBzvREMc6Emz11LnaRqjF+S7CdfMAvbbPpQ7/0
gAnEkba1icL+eMBb8UPKYl1cNjYLQiR641l+tDra6usOoHNDPM+9ohb5how+iq3J78izKxCtb21t
B9V92LlaAhifWIssokh7BxyK/kbFy64KXKosHIHFv26TzWotMSiSVXmM3H1tym1GGsWw4eyzbOEz
S98sj7tU5dZfrnOputokUGPLERo7wrhdc6MLiPa80DPo3Wyd1O6x0m3hXuuYW1PLjC1U64h1Duiz
qSwyIvk8Z7mYSvZyyqSV9Bqm2NjJqtxPp3IPrxadXrRNNwiHlsEk4M5tpPApZVVulAVUFyaRolCA
XzBoiMfteo5sjo8GFveXi8hdcqu80GKLMSvT1xEau10zNRHtRFzkeqU4hGutJxYCMUxQYKaK3ZWc
z8gq0SAmuWJjKmqymRUTP8K1/W93A3zh/8gj5UmAZpkjX68pT782L7t/+2/p9RzLS6tDP9SXTyDP
++VTXg68XMNpIAlEaGCiQ8CgX81i0OsE4F+2Q90ct1HYd5dtcscg9sqaLFaXIVMeLGvXc2VzWJs4
yK2NbJiRw8AqqyrccZbB4lKI3LJVVi9br9e5/itGRNWP8pyc+c//d/33snY9+JcrXq/120f87ZTr
cXNCT+EmR128rJp4bWWx/qz91oQq5vkM8BYIWw7WxdjWiNnGtTAt2LyhtXyXm1REhwjYiKnZ9ZDf
mnLHf9wGcRpc/ZCpG3mcIecLv13r8l/+7f4BrTK/sRvh7Sc+8c8vKj+73Ab3lk5KVq/HyN2tkf69
53q4PMbSIus0Nkevngwif1DYxYVlIW/eBBtn9SFzFXsls5/ruuw2Yz6MW/C9TPKKcbwlie3sOzFL
s8REyJFTPtm+FpeNbamFG8TFdAYmMS+87jfEmZdLyovIttx92Sjb6gJwUCvXzeTighPDlIVIrxLa
mYis9/lSbXAY7XdNm6DUgp8PgPwWkGZTo6JrAg9nciuGPdQzp2dt7rbO0nTH0US6YNBalf6Kd4nI
PthjOZdc5Uwbn+XVd9s22Swkw/B59MzAW1XIlaIWNwVoO1Ezk9E5sNRHEg6odyfmT56cVaVE6Hzs
Clt/wcVA9bE/1un/CznFAyvcBHGZM+VKxPgdiUJuhAOk+KPemRuCmE96DCk+B5wM6z12A5BAy2EE
mBHMohggNZ0S4oXAqPogFasWWSvG7pSmzBkgSKvQligmJ1yDrjW0XVRZ30ycZIIR7MgvhdxmM0PY
Ghrw9clFE1pZAalUnaEwUKwxxvSw3rQm/bK2rrsr5HDsipFYFh2sfoLL7+Tn+VryTlhiXiVvjKzJ
Qu7Iwfv7/RiW6IjBNbgUeh4fu9Xdh7Jv7GXPvIrwwyT651RW5Va1TO4WM/X2C3LWASqXHpPmhO+L
aqsQCv7HwZroreVpco+s4e5dG/wYGA4IftjfBQnyX5tyh9yGbRlpa2+2tsQGR2CWEBLs1Cz5fUmI
yG3XHbI2i1vlzejygBj68fvK2rUYxTMgf3O5TTZ7TQR9ru1LbR0e4xUGcXZZLYgLyh3yZHleEjl3
vW1q2M4Kzp8YWJkblnAr/m4qcoiM5WIPqfsSjpgYeK+HxklpklFZPChhYjSVB+VGckgS0GcjS1Vv
BaN1nJdhDMhEcuPRL2VypOFWkyFnsGWBgcC4g9HnSDrgRhak+nynH9yjo86wuCNBr5AF0tsTkwjT
BVww1JcOvCG6/6Mjkz0RudV5V5PBBKjsLkGO1xqJ1CkwxBINog7cv5/NYTXjAhzf37tlTR4jj5bN
OlTz4/8Ha/9X9h+kaQiU/udo7X2Wf8ZV8flrtFa/nPQjXOshgWtomoOLh4azmOUhYfm3PK5q/EtV
bcKu0qnadNn1Qx7XcMQeBxV8VwOFDh72Ko9r/Msmj2RBfsCRlHPd/0u4Vhfh3X8I1LEBVIRQ4uVj
aAb/7p8Cde2YEdHBhCMQajooZen0RHXgCDpuHsZvU7v6uCIqqIDP+nZQnjNXIz0w4JpIVn1TFv10
Js5h+6ViIuEsWKYNzhtqaponD/FJgpHQcUwzKNuoNXaDfoqnMjnjjg0zIfMNHDP8qe2/AZ7FQKpD
aqhgWWe4K0B/7ejFXrY3bQ+ZAaPwAgy7xi0sUNDdFWjG2rbeaqvIfBjkUAxVxYbKMzuBrF0LxfRn
nSDIgsy65aB2LXdhFdphECFOaiZgtVkRdftKyd68HFpbDdniUkRdrePoFMIzQt1vI5tZUZAEWrEt
vR4sd8giEWfImryKrGEt3G085LZQ0k23RftX3E0rKn8YdK1qXpxloWpDgaxlaB8tPMUwsNADr1N0
5D5EDZ/JInNiWBAZ6rea059C5GbSdc3PbuFhjuV5yuPQYOZahRjHr9p2RIMIQa6oPF+LVGMxb8Pz
95dMkOHCZER7EejCBn3O+pzYOHJjBr7r7gobvkzTwVHHU4pEX1s86JP7B9JHWMA367Sz1fxLvsJf
JgL71XVxjUYp9DGc0naLGQyso9QtzwK8zNDtbF1I+wMOzWBKc1S2FCTXPDzNKrtAztOCW9gOztac
G/2WkId2O0+LuQDPC7ltka3uU0AuarxkJ0xe0LztonlTD1p8oyx/Gejy3IKRz7Z8mtupg0/hmHhk
G8NNiAdm2uvfogntjGQG5lmqqn6Lnh3Gg22PtI1VGbd1awlLA9bHST4+LxViiZkHYncePNAAnYLd
pxXf6mPL09mv+X7CyuUIwOnY1WVxZzJ92cSARQ/GFI1MYTNsEax2Wg5mg0qRSRANGf1oo6NfWTqh
eWPYBFSnuTu7c2XdqHliHxx3hSXOPqaq3D1F3RWhPm7kAXZquyeiIGTNXQOlzsW4hQCFoGQXv42K
vuyhLO3lvlUcYCcFZAHLQc5jfUWbqz30JqulBXQG+s98rclOuB9WfvB05Q9nBSMIKxbbXG1ND5bA
6Q4t77xkKjO/YvZrd//YNrUfbZzdJXAl/TyLi7OCG/RxUdBSxVk3aL0Knib/nDiEqMqN16KMnZ1S
WMQxkbX4EUiE+XJI++V8jSFi3QseaHXcLfY+KNuCOGnax9WKXudkBcm+mPqZgIWMqSBdpu/gqD7k
BEAMdQCQVoNty6LxzsiA+w3QTghttCbB14Tot12i0OjOD5ng3tUpwNzRLb7K6O+kL+Ox8mzf63Vm
B9VEEuRSrYkatFpWHeF35av/R44FUSCjqHCgGKLzT/y/UF/20Fy4BtXbsd92WT6j3wZ51WubdKNp
cBqZorY7uoRyMyiTvYHrH28nPMyAYkQglZqMQI8nyJcy2pPb6R/ZPI47Sc6VUbBFTKtkTW6b3fGQ
Zrgudxp4vS50kTDDTqLo7eRYjx6aaHXXAGLwPo3Wy/dXPu1aRJ8akgx4RhCdsgaQDCjTMDcXzdLM
t4kxT8fFc/C7t4CY6prZ7rwS2aSZB9tvgKj6al/lvhGBy79EBlWxhLsElsjenGzcJhKdebmcpqdG
cTSSaa9aEQKtDTpiaKqDFlpABvavxrrQGyNesNer8sUOuenJ2ICTU6bOV0NiPOTgkSysiHvaPTG6
KbGR0l4Mz3e6lbBBedONTby3EuU78hiIUzCVH0oLVVjlEv23ZUTjQvgUc0fJU5chQKQHN4abKFgs
IVF1wACoCOQDsIjppax1VfXUM5EDM8G8WqY4bAtdBx/icslKSQxeeVgJq198YxwkLxNBTZV0VZNg
7cYAcryNemNhUa6jZQU/0UJmao8j1iOTzZCRqDOOYKyW7sPq/pTx7ga2HiEKQWoFfGHxppYeJt4I
fiN15Np/JS5mEvJIvK1xK6w9tBnF0ZmdL1vcIbtNmCLOWKAe4k56crSMfg9suQHWeoLWB4eZ7nDn
LvBFUDZ/1/Mnmfn47bvL5ghEmJAU0K9F5CbkbejS0dfVcD3KlixQGisDa7Zvcn35NpXaAMrZBrVJ
fH1n1Sh5sO5VA71I4FY2rLhUno5MPKDAprfrsgKP1z3cWxoCbQh8ecF6NzuAC21F23d9OQRu2d5M
FvTEHDYeycM53w1oyGHmrKDLZpsDS0SijCxTU5ECURH9n4myyVSIOsbPak8HASU/2nnpBPV4dgaS
RUAoRARWFqyP6cCQdDBhg+bxzvPt1KtPoEfB5xENKNBlRyktPOYQII5EXQkXE2G5pnJkTW7rWNmo
5AguqRzZx0k6tqzJ4pLSSWAcR5HTbuMKQXyxXpBv/y9hX9l28d7FjtKxoMf0NyCG3U2tIkwnA9Ky
6JGuQxIiDGRir1jp0uM+3pQlJiEdtqYK2c1db6pf5f+VOZvrx7g211BVDgiZ72UuzoFdHfbuKczA
qjH+wyBd3fwd9GG5GftJDWTRIfGyxUf3WFdqZN5oTtMc9N76q2D+tZuFprRuKtu1rGcWQy9KaJOn
LsWTGQNbqfCyWhGcYd12ic+bNhrcLm6AvszkTWGjnGo098ZY2+tT9JE3uMNxYiLi/52j0zE3KCYM
VZcdZrFC1sWyuJBralmVWQC557pbK5CRAJJ/3ScPlQekoVmfkEeQaTW4idZxCunrRCzlmni7Ni81
1BJOBiTxoYHVfMn/VZlIG8v7WCM8MZ7JaR0Q07UOBt+41MknYDmq3qSjA6Vy8E5jrbiHyBEqK235
p5QhBzOnBQ26iXvN8x5/Y4XLzEuZtITxZFXuvh7z77aBrCZvqUSZfz1Y1ooSZQ2tgQsoIkqy+O18
ue1KTh/mBsFqxTAvr15dFwk0PvEWNq1donw062LCjlrqTIc+zNW+EWvUWSxjr0PotSlro1zqyt2y
LYfZaxPM/7YYMWNANAsBSbGGlkOOzGrgCMMSW7aR2wL4KBbgcikuZQFkgdoxS3VAYu5xZPkOnnG4
kcUs1vaLWOXnYr1fi5V/KIMAUuphEZGBUAYJEhEvgNC4G5qjuZAItGuRGJTVGcIx8RpFIyb3265f
jkowBoKijmPu5agScCXRrtWh99mVYvYhAxSyJouhULsfe1B9Wtuz3MqqpSngVHO8jIVoWDEWR1ld
jJnX9XoVvRPuSg4qHLgVEbOtGtYCG01qHV0u/uuW6yVDmcwRI6HcNnc6Ii2OLzf/dlS8xC70YXHC
pSr/++WDyENlO2nACviyffmP10vhWkao1rP78uw4Cx3Ezy/226e4fOzr7uvV/xfbquIMCVpt8cbK
wtMaQshjPZogewHRGMkBcPJHdVpe4OzP/prAtpi1BhUgdd32U0mnt5ZvaQKms/Lqt6zGLMryVoRh
WtU8oGL/gNBK/YWl8F9M0T97J252K0HCbQN1cl/pHK5VJo5VOupwSRe/QlPAhTrNwsCG+WgiXYT0
AhqAXWcvuzzx+j1mIi9GlTDSuN2wWRlRNvY4vqwT+vxDo76j40jmUUPCbnTOEUYrSozAZKqXnp+J
r2nOrAKmodvnCgOf7aCYtAg9rYxle58iHNj33TbtIAGOJBEPddn/GdrYf7nzFCKqOH7o/ZzsbPuL
m/b46cKp2i3O6JtYVi2z9hUpHSSa92M1D0y0AVkhKm+cnMEW0WDM9LosiBXuW96Z5wrIJl1f8hG7
mBrE8fdp+ZZ74SFFOw1GP5qeURm/9yNgcceITyYQZkD4MxFk4wDZ9l6rYdLgOKhgZT18tyFp1qoH
5SgkIpHa5T5qWbkNbf+uOPZ3S0FgSwQwCsjxMaciNbo8ZZDkjGxvtUTWuxqpShOqeJwb35DEfEQ/
LXsbi2/Yp+xgY2n3CwCaomWu20CtMhL1oVmcBVNsA2eXBb5TPpWsOMyhxqni6+q5EN5KrztVGU4a
am5Gp9RAgpFV9mFuG35ZW4GI7uR+C4T+gEbPp7p28XZuo7du9nDHgUdD2n3oESzt+eraeAD7bm9m
XEXmFsF2tGdLHyONz5QnPUgZqX0TFRVId8kLMsKvoaOHzEiUWxy1SF0zWy0tWwMxGgaTKqAgNQy+
KdKe3anFjjqv0KZtzKfEdJ/JFd9NHqHgNMoynqfofujSQ9/ME7BnZQfvCrYLtxxUgndQkOtAoWW4
AV0UflfG7oa/hswdkhBkLioAW3Rwnal1/oo19zFhgoVvIprLKUBfMw+sVb334ImcUHIEuOaga4lz
+j1iS9mpUPK7mpwQvA4guxo+52ZtH8am2WpV3u3MaeHhHFZjP+vSh3OCB2j6ZmSSsu37b7rIdiCm
M5+m+l0xXbrVEYEIXB+2ALqgi0Ymc6LeunXXSt8gLkIiFWDS2dRH49CMWJb7WAWqeyXXwkNpZV8a
w/pmddaT6arql7qr3mu6KH8ZyXq5zQDgbl5bYfM33qrqbdKZC6qBrCJNHX+kBXHdDcpHYQjho4K2
ag89CD3t0a6G7mEp/1LX5LlaOvtMzwrGJ6bve3FuGtXLntq6Ah88mwSwlO+rpr3Brt9jkkJeC1E2
O3U7UI12f4ApSCInA79Qjt33EEPAbWh6z5ZDJqg5Dylq+iayrxsSbd0mGWbYqAqCW4gr8rpZwUpU
K3A8dzcpdUryC/4MROvNFMJItqGIIU0xbUM6p4rUyw4fu0MyIKFddIiKufGMUUF614QalNYo+1pl
KmMAJnjwzFqofvR8DkyhTU/cR6/Ldp9BFEBaDbV5FId9Kz/C5YAuqoSBMFOIHcvb9Y15zlSneYSm
YCC0MWV7J+u+T73XHUL6KF9dimGX9KxxTRhtSd/dlen0EI2GvYdDNVXuyzRkRKVs+NxgYr8ntn62
FgPO45R8ruC4wfWpPlT1eNPxfO1Lb7zFOffNaPE/XNSl3C8AQmL9bRzzv2qAIRvXa51jNW7waeXx
rT8JU/CdRpW7o2Uf+OdhuVi9aLFTwtrPvsNFA2KwxvkhNVEUi02jeMa9ADaQt4VTOzzkzk1nFBiR
VvnTuGjlFp8BczdFfb7r6wSn48XY1ik04Vhb612CcGU0fUXSxset9rWP8oD4Vc4Lkj97yfgKN5ys
pY5UJs4HKDncl7r9bUR3DS6ynzhpgCu8sWtQza/gm21n9a8prtUtAMG/XK08ZvGoEpRzxj0avaj6
1Sg5dvV6p4kbhC886HrscOPZg1iYYQuraCLPnNXltjZKpGmYH23nIflWTzs3r5oddE4sbgfwL03b
bSKWnvhHbvMDMlrQyhALNjwoiXViNiD9te9LiSZUmnwxTWjdONAraGWM34au13zVq3kvIL0lMdx9
Uqdb/evokGoN68xBt8Gvq9Hv0Bq+g5mP826EdcUCrAbrdrtvI98r0GJflfjDtG7XIkSTFfndeKqS
AyINH6aRBRWr4X07WefBtu07rYxvW2gxm8hDIibL3TvizS5Gjf3MEs0rcXWKdJC99WOTa0dG4Wbn
9SaiKomx09P1vYrTetMAHdqNto4ZK5PGzTTCd0mm7BEhXXQeiLEb8fyJY526TflFui6HEr/CSlb0
P/XqIUL4yDerZdrO5kJX+Ab15dx91jEKHKvy2XsJeTVMEn0NyviJ5erdEpY604L4HtL+rRlr6HvU
90WpPbgrVoporMO+VObdSiDZj/pIOy0obGAdAuVqNF57vFY3Q8y4TADhyVSMVyekg8ySWn2sI9QG
AUYbhHmUJxNxoV0xeJtxrCN/6IvEj5GQ3swp6LPYUw9rjzQw3GrdgQ81D+sNLMWHuRJijfxkheOc
FvijOI/Cv8Dp6oxMXkxOtbaOGB/sAVJ6YZ7dM/PDR8lxXusMFjV6xBAfunM1mt9MhBm0ug0qEyMT
rOJ1NAGIBcapC5u+AAWq4QNExvgPLZ5fhpX7CIek8XNhcsI4JmRQuwIfMGawo/6EqA3Y9PRuRUVZ
V9AIQQZ42NUd5ppaGkNcL7/lSLvtrQZFhzgdNwR/YfhY7meYjkADdaaAhtfdq0J+cUZ/ejQQXXER
LrOq6E/Sf8TuzWjw3lulfPJICW80M1kICdcPKsCfssJ82cmD/2LvTJYj1dYs/SplOecafTPIiYP3
cjWuXhNMUkj0sGk2G3j6/Ih7MyvLyqysal6Do3NOWChC7g6bv1nrW2aeUT7perAtTGsnpLrS5fKg
5q7rDI0TDvevmlGy4cbWQ7yJTzR7j43ZFzcqM7aqJIlDQ5rrwhJM1zZkqa4OXWdU4LxC47hcZks8
QMIDszmgKAKQ3cPuAc8jVq8PsTMLCOWHYOyYNfu45RNLhUsiCPMgd5OReNrCHK87j45Qe9M8JnA9
vVcIoakB5evvmDbV90kWeHdztoMdH3xwHJEDQTFP5CK2/FISPkhW6rnT9VMQ8ATPDIBk7VhPW1lm
bGDU1iNF/NiY81XY83RPpGO11TWji5iBgxbIxGq0arqD7eb5zpAHM2H0BVD9PPfFr+cs7FB5JkW6
BPiQ23+QGc1wGKRGHAYDIVXq052aFDzrp5qScG82wiUIWh6F0lP4nYB3LI4GDsRAf1DDdJPit7tb
fOfo2sx2STHeUiYRqDoWXUgPG1ZOf1vYCKVr/tgNibsqhKjNFp2s6f04kOoLu+KojC7fW25XhkMp
sr03ReSd2+FgZu6uYXPDs+NLupXYESLrRxlIncjp4xtyKTYUWulv1l/y2thVPF8pI+ODU4mr5T56
gWE8xR1Cw0T1uwA4XwhWyWnb935kcC4H88U2Ke4Dz3qoEudVWD0wEf3B8EGYN21NQo2xJDCVcCPr
zXJtTG0Mp4qUBJ13fE61gYkPBrpcyEM5nbEMEzfs6QyTpyvcTcQeDfZXDy4eNgfYdub9wKITDMP0
7bDJjkYfBFQp+SUthiiod8sL3hH6gtjcKgs8tB2nrH20/kMmbOZgeA2RJ3RKGPZiGXJgCbm1nnna
qKF8mis8eUiX/1i1Z2B896BBGX4fGZmmb5rWZGz3Y6bVgFKbPBRMIPg7ggNR0k7UeWwHC+yGByNu
yzD3hNiWgDrpcgh7k/mO3eKldPmby8ZBztLnPBusO13y0EJ9thXARKMiM1KeTvJDcvaHFobjfVq4
792QE5c74NRqbI+bSX660/BUyACKP1P1dmHGgIM8jJdtBzeZdLrpE+YVr84MXkeinTc63o5FtORy
k+wFd3GuuLIVtg77THIqGo4a/1k/GhRZwbHotPVVmuDR8jsC+jyCpVVfjafmDJLly8k8d4OpEO6S
+aJy9dstPJWcydnB5vwhNfC2KtYPEFsdnxltG+qOsurmnSLQBQQeUZ1V8FosBpSO8UdWExDy5Ngk
9p6y/hOsLbSLgGK5Dtyr3teXlJD3AnukW2pgDB3ckY0zR/Wycwpilxxw4KgSbbz11nRpEnVq4hhs
m/dpLjGkGJUE20WYiBYTFs0JMIMNczLjBoMpgmK3nc6DfctqKIHEAVcgXapnzAS8T9DQ+MisaC7n
O3oXJkGOdh6oSTmFA8Y1+iBfltpqbulSzCIeNz2gi40A20JaMIlx6fDN3vY3lUgr+4XBY2Jyabs2
fI7kT8vybCdwTRpj0nJjkNAzBJzaMeGwPJ8TggRGHqKJTxgNb3QysFoICCYMtPbFTfRxF+Va4l+5
e5Qj4KZCitjMPgu9MvujgyLbeJXz3sxhP68226L3oiD78jqHoR/XZO9h+Z1YV5OA5TEfWbJIMxgm
9l3zmy5tQd7gfEiz+YtQQzNsx/wYx+sPoI/1wUg7uYFoWLTam0zwZfBwvaVGeLUG67Ezx3ur1h7Q
7t4FOZ8S6dGMUiv1bQUgyAaeTzTyrbSmMMvS58RbEwihx1tJ4TPHGXIwECkdcprcB2Zj7NMqpe5L
ayqAEl/1GFSQHwbwiD2n2myY4VT7TEoDjI4m1bucyFvkrcB6oA+RapwhnBJ2N+kMZUifSacifc64
KZgwZA7au9JTn1bbv/uSEInFndiREcdSqvxlNj5T03hPqhxmD7iBTT3zdB7sMBsNgu7RUpcai5LJ
vRDLB/4Li8Nkr6hE2yR+B9RSnxWbuQ3KQ0moxEq4wzYknzNCpC+dOpX+mjRlml9kDJAwJke502jj
+S91nUH0GoOuA/UufoOO/bTWgujwMDX0sCy3KZlMqKXUzCvCSVCBZIrm2YtKrWl20rlCg3yW6jdI
mXq7xrNyANaRn/2hOc+eR0iVa5F+AdGdkB66RfZEG09yAvylynUl8aosv46pAEkvMHNCAyIPayY4
Q1KptrlN5QCAZ2rInjEgcWsrQ6Ly+/tUYynYFjbHQ34fEHeRSP3LSOJuP/MjhMLg5ONnTi3gaS07
c4NytAv0y9qjgnmFaxMbLTckLwlEw6uUnbZxdeAommmCKnEov10gesK/xz6bbcHsRDJIBMz34Lno
u9+han5XTYlTZXdj3RgbOhVC3zd9m72kKvAjM/PDIiupzrU3kkDBFPXODO/m2y6re9LLnWO7dPam
ou4cV+qs2VoXvdee+9lgS0xCVDQS42a8VDGZwrQCHMaEfxtD+q2NSbZri8NEdx8OlXjioXmxxPIA
bJX09a21fk5GkQehGqHIIN7PwrEFyrJgBtvo+OI04M8wYAW1WXC1lPHe5GWwC5C/WO5R5C6MAst7
TBlAb3z7UjhIDEhYgoeT3jOPUxtHFfeew/oUmQUe6id3JpZnXK7TlD0k2YyyUdwOfbXrulunMN8b
XkI84iBqv0VKs6G0+95ZuLy0mykT6G0Wb7c2pgtwFG5cCtoE5lyRfBID+LyY0thYi9zLvP3NU68j
J6k9jdWAjUh79oP5ILAxjZKE4C4DVNbEvFyndT/sZXww+bSs2N5OlIOp/egvy1NrT/nBeGepYJUU
iHSlOJvGajdUXDFQOpuQqNBopcZkevexeN6HW2HR5C1GpP8r++DDkvKrrr9UD0a1ZsFBXuQza6SH
VmvJhql/gVyRfyl+k7R4LJ3mqR4tnAlrMJRRe18B1/Me5sR7TYG9wgGgk+Ny3lhD81nmHVwz77HO
WBHZJYOC6WiD4SlN8ehgxuh6/dUz+keIGbt0YlXc+PGDPy1Mlsfut/CLhyB5Uba8M3vtJgWtiQvn
W+hslToP76omd0hGoAMlKfyRsYXqS6R3ZBrtq5bdiyV7L4b+p0puLfSmeyEIYk4GH0/5RHZZehcb
CBY06+KNzq9jVD1BCOuwyrRuxxGWODs0pkhU2qnYDl52igcShvpDmrx1U0KS4jA/aDGtoKejQMuu
S7b//4K+/xtBn+Eym/s/CfrOP/Ugv4v5vwv6/vVN/xL0+cY/yLM3TCfwXMc1cT//S87nB/9AQech
zrMoFWzHwpj9n3K+4B8GqkAgObrluv/U4KFRGNJ//zfL/YcdoAoJ8B4ZHJqO+/8i57PM/1XMZzPF
MlxCT5Aaogg2TV7sf0+itlwr7fBkJSc1gc5alddFC5iRDbl2bER8gZ16crylO5We/VSJFbnh1+lB
nx4yrTzlmpqO9dCNMF7yeEfS8UC327C5HRj7uapLN0yw7GgQlR6WcDDSIn8stMHZqgkZGIIeJIMI
0VQAl0y16qczd5khF/ST/6WxvP9neO7/qGVFbls99P/+b4xA/vfXyTvl6L5uIoM09L8J2f8tcXvi
+cBp6bvHuCNVg2piRXtXBzDUGAFXQxzijGqt26iuVofgPyW5jW9zsNIFFUt5YGf4UsP7Xxxd7FGA
rTCXPDvnXbBJ3XjbBZY8cVI+u4PXIyJpHmtN/0J+a9///VJWKcawgKB2aE5IFGmkTHXMNOgZnuBZ
U+f1tnLHqtmh11NnODtHmC3yAOUY1jMLvo0em+oc9EXCz25/FpYAAlTMq8Gve/K11DhRcBnIj3Ag
VTNt1X+q3An20U9z0XjHRXv4n78ceIQXouepEbyxNgpMmtlVd/P3S4pai3zpANzIfwmr/2qqrTh+
mLIGoJIzZKB53AqGYmy9g1vxzJ+RFWE42wkDw1U1nsztG8T1ABs00qlU8p6hRSEDFSjBSWCnQi4A
UwUgMdndq3bfktB2Eqdcvg2bXfbQPJTFVJyWlauTVeXVXTUvoqnik+1agmxFhpn1+r/LoKP6+K8v
f39NA2vPUN0jM6Em3M/q76f1N4Am3faJYhiAviDKV6dEg6Ib49RMmKTBbyZ3ZIbU3rGuXM0MbTn+
y9YwL3jY+lek/OMO0cQUuk48MAsvoWG0B+DeKL//qu//auF7bgeyjiZkeVnGbI54deIf20+zoP4F
BMY7sjqnZ8t4oAFhgqKbu6pM5E3g8iQ201Fs/34RLr0ReimS6wnEWtUK064Q8uXvL/39khAqex6r
RdsBgXhYdPZm+GWldvr7Rfi/BiP4qGTDtEnsD/SYWBLUjetwUbX65EXZAuoqFcuaSgg0q6DQN7vl
nFmIasbWOndkrpIP1WDuNT98951Ol5lxyrZtXoVDms7LgCXebRqLWDcNc4KAkHkcGL/QxbATEHXo
4J0lOuT812+QeAspuKNvrE/Jl8DNq11c5/qpR0MzUL4fGTXBVCF3Y4f05QlRIlR0h5ya6V6SznDq
MsCFEqNtGyRRSjznwQwYwXNvHEBfaxutnBSaYhoPJAZaEBUTFhFtKG+gt+A/1lqi1LtZHev4Q9oS
g0BMyHjGmGYPEKA7WauFlCRAqorWrMNmah7QwGDBDkraSs2Fddu88v3ekY/LPNFuELvnSKKIwFkf
htnZD6ljnxAAraKD1ECm1yLhane+zO2dHUzEvvTnom0yXITDS5cNny403tMkDxOwn2PsT2EtvfEs
wdICrmkfE9A7Z7a7YrTFjmiU57Za/EgInaTIgb7DRShhV/7WgWhBdy3eyW0FUsYez2sdth9r3ky6
mvWJeTxwFQd79OeceEZbv9QDmh1iyZbjmHwTaOCd2vVLGVw5OOZjgRwS2XJDItx6UPLARL1QUTO3
Trtfpuqh9xihVXpB9QhPgbyKp65EnNWnjhcODSDfAtZfOEyTEzoGZktLlHdaj6atob45Bsnzulw8
TUV9dgfapKRQ5BidZBGDrzLHn5xMa7WQGeubOYQ2lbJgC95Sj2bYMIydnpQvCENYSCqxQbkDV8pH
dj2vIRqo85jR5u7nQDAKISIW6RhkqDJWLp7WQAm/tZ5rszxheNX2g2xvG9myG/Pjn9l7tJP6I4b2
vRUJlGsu87nEmp6RUuQi/0QW7AIDSpbTOvKni/ZU5CU9l3Dnvmnuwk9pjqTP2APXg6wQE5Yx6H/8
zj3KXtPtd0lvvsSZRigNXHPPeumNjhCeUmM0R47XhgviitSe30tTuphzSyxztRVr3jZwvNXGXR+D
DvYPzSECQt2LCABybg0WVDa0CHYEOs3kOk/3IuUUziETAC+kI7clyak4gBcMk7N5aL1uONqSy6u2
ruVkTxEsqAvm6nd7H+T5uOsz8ePO6S0xuUaU9LkbdVN7DIzaubhMv1iptWE/SBEV/thuBN9hzYN3
a1haurWycojiAtOY2eHSbAjYtEyDgGFEM5u4IAUWa83XlDe7TCviBzQKwCESPY4YkNwJLzlbenFs
zSLY5W65df6m3QDxPfRmfVinUANRxzlQREiq8V3JFiCCCPdqGkxNnCDJmZ6RmJVRvqRjx8wkHVhI
0A9qeN63lZYPEN7H5VhowBdW5jad+NZngrOpU2kcQNZdJhTQzEfI4KUl6y0KfEv07ES0gPNoISxk
wF6XBHTQEM0Y5krYegvm4GaGtpcBxV1qTXtwWbEyQHRvm8o8mQJ9N/FEmvsdxwn/xpUQ9qYdIfRi
+DGgN/DGbD54bMoJQiD4wzH70COkR+IsClVbvwMUvMTqOnEzr3FBAID9+F65ZvvoCmjGrCOGsgzC
zkd821nabj3KdjRBd5PpVs+15K8rXl1G6liUIB9npsPiqevul2ZuowbdxUJkdl0kl0XkQK1ARy0T
mkS9K/eaJGxFEgA0OC9ZSUh1Yq/U9ozL0rALMMREmYeCCVGTdIx2GEw2q2eS2B6Lzasrdy3LGFsP
JnQQrCJaKrbXsrlz0ms8DOpOJf57W/ddxASOiAcGKo1Cv+a9lYEYQpscwa3sLRu7t48R0/fecjNI
8CEqA0W9a9yDXzHvq1TtSbl+S7PKp9VSwDXzHIK3/Vuy72zmrL8pfBwCARUZumgZASFDvWUw5Oq9
2j3moiLB+1crBptFEiTYId4PvmMcE2lt67oi3Syzm08sgMBYB2wMGVrPw9QYPfHEcbtPyr4IK40S
WMYYi5NkuPECttLiyTYr8+CK6saYwHWYvDFZ3gbg0I6+Mg7GFKiw19nYzgxTlD+/gFpHeS7t7SBX
UUrPdeqAzXWFd2ZtQBxX+af3Ycn3S/1G4NKG9Sb4Vbu5DKWBWEHr6+2S+WAnCmveBl5KAtyGDImN
tySHxsRjY+Iy6QpCeCTAcOHFBSobWlIJm4L1AaeM6KqLl4ftIN+arvryA7IqfWr3vP/Dh/7YWOND
4WDSCJi82Ghry7IiMMTMdeirNtGsxnP/t85L8kNZEvM8M9ZjyPdFFgQysiJFKGHt2jYO3cR+8Ba2
J4zrD1WtG2GBqmVTTMFdEteHZrG2owRLW8Z+DDsdah9IlZ+JqVGbuA/wHwl+rc2L5quL7xYd7LbO
D4c02Jmx/JhKn1qqeJthjWpe/ukOEGjZrh/XzPKBHzkqXLD6SdXfE7tRbxCLOlHpS7XRhU50mHas
Zdyi3yFXXOvYQnilhADQNa/DzB56Te6p3VuGhN1+rE3m/rJ9Ns3pZZq8t1rErN1KctsJThhczdsR
iNwdgumF1HeWO7hkrRlyRqqFdS7XJB6u7O5IjGMQZlYN89CoIgAY/WYlGgHqYbFHoc/cc0AivEa2
KmPSWcsMt+xXDwmf8q72y3pXLH2UtOiaEKWGjtOfAbm+tK249Sx7Gyemw94mYbg/Zjc2G1UGsGZ9
NmygSYH/08hP1ZvPPG/2FttwguXkrzBHBmvwlVG3AQQmcPlIzfnLag+SVlWfLVUpwMDBJWiSs1Y8
LJTZ155yrLE6N6qz5WrAIsQXxAJAT4jgcb6X+l2wESbvgzJoJJcNTfxN4ohrysxeK/XnKkYtgyqX
3Bvy63WRv7a6s2lcMtPdxF+OdU5o9szIPB2qDhbogsCq3cxpwmdrLGee++IhLm4NRoIJDHRXWF/K
QCLjWjp54xadnJNdYkwyrCDce3Ow1VYptoBGi1QLftEJVlG2AWY0sZdErBEw5/E0Gqe2YBUpJC5P
h2F0bOR56CnsPml2NIs22Mxla4Sxj+zU0hnrZgm40ZFgRDPJeat1CsnEz5/bsiHmRKljZ9yrgnq8
4zU7LGRWte8tI2PG6I1z1oT5Z2lJC0zWrsoZ5YmxJcu+LN17fWCxdtqC8l2gh+TGVqT9mwepeAIz
QkLdpq0oYnDgXLupsnd6w1k44LbZBmXwYVvCvPR4yhaIfVUDgrAs70AVv5hVkmxGR2Odmzic5IwG
eGL+SO2AeQL+D9TLvWQkWLOqDYkin+jstGsa691uamd/rwVwIcn2FmHX2U9Fu76lnIUu+7w+FvOG
7JvIq3ucwEUlQ61270g+YhhN7EUk++7Wl8iAJolW18zMz6Qep61lmHc1O2fEJMCwmIGXLmPdzv+O
E8KacvI0XdiSW7sEql4U3zkmS/aXzrtja1w5aVVQWM0Y4ZDd19S7ehdmzoL3qwT1SlZGK1DllDax
JPRmRFfaI6k9zHWpHBPDj/xsuC1rdkjaLEJt+pVz9q6yQqFTMV5IgBzxYJxkqr4FS9sjYJHAstn2
K4cQE5Ye2wEg+jlWa1Fi2OgkVPlNYPxNUAXfDSEoLAgBupAtGzXyKJVC1AC0hbcpgCtsnT2ZHw2m
4mU/P2kaNYduGlHWHy2EGXjO3W7flc23Ezssq935HoA82XS6szVIK9mkjtXujMXdu9OaBcr5Pksz
iwSRKmDniEHpYtjaWZ4dLTNjPq2PKJgDAyWaw3aHcDtCcissPJZTZNtiKfbDgDAR0AxhhUH3QBTx
c20xks+DhrjA4ipq8WO5gCrpRWxUkFt9Z3vzx4iAetPnHje9+iil/5h1jPa14tbMccF1JYFBFlys
UHM/PCp4XSEQrydPR96hvZX9cuhtGofSq5GQto/8wZRNOQdY7xMrzP4CjD+egwnHDCRobBdNke6G
YXLPzcBIWtVHjDFkMWikjbhIcmzOKj25cQvP29Yxyp/eTG4lvVyYKyKE67JhXYV3DDQXexQg68SR
pKHN6Y7zj6dsSZoPAafoLqmwnUCMG9P1iU5H0YQ0QjzpSGp3bmUixcqdUKaSGjBebtd/qmNJxi07
LgSTaS2K3eC8M0Hkcp2ycJiF2EgKklkuR/Jg3hDd8XzVmjMsYp+U9U0pyM2AiAT/eeJ2oCwg9bfM
SCmqPG7/9Y0shPnq34xi4c3wWFBZJR24GWOKKkRO083Gm9Ej7n2TWT7bqpix8UY1kJWU3vJHBL8l
E3YSu0Ra/hDefG4Bpm0wkMVRajv3jh40m3ocfDwKi4tTUT9S27/kpLH4TvxM9Pu8nQL/qaaIDK0u
JgawiR+0lgfZFKPeoy1CiVnetYv/J9bgQCzXYEQblhvEdEPBbVXthnruJ1ShfQxFpkYmj/R1Mxx0
E1Fmz+CRh+M3wZ5xhDja29geSXF9YdLL85xIIJsfYpf3LVY4coqGEPc+jsPVI8rcraUjFwgwppYg
5EWCDbcxLrJ/TZN93BMIYVU6KkDBQoEXjCz6Gq93ZDL21TYQ+ZnUPWs/E54OvYQHUv4iEvsFAiIu
kqC9EUr7VqrnGTt8ZPCb0cUdmmG8dI4dFvOFM2TEFu2gGdnoWfU0J3cCDd9UsTKNx4Dfpg6mjG+7
CZW5pnYx7LiPAhXxuFuKWf1SWqRaeyWBheRB8r5DbE9WGONxbgufSGQNHU5w7tSymy3eQKr858nA
uAZJjHiajokM91UO+ACXLWl7A4foEnPSZXQCGGTYOjQzGpH4l7pqvK2D+QoxKjmURVycKnSIrQaW
qusPfdDcmKu0qiSF8xAYy7PVTo9xn90NPhq11E1/hG3vXcw1bAudq1O2L2SAPJBIaznypXHsux7m
okStMFFTECZ2tr3icbC4W0aqflQL16qLihjKcV0RJx4n3jkgWQ+zaVUjhDDL+D2mu9FAmGM7PDu1
Bg9k+DE6RdeikwlnVUfZyEOgDXf6eq9ZzU/b1a8A/4dwmei4xuF7aTS2RIZJFpnp3g+yF+ymh6eu
Np9j41FzIYDZjfbbD/PFBwXKtSjtkKtnigD58eTtpu9iEQdvQbk5GiwHO+1zYpW68Xo282RNfFGw
hWrdxck+eQMIf5xlRrLwJHWUoNl9T2pv7v6aY3ELHptZmZF8plZwH9NxZo24w376y0L2sVlfs6aG
Z7fBEC45yH22aoZnmIjaXY7o3EY7VoLkqf2LGRD9kKrdaA9/DHs6lryLt0K/kFlmHq1cHAvK1LAm
oGzX1YGxA0SRhPTBOwRHajd1DM6Y79OBlKSRbuZljPo5Y4SY+wt6LgJN0Kk5xrw1M0DCaTFox0QL
HjN6BavVeUrnL1qMOgr7IsFg+EA7POKhW83yiFMFAxrk/UQvdOIGRDh6lbuJCbdwBtQePlq3yWSh
WVIy+0XCXVqBzorlgBFhYZ06kxwziqLdIyQ9NV6VHjKzYJqu92fY0DUwTj7QYlHfuFkXSP9r7ohT
M5GkN3crv2NEkFO96vR0ADDbl2JnCHwPUDfNHen0L75DRaONEAomlO1tESDr1pavUkzaduYy2mQj
TBCDVmLnjyg0s9beBUvx2uedH2n9tY1LK3KrtHyc9BMHkbstcbn9nT4d2qb5aIbqOehY8KdzA3Gc
EYr2ULrpxRA573TdZVE6jNONn3Z/hjQJQjuzjX0zI0PEq+ZdYop8aq3lcwLweozz0r61Fy6E1p/v
q8VezoFKIo3484sQyPG7pIrMmWcIJyh73Tv0gbQYrJo2iOW8PYK2jGTRRCE4MuZDdyirabjNloFZ
mmFtUolsyh90jC32xUS6uzfKXwvCRRQMRFOWM4PKgdKS1812u0cnKMWUU08zbg4W2yRc+MnUJSmo
uCXwnGcCnXh+P2tBTAcyPSnIQAT0ZA57omUbs//YcsYR0lPzfUKpKKmh4SzuiMMeyHVU+c5jYFYE
tiSYWfMcPGE9n6mSOb5mae97r/siHeWPYCxz8tCowy66L2sjx30zih2oE2cPPENt49z76hxcO54f
vwCEvwWV+jUx+zm3zTKH7MX63aTQyfRA3WJzlBz3Vg5Iqc8vLTWSi+3xxCT+My9mHCgmS3Aax+Wm
96uffHbKbWwxlTJ9OgIbd3WoifKh1wz7shoYbcbXuyI3EBtx9Q5TKa6q4+aeXOuIfVndAnx8iWst
O/li+hzQot50tU/dmwgB8cBBRAfeCAS8fpeq+UgGAcNKMg10lvmD2W91M1WbkphuxJSjs5ln6w73
VL2vzTzgrvWmg0QLvakIdQXULcM8t+fr3NxpYwqxUBfyIav1rd6ZRx4TbeTox7S2nWPd/YKtUzd8
eH9Um4t93iwsM0gNzwztxtPHDAHam8VOhB08Jb5HgNAFZcazMq3mLhC3NelkNo3zLoAcjgscF0Ix
blXDqslPe0HUc8cdetf65XAizJ3z23FvGM32O8tHvoD65o8n52sy51cxp5dhcd90nh7YaN7AoDv7
VvGJevSgwTANezf7aYfKfhCmfKZdJmXd/x3Jdyqn3N44ImspgAlb1gvApkTHkCdaAXVYJHrl5J7R
kdpzFG4cbfAf61GLd87iP8UBbiezadRDr7KfrCB4iB4pChD6HFTRvKgsZeDFLWkE/WddWP5+3RZG
mZocJA/BG2DOJ2Ooh7t4Ev2mBBUprTl5S2I6Dr2wHxZF/jVdHbwOxwQ8lGWvgi3BLplfk4UQ9YQh
6iK8d2lY1x6xcRqgvrTKOd4q6UB4yDcE+FQMI5CC4ZZ/yC0dCn9Wrc+J8WD6KMNHdeMNzDFLALih
8JWNohuneFGk286cU+hm6crSODhOAjMXDECYNUuxLb3Yj4wK/kaB2m0gv70r1a2CgFz57a1z0mzM
wnncdqvYAvGU592IS8Fa4tqjcww8RuDu2k2mxRShErZRgngIatL+x9b4OdG/75oxjyOI5BeyWGzU
oMs3UWboqHwiEePmXAftm61IA1SkTcsKKaxWOJyJfXqwpXvvqJkUaCTqaC5yl0WeoYV5QVVO9hlM
E6TJqOi9Di+VHv/GjVFtPXZ2hrRn5nXFbbxU3zRX6T7Pkp3nBp9EfqxpTY3JKFFGeZLlR6/7KdWY
RxqBUDRgCE1JR0RcFd93lWXf6G19LUh9IrTS4vbMxzs/kB+k9WBRxpU4a/5rW42fTapI5GLbHaGw
J2mlKXYW79ZYtbh+asFwZ9BxyHfNXUHbvG37eO+nrh5ZMB5Ga5hxNOPJGUns4MObnjzno0iX24zI
qx3rN3kyHBtTW7oxC4TUXkDQnaU77gEuHYVXT4rplKjjsODCKEXzKLXsRUh1CGwM2gwWy2gUK7aU
8UxO7EJoLjiSAC3acLZY1xNEWkTvDaPq13S0+e5ekp8JVTyTaFsqXajzMNhRThbHJlUuT3rVbuOC
mC1D9dGSNf0xbVsDBZe6qiJxj8XTAAB1i60fvYBVnREnTrtBT9FXGppJpEsA1wZZWIncBa6hGbV/
RVZzszdNnc2Nnn1TNmCx9LMGRKn1ULRxH2WMmzeZQQUiRgKacq+6FhrxrLETtKFacEGwFoM3guUm
sXEc14N2HcrB433xknuvKHGkjAbDxtyhMX1YKtu9WzJhoq/0rk7F0yDIlltQqnC0XRmOtuedbM/8
Jqa4iKbJb6LYNJPXYiAQ9DemNn9YzDq47eEm1GuM94LoYYZZEkpTcrk9NN70aI1zexhixnIqsfo7
qRtf1TyX26zQ7npJwAYV/41m8HgeCfS6tKI4uBhfdFu1L4jTQyMpTawBxl1dFrCzvRscaoy3g58i
/STE4ogTmOLSbq1tIkiFaOxDoqgBpaHs/QxwG9GpRvGfV8StpOSM2gCdhib3I9vuIQah35OvOdKr
upOUyEi7ys56D5ym/mO5FVq9rZy75oKKLN8oS+69xWiJMuR4EV15XiojEhpxIYvj0RTFlN4oCHmn
fG6AGPZFQM216GtijM9EOtOQbqorZDWUEROcDgc35Nyjk8is5MubcYANo2FidVouhdYzhp/hPmXz
eOO4SUqybXUjV/m5T+Owpg8iT0cmVQo5no1i2UuyZW/k9NYBWSLSWqvDQcu2k5vqN4RYY7JFSo6Y
VZK3YfvDWY1aSkvq8UnN2gcjY/ukquXBVQWidbV8UW1om677LCXqvkGtWyECWNGoEyRU1opkDntf
2DkPv9moHqy1vsFlRHpXl22Fyr1bl3F5PPPAy4kNvptigBbaOOxbe2sW7oHd2ncOMnrrdUYe5rHG
SIz2wyBRKQx88+T19lHZbIL56/udqMtr1i9rMOR4B9gbp5nHx5m3yxfrygtwivxn8cgXNCIeZsl2
TnkVFDj9dZ7Tm/9g70ya41bSK/pXHN6jA1MCiYU3Nc9VLM7cICiRwjwlZvx6H/C5u+1e2XvHi6hH
UaJEVqGQmfe791y9JMEuhPsrrjEBtDLZOyBmLsJuWfsIG3FkNGjhtTY6UtGZVWPBrK25Og5txZPB
Wzqpziri3zS5V9S6XCESCLzrbXEzQ6QTN9Igt5P23XV+uWPqztDYRNXOBz9D56kxL+fvXpxfRZEV
qxpjZdzEp3QwkkdXP0zRkJ5+HjQtpshs9hyjGq/CkmuhxsPBJhb2kEjSle2hEPwg7FXBYT4CKMHk
SBbHyfWXZkpmzS2dD+pjmd2Gk3WDncxdk7kirgEmEXWlH5tBvAVkyr00nCFiwZXW0+w1S3mtG4bv
uUMxNW5ufCTzpNNgXmWS3noGaGaNV8WI8OBJNlyjJxPuzHRTI5rkc15sQRbryWpHl9C4p61Q6khH
HbQa0UsKc1sJx1r2XUFimapq3CfuwnIT+EMmnLOhGZeiGK4OibltUmubCf/wumIbyCbue8iphCnQ
MfuWJLLlMT1wyqBeSEcU69KY/HU4skFRKES20R/xpUxbL8+2gdnFF5DEd2z4qNZTp7FN9hDuGhvx
y2lw91C1vInmySFor7pMxnXrmHuPcurLzwNJ3HUUiTV9vdHeJo2D6B/qWzAqHImJIOMLi9Ur6d4F
wOV8q/uoOFWIzzuX/qXVa+s2EP04hbCREgvJ1epCzqd0YC6kO+0nYXkn2JTLKc8VgU16sQfnUDjs
nYaGCchIwWOemxsDP8EY0C4apy9BJcTJDOmjZtIOjF5PP6WwK3z1JeAvGcC6GT1zZfbxa8Fgc0wT
fV115mkYuDEVZbXXXmJScQsaDeeAY9XvoprF3bR83mRTF25Tg3aQuvRvgEhxc/a02xoeTl0rpbrN
mKxT0Cbuo5dNv+XCa037pbTY1pYa4cWSuCjRs1PcyEPr8PoAniIfTZ7WjtxbwBlBmZKMoJVVlN+m
2k4M5R8rib4AEEjI5RR+la6y1yIaXRQUm7fAVJRbKLSoYeJXmnkYbbIYFRP7ma4RGlVYUfLA3Usy
KHkUoS413rnNpuAxZvAY59mSbTF3xvS5wgt+wfxlxsXaFMGVSQgnulzuOfuzynDjZwy7VhNF2iwk
iIXFuClovF/WWbwrTV70mtMC+WgGapHiS1oKdM3B2TRTcGsZkCHfEQnb1hX2QFguC1axi+odDOVt
fQwmc+MjFi5auDtw6dFQymZGcRmr1JLmloxYuoHtwXdqo75l454xIMNqtgd0HkcbVdyDyJ82XhTZ
Oz1vKZke83dHPlkGoyG9S05FKpjX5Kgb6Or0Sgsrzz6y1OS0jQbkNUT9vdzfNzHTGMPD4KB8c0kP
tLq7kp7kuN6jtsxZv57nzBSHvvCQ4hlHcEZu2d/q45UAr0fR1UNR55yUhhCQAe9Wz7ZQuPu6YwrK
odfB7ycH+nMNuUxjfVwZafPuUIUFWYj9Qxtp10r0GOoF990pQzbTpbMu7DJ86pzeXUpc6SAaorVl
+bgwi44yJ1GzdZu8Y9bOpCEk76GMYZU29pc3crZPvXzX9YQxclsdMKuNB3JiL4kRpxsO8CMUHR5+
PrJnLFrjhOQvJr2r6VxmYDpjgpMZ2f/z8OPGwJrQQXXTB4bQIR4j9cNWNnEp/cWchj7MhjXkPIU7
LG9IU6FGMxeC+MWJ5L8e6rm5odHkM986I9+YV/TgDTnSp0EYYf7Vz6cC5Oiq8/pdPFvbIhvjUOoW
GzudGFJxz0CIT5oNu871VHgrbsr1gQgvQ5mK3powFjrnMIsT3wxkQeFu/3p4SWe8lpzdZ7kWP7mK
jsS4c6a/PgUGs1/+v5f6f+WlNnUdYuk/jLurz+bz37BPR814+cy+/+Pft9+FCqL/wUY1/vqav1up
9b+hHBue7TLdAn9qgR79u5la/M3RPdvU3bn8yv2hkv7dTI3l+u/maf1vFrMFxwOH6hpCmv8X77Tp
/riG/7Ib77/+49+FjbHb4T+hO4zsMMnM1Vb/zVWMvZDVq5Dprs7K7yJmBzHN5TbVH084h0EzSbJ7
yXOUVSfdCrZjGLK/DhneomMCRKPXIEyJ/UocYRnzSMZD8BhwbAe7Xot5Q/nu2leeuTBqL4SOYTwQ
brrIvkZ1Liydw7v1R43IC5btfk9OddCxOh5jq4tgEIAjItF60ejewATLoNYYDEazLjAZRe+8lcT1
mtBQue4FtrKJk+/aauUlM996NpkNu0SGawglTJ9vpaYV5PapxkMWO2vZnHzXcGrylUBs4hiZz7f2
aZfBIU/Mr3wQwSqe8BQnu1CP6L9IzEte2B+GGsGOFYBG44nMV6x/2ml4Q+khVVfD3fIyLM99s0zi
VrKsyGvX1MsIEQFRIgc410NNdoWxjUj8syELH7use6h8/FrSKypODfK3l+krUwzhWqcVfNXUtr7o
KgJHIhb3OGGCLsrntkEDQU0p8mna2323yup50JuN7ExLO6Oft7eXXtD2K0YmTDfHbzvVAKc5q0hY
W7CvcCunbTQYmx7a9SJMy56aX/hd+EbG9CGhvFtM1b4ifrTiubqRlX2RoRcz2qoOTjsRwQ/IHKmG
XUyvNyVbPGPZqpC4qoMjKcOlOeKWXAym/Mo6lupEYzrgrxrtwNZua5nhVkzit2dyi8/z1zyQXA/O
NmjF78RFydUA3oz8WP6kbm7bvPqZfaLziOS7TzIyme0psiaPPDhI4e3DpOESjDN57xv7XQNLYqti
i5xhNu1XyWEuadrX1o+prJ2Yx7py59QWNj52h1ltn2ytt9fVjLwaFYtz9A16fiPdkHMfk2DTKr+Y
aYERiTASZ4y5RxSkIjugHpPAH1KslRyUj2BG11IaHDhpkUJWr6HwB8HRSetH4RtLWx9/W+J7bH2g
SiGRd4ugqBHY+jrxedbTpIk2rtGc6xL82mjzlvH79FzKYi5a8UlC58Lc1MLxFsy27ohN2Saq/fDc
6vHeTsb2Ma1RuZNqx40le+irYwN+89hEw9PQBelOi1GEawKaYyD8vfD8t6lJtaUchQlKY5NWwFpl
rNlHRuvnjn7fJbb+leAIRatjnK6tAHtEEXFIlKF51LXWD+CaHCo/dLd1C3lIb7l8R79+qmUb7sOw
IhPb9h/GcvSx5ydNxWy9GrhdOMW5TvSPXAu8PQ22z/FgGYvIdTasu7Agp+kUa9GpKLh2B4PAukGV
a0jUElS5OuWNPW5qH9e61pMPsO0rMXyUkL5P8Bm0Ox836trnLrVp3fqhk5G+M75wO3j7Bkf4ymAP
R1y+IgYW+mtvTBwarucfuhxuLJ/Y9MauI3NPB3BW+TvNkVtAiN62R4lb6Zy9lsjSwdImYIJz15qe
rJCnxgt/RVpdL8uhehxGmVyJBrAT9NKDckX54BodgcOBJHocJ8d+zs7GBQQKx0Xy9QyCje0K3Ons
EhcnJYLfdZN0W4qK4VBHzg5fcMW2EkdQFbQ23nyGzJbNYVHWvdzAhMO+WshFi+hOMA7ZZjDL97R1
xcbW7PaYMnZQcEqn4bc9ZdGTGBI4qYoi3r5jamkwGAEkU61pZ8Y+kLmnXlMWzl2NnydImqWWUD98
7Koy22TTl+8qta4MZhwlY94YEZavBm7JDEftGFPTwgtVQCXOS2NbOKq50RAtHEEwJpuhCdWd/OY+
gFC71ssUa0jvpCvWwmNdEUDQyrC6OsrY1UH+jCbqb4Cwbi1ngMUw1ns7jD5YQGlbnvx7hH3BZAzw
oFeYsCYLhIQzAMi0axfnQoQtYMqzlybPPxkLnuPB7q+GZEGRnv87i0GC6ECtQGoyswp/aXFO03oN
bcYRODKg1DybdfySKZrs6hnczcW/rmHh0FHe4yHSy6vkMqBaJ9/3MHk8Sxg7EXXjKsQ6t66FxLI3
trCOg3TT+uQryMwyZgvfNWmatzGe08U6I7eOgb/nUUIa1MM7CI7iYrjBSzfSOe4BCg1UMaIPYVcU
hoxWjandxVTj0w/0q+FV97DnNOs5df9mmzVannLvHXPCw9DwrRohyoLl9jTOSzXtrTqanqG83mSV
DUeatZJVMFQZ5JNpBZgqXDVRN7yhQpxZ0OqdqSzYoeUtL3BZjYlt7DREyaPT8oyYhDQT5u1b2eX1
NSz2pp8n3Ek5/+V+QTew+EQTjPaZBFFqNeodSjCWHMJHK8zMGT3q/amlAvrqB+PFDErAnNjBVrUo
UAul8zq59vNoPtHIO1CoGeXr3PQeO4DcDKMUSf30d0edPJ2HvrviWtpNcto4SNHovJhMMrFVuvtV
F7NAALmN3A6D5DIG8KWXh/7gNBNFuhYh7dHWklNQg4Qqx+lYtmur17p73s1Ml9S7yrCcKSdDvPWM
KjtIFuM0a5OLjO0zSAxSOKVtshMZL3pOoLfVlPak84aml7t5j4HJb+xKz7cItA1uHgjWdkr7rQ2i
cOWRclwHE3ZJN8GA25ajAyQ291a4oMJDG4dQAZr9GAtzdm/jP9DwdAi5VxNrYKel0cWhB66CW1IR
RIU76q1N6TpzjTS7k/esCFs8mOW7Pleg//Sgj3r1KWM4mv4G21256syE7BFv2jJDEgb1wUxIaVCH
/Dpe0p0FLrfIeGY8DsVTmQEwMuKPROu4kTjFvC4hIQ2ydfBJu8naSkJ1iB1nrfkTd0sygVt+hvA1
UC9tiO/gA6JFsdKByGyVWz0Frund4+bohZZaD8rNtkXBRsIE/rJWWD7xuKTNroSpdbWzLUEOuc9z
wDzOYJULcs4vul5f2g4IbzYOVJhkxdmwsaQrt1FHQmKfYRAzzAzn1zhJy2MV49NKjz6iBFKdM+zN
gEvT1UtjzbTgm+2Qd2iCyl7picTqpngyMCGyaE7mqzLzbt1YgvYUjYBs0/BWQatQChRBU4p9SX2Y
TnfIH3wkK8PddcAE3+xsMLZOhi2t7Cb2WIWDrud3GrsvTIDsK/1dZLPPNv2+3LQmdLYkr39zQgx2
VilKvDNi02fjLurdBYmInk7sizSc8aj7mXyYLxkCUOJh6MAWa9m6mjD30wMCPx+RZ+37HIO52JY2
hjzKPBQLc5feWxjssAwSrtkgOA8uW30aRLd96aQo6K62JV8X0cLjbsoxz2+wj4hD1A+629S3bJ7l
NIxRJqMVc+v4k7TaJ8pBgoUaS0B3BrAhO2Qsa6Q4mYQHKrhIGw/WEbGnhu9t6zhULNet43IJlL+a
oEiOg4MFi2Jzby0sU1/bIdyR3DSvnvORhY278ksz3WHby5dhPbwFRXkaM/NdWNwJmh4YIL7ZjjcK
YWg9kGCyWaS7lmyk9HN7XZYsBYNOo6scrgVu7FU3uh8dNSjk45LtNMXXoGFUZNDBLVRrLT2kBrYu
Whav88i7J3n3ifFnr1E3tmxH/6yV+bee2buqeqkMjyiGToUduXPT3Ce9/OX3xXfYDOQI3j3ZXkfi
D7TurZwX5YluWXxi49xrATBEbL2R8M7sTa+absOyoPzcb67D0O9UqK+CGabTJNrZYhPRkk4g1blU
Yw3Co982WBQrrd5qk0JtaLbYQ16YKyy0Amkeg98s/XorY5p2tiXuFtIm2qP7S7TTSgbNCargI39Q
S5dduCnN8kFmzhMrbYMF5Ltj471Ix/rVr62NAou1DFv/mFT91mykyzNOUgMx6gyMU1Qv8x8yy+SZ
XC7NMbR6xv29sv2TzES0gjb/WBgKftksoBmeWEQVK63lHdPReShGeeDK/tPCuwsCcOWUUZaY9BYd
5sRObzclRr4KiotU5WNTBK+9eiCfsuWKfaJKXsTwCQ25nqbgWFn2t2Pf6llunf9BRqk7A9PA4E3H
gd8XHeo8pqKXyk5287/LgXqRILD3Lmu8NmJVtR/VqOHgMfJNr4XmWg6Oi3ETr5PLCFST/jrrGQ3k
lT6/Qc6Oly17glLOiFUgimB4eRyIERLHMtqNDQMSVewDNG5iiYWxnGBdCmbkE6OGzK6b3/R+RlIK
TIHeSzeY6yY33oe6futVfRrazWBUn7UCFrEkn3hnOGBeSq3cjGL4rXnjfpIfzOle/TD0F2X2lLfR
HXfhR20PF43dNeP/U6jKrT2Eu7IuflmjfoPrcXYUG5ZWoaFTzmy642M+SKgMubXVAvMN1sbZGa1d
bLT7rHskiQ+St7yyoZ9tRxajsJEQhLsWefokOqiF13JW3yefGF9mjStNAZTQ8j0nsnQZMNZgf4tv
JyqRBkXcbHx108zsVvtcKYirS6Vj/2lcQb4OazBzN/aULo2gQD2ao01seYmNWOBc0e5dOb8hzVtF
RNEx9AXMhHVbJOdwnJgFUKhQBfc6Y5peNsNjJscnOWUnt44OTtJuKMHYCPJkfd4c7Km86hUzDdPN
lmmh7RpG/pVbLWhto5s2WjmaOCENvHaCwZWDb74XOVeOBVA8em8T/QEzv8vsa+VSxhUL++5o7Vud
gLXukmXX1d+6ZR9tLT97ULviabjwk57mttbZfAYa4mN0rYs2SuZQ1XcyPCkju1WEYuvaPATTc6PX
W9Wz0QNPZ0v5VcLhsSzj5mFMpiZ1D8lw5dEGU7QzfROpfqhA8/k8A6ypuPhuapBYwG3cRtSc+Pb4
3oXxzy0zT+1NndbvlMndHRl+gqJx/IwQTvu7CKK17liPWVEfAcr80i2xGbV2pbr6CZ06TNKrJ4M5
E7+wa45bGUkeO3oocqiIVfjM9/rHEP6D0/oferXw5PDhNtVLwA1uSpB5G4cUpYMmrdNyY8rnLrOf
daP+It79K2jGQw50uvB1YMLeKSZf4PS/AxNbTdxwYOBigfcEeaT8bCSbt9C+ZA1pzyx8E/5TXmPt
tnQs4529R3o9U5h2LDtmTUPvQTIRvO3HrH4oZvuoMf4xe95yDB5e8wF9KhHzDhhvtGu8NQ2abUKc
WvMuA5uJvBRvSKzo2wRNy+7SJhZe4vdWiz9zXhPfSx7bIlzHnn4abaiY2Gm2LQq/xnA5E+0jNwy8
u8QMtXLAaEsPpjPcCPMwkA23tVXtdGK8MQcLK6ZawvMf4zhk7kXFmTmememeQ6K5or0NXg74hG8R
eBLjjdrU5tvizgW7OBPa0Ibro2Z/uBeExqs02Y0gjnWsPj0OvOglqnBhlCkwm6QNv5QZIDvb1yjx
bY7tuEbxRC5GdkuM5naGpK7GbhNMssENItVcUWLi9Ri+shRfcKjAUUn4KUkMa8/vHzD4cXdLtCfF
srnws/I8KlhkurUpDPdlKrmqxzLb5pG+USOUQ8O5NN5DGVfErCw6LMv8vbaKjUuHAzzv20SUwCQl
2o/6vfcQnXD6U3Hx6hFZrixVIXzlnEwZx1ElUS6AimBa7/tdoO1Q5CZOxNw4UCf0GIlwKPuGlHT9
YRTOgwEAMzcueZResybbO5q+NZr+ihXqmoGgHg3KkhOORtRhi+TZ7otnqv2Oo9udWitejUawjOv8
zRunpzgzHu1yYOo9nssJtFAPM3VhVTjespgjUSHWIwzobN7oVT7JQY6BNmNvbiYOjiDTKbbIOasA
Jzmuhipr3kJrOzDTB7Z2F1Z/U27+FlKkHeXH2GbF5fRHwPAw9slOzbFJ681IW7bJ9hFiN1sDZ2a+
HeJQveld/IQ3HaRxwD2iG9wz0uOFpk7e9kX90rA9V1H9IZ3gzAaYnVafLGv67jrnQSi/Wc9/V66P
pxCVIh+JDuAEeAAHnrnFlwqoErJ+Lny3D3ZsnHhVUkUY1/7WOdEGfvunNl0KXq1VMjFr88bXxOgf
On66loXCyI8DEWLi1t9BwoxwNCltENOrqvIzWZ91Cmiptbqb47g8bxqGO2fIlsypsVIPp/n1qtri
vXO6F89sPrI6vTSV2FJUusXsZkfl3Sypc5JQJViP1Tkfv+BO/4liTKOMSn3XIMag7GQF1+LuJxyF
ad2JVlR39/MecWnE1irM+dMjpyjY/ezoLf8aaBB2ev8BP/VBxjF9HSDt2GEVj416nPylaEYDYikW
BrfNMUbUu4SW3p0RbbBIlbOROV7QKjNtaHwgaAwhnE8ExQQSMsCaXon2TKuLvvbyXqw4oD/G9kct
+isnVzZMKVWX7vhAkt318keM59yuuulNdVaxcJmP6kGwFk5+1TXnvcF4tRhwL49W9pXUI+H776DK
5xs4Vn7HXlmpNsO6021vebw3DHTTqp3I68bVcQ7MLFuZYz/gVE/w21vZjnlpyZQYTVfcANGeC65l
emM5oCdDBYmwkwcbRoGWRXO4k9RtVYzrvnKwjqNuF6Q5ipj9kSXlnxRXK4E2E4/9BFBc8/XTxP3T
wfyzEHm9sa3QuzU2RmjAwLDeJphlFUd4sBABnaLCNxctdFzuauOeE8CCNoPGg2zCYJphQv04FKZa
9zII16IOdi3MSNL6wRMngl8Tvp9NhZd533ZI5kFqLclNmwtLhtHZpE+LZJz9FDv4040Kv5Ft3Zwe
J7+CxOFBf4CTBqw2CJ4mbbjZfv7iCziToklqoh+EWMOmsncx3XDblLDTIjUN9s25t4igsxmuF64d
g9xm0tcvbZJ6K310XzEIWZsop/yadUvZzpvQGONBcttF7OUWPqbUtU0gQtPbpSrjZmW2nSLLqTZZ
oINMrzlPSTMvFlkJ1LOT3raqap6haNwgszcXUrOut/LCaq/8znou0t8MGT5Vf7GpS2tt91mVRHry
SO5yXF4i8zHYavDTuaONc14Wk6pHtzhvP2Y4gcdhnOKUJaJBsnRDvHZBEX+GJbBCovJ7YZArbNzS
3icEjpnWVnsLP8wqoMKr8QnhxmPr8mrgd/Vq2SMO+h+CGfIiiAiZY3USW6hxy3bgUrIS25yjkDZ7
KILNYoAs0DnZkaKbx7RNv+MO/xv02Y1H6xBXasOi5txCNfzJpGS5e82KghMAedPUetZi+wV2IZWq
Qnus5ytZKcYi+OpYEw27IOYhzXUrG0q0HMSNHMORcjdhwsWmpl4sfJanrA1XnFRD2sf7VN3i2Hoa
jOIlHNeBfVNTSWo5v5a5XCcGl6zoMIfUfv8+GvJrIioisx2ZHXK2mj+y+99PRfrd6ii89Pq0WGqh
OgQ4Qof8pexFsNDEuMdXccSO+osl7qz347A0dE64tupBndTqXBjUE1q/DbC79m2S5a/MrFet1EDC
U0mHozreJn5953wNoqFJX1p3lg5xyiy80FvRkvSVlszDUovMb4l1KWKTIHapLImkwI0Nta0dWIuG
lyDjDZx55n5g6GBr2rYf3KfO7t79GgQ2gb2pTPa2Axk2gLaPDxh2sLFnyRYUd0WXXkJiY2C4Mxty
nf3wxbGK0RUtAk5COLkgg9qnBkiTJH/HZLKXU0/EBcNVDCQSIwKknccgtn6ZajzHfsJeKx9+64PY
JbJ/sSIOJaTcUIdmk8I3GI/fWvFKID7c+6y8dePU1AFYNyRpDYJ/Rb2xvg6bAF2WTmjJ6aJK4oNg
VYx9UmOxqf1yA/1Qx+VdwI9EBFmE3XBhyPXqoBbiaRi+cQM8RKh+vbwzQ8G2CR9Km4uDJ/UYDOmT
mbVXwwfzGocP1HMdcXGWp77R9yjMHadE6Mbo1fnaDJplSefiWIBCSBy1R5z+chp/lwzBgVPSygVD
pDyMEoVjnqsu/YSGg57ii4c+6bdDV5E06fnLjP3g9JDpk3egPW+6Lq6NploAveljEC0TJybI/R3E
CBo5+0a7QU53xdHNjLPmOWvTwmhtEQfEPnBRNOrwg4xzvuXTsEH51SNUVmOO4OlxunQ6+VhHhAXd
8tMaOGp5lICYyPXMY4b54jzjFhqXmaqPnm4M26wsv7VIHajF2KjJvNhF+BA17juZuGdSbJjIUzjt
VHks9J7NiKrXg5bdpAb4hSZenE6MFONuWz0H2XCNXbLxngp3EESInQzFd5pXe2PIb10+glBumMoS
anIbcAWoipBwkgi2rkOfBBQRumrmB09hi//nL38ayf7lc//yy3/5sp+v+OsviOotjmhGT5lkK+o8
RjH4KH3iKVS0JkCZImXtzQ1gObMCRszTPY/Bvf70K5lzIdPPR/98+F98bmB4Qm4DWcQlo7tv5gau
MZzIsrhzRGtu9YZ6Bhdhfvj5pefSj+lOz0pvu+b401+UQgJJqVR0g5UIM8xDP01+0exH+Skss4dM
TuufDwleAj36+XBqjKtv00jny4ib8k8t3M8DnYSUA84tcRqRxsKhtdNKvWarYzWTPw3gP9/mXx+S
+aOfef62y7GZBTufAhWF63X2svx07+HbJYEyP/x87uejn99wZdDxuv/jt0HmqIObAnZmvaDByZaF
Prt+1aHMX+yha5hoUnzxUzHW2CYLm97jMEjC6sA4lZbm+aN/Pvx8LtNo1vLaX7Lsbr7Wf6U0XO0d
VaxCXyYnGSDHuVb0a2J8c8G7iGURc9U66gNitzuqMjmKIr6lOrc4WaNVmf130sieUyoPknNPWhfV
sTTGcUVJ6XqcuE1aIvdX2aBAiCeGvw9kfu2icjwoe9wZFILYGAsviYII4QoX7yfvn0GUKxAHO0AL
QL4G8UpXSHroOATEkygubjbGSwxM42wYSra40bU0+aPTAmcN0j54bT9e5DDdZdwnB9P2myNNawd9
rH6pOKx2XQ5YgBNjXPf5pYYFcGnsyuOO6kBv446POL8uaP92q85fDjVpuYnoCG83Xswig5sWMLlk
T+qyVBFyuRRjRm6szlA+TH2v9fqD1Rv1pRPqbBS4RqbC2ZfmVOzZhy+eaVRJz3qABTVvrEtnWtZl
bALe/dZw8DXs6lb5x80IbPMl7SUTySrLiVZAIttyYUNeHeTeNSz/lJg+OyBr5WvDh+Eho8jS/K7N
JjvnBfv3ieFLS2eFy/9jOfioBSPPauIh/4aKOzVJl34AJUeZdA7Xacpxyv8pWkHDvCI3iLURW7Oe
rBuHVwVOOVtcnY4acv80+bhuRtrpienScBbgf7DypoxUkNtwsg6bzlD9gvO5e05RpM9opPsgyu9m
ULlIWRWVqzu6c3BGquXEiA0rITCE3IRSjpLXrEYWJraq2bRKKo4S6ADZ2ig5bobZeDEGBsLEW0/R
/J0we9KYzrG9MXTKOHxXttvBCXhV2qFZemWmWIm89JJ05hvrnb5DpntiA7LW5xeRiRJOEwYqGTM5
/lSYc2UlFeUZP5/767d/fkdkLr09bcETc5yiXV5akFb67NXy5FfrTKeCGMgiiItHWw1IaOrihw6c
Rf95wGCpDZ+Ac7/1Nn4as+CcZJSJWNWxH4wneH3wC23jpbCSilx3+eECMUGhQ5Wtpjts0vZI8ndl
a/pJNOwUDac/FQxgdsCPqyo9lFZ0wrhJjQ/9DiHJ6chSCpQwdBu9E0uM0q92Ye46MKarFOD2gqbd
tReG1tLx2ae6mnevAtjIRRRC5pIgaW2je/JYq7RBPvRRwDypH2+4S4kWmqDv8EIOBVswQEK935/l
mLz3xAWUw8ETg+vNyLDOGJAnd4y22ZYM3ppIbLjo45r8lkVVhXtuGKN25Kk9oOAqiQis+yvIAuzy
3Yp0Tp40M5zpd1+xCXMz/aMty23mZh6hM6vDa36UElC4P1l/BGe7RQV1cCOC4e5H3PnHoUDpC+ol
GM694dzA7LpLT0SQvYrh2CeThH7fvbWOdben+zR3uIQquLWamZ5i2iIgXmI1h4NbdsWRzBBOVu2i
UwnCjdBGXalwQHfaq18yeTXDnNkudbE0C3/S+YPtplN3adDtEt+FuECleyJyiTrs5s8UR+BqtU4E
aUhdCOdBGuG+bOLftnHruxCSnWRmUcjmI8fxkWCT3owuR792+M5BdO8VE5KbNoTuikAE03zTPBrF
xnJAYE2BTyUA5zw8IPF1mnR7lfU8Dem4HYR50mN2lLW5bxmEDfR0Ap/zwAYQ4jUGyQvKIceaufdW
Mc3MaVAyUQ/I/eiyiwNXQeAlzRIyegDLl3ibv93A/uW6PkkDZpV6a6FJxt7jWEfDLhRmBlZNgPoI
PmHoma+tQHAR9YFCkGBPHREsjkR7NbRLxf6sLHCgwIX4ArvCbbo7FGX4xzC477tzL4tKbx6bs84k
oToGeMW0yKDfVicCxAFag1qZKnYMYT1BQGgWtaUfR8HIjkqSYu2o1liquQw6Gkl8SizQQQmy0hcc
yzwm5MGXrB0acPIcqxqHn0XgkHgckBMWgKp2rjNVO067+V3V5TOOqV+dHX/H7ZdlC7HpzJHYG0Am
7rv2LePJygSiXm5i1+PEzzxgeJZlNK7AJrloZ1B/PnWRQ9JCXm4ce1rDHSqWkC6u9Je068ph+EjZ
BEC2xBIn8Qn3D8A+J0pe7msZGOLdF8Z3FU5Xh1jEPneUXMfka3Im9AtFIct66gG1eQ1aIXDa/YDo
EY5Q8BL8h0DKfXsVWqWHDYiG2t6HJZFNXF1OUD2AZP5P9s5ry3Flu7JfhDMCLgLoR4KeTG8rXzAq
Hbz3+HpNsK5ulc5Vq6V+1kPlSFOZJMFAmL3XmivZaAbJC7lPf6ZWUKe05sNA8R9o6fyozfGBGSmE
r5pf20Ub7QKhP4SQpjxYhZA3Cmziqqv2YYuZ3U8BPGkJXMd44jjMzEZJV17FNhIdIsuFg/U5KFG+
LVhGu0Elni/aLzt0Nsqo37pJuDtZ1neUZd296eg3EU2pGtQYLAOSFehUbFwR3NOz3lMZcq4DBSim
aUtxiIFhYuPrMiKz2Lg4NgZu4CxklOFPMM3uW1bzczbkPX9bHsH+njt/ip/T7ia0ms9g7B8rtAds
1Op1PwjgsL7YdbF/S5UF+X5QUX3Gx8FsY+169sYrP9Dfa20kDlhfTguV/CqoAGObVMNmNIDVCvdT
kKDlQY4Y2P+ID6JNeQmq3Fu55QDSR+OYpZQnfI7UkawEnLVDwivz6tYlOtrR/ZMWfOWNQl4HDQwz
VmmcItbdLbGDS9qF5lyFjnCuplRb64MFyXoG7l1kUYIeXU20ik2U6QpaQeAQS93mYsBhTa2GhBK2
MFfGEp0dk6FN9SXd2R06HTHUUK2r5P2CIbUaH9u9tYSKzCV4qkyS+65ann2iRUTYkWSNlv5lXBin
v76zfHuuOQAY4aNp8gpz0UE7Rxx2knXFUhWUoFC7unr59SWak11t6cOe4AZryyGb5uKy+ZsCOhZJ
eLp8Jiki73sbz8hCiIxSFwnn5dO5puAMfxVGCaJ4jH4tnUP+y+WD6v1iG+fdK1/BIBnwiWIoOTUB
0ohw+Yw0grVsM/MwUU/lFgRYVRKKVTYN7Cetdle5P3O0b4mpYFKRoF07DJfKpi+sxvltIh2BaavK
T0zupzDHTcMbdC559ad6+VBpPkgMW3u5fCsB+OehLMkBs9lWchiaLDqARNrIxnD3TtBsUTM3p8uH
fiB4ZizBtygX6K1stLWqJbPXInkf0sWqQRlknY7giANgdjn40oB3HD2ghgxr8XLExD6AbQ/KU9p3
xQltSbXqmAIZ19m7HtQaS1ey7yLnuqtHmosZMBKLgIF1IpLmhNyRpEp8WqssYvjYAiVetBBrL+xa
Q8UfHFsZD6hITwPHEy8faVxAU1jhsKFgIhXtKWsqT9QWylMrOhQdpbHTTbNgK+Em1anHh7KmuuBS
eeyqkzEOzg5X+bmN2R1hTCX21G4MQg6CZXYJaIRcvgkqds2QoggewQMqhao3zhJVrqbwlDgWtZ3L
A0ZU3Cr7WBAre+qXixCMNAy6JrqqArc71JFYX557TPnpdPmsjVhbYehRVp3qm9zPorsa/ECi1x9G
IOaDS883NaJ6V/RYTgsxgpwaTqEF4KYq2c/gQr/Buq7tIjG+GrTg15VTn8u8cRY3hlyW7TfQNUxW
lU3cU8B2bjLkTy70dh669Iq2dgkGdVugEwo0G6WUQzVJjrhW/ABI4TCQKk4fnhxF0Dd31r0/sNeb
3AoKnXwze0g+GUJoTTTbrERySXQpo5aAOtpp8ff/2iH+O3YIRTLif+WGoIKaf3200UfX/gmX//Vr
/zBEKP0v5VAhksqASGE4OtjzfxgilPmXMkhXEqZyLArn0v0nXd4y/hI2dWacEhY+fNPClfEPg4Ql
/gIuL23HxOOpGzQm/ycOCUctBog/DRKQdhGCC8NCAGsL8Xe8vG1M+CeKqN+DtWNN9wl/CaozHjci
4GZyZu22fW2176Q27x16cXhu53aTd+CAkpiWFxhDpgoN6XDv5C9lYd2I1nl0eic5Ao7xUdZ+j116
7h2r4QAiIYkTTymiA5RnBAcxYl+gICMRYOzxmMFHatjWjuA+Ai8lJKR8fopc2I2TTmZhqN1hxoy8
0lQ/mzF5Uq5xl+omjKZguLI0jFDqVmxsf6C/gARDrxSbP50nWWfZecCrZOo/Y52d8FQkazE++c5M
cSGy7gAo9an7SFYg93X+WM/hd1jLa2nH793g3jSgX1gnz2ObH2HSXSfk83klEOxV10lMHn39Oofl
Y+gX971PVFdKCgvh1Y1oaZn66ple0G2nku+eLa0n7fIVgt53EbQmJkYus5LGnSztU23rZwOXHHBv
njOp8a8WjtAo3JqZsfM5ysUUMZatgtAtGF7WNeFCr9DWd4E+GB6VY8RVOL0rUrBq5xBxBF35TQGi
g1+JfVJ1epAuAQsgaEw0jXJiQ0BnX0reVeRDzoK8Q/jpiYrnkPYlfLc43Qt0f4EB4ieUOD6Ec0BO
/ear9sOv+T1iT8pVCqaiGLJTlGe2F/oGh/zLSNEaeoPzGyr3NcdkJtcwFbQGgoMEseT1C0xDke9e
msZ++cMxGJbV5d32G+3TKl+CietQpuT3VaPzEneL0DomooAIvLsmqI52NSKRjL1IDmwFy9w+0IZZ
Dz21XovTZNQM1x1ICuJTCOEmr3JtlpI3fg6IsIFu66vOWeP3/W7Avm/SGIJpFFxHiqHDP3CyDYce
1eheW6iXunV6bMbBh08AOMwe9zFWdQ4z8iqgc9lwqlZhxzZYAJkMM5SoVuvQyVOA/nr9w6g/9CTS
7o3Gx0PohqugI6TTDNeci+i4wsqfBauEUhHQ0ePgIFE3G57rYKtD76tD2OdLTItL/CpkchHC4OEg
7M3iuyQubK1P5l2GGwDpkcu2NniJZsogNAMTnQsk7LseLINn6MFd1ebRFh4O7msOgnGV8zLhPOGi
xchQohxNP0ZKYWWZ92uZG/du21LruBdD15LYqcjMzOgtVxQvU/eL7joQlnsoHBs9n3bUV74pmeKE
NJYbr0oOaciyl3E2Hqfke3QTE1Q2VwV01QsEtZBesG8l3AniRQfdzhgdV72uUYCsz9bAEFHkayIs
4b0KcoIe5yF41Qui9Fo6agxTWIJ1U78OsaQxAzqQ422fcotp3HRoJmF/ZmffZDhEJiFBHNhhUu0D
fSYW9z3Bz5g4mWdUXOuOZyH04NuqydXgjDpHj9E8bvWEoM0wLD1HcdOwPRjBjS684+xQWSNOqsw/
tdRON2nIzyELvps6lULmRtQelf+K/H7ad7yFylKPKM7xo1gd/WREzOUCF4wqzAqpZD4lIzvygpAe
iI0A31XQQRMeV6qKWhlO2rCZzg6zJ0ar2BuQreNuxtjs6NsqGxa1bPauMZF5cVsdspKJJaeC4hUQ
k43Gho5eiZUhiHMSgGfrVL/vHJPQvKDq9hkdIg+OE8XBGoikayz3bFciqY0IGouZLAuwCUbhfhtj
mtDdTIn/rca1Dy20SEp/R6jryaHstWsD8xbMybEOTWNjVrwgN3xuGqajRGHQmAbzHA2ozHKYTMQm
UbBc8lWBKuUsBmg+uBArO3OuAv8kCADGgW8+cAYjqEQDRTNbK+J4EVnHybdJnIRHgEKx7UPkb4uh
o7fw1eaB7FY9J/xVODlPAiVvQdnF00HQXImMMmXRxWA5s65Zu6pgesvoiUKVIgsKITvHdssboR0h
lURMmziFN1juLc1gmvk3WsZbofn52Sj9j8RQQEr1hFJo/Nnl6QMo/9JLUFa1+DZmlczboqxpYk/l
ewlDZJU39mPP4usR5sKtlzoAzgGo4Qqkfctcgv39bqqTeB247b1KwwdRd59jNz7VckGstS2ThVyo
J5+XUT66+zahrx6jiGolHX5Kwhn0t1WpCk7Q0dbJEF4nWIhRG6FSvCxYHJQIatR4ogXdDfwglD58
l9D62I7ezb68Gaf2J5KP75BCTzx3P4qKYcBh9xMtRuRlZut6i34NKzukJHRpfgMEx3E1TiciRITu
VqcREo69YJ6Y7Se/QxAcTbC55PU8qKthAKERC2ZgH519hUOpg0bA5oh1ahZfQrbPzkx6cJhOd7OZ
LWD26kfUzWpVBixGms6RhlYdOkrJvTz3S03ASq+1hlb+nMMkUXH2UwzJS12Kow5mLgLqsRQPSyG+
bItAS8cf38C3BPCokI/L4KdlWb3Xl2d7+BG2BKvWtd0ACqbtXI8t6d+SycZN5MFd4jBV2+ZbvQFF
iz5kTfva01LakiogH7srmXygDj/itWaqcOg4+51x14Oxqbpx3KIfmWC7ynDVo4pYCRPVQ9qD7IT9
GyB+wIEXeUNHvy/GgbWbADKlOn0Z3tdUtNtMkTN+WQ65ecxVwY4jXXZfMf3GUdN3fcSEqAXa4zy1
ryP81+NI1t0CD6SYYt0JLVlHugi39EvmVWhe2WS5sn9j26DZ5QNqswai9JXZ6NgDihQyJM4Oghw2
QaGF18vWBbDOlWoabaUM/Xqaxetl5LgmzRLys4HlT8cw12A6jRqRwyxxWyuXCe1s+p+11twMvf8S
xdmes2y1Cq7JL00YSERV2qNqMQz6twYJMuuWuGUwENCj9DJEYTnhGM2/AK9XRzQcJVgF/2dL32LT
9+EG+TYHZoJC1XNWsFVKNLZZMtni/kNKBGhLln1MCAx8K8wnHKslhsGLa3D5UE1FC4Kz56w11RyT
640ce/do6vh+2lLfswP/EVaSVYK6aNNkl83xcKxrl2TeIn3BUL8OtWb5k/d2qH4Gyib/oiwpiS4B
Rseg4cOvrwWZKQjSQBoSLOAfwyK9wbc7rjtTPDgOsRXlRDqLnmcNsMRty1EfVpPewxGvu6PdCWzw
UdwdL19ePnTLD7CPBU13lNZCy26PChntUVZLAsw0IIqJDE7ImXNDz83eJg2qXtfh9F3HOtnJJl1t
o3a2oNWlMxj7WcHWaWCiZaG+E5G0sYb6yMmoEOggujp3lxn5rrFaWiEXYkvOJTwSEPVk1266rS4/
qBKGXBvVGjtvknPosgbHiTB3emu8n3iD3MSfDxFAaacjMjjMr6ekFbifAgPiiB6ckR6fSyi8Xp0i
7K+zJjj7bXrWCgPCeWjKowO+B+uHuQmlNe6l1lJ9zh98+wvmlf/QzCYbMLf/KIq6P4dK9Of5Lg3l
dQmVEXEl4UU8ypMM30onkEeTmjbI7/SQgiLZVKS+rpxGjLR0fYxCl08TZbDFken35auopMXfdSgP
9Dl+iDM5HGO9pqK2fJbiCslJw1BLKSTGtLsdDfUjp0ywrhis3tzJV0XPZFsYunkcwsQ8AoAmFO/3
18YYLA6X8BOFunEU0ajowV4+tRLLm1TC3tHncbS6NI665stshXnzlA0Nmj8Txno0OkgzM+NcQZo4
1TGEh8Cm/rR8ZQwRxyk3kLk3wsRc9zicTpcPzfLjX18OJUIU39/KolV4BUuiXrMWXJjb6htjIPFE
KNmfMjCCHvWWEVdPREYRHtmVaVAQn2r4YrOwT7rj2qcqy+Wvz3yce2ur1czV5XuX/9JVPrLK+ahL
Qi4v3zGXX6Iqx81bl6QdNAJHhU2IRtx/lTzZchT1j6T287VjC3k9+AgQehdc1FAN8mrS8H9DmVCz
NTxEbaNdt+gN8wGSdmUO6alSnf5I2IK7NgoZ7C5f2nN4bWbk9amBvVk5CEx5Uayfm3mkh9WnmLx1
IpxTROLYB83hrZwD0gBUgtDXSLCBjj+yTmXPZefaGxQcJhhxm+05YGiz42qHSj7+UV/4T2LS9CXs
7W+ndUuaDpFzDBbHvYTF/YEzSF3NmK2CTJk2a/KdQdmas2oEj5OKqPPY1exqTMGxpKcab0WsXv8/
j2/pjgCULZQp/hZG506WgdeN9OhGjQjkq2s8mZ3DQdCMkk82+0aDfxMy9hG07K+Aw4/x/wRfyC3T
KSjyPyPiKL3860sni08alu4Kesb8/I+XzuZfs6I5J7h64py4HBibzn0c0wm3gLVo0UCghnDy/7f2
9d+pfRnCctQfg+NfUCBXP+sp/Zl//ln5+scv/Xvpy/5L4NYREiAkRS5XyN+lL5eIRAERyraFoiZG
UerfUSAuRTGTrp9jMMpdEhT/Wfky1V9LLpSupM2BSShh/k8qXzqv5j+MJ1dwBwnhCAaTaxDv+B/H
E1VlYi7ChO7DjBe/6yHtdxYRUtDsk0nLvGI0knWS+ja9dxfe9Tj4xzRR4N0rnWKu/HRDdCAoO+jx
xJs/LuV/MtZ1XuXfn5xi5ytsg5fpWHK5Gf4Y7C01glab5bSH3ng0FKUZk2MJxbjhZmpBZYHWf2aT
uLOyfqejV1iVmHtW//WTWN6Fvz8Jx+XdsCxb4rj/e2mwtdngV3Y44vuqoh3CHESGJVTpqeSiKP+x
pJGVBea1X8uv95gW88buIfBqLyLhKaZEc1suRjnOOEbM2Uo45LqWIn1L2zdLK31S2XnOWkhi0v/r
idv/+tR1Cd7TMYnPZKS5S9jkH9ev66gg4ods9zY2fd/tXnpyLlAImvvUD5DgjwQ6ORkWtzCmaiZq
e43DB6QQuU28ylZLb4dx6IF88EJmTP+UwmrCA2gr83h78kSYcIfsqdfF42hgDo5c8I69/4OLhNEs
a2k08zAkjdy1bj/syx5171ghYBJdhQTXmCg8QNiLHDTP8x4XKTF8Y2dshBkjwihizuowN9lP3huW
aWB40pOtnK21H8YDUZOALlwUmyYgGyY+z8mTK8ibG58TLUFj+B/1HjEfaWw4K/1+zS7gYHXlQxAs
ogJinCGqc/7IOEEYOZCZBPw5mcj7BFYN7xslGoDHbxej5gjiXPUcCDNB7t+MRsl2MZl3If4te7mS
y/+u2YrI+LZ0M3yUcxdhAApw5pRL/IOFTlhPglOpqBJpwl2HDYVEM32FgBvtAWkgOGCDsOqNgGC5
Ij4MGeCGzrFDljfYrIP1WjhwwVDqcDQzHAYW6GPkM5xc3bh8GyIsh1nCxqv8SAVmCDPG+z+B3yBU
44ZfR6Zv4VCtDHCuyMm8cY4A+BIYvY3iZ9LwQLgrbU8cJHdVYZ5VjBwEVsJtJUmtpt4BuiaWO3De
dLtJFvDw3lBJDNlZWxpBNs20awdaN+7gePbi2UsWmU+DQEsqzWEoYWKj9k55bRC/7lKtF98arozG
4UG4HQLHfqwszk2OGl4aGb/ZeXiNAnutuckb5FbPrEg+8DP3seN0sqpC2ysVJdqa9uoUiP3EH1n2
Xqehl0BTYuyhZvwy2snb5SeZztvUU/4ebethqnjP3S7zsEmUXpPMxgbJwKoHPoIiQqPgPjRPlmiG
9YTYXMNQU6Fi2/Z5v7hAijXHaQSOXDtVcltXbD4olZ7HOH2iwbDCZBjiqsVnwN6FdnxNrdFx0dRR
ElbtTTpoHOjQknjQQ0OKzdW1rzMQ84F6mS6rdYtS20tzAf4eKxYUNKbl0llfXkEQqWBV5NODNVD1
DVxGalzb3Jjw+ZPlfZ8JDxtkv7fq4WzGw+MwZzA39ApWK29dkUgyvPKdXjItcSJN7gcy2fxxgZCp
Qz4M3dqX9TY3UVI7ZnnbVIgjlOL4T4Z8Tz0V9iqVcNAoqNqWgYGdeAM/HeRLAGIpwVyxtof5R9xP
g0e7hW122COzoxTYjPz/YNMhkdwZEFO2foUm2tWmm35On2Nbt4/GYL4buoFJaJoSgpqKp7qWHjPH
V9DVJQY9zTzEw/BM4xduiWbr9GaQW4qipLKveHUmo5cO6UCEU/bUZkPqRZjJCHoEGE+oJvU2l7d0
KdxepvFCUOdoMqglwvJTgKgFiaZUUKKeocTbvJgi8M8x+VUuVUHNN7ANPVvC+ehsVB+p5ZwRBnth
rVMVSTlxd8+dzszmxBwQL+9NSeV8VbjpG8UC8jlo9prxDk9HuSopD+CKB7uZBjxACP0SfoVOvrj1
XmcsEUk6YVPm3ukmQikp+Cfr+KZXQ0t5k+XXSri1L+8IlCixGoZwM4/aF0Sp+xoKDYJBpnaLZz2m
ceZFe0cvOy8F4bX0973c6LFHpPz1cKAEkRGWAt2CU1j8XZSXYSoZxy0XhQxbuv/1eiyeKE18Wvhq
5iF5001C/y4PxC6FO3rkhE7Bs2Kwo9qMnhunujFjlpfLMGFtIGp+CO5ng4DBHLfEUgBa6e7PeAiP
RRW8XobIPDCbpSL4bohByVIy6qM52Do6G2sVwUHhGWLLeHPTOtly2v82BAtQ2bB4dDEYKt1IuMX1
9Ma2CXDHib9pgkRfwd0k5l1mPF/8Ce6Nn0D/sYwRmw15lMtaAShs3erGR8BOn8S8ENQAY9/0qXLn
FuefruCCOgKtwNzS3Risl4aGP0I/RJ7LwCSVi5EWJN+aj7VfC/PNZI6gVOfmvY2IlKHIwPG3e7iM
IgLfh7UVzD/NMLmpUTQpsrJWAs3lCn6meWgSG3AlBmdsdFCKqjCBRDZRLJgFUwlju46ZyTRZvIEv
ST2iFbd1DyqTtw7Qlu1lyxRd1BC9iBlciQm1ekUQ2+VnYEBAIlYfeahcr4pTnEzgpY6Qr52MqXhO
I9obXFOtXf4QOCDKHM+AwASLMdqbLrnJzPytZFld9f6EWtannsu7YmdauSpKczHKMiULm9WwXBYO
2DfbNp0JXwxYd+IqXuvafKNbFNTxUX1aSGRoR1RPDdeWCDIYT0Q3bCqbL1sjOBcsfTIs17j7TE+M
DZ4f3GGXFRvOXbLu3PALBMm2sXkXaScSGJSZW6RFuJCJguuJP73sAxB2QoYULJO8JwDUDOZ76i5B
gUhHDWxixpcWvecKXjA3fJN8J2X3o7TUbWZrQGzb81RQICZJYzVTeM/HR+TRlTdW/ps2MrgmVS5b
53NP/u6GpXaJ5NllAVVNmC/J1pizA95LL2TXsl6umSkQCkZgLpetBwGfSaVNXgqHZDMLNtIVSWGF
N9IDJL+OqzsPXNPIMHaK2WZVNlzcX1sQHbp7T1RR7jKPlQ3DonUASJfS3aCJLE1/Jw1zG6KYAvpa
PfTt/OyC++OGTgILsl6+iUq0oJZQbGRHm929S2KuDCn0tQ5VYAZSR7ZtQcCZjxS9Rrhd0ZKkpLTU
YwU/bJNd6hiIXlzuQWt8CVKiRcplWtVDXlsC2gPhYvnmBsx2lckvGtdykWeY4cx8xrVoOkrhZcZZ
ttBBcGhqwBDH/sq0eQrxeAxHRZrccssaAACC2IaznXAvawF/zFLTZ+CIjiRJJtKWowhBdoRYtLb2
5VokTCbduE9mXGu9v2x1kYqhnTT0dMTmRQD0kH4jOHHYzDF+ioWFprnfnDe2dunCdGUJnnLjta33
apqxNKngrglJzGSnPO3mZR8/WghP2vSxRDO4NSdeZF4E+7CbDo3BrKzZpJIkoti2k7VH3c22aDEm
9hNElTgJbgpJV8TIGDB5k31AWLs3KlpaVcRtbiqua2y/aGw3enNGrfajWSb2ONbRcBUKW1837brh
OelwOoGmIVSWLa1FQAP+xRO3YOqFRnvTstFDoBh+O8vjZ31Ckh1+ZTEMm1Rmt12dvsVxDjrxPR2j
yjN896aIL+tocdvSEtoravqWTAhCS2FJF6xDWt0esxiuEYnHwPU660SbzBPWKLaBzlhtTEDW2JLf
aFW9XYaf25Oag54rAyeIxvQnON9FbX0FtothtOznijHDqMk2KDJ+pIPue5fJONadx8se5DKJxw2L
qx6LO99s+bWEJghhzm9G4G+Wt7LrGvJqaOjmOrfIUgkqs+h2zJu3mK6/NHa9Gq/H8MksiQcG1UEd
kNU5EznYnib5uOx9Kb4aG19jDTe1U9azBy+tqtgzH5BqEqXfgi7Katlwk5z6w+V4s9J7tpBSoNDr
ou9IT95CH2bMJDOAj5aHBhwjy1Gf6lssPNuim1j/HE7a4HlpWhDculq2qPMy/c9I0wIUeXRul92G
U69Gpf+gJ8LRou73YUOAwhJSZ03yIXWTuzzmWvdR+gZXHVp17ZlLD5dOvRgogkVUhXKEqF0rT+1k
v11WR2K6GP8Sm8UQHSu24BwoIgIU7FvLSt8icutWhZo/2aCs1bKLTzP/ESEYm0Fe+0gchBv0t3SX
WU8yekZBw01VxN/sEjmGsO4h8cOEyQvSlyXAJU6BygebAHJhGrkZl80/KJifRv5F04uZuADNRw5u
siu15Osy9pUc4AD7S+jc8j/SiDY4IPS+YxeTd80DroMrlS/rSzKzaYlel/0CANTH1OHQ3Ufsh00k
A9lybZxhvoo0ap/22L8X7VuC5xftwDKNh3dJN8E3J5Zvi9D2NtCdvWal5yFk7qm6/M1oeK61Ee8i
swR+GLnFtmw+6MnoU6QzWcffyxEJ088yoT0MM7PdZRwv63BlQXSeeFoZ0oosyW77wTlDRUUOAzY1
Zos0Gd0XW803SxI03PQmUIn0uzVpEfSYfCb8w7DOQuIhAqIROPIdI228p1xuHQaaAyKLlswkwjZ5
I6wCoS4kv72mVT/w+D61wvkZuu61SovbVHJ/FXqDdVmmn7mt+l3MyN3e0I4d2JPQ4Jclk9LQ76wD
6Bk2xsspJaLX4PmDh3fTQMs+zkSmGIowKUIPSWMmOWLZVC41AL3huF7YpApZevDr0FkEW0KlXLZ5
bAhJrHpObP9VYRjuTFBrjsbWwpD+k2SBRDdM0kqTsEjOyAEg6UdkCZgEGBoToTb6uSsRwwsfvlCl
a+4+DExCI9xvxCDofEEtxAmyQvfdIPFw5/fcNV0A+qwX5HN2+ZnF+hw47MToPEEDG/KNWwOC8QkF
WWHTpnWvTz/pMTtsKfxHpfpD1ccgGSSacSdrH7gZi+PFc4YPGovimBaE+BWgb0SeoYwcZ9gmsZMS
EqrSHhx8XB+H2zwNC7HpM2QJLmIFGZF//PtDycbzKPIR2waZNEDbA3JEL+4+sTAnM0W7PspDqHL9
08XpdnkSvsFmZV8vv3v5JnzRkDuVbF1jrMtj2kc3VR/IrZhARqNZ6o8KxdoqMFUHsmHC8tdpFVH1
ywehG6SJk1Xz+1u//gvtchcjwWJkvPxIA864xMdEnIDpRCXoNP74M5f/8vs///5j/TQDJ1w+XL53
+fLy2e/vuZe//Pubv//P//V7f/urUYbQs6dS84+Xl11eJGppsNy/H+fy9Bp8G+u2TcC4/vOZ+SSy
hGj1qRpqeFsvfzxpyYH+86K4n4UbjQcT+9ZRJweF3puWADfPrHij1yY5ZfXiezTRLTfIcPFBXr4O
lLyjEV4BBV/8onAodkNKBG+bd0cRvnUtem2uJa5VlMnY7eCcpmEqj52y8H9Ip5VHnrd9vHzz8gHX
U7g2g1hb2YGpHamCwegirH7TNKM6BmTdHS+fMZ2qY1QKj7YkqEq9uW1L39oWU2AcL+2ykIIMcN/+
jvZFvwUYDMayrj5AZa1KnwMHsmoX50DH6UtlAA6I49VT4sEGaL7ct7xAwVEk05B3+BKhmNvv/dCc
dxJVtRdZJeJF13pKNel+dtMmnkwaxQS1B2B8vQDDhG6UGVyLTG6sOLoiO/E5P7j2LJApEehd4XmZ
fH/ZgwDDwh9nteE1PjyKKTldMy7kkXvV5KaP2EAQ0Uo98TFO+jtsS2qFJOFac1L0L7V77QtCSKKn
QAQIx1vNM/0uZkJzsnVDtgQWCw0EUkjs03AG+In8SMmPxk9uS9OSK93RO1JbZo40KeXOBOxXZ8/s
w/3gZhTRndkFt7NG/ohGZOPcGQ+kj4B8TSNEo5WTb03T+TIm68PJlUUoAra1fsg+XaJxkEG3H+A4
+xE301ihGUV4sCui9pbInOum1NkFZ+M5CCeOK3D8Rrj6aKgt50Cb4CpviciCeLnKzWFcD91nCsj2
HiS0uTEtn9ZdpjZVyFOWDAgnJcvT19MD/AXYfCiO6nSx+mQKy7nODnAK1D6rI1R8pQ4QIHbBzDW4
UxyUXF2hYJ7U4f2YSeKrusQ6CRsVxZQS0BVYHZFJDbiewXmAl0FeeDa9GmHPAt2bQKLZgUZOU3oE
fiDTCixqvrgYgW7rexVPzXqoEGx1KAStlnaxE/yogOVvrAZlIQBJr+hNwr/gzzSETwiqtwAb+jfd
qgncpYo7uA9GRBl6YH9sDL1O3XY4I/ZyNm3pYG0n/Lo0ncW3yyGz9NtPngHnFd13d4lZnvAxLFQc
TiOEL3C0ComxmnaWCI+JSwpMENYQK914g53kgAynfYyBp18nM7lX7TrHWA3TDcwfD+XFlrPpRWsf
3Eqtzb716daWHxwN90FpvFksjTuQgY95BQam85OSYww1xLjmoapoQzk13IYBHjDhONeAT68YQCGp
nKLiEkZbQ/R7G82owmmwtZsWI4Otvzk2obF1gL548Lc5qGfGPbSF1hyeZRveUkbAb+vsOpPJQobV
bSHdq0xXj75PSYQQTfar0Q2htBNdYPHOwZWSioxPHZQFPSTTnfyz28WrYi9xAqlVwjSEB3NAP/qe
DvFeH1BtYrTtVpRQr1XrYh4dSHxqa0TDwXjgpPJOaeg9nOOrXjexF0sGQ34trxEedQuS0rzWh4jF
uNw5jX8mbYJ5BsNhPmp3TZb81DE+ek0TMGxJJpNgnUacw62kXBUs+lbMPCzNfb+vK/VCnmB6Y9jO
dqnO5XJuDlVRfUFn3/TLmXc2pjOJ1jhV53HjE2WDRxgY0+zL29os630F5nbCsdOW2ZUbj8irCZum
1Kej0+mvpnjAyczETU8XMKA7c6OmPqg7BwResIGLB5llmCNETzDv4WrM1BYOod3sCIIX5zyNwytj
SbsZtejQZsnt0CaESmp6tymIqzjdQbWwH3BbAqCTPVEi/q1oscd1QZpu2kk+25b9NOaotTi9gOnZ
aF3ptcbwPE3uLTu5tdsT0BPZ9oT6fDdHzU9/vrKz+LFCOs5U9xhBoe9nan+F/6Jo7nnKNl5a+E9h
Ze9baR7dvjhmkF/NXiNtkQ0JziZ4wWb1UBJNiFMFVPqefMptRqsg9jkjZvT6wggNbdk/Wo5cI3G9
FT5HnIRFjIjfO/LXPkyr30QQgnEKUbWaYNet0mrMvEpP19BUPFITd9CEqLl2H3E4UpuoEEa2mXsm
/+LdWmoZGhVGSut0SrR1i0+v9K/nxrgqcTK3Un/LM+OG3hYmrfbg99m7S4eQVL1HTQ/iLSJ7LTy3
hblB37ceAp9VOju3JYnfzQ+UIxuiBW6jElaiZV6FVfJI3B1HuoJEsH5t9cZ7CBt/hSB2nwv9eQiM
uyUIJCDH0jaxBpcS6RaGYRwzYXQ9NtUpiYnbQgtg9S3AywFYRrGPZuNVH8tbPQ3OJMjdGJL6ASlQ
RAoWxrGw8Jim2Z0S6bkO2Kvht1pSm+H+r5DIYakNF0BgPK+bVN2bnLmwCXe3xIdAl4YsW9fPmjBP
GfWI3LKel7dm+VORGvYVM9u/EXYeu5FrSbd+IgL0ZpreyKSklMsJUSqV6L3n0/9fsLpxgXOA24NC
yaTS0OwdsWIZF2RMr9HAf5j4/NCxY0pd4+/i2r/Hyrk2G9PrWJNH5zXldHRj+YmCdIcn+9bVXi0/
/LIaUasHGz+1mHhhKKOlzjGY7RMJQydP6zZaAh/TNod7MPiVaWp4eBIMMLZHlPnj1BcbA+iUEPBt
EgbkgAa/wFOeSe4MUnpGFbkViKfp4+2R9sE+nL1nJWNCwbLUYrZU0aqeZ2JgNwMHfkpZ2SLnqXGz
X/kcnNri4gLqpE19tOLqppD9B5ik/GpYydoYZMl0MxPvc5JUmdzfGwpG0fftqON4DgeyJjQUXlby
PFrTHzCxd0qVTVWWv+vo7MZchhgQ06Br7nEqtGRrZmcMOg4jvHYMSM4z0v2drWFH6yXu0wTA4ZDE
TYc9HLoaPlaexNU61ZyLOeU4V9BKAopCvnaqGHQEWg/wmubVJ4WbeTDJfnIJdCe5d2RPguQ/b6zI
v1Vj9adE5Gq3QuzWCHNQtW2VKdZ5nBDzlyRlFXkrU6Zy07rjV5NUXzZiC6BqLkI1YcRqASqXBBmO
Ww2U2w1xLC8cbGGHn7AXyz5NXzdkrCOsK2mjrAA5O9faQNwFJCZwTW/Y4pEdSIjtvFG7Fmc6J2xW
nI6j4sSvBk77cJj0fTaatBfkwm+UkZYqq9M3ci8d5G8gx7HyDML9ZCuGsY6FF2aPYLQ6QndzGk5a
rD1PFEmCvCQb+A8AyrSDobMupo7gHEU9x2MCcdWPf2ua/2YFSrRvy/6zy40AKYg6rsilvhUMUMOR
UxpdimL+VMniQfDJnl6SsGcO2d4iz5YrdI+x23uvc40MJKN1HsBpYhCpDnNLjEH5q8661yeDa37o
PpdkATVlqFVUcNYgPhDQprwG2M5tsrR6VfrpnuzT1wyXTUeH5Y9VUI33SXeOdWs/2DqO1fpj4oOb
OGpQMsKLtkzL8K6Z+x+CetIVyvUBAqsbXivLuwyZ+wrV1TaSL3OmvqbWsx1QqSmjF07Q5OFNBzHb
PJh6+dnjRoR3o6t9VTOTV/5N8CKo19ed6F/qYWdb/YvK9H3llmQdtNaKGS+oWJUDdsFPq0hVhx+8
lT9z2bv1//wuQuqOZQZ1IjB6zNwJXUDDBaLyEjZPL88WEWFSlTBtw181Rtf//VM9LFmNIIvIQ7CG
S0Zs3ni5AttgeYqO8PWEVPvJ6bBIUVZU8vKtbuQbI3qd54s8bwCXXud/ebDPa3SYVMNCTlgJeVej
kb/NSbeOkivpBzUuWCXYmYdJqcaGVIZoDfnaUOLt8rX8jn8lNqFopfZG2a2Wn1OkahVJoDiHm+oX
XsyFuCWFy/+oPQ50FdBx9kic+TvJpIe4y0Mwxt3J13I7erxWnHv3dd8cMLg0Ua+aj6xDaxz4V32L
GIUXztspYUQJzBsNTyXBM4bR71r+QovPHt/2mQeEk3Pj7Et0q/IIeb0yLCHGIvHkNaymSrdz5t+M
yDvIi5eYQJXyARhcG8l4ZJY8kqspTyfvS15WkY+TZ38/O8+Bj2JAtyV/jWb6sWaSrWUgJjy0HhC4
/OfjySH870fFzXSjj1Rz4GbVTDNhUMExWCtGc8v6vUMtS/ILik4mYJOTbeRreQyqaJCTL/jrW7MA
4uChGOcuD48CFTqtT1wfshFoyS4Z9ho4FghFFTo7+RFRaGs0LQd5CCmVm7mjQ1HJXNTS3/JUKrr2
jGQujADIOau/sHK4yFPKYzzSCGasErFo4z3lGHQ//PdNoeVfyRsmUvcoL8VL3BOMy0pNkmujLS8n
T2cP3YGnMWoRjk7P3nwYQtS2HQEaOZGw+G8WDLFI7ruMOsBiHcyn1mCql2MGmKPr3uC/zMjXiH4c
im2DuyoeEEjNil3uw0DFEj6dLssAH/eLH7bbq0I+LagfEWNhdg1i3TurkKs7Jub6gC+xHeM41IJF
qzmXohu2mKX54x46wk/pNQfcAFNKCUSxeeKv7MGqDhZhxHzWO0woYgA9Nhv9iW7hK+vHjIG787jQ
IKAykwKbPbBJApbJUMSsrmZB5qOeOc2mbjDEjcwmP+bzIdSz8GgE+FP2+dWfXdg6rUbfNAzADekJ
xuyT/Mu8St+WQhMTKhgJ8hc9buZdv0MFxASLTWQ9hOGPBCnuIgeD67Za19b03iKdY1IDRK1GIN8z
FZtlQDcwaufVmONPgwiftY1jWErDMJBv2Je3yWpfkoB6aLYA2W3I2xtjYs8we9o49eiMqN8m2bAg
eMuKAkppl9SebqBeF7jbNUHTlSJyNsqmRg+pyLxSkwkMgB0WjGjs9cg4TJAsD16NdAiMlcsbUHjK
pkuL1SNxecV9kFLY2jIyU1sYFE2e/CYrvdkiZ4RSPvD+8z+FWzCsNdJP+BNbVWmpmBjuHweiT5Dh
TLi/qiTB4TvQlu95qeXEmiB98aEb14aJVIJBS+t2Bf7+6kuJG9yGYdrNx4FuNVe5u5IhRRH40aEy
6HWW4SS1M86PYAc5zgMkPVCAt76xn328Tzz8MWMPUAVvG9JWipykw/5MPot5LGv1DH9dUmci8jxl
mGnpxd0C4afHrOBtLsyrAqrYSi1heXNfRyPG+6oPlo3MIV0PCEq3afES+BSpy4Xu4i+y6XJ7iwed
tTVHv9tldDKT00f7vGHol2dlQ4XF3LmTS75UHAzUB+QDVnVnTxYGBQpntcMjbkioGxUXW0trGshy
DTaMVaxH1cGNTXmb/fF35M7aNvLi3fLS1Qj/wsaaAUsKYtB7M8DkgPrayqs1dAZIJCjkH75pBaWv
dOAxcrNCcxM6WJ5juRUNmyZwz1nEdTGo9ls6ujXMaIDTLsUHBf4vNIFHvyimfTTxl05srS2VigpG
2NUQZsbAGh1H2HZCohcmwz63qmuWAzWH6GNWOKmc0DynyDSPsPnRpbxb5LOtKtANEm5wldVCtFjj
bypOAt/jSd/DaTi3DRqZUf9QNYYT4ZDe0Qda62mck1035BcjLH4z78akB1IgucjlqfOrS9eEd/DL
f9z03vMojaq0hkevgDrLveDjRg0BYnyF69KtS5s1QEuQaPQ0EZra3nk4CgXghGMIe4t4qpUtlL6/
41QZKC4sqazg/VDkrTF4vdmDca9R75NaXm7bgfIITUEMhQzDRLYhL0T9KtNj0x4YdfUUeml06tx4
LeOiZWhQp8zlKD9uCQUT+Z5MDOQ71Swu5Ik9ZzAIGfYwuOEG7kr9oe2MNyumgcuVPaaat6Qv7nrS
jtgOdmpM8AVFXbLzHSYCOKuv2oKI8MuoYppau/1mnuHF5QZVmbzIwCQ697V3IsdvTWq9JCE8IGF5
sXVQPTIsm1vyMCNu4MzmMkvddOdn6h+Zny3EnJm4Zzp6fCINeBNgxffB5DOnpUcj+mLjRnf0HqBI
0ueOAfib0bvIxpKbjle8IdLc3CNCiOQLZL7eSu9iZ5cOOKnqI06XnbqxfDb8dva6u6alA1XH9zBo
PkOBgaweJk8UWmQACEcGEspVm8GIcj4hfnPICULSJ3FeZssOIFZ6QfQNQcxgqIrLVQBEpgRIqKjA
3Y1dDwcsGrA3rFLvLlPcXYmvkpn0zzOjb6BDLhC750OQccIk3s8RvOA9VlRFQ6CA8VI2XnViyLaJ
MCZb2eS0rIrYSo+ebT4ahXWLbf132TVfaswMGemxD7ZDkHDPKfDEXiJYa47zd8xIHtsJQXUNqa4f
CAOi/g2SxSFXeFoyZupqugezc3cOM6mM4VwdNG/J6O1jiyNXO8y0nfYnj93rX/LU0PzKyx9leIqK
Y2525yQVXqyM/NLIvp917aQKrbMRpmeCRUYbaeAmJZb8ZGFDGgnym0zsbBmyj1gzbqcp+pGhoO2W
b40+vCTkG7TSb/QTVy9AcLSOSvuJ6+Y5RxqkKpgXL7OzDpYIVlcf9TB/DCMLUBEz+6y8kEVYw8qo
T+P/oSAwIJz/g9CsoR+gMTHYeXAT+gcruNa50eDAtge/hEMxdctQlMmv62Izwg76MkMORRILjGgq
iJZmb71wF+KOg5QrTN2FHqW2LHwjG7twlaqIq6Goi4siI3y82ABtPee4fGf5o1zu6Y1jUp3CwN7r
YYtUxaDDIaspTjv6t55xpCcDvKqrTjSgz/h7Wf+DEG39m07+92MbjphKYDXxDzp0gWQWg/r2QJt2
SFk4xlm79zCIPShszZiI3yflTzGhrdc1XAErVzNWPBOcC0mXx3VMWAGUKwX8u0loPmQlssQl8Q9F
yK+qkQJs9r7cqodw4u46i6O37KIAbOsEQkGfsq3pYfbS1z43AhRkX4l+pGwK5TpNhA80GpyPv1x7
ITjkOVAQMuMLVdbnULNiywqX2bgAQK08YroeHcQx6E8VzY+1kpr/46AZ2G/862rhg+qGTcgLw91/
HDTXcROnRyp3UCIDAlzpX2dmlI6URMssd6xfWp2x2EKmXOgRTF2OhQkcJ1sLDcudU3g2a5Dy2ufK
Q1CRcCjkmIXWNM8sHo49FbRx6Tlp0er0NpdQqGK2a4eff9lspvHa68xxZ1okITcEQ3QgDemp7Uc2
1fBYF7sgBJSWO/D/T6J3/n3NEMQKa1c+PgKDf0oQcOlJdC8KmoOqNvouwlXddzGuxz4ULDdgvoUK
bCHTq3oMJuhG54Wkpxicyoh0430sbHJ/8h+tcr4zsINk8TvMNktd1h+bEorlUjCM1fQ0wjQoZFMJ
TJJEXI5M7nlX3M54QQ24BQ4E649y9rOBGZE3/6UOWXiAUUTGP2lJBAc6uO3gFDh6uTCp4hGGRzoe
HDU/YJC58JDiwcQ0osEG1a3gFsreRnq4t7ci84ik3MVruscmD3OMDt/DVUQLvvdq2J/JTfXhHgXT
awI1YXYaGz0AuyvjqpKCPKngk3PG9djDvFGsW80jpk/K/xBf6ajp/nVJOnjIIKZR0X4hAfuHLMTq
FKNMp6HG2jJjhaRY3ZMeMm50RPhZPjzYs43VNZkIm7xCGmoTpFH34Q97ctlBbNbb4HUSTl0pPKsc
K6vQy+5dK7DXSsEfEc/wTpYG4ALzq7+LUqPh2oqJYI+OX9H0X+owfztRcIN7tkN4eCV97cdNWDgy
5QXggw21JpVGWGVJjTdKU5DXYHa3OStLTPB8zof9WQmP0/TBhpQ+jLbhROago7z6bThjAN8RFeCM
23Zuz0rVqjvsPDcuLoPnXBusswXdFdO8DBdGfxXy1Hd9hpuq19f8JNeO/qBvoqx6bMDqDgaWBRRe
ImsuGlW8HdDslwNwY6pmW5Y2xBvFTTj4Dib/Y8qCJ8ywhc5mtDDQLeNbVnwsE7B8o0iz6/Qn9QI0
uqxNlkkVuDCplt/rFHJGrTypffCTZyQGxdgw6M33UlAGWXmxFSaYNQ7KRLBxZwhxq3as6+zXd9IX
k539QWbI0Sv8V1bKm7SmdNHGehJsKEzbj8GzPnwxDbQ6KL3YnWGtVe+BIe8qbCCBbagRZjJbgrn4
FGKQJNyZSkiZZiU/Zj8+VVl21tXQpkmEQx8ZVOGzh6d28IZJ2mFhqrbhryLocJOQ5wrpITxz7eRI
IqwswznUVLZ9wpUyh0zsyETdKgmdaFTld7XtXBMFBq+wuqTiJJRHFzIIYVxA9G4aHt0AC3r89w1q
4E76jrznpsOPgT6yrg4RHFJMiq4OpiJIRoqbGTJ2SlTQw5y3qzfZvGP2BPfeLK8dMua5ajAgkFaY
SnbbQIzcNZ3xRN7zBx7oSA5mXlxtK9Ji9I/lBsdyNtxY+fgUxj0MgDJAAFPplzIe/VNR0+M3AA8B
E73Ird/dYLhYhsJiQ9+DMUe8t+jJXaWmlMso/zSPtkhz1OexKp7LqLhMoptoGSW3tMdew+av+ikW
XqZ/VQDPN76GR6VREdcobXeLCSl2J0ABKDoveA4wcVT4w3g8YslJguQvkH6F3B0u2zA8a2RDNzoz
o9Rwz6UNwz9ujehcc5AJf4IkkecfQzZvKxchWzIwuGYy/tolhXbuoKdZ5EOTIhtdYn0gl9YdDoWO
+th1MnuF8yzO76oDZEFKTpH37CeqZ+3JVr5Y9JZHJcEYvfSRXLrucDdM85eVTPpLguuOkfR3RMhd
yxkRS+u8umIOQgOuIgwAcYrge6phtqmdkmiDNgeQbSNzl4d4vQ260W/p0F10xBtG6+nebjGTGO0u
IzNJjFmNlk7VZHDXCrEHkmZ+cPAzWYhBLbIeHC9izsSWDCr/BKvsZCRltUuU/CQZqZt6VA3sEeZ7
HdR8H/Y4thi4/i2a6tmb78PcFIsC/aJ0GhEzErGYzUTnYcYDoeujnKqKzRujmMFqfkadn1oKGMP/
U2w7TvMfLTdjQy3BPFzR1acZCesO+hqmRoa+CW3jSg4gpqXt21BFNvgSVJRhqqyMCp4vW4ZBHTab
RZiM8BUrtNoObnjtMB6IJ1HORGM5p3r+Wb5p5CfLVyjqGIKStcHRm+It+zgmgIZ7P0NeP5im4539
bo73bm68R5WX3I0BomZjzjaellmMpib1HDTFfUf/QwbvjLOmEx/SmJzrKCVhOkqr7JwqOc5OWHiv
gRGtc9jrF0h01n55l8u7MByMlnKj+Sl8OCx+kePy7EWMVNxJW/u0oetiMKx95vZ7PcA0HJtl5jtV
cpf6Md5iES+nFtE5V1UCMVOAc43h4dbQ4PE2MATPbvZWddDrdCs4JnginkspQnxNzJnHZtwjNnsy
g7Y9DJa7dzQglYS6k0HL+OaRozfjyTrq+rcxxMkWA6n6bFakQo2h9ruCnL7LsMk4h+WISapLli82
vNtk7DUMe3KGOaCE50HHZzMOGBuyFr/4gfuWRH2EyE6FzuIjOsrsdZeLU7IRn4fpyWqnh7zhdgk9
7aIrtBYgJvAHlSY+jC8BltknNzrNvIFuDnBUjH1tD8mp3zdaegq6CbP5zKZLrqq5OVni6dD52NvM
DFHW8aRdFuMFCPbxESNWuMcoF8AIxQCCtjBBZHJyWanZeGJnszxHAJX3MCDLWOsOrjppFD5EMMQp
VoBAacaIQqE0I3DstDCAkwYlSlG0MLOUHHulAFjdCQ+LhKtoWxDgpP8JbPg6ENbullUrF20G9Opv
vBZezWx+XaqLDAk6XvDmftAZ5wVt89EHsB1d8fSK4/RGVjwpuyPZsaJnwJQW2MhsQXkILqV2S8cR
U0cEVZNV7IY6+ZoIG1/o2bme2muHQppxXc3NiGhtsJUH+FG75V0uhGmBiGY/u4zhBlLjSQu1B83E
mZqhClYMHuOv5rrUSfXE9jEE2T6MoVulPmYmSkd3xhalAXivrXx+ku1z4ZAjfoHVX7P28yliUIrn
2Qf9JRr4Ngg1WIV2TpleX+cquwkfVtjnWP78uAibGCWOmwZJQIQIkpRXvFFBzYdg2rDrU0rbPFM5
QM0p0jt8WFFlIULEKTxcl9Uac/RTDK646jpep4X6TEY3rshYaS6k5EUkg/Glurot3P5eAo8dItdT
MIKMkA2tG65zG/XHPEtwijDC+zodih32kYtmayEIjzUyglqlF+3h2W+dCmUZRMofowzglDTgnJlB
f1uNMz5tNsmjJF6fYpKfuOf1w6jgBqDiZWTNzCr1C90t2hB7uFowd7M0+pmrlHuVEVSnXJMRxMG2
0Q7U0w3nsmrVqtVWn6pL5ZgHcroQmliHpYF2hG3cNc4jbInHISOXs29gcbVOfSTTADRN9ICeQjJQ
fVFT8JssmJBE2KCrxanxys2cGi+pAJqlqGuUGDxGrbzzEHYULcadpcObotPvG5Qv/B8NYJWTgw8F
g9B1rFbJrvJB0fQRyxAjYSCDJCPw//ThQF0sV8Qckie/DBlivXygiB5WC9gy+uIt0afvDhkScVR/
IE07BsxX0BUnA1ZWA0oi3nRzzDroKuZI9ZQH1EViAGt0M6E/WXZrFFzvU+V9eQHS7SH0sD4YJP2t
Yqu5imjHZH1gta3epfZc8APfpBKprGAj9XlT1S8Jo2tEMtS+GaBNHNPWh0pxh1sL9maD85xOxkOl
tPeRAwvar2E6N/hSqUEEqZb5re1x6DwVP9kofrAwh4AgDy7ZWdfBSsN1ML6rGnxoXbI7SFIloMeK
CB2aeKAG+rwmJOobcAs+/yAisKyQM2T/cXuv2PZ25N21IkWNRIrkq6SWKSZzuqVFJKQeknF4j139
txLcF2jOQatfVcP/KZWZbDP4kwXync3oFOKbOl+GnPeK13PA9Mhp12ZfPKbMW1l9kLqM6TZSgi/s
mJDzUqWyYW9tgnPnobqRoOp9qln2o+mIBeS+bbXwySbyqG/LP4mfHDUBQDKQX6o39ZhM9XcPcmrI
eyRW9Vo6XbyJvZmgG4Uk6zin+8jmwj/NdXnMDB26mI1NxZgeiGKtYciaGE4qA7HqBuLGrjL3Vghb
1xjjnwURcWE6BIrfrB2AwI3J0H35sRJiqtVrL27i/nJH7wEMaiv1Uth3W7V3feFacQREOlQEtxzr
q+3cJT2g3jkR9fvftSzgRA9FfPPG5JcbhH/y0K5AowmAssl98x0/343abgrp5CGJsxw26CYmpqHG
QFFt7Muio8ERzV2jQGnsK2cnohXpx6UlsSbaa2oyXiQJ1xX8mYmA2s2irydzD88SBIOi8Fj6ozJk
1w5C4uWKlkSY3rsuwqlFgaHJRVVNyit+64ccOfUCwC24tS5Vs9MgSmkH1DcYKsArxTt+oPDLBGc2
hzxZG9yoCUDkoRs1ZPZJ+HcAsOhzVHSOeHsD+Ts9VFrpOkzdXUfNblCPtW1R91LZ40poon1+sr2H
bm73WaHnKw3uCW5GGmQs22WKE6WnaApztpbXzrQ5GRZRh8FRM3VrbTROuottQrlMiP+IdJWHfraf
2zLH/VFUZUrbg3obvydZZRN60KGtSeetIZ7Tr6Ens0tuovxgjrsyhNKKR5OzNY0NwRt8SJm7qNEk
+SEebn/Q9bVmrYmVaDbQ7S1vwYxZcQfsSc2QAEu5uZXRfGxwdR5k2Y8zmkV8nORAscY1FAfJYG4r
f7poZIsdTFQXHfHsR6NU8dyaEBIh1jgtAlGiE00LpzO33SD1VPLHZcC5NLk6mZWl4dx1SsKcHfS9
zopPo1V2AfEDzcCNuqhufazb1th5djvjq/PGK47046Y1EahFY24eY3VAt2h/F8ggdm3m4LMMgRZH
pHlXTqpxLPwv8pjAHnDYSwP/sNh0TJ2Cw6n5lgaWus6GHmGJID5WYKL5a9z8Dmz65HhoD0aW0Hoa
fgrsUHeWk3DTFQSKpZcY97rEpWoqRGK4aJYX5Uk4V0dWtKtnVp/LyG2a2OvcdvqcPe0uVuenPpux
ynWpOBovEZZCjtVn/Lko3lCKsq+G3Zfjz48jvO2hcK5tNb6Zab51Evs6+P19XVh7V/rXDqgC1hia
LfF18AOl2Gai8pJxs10hluXNL/2kohKsPSikgYRFAuRDKoJlE1vbsN8tO19c1pemY3rMNHMnCsTl
7kqIfTKrBhdxHepS8opdP8tkXOF5B4fOb1eplHdVy/K83HKZTGSWoYYMirr+C8secm4h7+7T6S01
6d3F0dCIL5Glfucd96WihLveZuX0MtwOBDl2HbiuqgftQ7ZkNwm+lLiAqsxR/juSllAZKFG2aKK6
WbnzFetlmfQu5xCqBbN6csCqmmF+XZKE6DCbaJwrgyZ2FqmRCpWVqXORy8G/Po5jhsMlmL2iKn96
s/9oCXoFDmPgkOCsHh7wkKVAAMBYrgZS0Mrtcl8sGILCgIWRD08IPom3r/MsNTOkTRxaZXKxDLBa
65fvti+LlshD2rxSIDVac9xsRjeYABLnt3BUoDT44S6nHgZ75L2agIarNLWIhxMeRQIEVWGBzF3v
ox7g4AAkYmMgcMY434mdIoo8emeppTsDPwV60CMJ1RfPFW0vC6+Wsvg21ExRoMB4gO1NITQeDNnx
XCifSLnTi9RjRjGSghpjPgoOZrFYLCUowArnV+6UODTfB+pOF8crvOrYmrVXZ7YJ+0xU5pKNwi6W
4MxK6+t354lkUpn1RSH8FIyh8N7bL89lyVR3LpmkxnV1pfH/yRUk0aPinIg5CNaLsDiTdZxVH9hu
nzbRfsGARlgnC948BhqEU2YSMnWBf2avVao9JrjlLkZ7WA3tvJMRJlQzZl4upyWrL8ibPxqa27ny
XpE+MLgAy4BRr98nafix3EOVpg07Z6wRrDgFZofT1m1RmIhHjUji7LHg8neDyyKkdUWAL2peR/lO
ASlQMXl7rNgoM+TOdPv0BnCkzvTBy0rRMdDWpnGbUCiNsS4H420ZccwZpgSl/TKFr90fayrs1Wiy
9/jOA7qcW05LvfKALvBnYLyUpz+Gk9+ibLhE3oTcMtCW+bfp7CoD7vGin1Rcqlu9ZOfEFewOp1Vo
/06S78pxb6IHKEz6BrlYp4javhV0SsoWZmTRZmra3aIqlHouEisEI0P+KgrEhTZiGdkuNWMg44qh
NvQp1JrKwXCwGUQVtM0jwmhAOrnJubEY+5ys0XzSA+ZlqjINOxOx81CaB3IEfhbCABR7ZqZ5uxkM
fBVvda1oMMqzSzR3FCiBfUMLc5BDxkr3oXrTTtqZSLS1ZpNdQofqWIbfsurFZbeF7Z/THAXGahjT
b8Egh44LdVFws3+8BXjp4OTA3eAmSINVtD7AvbDO/upEZ986DjbGyctHICAR2DsnZKgIbXjhL8sE
I5drc3T96+JrkSCzZo+E/Uv2YoEnQFKSaZpY+o3oF4bi3FdRAZ7uBvPzqDA4q3QO92IYRBtS6uhV
g0axIQOjaTFRm9NC4IipVc9Tald0vDR/HafFK9HHdgR0KQiJuSyWYgUl1CXPSV9wwx85ovJqoVHT
kYmio9HVv5g0Dq0bpmflyrKSO+Kr1jPR9rsF5ldpTLVNXmffXRrdS+U0J5Ro1La7NI5QFedcO4xV
3lQNGMZHI5ppA/le83vVIcB1ADpsKSQs3SQkOJjPy5rRiC6dJFFGxugnsSc1zn497oDFt7xdGj2G
6X9l8VQ2I7FFjIvAcjUclmobmLQY5wmzXQLH+ElZke8hzhfARIx3ROFAguIflYGHIpbPBC7HdfYD
dRRwF29sUkfBU+jATBHcWsQFwyXD/BNrL9gY/W87jvdyuS9rYhJHvFwX75Z5iK2i+k8dRkqUYEuZ
qYYuVH7rt1sggeiyO4yxSVtzc//ETHM9VIq9EQx8sSxwI2tHH0UWNXeNJqL4cALlLSzEUhk15HL/
hIaDgAOYl9ySzMCuL7iT2st0mIeWwfwwDom/bqIaFp/zOlUNAeDu6wImLDiG0kwBTCD9ZTHHqNMJ
tm3SwPZED9QnLKOuF9JDG84JN+0nIlA308xmY+sEDzXX2WTrThKUWZnbIdf4mUwMkBIF6WllWS8h
E/AVFpWHEa9z5q1s7KrXaztiUjuxeSEi+17pTDxI7OmXO/xZVOp+lUAv8TjmHViNS5OKT+RdiFKX
wFq2ghldlzfo1VqIAS0dETB8idctN1HhA0OGrEOGX7FdRyQlZ6SMdczRSPlg+q46oI+9bHU4UbYs
yYKsZAV4jFYeyDdFZAfpD/Lwz9JAt3PzYhjdWz+M5lrn/CRJGu0XJzSfcYnC1HYg+nkcRtzNySdr
cGnmsyR/krI4TqlKCYjntOkI1VeAethln1OU/dJJi4FJhP3CMKusdVC2dAdyhoJIJ6q2ZgmRa0jt
c+SrE5Q684nwouqUDv1DVesz85rowXThYNUzPLhMyFNlQPFucVcCzm57tha8fM1VOoO+kYmnbVTP
3yyUi9Z26Tyt4M6mSFlXHleWP/9xKGzh5qB6yQmwwqGLOkmds4+sQo1h1bgA1Q7PN8bWhjsUYldi
bxfyEJ79rPoB7WnjsyiZafoxWsbCYmi0/lfcNmIUO6+d+mboDGQtKLlr2cllJrY470Q2A5DK4kkV
U/lRTHW7ACic6oqq5H0xV4mS6l4p+hfZNys46AD33RmHKmTk0sLHTIccjdu8CdLfRfe+LKHLepbH
t8imKTBKuJTme+pFex/XfkqtsVoRI3nvMHvd0ebflNDa4sX5FFZ/erf7VeKbj56cc5bqlGzEliXr
0UGAaSR3jSnkJBaaxSqEYrwk0Bvj8vgm3V0eeAc3GlY9RB2DiAmyI/bVfKf3odgDNOA18Jd3Zumd
FcXfZ1rytZhyZAorXCbQNBoCTImBLAPfvXotFRipykfFZTkX9MvBFGDhdAxziJF/9AHjEHBvXC0w
Z8moZ42ecO/1TnRYjKEWphfG70bAPrAQB2T4l9iQaN0g+QPlicrI7/yVWSV/FmMhy2ZHIWprww78
3sXmn7hJX8XASLZNtYgRaRT1t1s095Aov5dxHWy//dSU77NLHYTrDnHfoBJRB3wmnKG+hW3ZMNkN
5ear2+KKRPO4DIA1EtjWADQr0/MueAE++tD9togyWGoDOO+t/yLt0zhS3hcYMjGSBMzrHXGwojrM
hOLXmdm9nXg6Lt3KnwUc1m2RE4898FS3ZkICkdXivGsNTHhMq+FYi7lOjxm4ynwOUVG36yG/rZeL
lMFov7Z6G8tzDTv32H7uQkky4+hzccPrYQCZteUdMOGdcJVQLxyW2m/p3QrlISIffHaZaaY24cno
PtF/1RAfIWYbGDRB0Y32o5ns29h+13SWZNimX6FQakOt3nqNzoiUOsSo3WeXnvYU9eV7q7nVhvHO
2rPbB7hmEOHFSky6tFEskdD74WAffQrm22cp1gEK4KfA60VzbUw410t704rT2DJG7Tr92zLzfNNZ
36k1oigUOwnpbAQdjdgB8wY/BmN0kCXSsqX82hH5rFBBTKghce8+Tp16HxZkbfYG/Rne2yfcOllG
c+eX3BBxBjVNR1cjVfRCgEsaKi1njj6rx7imocjkg4ZSAbTdo3Kwa+Ke/dHFJURrnhb/rmRmu47c
Hbx5lw4Q+2vWSHyMoYY3BQkXNnbKu3xCOK0zslqXHcJN3b4KOj4Xzneu1L/E0Up6RgYfr2haDgSB
XsRTpIisuxnQAxCZmnE0mZ56L9iWfqAiRIfJSs5yx7pywT/4ungfpvL2PeVuVEnHrhI0xI240eEk
ku19A5ouvtdq+WtBWTRizNakCdKI1q8FOD/C0wgaYGRs5BBOc1LylvtnV8g8BQH3DFAgwdBqGWlO
MO4yVV8olNJ4LnfuLO560oMt2BMYxcmgeknN7Lch+KkcZbec77PSPTkl47rZ/p0NFTIZKLpq9jNJ
IeGY33o0PsnpMSzczEPGmyz3DANsrkPOhgLIxMymcqgPOadm9YyEjw2dMZ78WqdEI7eBxlYqKznM
S0UscPrSX48ON/3iViSPnnCHgy1Oybx0gC32CiiPk/MkC4Xs4GiOkhbnvW6MIUkQHN5NBPeg4GUp
VLYWGVR7uoYbuuRPq2HhVWqbghufGo7ELKW2K/A9XpeP9oheTViecwfjuq7c52Un6WH5YHekUsoz
349LKhEu0U8bw8JszkjLC/BsY4nq7pO8+5S1Ztn7LX9+MCAebeGJkqApVmwddJyVHkQ/Pj4YK0uN
zlqJt2GUlx9t8TIZ1nVxkJKi1zbmW5p7ZxR4Yj9oRKs5CN7bB7UJP0vF+C6fzF1iFtamLjmhUlUs
m43iogadph2USNeXUlXQC/2BAAI4mH1/jPPhiEzqEYr+WzMQW4K6/poPz6TqoG9U7Gul6waDxJil
K7kt9a2S/x9l59WcvLrl+a8yNffqQVlU9ZwLZUQGE8wNZWxeoQDKiU/fP3nv6e7TVTPVU/uUD+bF
JEnPs9b6J0WwnlczqtRDVhbdX9M4UWQYoKooG6VQ/osF+b/+yUi5+se/8vt3lg8l2un6v/z6D6gf
/O9fx7/598f881/8Yxl9l1mV/an/n4/y7tnq63mv/uuD/umZefW/3539VX/90y/OrxfxtrmXw+5e
NWn9+y4whB4f+d/9x/9x/+84GosKWcn/iQM3vsLffzl+hP/9P2c/X4/sP9sZ//0Xf9sZi6KIn7HM
f6Iis0yOzsR/J3lhV/wvkiyLqiIx0R4jtv52M1am/zKZTKYTIsDwf5hKIhzD/5PjJf7LdAqvcCIR
5DVlyPv/5WYM620kr/4na3ASHqGF8b4wvUU1KBv/xR+bwO2CrJmrthKHmBYa1Xv3iMJZI705l5hO
j1UR+CTuGvzIo7p1tfCx00aIGTUsNJLfm78/4krWQTcJ9WJsQIT5+IPkkCrALBNAevw162MwEhxf
oGhLkQ/xiUju8UdDDm4QydLfv/51n/B6euEVVkMSshwnTUqew/jj95ZU9dyplAY+ATomGOJo7JLH
Or4zvzevhcTwtdUx/spOLLEwuoTy6RRjsKOuGr6WPTZXZdoznShWMGgjD14pPjYGyH31a1+jjOnp
2pR6pTaey0eFX0PPZF2ckvAtj8xy1BpM/+DtVkNym77QAmDn3gbEDDTB0D1ahKsi1g1StRFU7ipH
RxOFDZmJXZGj7kXiJui8pzA2Ds0wnekS3Ixiks1kCaebpFIjW1WNPOjfjEC5sLlZlRU3JVLZA+gO
NulQpf/7PoUc753fW1GU6bNr7RY02sHvD/FdPLxJF6177DB8qPh+GMM6AWYqyNUKilEVgyOVk+YI
60VtZtRfcUTUAsLdSV3pM4J+cIbo8lkY4iag6P1MCZX98xkVdlI/g/rXKqeKXoHYyTh49B3joNEV
5z9+hGqC8cu/3zeMxjL2q4u3vSE2ZGVIGT6L/Ji8XqPjIrd0WOJ/3ZIMSSMB5GpCQXkFv+/894f+
axcz/sDy2pT6J8yWuE0bQDZce+o4bt0w8STBT/dvyiTcbyBaA5/HVrGVF7jxwkYoDpK61+kCfsoJ
7BaSEq2sdl8TpIfMUFzRRu8CEc5D12Q9gTyHL0gjBZxFkJym2XFr2nhT2XoeAWLekl1p7jBZ13S0
XeXCA6n0eSIuC075M/N2m4CYU7aEvBiTYCNbVTIDcccxHIxtLfd7Jf/JVNdI/BIDpzJp7AH9/MMW
6+DBdNAiKKej7CDi0gQb8Id29r5NDjSnCDMU0PndBDUeZbz5wOn4CRMFrBGDSs2dShQg9jtZ6MoC
SIHEeeXlaPd4M2WySf5jYRaKWT9MsOHX/rWXY1c7ag2qxvFrI9VGJdNaQa8OJ41+FYk7n5WEi6lf
sFcl4MOM0cxCtwhyyKe3/Ac/Cb6+NW5ZW+0ooKUKnXpR7wEW+SZ0O2SPbzwF35qpk0jLwUAuZcID
3uaJVe24P/9ESux8JTPAkLmwgkEIrpt/whskNA3G9qs1DehiwODYg0PFskIWggB6bd96Q7TJ8bR5
mMO9gaNWflN/6xjpUh8kM0wo398Tw0rqHU5NfLuIzPgzQq8mXyhep+grU6fC885D8tNLJj5AQCjN
Tu7nr410kE/P0hJV1hA4pGYc2tWWYUEYWlB8gvesJWPv5cgM+kJX49rc5YYPuEL1w/QIOAZbk3Sv
LWjF69Prph9eR/Lj1jFWdJ2jN/Np+QlkrvsoCgWOIlJAYrIIC9RtgxWp/dbRnCYHw4uW6WBNNvgE
PXFYmdrGh7wQKG4tPgynrfKl3PsPOpRwjgHBrJ4ZWIzDmZXQXNrpT1a5IZfD1Yu/n4UJ4BnF9nMp
yawUvnLElod2krptm2T7dlEc+410Ackuz2VkdlMkHWa7MGArYDcHWEQAnUUQ9xRdGmTBFOdOgCfO
hHkN9Z9p5aWcO9FsojnZhxZB77Z0RqI2rCjizUWn3ioP+/1nGsD1hFHpGpWjW0mg/Zl+owqbV3fl
Rw7Ur+hnumXdGSpH24dOznySvNn34Zr6fWtKECKyeb6pZK9HJHsiJb6wpoE6OB1SRvrP9cu/ztr1
8CK8lmQmpOdm9SV9PTNsOn2D8+Hp5pCJfwqgW6S09k+7ZPjTLvPe0U4K7h1W8XTb5dTWHAk3JIdp
JQPb6xl8JHbSZTfGrZnFvLbLj2JZv0leZs2w0HEbf+gNhuPkTb3iyPW5kj9ZO64402KEpv0oT3qv
nfpwuFESvz6Tvoa3lQXUhOxgZEp9wCUf3k75CSiPOfxPHXpgspGZ+NlOfNh859XX+yN2xVt2n7KE
moLhD5rb9by+D+M0Pg8HdcGYhGWx80IHJaXb8/lpgg/RJ+ybzs08VsvuQtzRe5Zv4toXW7O8ehxL
+OrX62oymeUf10C8eq/aTzfCd1GMx7cTHA49197rA6IULyiRQgd8vGiOJPXgGMN8a0CeIrgGn4Ne
u2RabQr9XEU8n/gvNjrWHTFIP2JOyhKughN+GQnqEGjgziMzZehssZ9cHW3L5b19LuMbQVrT73BX
gxSsRxfzt3ynFXclIof0q9mfs/YQF8tE9KZ7AVKH4PI01xx2BMq9hS5cqgHovUfPvCBTcV+fr8sp
MfHDJsGZN7TDYzcBnj/SOaEa9yFcJ9iAPb1aPA65NZlsq36tT/6QMdSkWB5hTMTJ7FyVuQYHPb0/
Y3/S2rJoStv+jB7VeFh8bH3/3l9bjBHvFYssV28xMBB0ZS6h3EzJMyImz2TgxHMoIxIP5tO4LBZj
LANoWY0DuQnKV005MnZ6vTzak9Ji1Bhce5Mh/oz/WrN3r6Nrhcv6P/GozYLHd4hzvvkhOMo2TM+J
spRWL95ubb2X3cy6nssAmWvE1jefFG7KIOHl9+F3qy2Iak8w3sVqpUEl7UpP/z1xpcwRH5usnDOY
FOtl24GxwUa3KnRqT4gtS0g77zVvVmxmtT2GR5sHAsp7MrVZxoAqtnrSY9Q9x/0zkIN4p80HHy/d
9Xt9PRgBZzQz/rlw1knrZIkhcs4kGvXMW4AhWlZrZJcPEX/1VU6EYIqP3NVvo9VL2kuIJtSAcIvr
LnW6j4xJguziqpvOxJcLDIsRc1Svkh6VMNZE1jB/OYl7xDiGI6j+iI9v5eFeR/oZFEwzy3DNtIyS
8ms0zUVrE8213bSjv5ozyCpuNfg4kBGuzQ/B70FmMh98oBAdhk4SXhPxxztzG3Uptn4L5SNdks/J
46UcC4DtK3FCqCSChVo+37EQHcanIhJ+/UB4SHVrTmf5PSvs8iBslMITtXHyF2sWR4m0ovgeJVsy
GbgJk49AOBx+iHiXYAAUjoqhiOZBM8FhviicWJ5PkyO+NpJEDDEAkRl9K6d8Of18MgHacu9Qetf5
Y94LK4NKwzJORW7zlnYSCdjmsOg946acCExcpDusx4ZxOa3/CLpdrsLpjBhIj3RaWLn21MO/5VJv
Ba/dvp0QIVvQzKp1N5c/C3+Li9XrXl76VY1JzhomIv//mEPR87TMfjR23C2fdnKe+NH1o8ysCclZ
c76jgsR2PEAEM9q3jBavpC750ZReYfbCOiw5ypuC8C5s42AVgBDiT+NNbpCvTk11ajunPLSJ3W6B
HuGh7Yc5tRLvwqNmV3H+1bzJw0wDQrQ1K94q83Q7nLpTeeD758WiZp5vBc0sV2wcuM1Z2az66D6I
U+eMhQ2YuzWwabp6BfpRPLzv+ArJiP5ey/ehDGgDOtxlRvNHJ/zGEeyLiEr0TOBJEueQzRweBEJP
/MeumYV74UP/4cQpPfEwqU9QdNWjKHt4MSDopInQJifjvSc3ccI7+QI6Fo8pTwYoWPtli62pp2Ye
7KBirssuuskErW5rLkoMkcwJloAwql+XeFtjXXJF2uCkfjPBlM6ZJLtIc5rW0zDWe7rd0601V/7C
IC2DBPPlVMU6+2GfnuLQ/XTlI15+Dy/7eTuCV6+aeobXoYTIBGeqdX2Y3J72e3o23AitDQGHlJ44
k1ZLeERX4D889KpNuyt3pbTENKndyZk3TWbJJ0N0MjxR8G4GyYJSW+yTbz58ITvdmhcYNK4Ya4rZ
7oYJdk0csuaQzdqSIQvxa9Q9m9UaFQ0PzTQnF/3XTqlnKKlfqWOQySKa8WWorOsqWePihYB36LiY
4Ueu28xrX3Zcu7RN0z8q5bkQ8FlyZQvPtYz2en7rsbP8KV6Ax2csvBPZbmYDot9AxeFsxnf+BGZb
dG+5ssnvoeZ8GC+kOfJbgfVYGYHa4CMow9EP8gaetWjAcuWHTlRAIGCCahjl5SpjfNo+piNOOFqP
jrd+7/v9ESr863SiUGEYELPTmslj3miWXF9jvCYk8pTlpKDap10OHqNR6u+tDtuiv249BYH3Rb5j
FqRKFXsYAcz76SSaOL8PZNBdwwb7v/21kueNrWqYC9QoFmOwyEQ4FzhuOdKLSlGFhoyHI31mM76g
ZNAeRzJf9TSqwDyG4NWmtY8jj11dX/AUXwXb/u9NOafFxwyRjIuNxnJbk8V7Ypxzj6R5wuW/pEWr
WB4JBYAG5KklbvAoCIhYMRtmjLzqKOwcu5TujrnevPRlZdbCBMnN1w3XfmNBxxMDNq0mdBLQYD7B
fVCC6IsM8WRsI+2jmVy2gMw9oL2L3TxPqmirZtmauiXttb28HIAw4zm6bZUZKQM63XneXyeSmJ2a
WhTVC69B/XkyHuZ1AXl12XxKnzRI7zmffhXbIF6CVfuaOd0OD7txlc9mWVzoOsPOMRT78bZxUXoa
DvUYHOz2hLm/9hkGk4140fb1TRjs8I7DC1+08pl5eueOBGYNCNJMVQfYQbq3P/GGJjVPd+oNE/Zt
T6P1Rs26U1fkzfQ3WIRIO3Efs/JFvSDC5s1V+EdA/X5O/OH+cMULhlvdp75VbGyMMcUYVvEPRTGd
XqdZ18/qjq4tBPVCJWQ9dE+c8+UVd4rLB38WMvsAVUJjfyz37dXGtOiR21iIqQtySNj/toRg5lCs
zWL5dGApI2dwOdxoeIbNgPGLr27rICTR1cQZH9UUvjJkAIIhg6T+dAyJY+RylOw1ooc5rwbmUNQ2
XN8BuiFtkmy+d+AD56tLDFSd2bUEoZtgWsDCwexcEmUyJkDW64aylJ6qPT1GXj1fteB891bPOhYt
8C22IiuZabM3vgrLq1sOTuVGgewDDsh09V59Y9qq/PCsBRyIwXr5eJRU1vT2Ii96Xz8wM7ASnzt2
wg5BaLJUcsQO7O87+md5zhxFnIssLPt4HSpItSxMwbLOidGXfFayqe8mncW5ouMU8JP76akkoJFd
jfE4naPkpmzkB1Af0VaCcI6H0PaFiTLkVK/YEd6bRy6nEfIQ7tI6S/YgcrDYTpeTGc6fvd8c4rWK
BcOpCMS50XvpGhbIHk6ZnNnDj27J22tL2oEVHvDfDDuL4zJ12hsGangSPU7E0Ew2GjbJPwD4OR2V
YNHh8znKkRFkXvfSrPT7E0ej8KZuviYWx/iUCEg45KLzXNK9NGMR6EcXBUtaGoGENThzyekQdxTn
W/xsKwxFdTT8NhzGQrWuPnC2qmIT6isi8y6zrtwesxhl1zB+YuOE4kn3IG4bwP999nDiL31JO/A0
/oDfy8JSRe9G7/5N8Ud7qnlwphmWiabamOXDwW8OzHmcGDAjiCwasj8GhrIL+shJaHWX9+Lafj0Q
hSpWxD5R8SY8bbQ94Vyn53SbL/X29PUnKCTIRMBsRMfwPty/0g/15E6O/SxfR4yZcLwTfbRSBJrA
DX1BOuMaZw52en3KOOu8vQadxgSygNPfxNwWYb79zlsqkqHGs+hi3JkigP/tOTHQWnAZMgDigDdb
pgICKk5LvXGSPM7wxHvBKi4ygtRbNWyf6eoRw8Mx43NzZ4kDiyhsAJMspVabt5tqJUjUVHZ7yiUf
RxFIxJxoO/TM247MD8GNN91lCiYI4ya0mGMN6inJmUwCFzmTe1o61WXI3YYvrcMyBN0CEDPgrmX8
qZh/pS7hu8+LgVczdtyewNgH+n+3hD5q63Z1uxouzGFlidz8eXzbjRev4bbEjfk+kTayG9TVM3HI
UULlmKbbNPkgAOZ1CjPrkVht6YXdsurHMQtLqBav+it7L8MhMl4FV9rDKCxic5ex6NE4MHRgTlAw
Q128T+0mC7Bb3hNVw+FE9LplrGX1tcPRLX+SLRdJKO91lY1z+ZZ92XCfWJQ8gmnkskLLdnVA6onl
pPn0C5Q7h+cWh6RimXdHpl7sRFd185hSKjhsOeVNd/QVE7RoLp+4dqGPDst8rW2GDZIF4pvxfUXa
SrGQmUTIurLN2TQ+3TbKdxzHAnHlYVwpYuux58iPkemnZpkaW1JfCKECDjPJBIfrPXhxzHJDMFjD
yjvPDsmy2+gXhWgXOMz25N4r8NWtBrP7W6PaiexOHv7wCAgkNZiERi7Ab0YZMd1cqWJ0k7WLOWIm
3H+/bw6M4ky2LYuA8WlPJtYD1rqZqXP67KuXr6vcVeHaIM+DIaxj94f5mv/EKBdFK82nQkL7EEwG
jxGWcWerNTorGjwhPWOZyw7FKsqJFXVLCDuEjdQf3U661xzmPZebBjLfOYzEmd3FWOVJIKW21Dm8
oKLAszfR70MNSDCLIZttlc2IsoJvVzVc1ubrCygcJ9zrueJkPA+XbsmVxoI9YdYF3681I3GZxgdS
ZvF1SmflTLZzOFI4nb+yGR0q35UgQ4dwO915+1y1AqHjniLs2nGhl0fbYOrseabsq87nutCyRYo0
dS5f1N7B/Dl9Ovl7Bj8pMbyid43nuuFs/Ikc2mMXz30xhNGJQ/gHWkG9hFjAvoekyZpAaZ3l+/Ez
s7IUkEUsTkeoeeaDX3z1llKnEOOILLJdPnI/1DdJFAw1pwJdJdt2MhZGwhXXWkvBgRg1jGaNJ4rC
OIUooS1cnQptcdMt2TbKwonokwkleLnTFcuv2TnaETYQbmGGNCd/m+uuu4vVfmq4WOiqzWpyYFNk
KNjQJf1kW5yGMy92ozEAw5ZPyiHchgflB+dOfdXO25rRZm9CD6rM0J+uxXH2a4vf8SacV73VZrMn
VkQEPLLBwo/wmItcMUU4ZFyYMaM4/rq7U3uBe9aAQ9hw8+UroVWuxduACWhovm89XwXl3Lb+UPHq
PA4O5lNQFa7bioVkHEcndIvZLM5tt9tVBy14fiU71DqXIoP64tLcQ9xloN90M/Gkut2faemHb0t0
HxawzgtL1u888ysv9ImFeDA9s54HNsm34mIrRjJMM1671Z1avI0tVLhlDjKwFL7Y0pOgspTAWOZn
kXTZP5pOt+2+jUNdI+2SMW33mNiQWUIsX4CD24u7lHGwOmFk2TDTea7o+SHYgrhR7UkNODLZGnZ3
6Jzw+OQKoMDDL5eV6uWLBE7NX3ik/UGpT02W8jSqyYyUSg2LP2zZgn4h/WHVBU2P3pawDuecZfX+
9aM4qNReRJRxJpj5YtgS23y9Y1vLCq7hAc4cKA7egB/dXbaHIN4Uu9DnbP3mTV4Lt6oXDEvzfM1B
LoLrTKF089RkiWw1uhjHYqU4/Rz1j/tC6AZ4L3F6MtRp/rAtg5unH9KB0kudJzQlQboQ1+p7Mwy4
fvEgzOrd6Y41qpR9SXQxMiTOp1fHMgMrjdBYjH6PEens6H9hLJvtbXrj4hTIdD5xskg/Eg6jumlW
y+5IUvSaq7c69KchtrmgbL6+n0v68V6U++rAohgzP2F+8xFRJjjSTPl836and+Vh2BFazwv7kqqs
02b1GL7ZaCj/rwv5ci0QZ8+JtGsJIcX+zCvj2WOHDCb6ULc5A519IvGWzZTTbSF96JyTp9Zv7il9
T5CuidzcTs44TmWzFN+KxWuu6AS9gJ2YWWTCxa5L8BZTmkGbXoabgqLG7x1lnWEfT1cTHyVXdrh2
FpEj+yhSN9N575N1chY9Y1GyJNEsrYZ6rBywu6SKR9jhcjTgvUsUUg7VBZ5m4k2lPNmzRlbjumGm
N7G0hhaCuQm3aDLOnA0MhunGWPlGQy+nLDzOcOVlRQvVm3qMCbqPSWTTTE/w3cdW0CCVwzWY8DaI
veaDWwpOMvWexiyDRLzHAv81N2Tc0CxegHQyvbVTUrXXb8vwGz0Y5EPOwooDyThtCHDfFiQfIjAF
IpKKbzEog/rSfbSVCztHOveWhgnbWDE3+IbQHK7p+ihMd5lsiRfV0WbZgY5vDiAwo7HQD9gnTJfp
Kn/M0gnsYbyLxlaj+pwwaWXRh5RNk1vbwtfV7879H9wjuswUlsWZrPvmuz5CcJl2frotanTbkHVM
9WjMJzcGV2rrKCchKEUP+/9jVzpq7TK6yH5iKiTeFdN8pBH5xK/lQIOqgjEEZtIMmrAEiBzoOc3D
gfBdAeO9yAW0pEU9ocFnnHIhFnOyYO4z7AescBzdM/bFOWSiBARFMa4PzpNhDGOSnZJcWj4Rmu5z
1O1VxYX0T5b3g9n8gkn6t18RPrWtdxy24mpabcrgjTgy+Fj2wIicZcRHeST81Ba63SOgxzWExOWp
QGyiH21kONGpjR04NhwNhuSHqvHyyn1z5tMGkxsbI8Pn/bBB24Kn+B1GjRBOXzamrkwUvzGsssJz
ynwM23cm09L4/UdjvKDZ70TsllEhUtVeaTtp8YZ1uqqhLXHBbIxvbGt4MH0BsTF66iRLVu2Ubod+
7wcNEhc12OKmWIVz+EaYkrl58OTioVRmIwmXqpO72VdzVG/1Im7NJ6qorwmjZDSBeAXjXmU+/9Sf
Rj9uVGB9mlcF1fyxBGMN/8gfsYe4JMAXnoZ/uCh/yCMC7HhHIzbKFvLwMQLnSmtnye4qbN60/YQR
IO29kvyxeb9XPOOjCfrz9TXvsb8nK4PDxuS/IR4kMJIggwetLCBNA9JBJ8K2UYRQNpjRuGcdxNuE
6EnDx2wI0FIOvatud2SuYV9f4VU+K96AbhYwEclXjfcKPdwbfzFRwyJgCGPrYqdQlBMcCUZ3xgsD
1HT0K0BQLjhsC6jljC+K4+tKw8a4NVE1BBQE4IU0fnbLBfD9+nwyWxNsVsvXdKuqXpQeVb/ci1N3
MChgzPgbXtm4ZdmEYnzh+h7iZD6xE9DgdA3A0U0ZSoN++jQuhXPlWlzFbknztQwvEusY1T1GciBc
HD0q4GRLushbHN/BG83sVnL4cuDOPp4u25nTLB/rWF1W7UyHvEwNarVMYjyW7BUfl8o4PlMtP/PF
qwcjynxqtOmXfnjK1uuY/ISaw6n+XCAqdIzPMcHIHFiMLoyZnltiRFbApwRY4A5DWsDUaz/o4QEU
p5/l6HrNk5+KZMUljQKeFEvh3n0bn2xykmqPG1LrExb4vLyv4/bNDvfUoDJS23Yr5U64GSXOTP9G
tjO6vJOjMLteF/iMap56lm3OCRKVS64kqHugOoMbvRxsTF4DkjtzXKs5+JS9H3ZRYqplgpfpeFyZ
9TcbKEalP8MhM3BaovDnK33iuXbsnH4tsBxJIFPovOOiM6eyEwumLtsZfRhXGuc15iaHyK32CTYE
opOMgj7/cSGhrdjkB5I5yDgGXABxEGNmdu60nYnxZuiwyXCuGbUzCwXFBm/FbW4Jcx5PY7xjAwty
ritOtRyWr5lqCj6jI84FKrvcbg/MZYfIzimY9vpGZS1dSwHbo3KUXdxqTphE54KfVVZ7kCBvosN4
LSKGxpB/49bBHPO9D4/vPcKuRr7AIa15g8AQQFk+NECAOeTbGIxGZCODVOnaLHy479LpIKQ8LtpK
c6og4Zsi5fpMgF8eH4rxvUZfPUJJC5vtK362itcOGwDzMWmgcTXdZmRJuaEA+iqL0brgyOTCAcY6
N8CUB3EjzJ7r4iPdsanjL6HNBTv25B8Ao5h+tDTlGYADXhx+sp8o6zjo1lpt8lrp/XqanHA9ITa1
mxWfLy8OJPuNqa8pfzHsri/M//MgE6xGtKR5eYFI6wiz+hDt+Tgke4sOKIc8e8wiCAYs15BTlyhJ
li8PTi14SjwidNEDZxbOYIqv8oNLs//gJGPBkwpX3ctng4V7jZuJOJvWkKXJ5fwkB0E+agxjaq8j
euflEuyBJaxe28Dd+f0lz8vEMZgJgZWxRfPdU+48/WrwH/RXNZiLO1wdleWF+GyiXZOAHBA9XxJ6
RnByg8szSkjFe/dgGRgUOU+CAhLOfvP6iz/0kmcQv0sAWYKzKKWMPm+FlbhkYymHAOiLb0//xeMQ
L+Dilujg0ab8Wd6j/fNGCsjrDiC85ek5Y8aDEFQPU+9Y6qzoVM3Le0kcjcqWbuqL+IBoCk726D1E
LM0vssRoqzCBANET4WEpfHB0+IwV/Qdl2EmaN7a+1NbQhKzJ3NiBHfalo/+osWMjqZoQyzoaA5F9
Mtfm7ddAYBTXoIntoVfM6lXZmzVChdjrumPYrEQZEqv5SJzXNjy3mBQz2dWXujcBG5mMAgqAThxr
sHYg2cB6gtnVdLPmcItONBXXp1c+bJgQaJwGpwlUrlMoPTfcnkLrsc0PiKgiV5ixOkxcOfZKMpsz
903yxcMUHS4D+OcyNbCyCe/ibgBv/kYhVVvQIg7pnRipHOlBbEsnXq91+exwhJbVCYHLAUhRsLO9
8Knt+s+QsJsZbv61JX1XlCg/jc1OwSDuIIQzcuc9sMWDPngsGdW+DB5QX0/hnkVBm4xENFVxyFum
SVlh/+SDM+Rw4mOT679wo43odd/JpgZ8EzYN9HhYdwf5UwHkifapYucH4zYgC2L4M28+AE/exfh9
lp5BJsAHz1Fvy+3kpsyTNYbO+KJWAJy/fJT++L6UnhyOUGvFoIG56B6QGXr/1YH9Jp0l+7l/XDjt
wv2EYbNlrIF88sF+Lr6+aKsTJgx+7+GSUN91ohQOBUMh68EL8R6jvcKCt48P7z3cgBdVLSt4hv/5
TIBCzdV5m/I308WflC90uki9EEmT3cBdABvdYxMErAxwC2/KSe/DXnMfW3LTqJB7Nl6IACYUkgMD
y3m9eq61lWBzSOMLMTDNPHLLXb6dztQNLOoNes4bSjeyeqGFzCVf3RCvXp+jE5fuI4js1zZdjWJt
f+jnk8iB98JYnrJza4uzlxfBDncRrAy6Dw+PMQuD+R3JD1I+fojmVF/alcanBb79GUe2IYcalJK0
yTm+XJhtRbTrD/N1UPx0p4XOQv1TYMDJ+Nonij4qZhznH2YxDyJOK69RkWyi5LI4fSHeMHUARNSD
91aWZtqaEjMpPqbBZP5k+WTrKRaclwT6HUgF1L+0G/c1WATfWSI4UcTPGDoNlf2pXEq2SMUWURHZ
eLd1tROD1KAbgWH1tFiy+YRK6Ml0toXF2LnDAoiO+KPcwvsUgNzG4Fmm5V9U77n80VIkvR1MJmV6
d9XE1gkrZliPiKQslJ3lsduT8MHzRK8RCTbmyvyKh9xX8/H8iOecn4DXKNQEJtsQMff1UgiSj2YG
i0r7RfnpGnfSgiSSbkalnrP08RbZMWkQH75xAsJG1/Jaip/Mde9EMaFGPKKXgiIWYnF1uQ6z6br4
esy4tN7MU89wQsBtcnJBzXQhsN1Dn3Nywr1hxMKHO5bnihYcbWlqs273Z1KS30yngvAIo0NYaFum
AjUD+As73UeSBMYWYtkWmuu2/sRAxi6po1M3/2LFxq0bXw+M07fymh2EnYasPobvBTQ0BuEWhaZY
LEOkfluqbH0jDtjiWhnlcbkdPqq9uunmpZcmswgPQSrbY+mxwKwbxRXmxJaGM201gUDCzsz44/1N
WkVoQ4oh/8Ri5RNcOI+MWah6h4clGx4aepuV4Fzqdn8cw8CO8XF6oCmt8etgszmEtEGUX05oN8E5
vS5fD1unrh1tEjEqQdCL7sEc/kS4+p7jDxqGmgMZemOij1NsyhUqZ94pNcEVP3uJStl5/tRfdKoR
4aGr6eW6Lym1EUiUxFrZBAQXNJeRee3mr3wVT3ztW/tOJIxvzQdf4kLXbTXxgdGjMz1Vc0am0A+O
BnA1WesUu6SFbLofjM+yfey/VjIXZmMhzNmw0z3l9ZN4ODgsMieXQj/VEay6IG9n+tpF6baTyR90
C6BWCtN7Af53ooaI2F8vIkYKTJuYrRzC7z5xJCLu4UnQ5nAFGc4z8ztktaLVJ15TnogGoldnayoY
p4mwZX3OMlxlezKorgyvwJpCTNlMaYkJu2elF55roKzifpYWMo21QP98ik7udbfoNasqpgDaXMX/
pB8bavkFlDAuyG9hrGjCp/Nks36MG3C4J2Pr3nvSnCCwjKALXLw/qhN5im+CpLOFgTUK0w/FzmQ/
S5eIk6FRsfIJwPqQ+HSaNkv8HoIHbiAWlnPsR3Q3zC1DqyqcB3sV7n3bmKF5d+zrtT4zgE1bX5ah
oS7Yp4Gl3ZAFJ8QdbRe+bbkPCkgQWiA1KOLHN/xMz+IVyigCQoFCtJ01mS2yqQBGUFtL49eP0ilZ
56g+sDjut3W2i5K19EThQ0AKRHYcbu23cBS6WdduXkNggHaBQZKdogV9u5TT26AFigFZ7DgYjGtw
K3iNNERqIYoE7MdKhiGU7JTdkmNEJG6bHI53DFdvMRW8K6Q6sikGHzWwpmE5Z6ZnZTfdQE9qarix
Vg1gnZGPS5az+cpdMfsKlVnVL9QeDseRhRk/wvag3drNL7DfjGj/f+D8v7+KMqu69hSFv7gAv497
GOE4HSnhw/EHPY7qOKyU185Tpcfs977hqimuXuub9vqc4ho5cZ4Ng7G44kog8RjUiWyGIApJmvu9
pecw6rtBJKykXBi4PzGEGO/6/Ufp/YKwWTPa/r1PxE+PAeT4z7+/T0vFNYqCGEcFXv0zliqHuOEf
sRu59r/3leM/FAlU+98fA5L7v279xz/8Pu6vPzGUhohbIWpru1WAt34f9CRlmRVvfKLfh9Y4IloR
2qagVdNyHbYzXObtShkgqjTkbPJmRS0yvLKrMhfFJa4hT0uK69rqO22wNYy0DnjEL8sQ9+NrVaOe
46hlT1lda69onaaPr6n83MmK8EUeYu0qqaJYU+ANjJNmEWE/Jddrc13/G3lnst04kmXbX8lV40It
M/QY1EQC2ItqXS5pgqXGHX3fGICvfxv0yPSIqHyrPqAGTifFDiQBg9m95+wzlZOxjSuJ6Sp/CTUP
916aT5scPV0WjQAS+y7aFGnFIo8KAnAD2LfIYmcjFb6jSZY0rsMyeUAnmhsp8LLspRgrtR8T5qc4
Tjj12Zw37SGhcdWRPwaAe5Mn6r0SlQ5iFFlUF+1m1wz4VTBA8R1ZggAc6Vrsg5RG1V3R6/LoWXQf
cEx8uYJePKy+2qE/mXWgfec3XCH4FhcmHMNok7CKJE2LmBjlCS3LBH2nhdoCBHEUzAOyxk5xIsw6
is1KTPu8il/GlGw51KmrkSSkPTB4db0TFhyuhPBFvpASwytpptJqEF56zXBlJYi8FjNFTDeON5Gt
/+gEcmY7RuHfyc2y0C+vY0Wi7OJ8ARl9L4nO8vPEIq0HP6DloEyYXLQvpAHsU9QUpkNrbzSk9KWG
Qf4aHM8aVaZKVqy3RYzYDkHgXH65U5kGqqP3ljzUrB861GKgtJE7zZE/mQRPW/DUrzVQJsckfia/
rnwIKwipaazfS8GJwzKs+eQQlrQFTUElrsuLQ2d9TEQBlho+HcZAqBcwKi0j6CYk7gDGlwAkN/Dg
uN7XxU8ysigMtgjWnSlXxK9b0ElPzYjpISElyW97KG9pXwRDv441efmeNLgt5DmtG0QKlYtogTCI
aydz3mLH6bd6aH8AIriBYUNRypUoj4W1mYGDwHgkuMCktqnH9nQm9wdVSxXurNhl0suhtncMciHH
adr184KaO/aoB9NTxDf93LAnBlKBn1LNHkcU4kjgBVepCzlZxe2xdudbOOoQGpKZAbrk+AhVLNBp
mDR5cuauzhtDYP3TLKKv1G4preWc2zJJiUpnl+2poelgGk5E/OBTMThKUmYD4E5eCV1BfEoFrelp
ELWmrQX6APSl1fN3qykodbXpi4N3nqAZtM5O/SgIzMBqUlJXHumqCuqGUbpmXBre42BGlP3qDEMh
Q1laF9atZPWvqzvIV7EfEsxk6pFLIF+EOjdH/V3+BK4znGTGyG3qhu8NDTPypEi2tkerGxQX0v9o
2oZLlV03iG4r3URnKErU87nYLtf4tGn4jnm1mS37SOb419hQPSwGdrMRbOUVIEJz5+pI/Jc2PQ0J
ExXoMYFX1tm9it6TbjqAXaGXg8iAIXZlfLmwAWhDJJn6KnKinrIkeokrWsqVk0ucxNl2Nkg+Stps
2WLLLDedO3OYoFSNxpLif7uYCQvg7Hu7LM9mdjfVtKZ6eohTBihHDuzBcete5RpFrIrGZ+JppMjP
4t4xi/4Wp/I2yaZP4YjXaeK3JmRtDrQZHkXYfHQVa/tDGMPjIc7u1jUpOWrmc2mDAIovEqCZhksq
ENsWJRpcq32YCs18XWMDdYNepUMtOIpHaDfaQTGJ0CebE07n9odsTN5ycloIDzeORkeaVqEWutYj
DdIpwpYQohJJ5ubek0TPDWl+rAzaxGnDzKGXhvDHpmo3pTbf6v0c6LYT+ZkLWStsjcd8yAkksqgZ
OlPlMGVIQBktLfYbJ74tZaSfhT68tPqAO5TjZFiqoJ8Ey3jgYSy0OhK/ahagFk37xQKGKTKK7azm
HFXXvC7jm66FDxr0B3rGWnZAiwhR6hhbzC9Sjya5dwoZIiv3RWSUKcMC0r6NQ0Gmcw+gQAWanX/z
ptWuYA9vvRuHe+EwHVb2B4yFH3Nvw8+fFMxKQQ2+CGLiN/wsRFqiE6LlY3+Tt4QqIxmQFRAek/US
lKitrpOGsUQDsokuDrzYezYrAbspp07BYYZSDvq5a7oLmIVoVfrBBsLfQ8dZlam9z93NGKE3LEVX
XnM2ehbDw6y65656WDfxEDoxO1Vsa1tjJokiNSz2k/w58QySh0tLHvSEHk2LLZ02DhoPgprQFvYc
ink19xtvYDJd0vgYbW1AAg3HXs7aNdDzcDOOFgGHzEYdy6wCqF4AaDBDAwO8L4pi3pW0eZTbbR1T
J0IyXhA2LAqWSjETUFPk1Bid2doUWYdBhBeZWOEAjSRA5raM2OWdtBv9eS1Td0zETRhqYDf7AlsC
2hWtlld2S3G5XgiH0mZqX3ooaEL01vdcUDQo3NPSa0tgNqgnKtX1KJeWXV2PKYbN+hBaUR5UJVNI
r8Dal67ZrrUVDkRQwosJWYURHZXQQWMJg/BEIVkgTAF99NxmG6e9N2StBbFFWrQxsbBPTaoeHbju
q5EzLNgAil+ON+NAzOlhamixV1/6PI540bt6G60Rxo5tneeJmnF1gOxDL3agv58QF64z9G/iFqNM
plWdHzlWuktotGPw3yQhAvk21r9Ll+qyxv4d9BTUwAEnLBK1b17euX7o4pLvQXA1vVk86mX6rDXR
Tk4MyNHQgaooWYyIUveHCNNL2aX4ljiZFK3zHbiO/lyY59lowQg59Q4gOK4ykeHY6qsvvnGW7K73
3XYt9TIP7meYF4+T3i/nYhi7o4r25EUgvrQTdbT0CKW5x6J+JAIJYoF78sri3QrBC4+CLn6VQiV2
QQMsw7eZPZCdlWkNs7tadVucrZRe6TSmITz2grkXOq4F7w39p8I2X4qCRpaGiC11Qha+CTUsQ+Qk
4jXyy8isZyzk0p9qEUxqPiUhos+R9YtvjaTm1dLclhnShbh7WBxnn9iNLxNEDbpstm4TUSqM8PwY
QLiMTjWsvvogTyaKWFp5xurOrrdgGKN5UBf6xiPi5nZg+/3eitpzNbdnArheyZCJd7aiGuPPaWHe
m73YRTPVpEL3lm3jjMHYov8RHZ1tU+TbaerSfZgsB7NTd5DviEgz4m2cUL2SMSp+SITYkJIBs+K6
BAK+H8TMBbqR03TinSMl570zUH1p08rPAIpuRE2TPo9TvzRvbK1Ir+2I9qplY2QU8qel+k9X9Dws
ukMGPR+Z3/GF1d/CYnH3zcmbevNx0W18t/KqLrCkkajANPo5TuHW4wBfdp7EPk0zhxxfaAuLdVKx
RTMFwJB00Ao5ertPIJtfTR0UJHu5q6MCw+2MlbQD0QElEm1tQbrq4qC7UjeTx1lC0fvpGlteezNq
SDU8G/DE4RsXdwgRJr3FcImgvpH81Ek/GcDV2qDE7QtppXH2s9Mc4WNED3UKl0YnlbtFqugapg3a
sX9zvFqBpPCOs8dyxbPq7TiBhb3RATd1WIUDzSFZtJwJu06c77G0Hvt8IlWVbeVrSlETFmHGBJLE
6Mj9SKzR2hmz4W26sn+Q/RidCpOhrJyzVyvTfoCLQDVBndSzxn1s1a9tg8RYK7qXQgdfmIrqnIQN
cWosuBVHrl/Y7dXc93wLCZkpjpZjaTIeCYUEvTreRjW1PRjpkSs2bgXpuWfm1JTLiQDiL0eBTgDn
G2ZUdsJstgImY5uyr+ez4chzEWvmlQbT1NiYskZyXFNUG1j1Mvh7zb3w6KgQ891t61XZmzbD3nMa
7Toy0H9h2LSWkSJGxNyzwyHSWPOzORWYFd0EZgYhmoFnNcdmTRLp3NdK5zwMuGubSWpHVZmhFOoo
vs2zdtdiLXgSNM1U0r0WU9pdx4ZCNwkoeWshzM+O9qizhNbHo21w/uhjEvUcYgKvekK0aIsYre8k
6NMsow2SBKlGC4HoevwUy5LCji35pPd9gwdaYSmL5RwFtoU5VI0JMsWZbPAwZKm3GNljGNuJnw/0
avk1yFy3smDMRRfIgo4Rq2jq+SCjEpYde7DGd9JpqHd1m0zMBw3dxFTQHnJpUhisUpEwEzjBSQvO
gAKx2XkPXX1q880vsJiHVpCDB41TTepArPZGpW/jsKWtPMf9PTWFbxr8/9osAAqG/ICabKmBEG6c
DVB7bdMNmM1r110vTuFMt1ZYBSrIlSyGWNqy721WQwdp3RNUiEFwfk6jYedlKaWDWOabItL4wjjY
dTdI1XcLhO91HEpktd7ql+2eMXdPR71Gb3ULZ8c7WtUCesYcUMRa8dawp/txlKy8WyYzIeBzWJru
2bCpvUaAqJdwnSxLdk7mpQhyuhv288J3I4/+rvfhtkNLNSo9Sm28SyP9hg9OjmrHgk1THR72sTk7
In3LjCzbdhbf0FAw+FVESptO9qBPqMdHo0daMvP9ivV3D9GTGjI86qGXfxd2SJlR649pv/oUi5EO
5JyXV0WjbfOeLOZJ0HeZ4PsM/JRmT2PDytr8ZlrrfF2tndv4Y5isQwtN5ei5HXuHa9LWaSNcPkha
XZYV0WzQtF5w2yrD2cfpQ5UjYwA38hkLNBUtxYGmZ9Hj0VefSHYXDt7+UvHt1hRnNtGAYAfkfLTV
KhYXdoNra56ndsdZAAN0a6DTRY9oN7YCUuRsas9SaykDj7eOKC7RwyGwJ2ItwkUv90OLvm4wl5LV
tnmtDNTkIqxdwpITCtG0nivTxlTV/pwZei0vnk/FkC/sFi0BDR3qI9JzQt8MQ3Xusng3jsvNIvTs
WLro/qalPnpD3/l1G6IdDJPASsN7EowojS760VjbOxDxEP4X3bOdO7TghG+r71BjxAEgyPNoGoi5
xksyKEogfs94Z2ow/smrpR9oFUejHDBK9Win55n9utA2hoWvYX42ctIiIrHAmq9RVkGsBw4Ma3Cp
xGYqwcCyCv6ONKMWrf65NI+xnshgHfUdflAMptADz3qS4A02kntiOra1jsKwnptdl+V+I7XwUbQ4
RBb6wnwwgPXfcxuI/rI3OrwVGiEyTAvvqZgsiC3UthT6TwbKLyDHzRr9g6B/UJIjoPDDztTAgxm0
13RgcSUhAaDBWNC6hHXNFgehzY7q0CxUrOFvdQYbzFnO57LGwIwI34dOsNqx1SsOqp4fsV2jj/iw
MYrqpi6njdak9Dm0Pr6f7Q83esDiUFOTuoq8wQscpb+JnmaKWrtH84ujWLnkdvemC5Z19aYLzZew
wluKBesgenQe+RC/94KiUAozgCw7P9EV06qUJmXXNC8cchSYQolfRJivrTHALzQQngq71JG5iw/D
Vo9LS0+jt89ZWyEF6FzkfBIBmcq+Yicp7xak+npFq6xa17EWSzjJHK5W0YmYoo2rKIGA4z6FS+I+
Wi0NEUXziniBq8hI5NmppF9Z2Ki6EalmVk/l42KID7eW8Qdrmy8r5JCWQISAmQfC6L44v70WNrUX
q4+YZd1WzdDuKGda5LtsoiZ5NQV8SnM/KE6oiYmZtxsoqzE0nAhhvZpLfPs9EVlG0WytiEmMA6uh
NeAO5RqtCRNeh8ohjMrxI9TTmtQlVFchs5M5bENc1+MuNnO5mVyGt3KW7yRmfCuXFP9KfhmsaD6F
0zmZ8lcIYWq72EV3aibTpd+lSd9ORIUgp3kflQm1n6O8aq0lAIa4HD2PXOaUeUu1tOVmlOENA116
dHWPFOu6pLjhyqfaa1gbFpOG1BNTnDW8cPJK7rOpn0mG9x5dJ/KCcAlR/TfdN2KrfXtuTH+qGmyp
IP/MnvGvlGbr51G9dYDWbtGo6jX2p9DNC85z1Hgmxj4yBFqoI6O9Ie/z0FalvXNQHhi5M2zB/Qax
i5PTCEtGoULgR2CWJJIKnzxLvTFmRHF7cw83GrRsVF9nZeoBkmy0Q1SZn0mhebdJWt8tAlMnMUjT
xitY7S0ujpeiZCJv2oGdWpuwEZtx7ulZemV/Nj4UwpOCgR/+fkEmCJO9wunoOoTfyTWCxWkg0h/p
Z8Tpe1tXzp1LOZpVw3xlj86zh/gOLGmC58WcA6vWfpL/uVW2a7Ny026dof2KKLwFVYtWQtXGsvVQ
Yiw1xfomZNq9Vu0rURA46BjZlYojZ6fC+exOkwG7mB6pFc5M5BomB46GojjU0CDMJNOh+jL8aGnJ
QgKAfe0MwyshnM9p5Vg++Fjay3X5os9LsdOt7BiGnbieFfZDEjDW1XnvFzM+fk0xkFaSYrPR3bXw
FgMjIujGiWJr070N2kAU1kw3aVGYOshpw2U5dJystM4fJV4eQZykb63ZHP1COWLiDHedSi/fpZA+
g2aN2tUm8WkP1oPRFdarp6GxctOauNbpXfTaWW/tE+faO8Uv+1yH1oF0KeIayw7FSscxWOTmJi1f
JlbFu7CFI6OhZihPmcLITxAAPVkG/x5bFieS6Yr1COdnu/nMo5IJqXSRF1creeffX43n9l71q6HK
gpk6eVaV3l4eHjWOO9OoXhcRo5p9Fv7l4deD1kf+vlk0NkyEy+1fVy9P/7f3/376MrZs1+/bjkuH
UW2lpn7yljEeCYMtXi8u1y4XkEDLQzvia/1983Lt8rfLvb8f/Le//e3m5XEhtBkwvrINgznDKuwV
U3EIM0hy+Jv4iL+uXv56ub0YE3dpBbQP3aseWZ9Uh8sFexeO29+3tSX8521z9dnio0lenGKxdtmi
kSgjyCgzKWWS+t0vfEqt35thcZXXs7sLJwNajkv3tBgb60BopwWEOHR9z2VKc7nZN8sfd2TrQwC0
0nnQjN3vJ1wedrmpURTa2io+Xv6UWKZ5mHQXJ9sgMhP/Mtyey+Mu91wuqqLlzVl0PqSkk24yu8TQ
la6bcbm71y1rX+mfM+kTCIah+l4tNlqBBIrYkYkDlK2VVuQ0NPPDnHNxU9P9NdP+sU9p0IzEIl3b
ld0fLhf61COIiKt2Qd+4oBCBOuNU/dekobUoXYiySSqTY8YJ3GzpmMVdR7tQA8gLbGyXrBSndAVF
Qaxkd1lvXi6KQiHdHpyW7EZg4JUcsTdc7hmjUi5BWJc/ckVV/vfz8i7mhDoP9iEEjrbNLq9wee06
0lbyiDYe+TiEj/7r/X69y+Vlfz3mctfU00mRqsQV+q+Nyv61ZZdHX+7402v/f+/+/Qq1m3Zbb+j2
vx/7p/esEneXZO0xl0yAYWYx/LkFIAXLI4Eg8h6ViXBRl/jsnLk/ZZSewUlBzxjdkmaYllC6fM9M
2eycJqQrUMV7J5vLvR2n7UkbFF2ljD4+XPIxhpHd53sSEclIqEB5gVjxQwDGYyt+2tBGD2NDI77N
meq3zFxYcVqssiEVaLZNTYyepR6y8vRKY4IAA4No9LptSO9DsykFdH1L4Q3YrUqrc6YY0rxGIJ0V
Ioj6LPTraCTSsaNZP5Ytwk+XtYg5ATXoYHiUxQ/ArlrQ1migmAv4QzbfDZTofOzyqIvs6onwJmpF
MWQQiZJipErmM+mm393jV0xyUlWaST7qTnnL9La7nnKBECEhvo5T8G60JZDsEgaPZF0mwgQ5lYuf
qxrucllxMkvC4TxJGksDHUxp0KYbVjV4HnmHsZpmP8wwbaUaWmJrqRcOLaA4DlpluB8zQkm31tq7
it5imN7G4ZKTGeghoZH9lxVlbrCkjQPWVh6rWA3IT0PE6F14iFwMIMLxvmfIKnv6IH4UJTiIBhQ9
ZUfxXnsfhizftCXB4M6GWO6eRqNFRz/L7rqGxXZq1WioY/y6IWpQneba0bTe4Ii/69mAebajmGbO
cmfZaMeJACGq53bMkBs6efMdl0Fx5blwTto+iq4alzqpzBLSJmW3AORgfNDMato3DmuHiB5s1ift
0VHamT5BO/ZPjWBeLFmZ9iUMk7lLrmkGn1UmT8pwYUYT0Rv0Lrzw3mg2ygpvNd38KJu1bsvmaOzC
FEd0jfitAWRgiTEmC8ufTp4c81BhHI8ajTxGamiczmAKJRrfSa6fIygjhhjb67ajHNAggZnrSL8u
M/kieuOHnWm7MsJcwVNvKAdwwMTLXaHZj6PdTnfUHvWIyVoGDBSqtuPtHHg0DcWQAyTrGddURqaT
yyqo9LSjEz5m5mjd97n+09Jx8Sf5t4gJCo76Et2u+Tp2AlxKv3yPd1okWSYserozs1XXa/efNAPX
hZ/SArdhrddXmPiMIQ/qlFHNKORCc4U5q1HS0kYC25WO8GljQQLOnM9obOPnivJWGJJYFqtk0yjA
bSF13U1YhAeRJXuKmd/0xgz3Dd+Q5hkapc7K+iar/pQX8LA9l0HUhDcOhc3ajUbs7vo6vOnipD2Y
Zsk4UhUHSgI3AhPW1I2vTd6+iZotKGpEsEV4X1fyrosnln583yNRrxZTQWOYvyQ86ps2wSegd5Tw
tFiipkGHlSXIwFMrfIkTRNVLKWDqxCDmCzzAfRzeVAuAdcHxAT1C+2S5hqJC7EsYvFfRcDRR2CmM
PV0LUonhfGMoaHy1VkRoaovmo7ApG3QQEn3DBr5nom+TlPYQv4DAdxZTPRZ9i8owRSjDd4uAuY+1
M3N6AH4S0e1cHnuyiu+cgXNyRFvINJNoMxnyzU09gRqmRH+pZ99mMxm23ZpxKmPHOo9x+NlTQhuk
BRJDR941kShw1QxE2vQ1+MDFwD0bDhzd0zgii5mvvJHKlBUhmhpVuLEWcNS106unoVK0LdVT03UC
bWn8QzcGg5glgxgjC83vJHXJHJ4XpUuMxmVYnYjK865bPNN5V/TwTlKdmORbNlH39S7sUYxS+jCn
rtmWMCpp46OEnebqWEaqB52HmhQhx3bRNCtQKaYKaEAFIUZXdmcVe90ALGRp8S1kUYVGayUh0L3b
hKnb7/tI3DYLujCaVd8GkiWpaNyrDkSy7lL7mGuJvVBEJlzz4TOFlEqhrfyaUpCEZOWUzNLEsybI
EuqdFg+SBSmz6eejsFyMbYOzGUngRI9kUOAxnBUDWmK2aKZHkg7Qg5sJ1WLNX/R6OfaIa3IrKm5W
kRl7rkMI6SmrlyJoCf+gTnpLLu4qQCf5rEpJOZobp90OPfp/NS3ZYaXibrylO5tRApymHkPKCNOr
k6EBIVnyNqNuf1A1jZXCxcY1pQam4crbiyl7VQhenWl6zW2a6cJOb8gfQh89Y7WwCSBbRGtcR6RE
beZxPg1tmh+aDXjr+7yWjKml916XHcX8Houv3T5nrkjQzNSPNk2tckmgiNqcmQvN+bLXQ9XWaeFk
xalVHEDU7JjtLdNHKJqzEnMNNIdPn+J4lwJLNsFtG6uJn6TXWRKprtfs0eUUDUIEKKC8XHFQNnA7
2szYoNa/Xe5YXNh4jWM+VV0fHb3YeklyyIZpK4bDsHJr1HohVYaZIiq/xVocH+Ki9Q6zOb3EGqCK
rjTmg2S2h7yEi5aQtcAqkBOk6KCOWUPwduMt5P5SPQw7fTutawDhsC5oWEe6XSW3YuV7Xi5IS/rj
2uXmr01cn9AlZKgRgbVu+NjrTOemdctdJZ+0LAfy4yjhu3jL0UV+L6b+WJdzuWX6CDNdzUSgurrL
VRrp1VVll4YvPQ0ASettS5iIRftqRGj/pYfO8zKlv1yYLruCvl5cbsaaSwWdBZtv9u1wyMK3yBym
5ddGGR2Q/KCfu/t43cMzk/NBnxKDbHO0sLhkEdHooEuq9eJy7W9/G12P86aNwajVU4qT68pJ02qm
tJExoL7MrHM0DCzoyvW3/H3RrXPUIbGIkaDjfG02NDt3cqWwXhCpURaxZinFdup6WAnrRepYSJku
t5OVwro0VGO83NjZ2pihq3fG+heZtWgfxt6Ve9uBWOSuF0uOkFfrm/xaCbWSqoDFHoYa11lbWTex
UzFA2Lp+mAl/O1yutULTD7WyK4oZlGKjlRHbGMY6FyNKe7112YbLNZulrm+bSLji5FRbjTz0nUso
rheMsR3urQaaiZ4h+o3qGBN8Ls15HxsPtEWqQyldInJSFyhb97oo5nms9YgMW7nDulsJn9AgLDsO
qcy1Lo1DZ6StP3AOJWwS9YGjM1Su6GRYl55TQguAeJOH0BRqBKU13bq5M/VrY2QtQx/zrg7DZCtJ
QaHEzZI36BPtJ+HXJUJFLob1QqoQMf1iUBj6JybXKRPXb3MKIm3rlseS7ED8d5zQoHqRwZlOaYLC
mQvqq/uqX+R2oj96WNaLy/d/uWlQUswLijl83REAvfU3YOb2x4U3wVBx0QqQvKqhwM1ZEOmxgahU
basBxUvDhNdbQcK/d8DLzTnFU17NS0iiqkt4inqtazx147JqJdMl7TaxmD4M7PGM+85eTfXxPwtz
7GKz16azDoxw8fYUd4BvEuZuUrMGPkkAJznagYM7TLwRIsECIqVMGCCvhucYeE/Nh/ZUHWlNCUSq
KLXXuSDM5ZQJ8TWOJucUf1tewYt9Tbd0LMJvMVEAV+Q5zxBOr4ufQBTXg3LaUvakg1jjS6IVMF8Z
ZkATBLp1CjiSbvhLuQLHQJBsGNSXR3jSrQL0uhnEFqpjPO7Ew3Lbf1bcnJENXpmIIUAc0QN81Tl8
pY8wp3/hrWx6cci/2ivxgBmNJmGBGxzhjX1KPiSrGOyppMyxB1J+2lXaEe9UnwbMnNtpiyNENzex
9YkYBlhNDWj0Sb7eA7AKkruBdtwVNmOEFk9kaa7JCPjEVtCUe5o/ozv9hDoNcEGAP3bNBaf1+lVz
OiOR7dH+ss76o/ZmHMJH6vHM9TrsWKQS8I3FJ+YMDCv6a/p9vg2/Jrzh3xUM7H4bnWSyNzHwD4TG
YUpgIbkxG5/Y1wg5OXFYEPFYdF9VL+wHOOAXuhN0jU75Mf3AcVlfl2EgzU3U4ijAEYveAmMvgIdB
u2oSWljXyOMARak7ZmKMG0jivfsTaovt9BGRf/fww+s3/YxU/jTj83YbToY7s9l5zqOW/yLb/wVs
/49yKO6qpOy7//4P3YXn/hcGuisswXTCclykqdKybO7/fH9IkM7893/I/6ybSaW5ITFqikOtIVkJ
sp/asdplH8MheoBymqNb2IjwLnH8udhSVnRORKZ/socwr0WjR/oWNUzblxviNwt+ijWAEaHMNnb3
YXkHs1PVMFR9Q9tqnk6PnXnDVkfy9wLRBGXg8/ITut+GZPFXKBw3eEB39fN4nz4UT/VzT8XhWvfb
H+kBYu1L/k6GlrEdz/mBcz86TMEOi7F+Z2xnOhJb557BDK3BDtkMdmrk0/j2DYxN81ZX16bP0UGc
ho+ydDFxR/XPzg0Y5olqNulBgTdsfrTjl/1UnMDxxj8xJmBocH7igLKWa/vIKs0HmPaafiCGFF/U
rZG/qkcaC08NPzpWG1jF3MNRDa9BQ9aPlGyPYTY8Wffssj3txwfEZs13JBbuudqcMUrg1aU2nPP9
HZBEvRJALbHufqDV32j3xjMUzI0XRD+WDxtjt7FNnvKV06i/uEaQnIa92MVb84wv1Hzr6mvsUwHW
+/4eDCCC5+I7UW4LrheUTQFyZ8yRHKcOboCPNLhO9qUFrpWow6v5dkUAPBni+gdgssQJmB34BEb6
O2CWwD7pYMcYCI/Darw44lMApx7IB5qVMmamc6JEDl18pTew2yLjO88+swxfa3YQGfZ8xGhj3Mmv
otg3u+mdJTibygl8ax2a1/novbKu3DJz2zA332k4hvwVtHB+td5QEqIQDQ7p1g3+FFRw94vy/5c9
f4X7/xn+f9nxbV1I03Zsz9PNv+74gOw7FF26OuvueMazRFowYwy71zfHe9FXhelVAq3rDdsMyiaM
Rt9wJHUr8XvVKv8vG0MQwv/YGGmaKJ6FSfbB349CK+0nu/VGdU50aoX868U+LoOZrwhEGw4bzh8+
PrsUOgZ9sNu6v41o4GKz/IZ/JLm9bM4fiRJ/fDl/C7j4283/k3kXHsrSP/1w/yPuwk/WMt1n/4/q
5z8g6w3FR/L+5/SLX8//I/zCsf/LEx7ZEqZrG8yGdTIu/gi/cJz/knINuBCGYXvSFAy6f8RfGC4Z
FwRDuZ4h17gFm7v+iL/gLld4hs6dFF50nbv+Gf3xl58UduQft/+y//P2f97l2M0Y+U2GfN20DNtY
P/mfB/5ZUhGK50nsGJVRH1wV0U9rOQ5RRJRxAaScwdUkmttFJih/WDTyuvFxQI8gli+dPJtOhEEy
4Uli4qLUnWLMTW775kWiV+2Tuz99zf9uY91/t7WGbUvD4OuhFuj+dWsry7Zr143Y2kkcZOwSXV3U
d8JBTU4Lm+zHE+3gIOIsazk7rRAPDmuhejnP7khmAVjDAm6qqe+WgoKryiArhDdJ5W6UYe9nE6yB
wiqMU3Og9ObdOsaPrl75fUwKwltepinXxEeggWV9t77czBw6XP/GI7JWMT2oPtfHjMiw+xqtMW+H
1nqnvJCaF3Ag3qqPBiZiJxcV+Pqn9SHrSza13K5b4NZqs76Uski6cCHW1p9op/61UY1Z+us2rRt4
2WCCbyoB7QVl47rhCS8XkQUWwrWjCwB+QcMVAsaW1fx6veF6pzD49yZvnW26CH2aK27Xx8SFHbQW
5WOeyt1r4Wtd9qEKvUJ07BOoBomzRNh5a2bTXsczim7nukFdvT4bUeFOFOGb3REgsL5GUhHdHKOd
hVnV8NxmXZrMW9QKEDy8m/Xl9PSIDJSG5bhZH5El6r7h0RVJctgH+Dl68VN3W3Jzh2vDvLW6o4lV
nmdkJS/Ae1y2izdvpLP550dd368jLtjx5BaFclOOu/Uu04gv/087S3x0UNH1ZgguH4DXMWskHtgo
169n/ezrm6+fweT02UACX6+vX2G4Xue+bi0KV36aPQk2bTbKZ1Mwf2hjIP451mECoreFgRHX5NDQ
mRdzfazuUv0ptAtUmewOmLi8kNpqH6w31wevhhYEcbsZP45AmNnklKuI8BhYAQ1DeVz/HtKLHlEF
pstbwnusr9tlIzxMPJG83PoSOtc9JpYlLfR1q2wdVN4fT3WZcTU0pzPF+R1hWMj19b5mfdmgNvlk
vBoVpdVf3z/iBNkUPH3dgvVpKt/Y3qskvyqzw93YzJvRKwFCjNV7AQbWsxG44C8sGib59UknFkIQ
ZPY+oomk+Easa/jkRcgKc6N+y7qCNepqQDbuwiJ/VrWNyoSOGG2xbURqSDc7N02LARLeDrUCMtr0
G/oNg1+6A95/kOM9VmDddZ+y/8feeWxHrmPb9otYjxYgu1J4o1DIpzocUhp6B5IgyK+/M7Kq3rum
dfuvozHOyUwpRANs7L3WXEzBe+iPFkovhvshflB7+ln7yapKb4GmCS+M5aRMMTzMUFAlM3h403Cl
QXrfin6NZJEr6F1YxJJ/bun/fw99mVuSn75+VVn97/3wP++BHpsJpdT/+ffW9D82UfxXSVb/143z
X//o3ztn8A/XF3wfN/BDGlAOuU3/2jlD7x9CSl/6OHY4tEQe+8C/d87oH34Q+EzMbDYKutX/LzjK
E/+4bXGhLYlMd//XO+ffn/Jf9s6Qn+9JyffkY9h2+N9qx1CLpmnmxNkNS3dlh+/ufPQqa3kKmFxh
p81roHZUwB0J7wt2oemeMQls1Qohw13l4eOkq0AT0Zm9vSsfGmIYHNdMSO/JcWpaVew00m0KRQ28
0nrtVbaetfW6OCMl9jiiB4Lm7pWGYTeUeqHZos2TRLmajOGhs/tnAWcu7AFj1EwGZHPmfRvXMn0o
/iyLem9jqEyyhYkRMYmZE/M59Y/ZmwpQWaK3Whi2oMlGx9En37x3HakJ0X3SiifmNRyNSF+l5Flr
a48zvOeUK0W8SfqaJpmUet5R+dxnhSsPkw1SMXFrsOi1gOIm3UOP5msXSsj9QSwwxiNvuXP8cL/4
gEeFxI6dtEC0o3lZWTXTrgr4XMU/7hQAPq70BLOr+8pNGbPX5k/KfiujX14QvXiZPudZ9Gpw3yLa
MaR29QzjuX1PWawRJnkuCVq3L0xxSfCEyxTAkFZVm+ARYmumXRPeN+ltZ7brmUN6Qd/FsmOkUNFB
MGddKVX7H7k1JcC/su2wIGYvMj6/S5W3Vjz2r3HafRCBN/oli7bs/5hItqc2E8eSAcauIovygNrm
JrzMHt2xV/eI1ZqjDiz4M6lONnWEVmdOsktlD7/aSY/b1OSofbI4epuZVL7Ni7NvZwd4DZWYO1Uk
IU1xTgwQiZJ+IZxdmF+9QgJ6iqZNhxziomcV78MM3rCnxoERNBZQ0rlGC/b0csO3t/VrO3OlosSA
lklR9jl+ctSZYfnvgMQozIl7ZSz+nS63+Mj9FMo+D//nGHN0jFUxHarefUMoBPGaWQYuHRXtjdhl
RE7dh6XNahyi9svL38EUvUwpRJMEtH5ofacEXW0mtwAkG88hnsF1XtK05CQ714G3rREDKWdSBxIa
m02WhrSrOR4tfYDAiW6DrounxnE8EmC0QL8Cw8EDFmZPfrM3MyQSBU5DKxTTjaie21uvrnHmb2Nc
kNRuDqZ91KdE6GIrb68aOezTiuRESNb/tzWpKkOzwKLedG/xXFYyuyvCHzmUOnTPh9sXn75OhTQB
lwNdemR8mYrQFFanWAXWHZgrnHg/izDcMujv7nJ1s+P6dHQrZZjiKkJyXCJXqywf//nIZn1yYnnJ
uNDNr1JW76qy401cEqTRkWzZBdCOGwkEjk6esGR/+PsFhd0+m5dpG/RA+HHcERVH98NL700FrUpa
gsl1inun0MyWolauvNuFQfRzziv1WuQDfGTEFHaBbDLXYjnEdW4f4iqhRV1DcWiypD82dn9VBNRu
l1w8hCIXfxvwXRdYWxER9dnmj7LDld0HKa5BHDh/G7AIUqaD66OkHcplPzQRtbA97GcxXtI8AkPl
cvTWraGynajPS8hdqrcAcI0Wmpr+Rs/wmSwQzwokSzNx6+g8EIPsoIxLIQvcPmcWPBPrOG00hj9M
btBVvEYDWTXYr6b0K0z7cdPzlxCStAeFRXI3AcBaftlFZA7u7Uu8EPM8PRVUF/fTaBMLwSyxW/qD
J8OHNpFcWgiORZNXewNItzdy/udAobMABFYx7bBxbA/RpBJkkjfsdP01VV61GWfnMZkwKYwsBfc3
ucIs3WyD3JCGwuiiFHG6a+Cw0liSu9RlEJ0QDDb3rpvPT2UYnhiWwN2orGU77BtmZI8+jb6H0EZa
VcrlCGFB8PBuQqOgxbTJi2JMuS2jhjSMaZKsCOEqBxVw6Hx/K9KemxEUv9yZ7qYQhKIFE8PQoS+z
VSdsrAhM+G8bkVH+uacDD8+ink7E/z3XHFi2cV+QkKUUihC7eVLA4hJHqbdZNaxbXf/j738laQ/T
1wMy4Q3vU+06Z9fp/YclyBQtUSvZNk7h7EaOm3RLE656LNJVEtnAjwvHPzkdcGQNulk16lqEBNnA
L9fhsJA03jykiqDZqvIw+k2KtKYu8t65tBhJ54FiuTWnmjmwcYvhjNbd29SLiw0ZuTbyZi+jMI5x
id75U97dJ1G0Cme33YY5gLOiGHjqTEzfx7cm/NBWvOu9StwvjZAHHvx+E/VgM/ulSR6T9NuPl+DY
dH65mVXrrFMzPuLTDVnyO3K1pnkmatyU58Yk3y3zYmbQxbQrnHAfBI08uLdBhGCmo/yI1r2acBSZ
4r0ffPsUxKThWUzkTs2AcWpceqygIRoYC1nFOi5BB/fJ0K/dPn8TMz2q3INoiIpkPLCnE4+WluEh
6tJ3EVT1KRmpvduMUXjBzGln5tA9DA3ZdUZHw3MwI/Iv+0tct5eUZNz9KG2xLQZX3xcpPMLYgTJU
lb9qj11kiLinXREepwwnOh6Yl2xy7B1DVId1YsT8FTrBrsTKeOfUCbBKvhdpNfwBl5BJZTtuWZQm
DqzFY5q5j/ky6md8hmLb9MnTaGHyzfJhfhBRXZ9bxX9ldv5Ujna2ie3oJcFpZFneW4xo6rMP6Opm
umjPnBa0zotn7S0HR/qMhQwyHsc4TDhlNnypeVvak3VIEYetvb4kAs4PgeVU5cgsiagYW+XHQfsW
9rBWgJQloFxKuDJTE139KfSQinbq2B8jD1c/R1f0FtLrd83MXV1GRRnncNoPh5cmHEmmqODXhzPa
rxGAtiWqSyEUziHdnZJQzqe6PY00k4CZxu5hlOYsB82cR0UkbyX+ZZE382VxGY2X7ENfJ2ul+UuL
oC4ji/LHuITJozNAM3C7CKoI4vOWRzbWBLSXPapKcaI6HZ6sGTGWcKwP0BQVo926eq0SHxZ4vk0K
FHDxVJDWZfrlaKvndFG4CtypfPBjxL8zs2pylvznwKYHnFXKuqT2nJ4twdIafs51kjxSRNiQwWOS
F/wUOHvOpAkwBXoUOb5qn8w7hv3Nwemz8XUMi4A1cyLSfCFW0edtm8Ome62cj2V0wFBP3B5kdRUi
mbODjotMt5nb4Urf3DgbYpcHBANh5ToNBaEDeBTc9wxUnjeKIwojSBXSBKd2yI40tNh8x6E65fly
jmttHdr+xn9Ko5tTvGDf7/gInpW229bPvNOk0wB9anSyjQ3ZOxi8147n65402hl7dvKlOIwgP5+w
L6k22OVJgzzHw5Q9NRnADr8Kr0arS5TPV+aC6mVJXbPuwDQAILSSQ4pwwCqPbT7nG5eY1lfluZ8s
fXdem0EzNMPGSzCgVylPHFVYtV4Mg6AqzcqT7KqfeQ4C0bNQ3S35GHwUMNXhhxa1vqSUiOu5h12N
5H5YOeyQBJh7T9EcIWWZEZ9gDM5XbYCrhLEmaMIyVlurl8g/FlQpiQmGe4ux/c5JErg7hUdrpp+d
56bl2xV1H19NM7wPPZYlO5Htq+0aPpj201+BZgam2/BVLZIUSaD9RpInlcNSroxhVe+W9kePPwfv
gJUcSZVHgyaFS1+9+ZaV0ge8UuCxmjrY1H33in3tr4WDaSsZHuSjzyz0fuPSfppbZEYZI9QxpMfQ
laDAzMBBJxfjW1oV9j72aoaRAejyYqE1wmrHMqXcu9jul3M2/u4rxh4zdHvTpWznQ0FBrAl9u11X
C2zIpgbFs4/V+4xX5OQnCUe50dIbbQlvH1Szv7OGeeXmqTjixMUvWt3Gppg9P9IqPmalCK7zTEfM
C9WpoJFDdF2F0lZ25qGJ8i++S3ysOxHeS9kEXzpK3IuX6n6dRRPcWogBS2ycj4GzYbckT4lJCHvR
NenkVYopAKfO3nG47nkCKHAguK+s0eRbNYjqaIGXZyM02JSpdLZBOfwxXkPmSXHLB5HTe630tKo8
ikMbhwdQD3+/LN45dNJhU3U+jzGCyWXK4kddxtcxDQLeHHwOLV5aYQGrbPZJjpGorgq1QyWxbHjQ
9H02kKxTJRM4jLndtXFvgUCfTznbZ89if5E5SRZ5yMSkbnjy06wiu4Yrmtk3VRxGp6RIORmhWrhT
Yb9nk+gO1tjcRlLBdzotDslFQt7Z0Q0DRk8IEN+ELwT30dmU4pqN5CdEbbGj/A3XRiNGKEVyars2
JBjHbfjOTMFVEu36he8sO+9PEGND6VxbrSK/Jp1mYuCTtE7/pHKYE3OaakxOQ7RmlQSIFecQ1D1J
ikdSkR9PhbEScfJgqnB8iH/QgpjuiggLQ0UTA6KFDTer8r39MMtr1lvDzhjyJRKNVlgKpGo+ApKT
W56XgGEvO5O77ke0yHEqP2a82xjqy9c6ti+WTwRElVYnnGQj96fY+jdCQMRdy9uc3y0wetVMZDAE
BQoYqWz3UHfN0Uo0rzoupMNUFado8dPjWBBNWMTMIvNivFqSBxP7foZVbe21w+9l9Lujdgs+fS2+
VELrcPJ1t5L1YJMpbIa7KZyivYO6jsBhJM9AC/AMtT+c1J3vyzZLqPo8yG2NX26tnJgnPet0V5XB
XV7k0M7iwFuFrb41XSFRdnP1mKU6XLcNOROOABHSLiGawag5BrNFtmTtHuMApcDQFdNJxhMG02E9
ySW6RmVOVFXD+L96gsGRPoswyc6d7zzaFinPrW6eLNUwuY8SeBfK8s+m0qcqp9BLfUQEqYguaYCW
uNaYhrpsOw++f0RNZtNuPrpFAk4VyzyfvTvYzfM0ooUpNH8Uu8l6FED3KqvM9owKOXa7hDkkFknH
vRe/+CHCfUlGE2bIz6HqeYKcx1rJ9Adee7o43cakZN1rZBxOo+oHtwEj69mq2kQYEWHGs+PKmMhD
/Bk3mI/dkGMyXo1EP8iJEgxAmG17H6IBjBB136qR5q7vHnUT4mLNUGs1DgVi2L/MkCEQkhM2IMoI
WbhO3bVrB9m6Lkg/wYqw6yX4GxSUn2zVyFcd0GpiJEA2TcZ92vurnFPgnlnpa5LW47aYaZwjtCOf
9SZUEq+ldW9MQ+XSleXGRPhYi15ixynSN5xDlDUl75PL9d6wBZDXMhWJuZolIDtI61+O0S9pA/M2
LzDCT12wxpz8u7Oj30EJ7rZyqp/Ej6p9ukASaXNx5jCMfFTccs+UcN9IPEudKHp1I+T8Uxzulmih
eHXaBOo+LRVB/GwNNhivaX1EzEPMaD+2XylhHlyJD59J777JjpSC6bVewCuz/dBKKD/S4YE46/k9
TpZgzzsH5qvzq6fKC/dRk8x7S+Ynrcc3h94Hmo6I7SBtGEfgIrasyUWv5NTrBVvLtbGYkEXuPgn6
4Sdf0IgQx9G18jlFKolIbGNNTHSlVDzxGpqVYsZsKJcuGUnyK18D5khoOwk4oIXPFcXQNd3HQv0Q
smIMVfjJOvXw9cl8eaqt7NloSs9ZWfF2/Jj7XHN8H4nxJV+J/5evabShAYBgZ1sYPjOI8QWZIcnQ
sroNGbmGxHimLqhx2vw1OusFBd0yhStuU3VvBA0/7Xx1C1nBj64073pqbimHDVvhiKRzXKDhl9P8
ME6h/8jSHzyWFbwIp2SjFGN7jfsmJIRbMm2xQiqywEDvbrMfbopLvhLlZ4Vc2AenhoaiS89V5GVU
6ozXb/gtgJKpx7WlE9Obsb84Nv2XkF+LEJOYvBXYRItiAudjxT6gkcn3Oh+uNW6+x97yUAuHVrUy
Hm0PO+pH6P780iKzEI8H5HoWtZPuFI8ciCHEGgw3vPZ3lXDqdxLwHj40mY4G66OfgNCYsMaw++PL
sKMsOEfCaddyHiXKfferBCmluuRc1hCiZzb0MWBVDm+TB9gsD24Rn7ISHkYe1tveG6sX8Ai8/yLb
jKP/nE3hzQ0O2JqpBIyJl6ZDZIZVjdwA0aVP+vYlFfVnJ4fqGlQ8oJz6mGmQCUq4Ragj9sbeuUB8
kuOhz/Grmw5ldXILj5qTM9JnnNNAFQaBhb9vYLlYBS+piBjKqFbeNxZPWNNm3xahR/hR3p3Rf+jG
+ctk7qdKxq2Kg/7OqPqiJjwNaH9DdOmrtNTeK1cZi8E0XgK3/WFif1cYet1Vdl3YB6lzcF/UoXcO
FoILvOI7kHfsna8qiB7bMH0R7uTdMZ6k+5yI/o+fkc3QEG8W2glHdCoe0BjuxQgmg26wHafxSNsa
QRlPIkmExJxk6WsywVcvu9cUc8uqAWlTlwRj1h2MSxdXMFFdKa/c+APuBviu4IzzGBZvBiao9ETA
/AqPNBLD98mlsE7a5j2gN2JRbwRTtQXBc2LSSliI4V+1DVq77BEvZksA4QfP5KdfMWDTtZdsmCP9
GFIoXdiQ3qI4/4lG0t8Wln1s53GCOSrvb4gJF+WS1RcU2S54Ajd3ngJANhU9CtKfzLQqStgmt4fX
T2mvWE/S6Uj7hiJwpPn2lsyII8sU1EFtfOwllbv1ZxR1SZi/+k2/d0u8tTS0OWQ21rLyuZBA9cx6
7C0yDuhZNorbZ9f5j5H+4B1u2ZgSE1vNxC87VMuf0gpPBUhPZLgU7GYdoogK184N9dUwI93JHqAP
/cvvMTTf0oJRXdM+KFqW2nm2d6qygqMDj91hXiwHeNwd3WRlut8iiz8X0aMbNwX3qXwY85AIM+Mf
qRncSB1k1O0cn5gtH1WUvxSnMSHwMZhrFIWOfGwKujRa+cwbQLmGIExWS9N/xkV4lQ6Yanvh9I66
+zgzDsFts/OjQzehBSB+lF4ZbaMobxiBZ0fVtj8TSSGHt34DeQKCsDxG0/JtlxXeu+RGuMnHYzBl
34k/YUgjwYv+3WNuz87e6UJ0j+TF+yNrVCi9k+CPPIGkPk6RFBZt/xtEy3SBDIf9PPk5ub7+oFK5
KTbrc5DJ7RRPb5Ka+963kpSGN5Vd43FpVWsC3MNj91nERHaNliwuw0zLobOWcBPyu91FKBuHgI73
HPEGcOM0BGq1N0vjAlq/EcKSEGeIj/unkMWpZt5heeMb5qWDIC6iG6tP27MIu7f+WLmLhH3hiStv
3YXA8yAPgD60h2pmoTLxZqnJD5klEYCBHl/TyBhG9/1jJLGaZW55GjwrPLgljKoGe8K5HHgQGG90
ZFKle+NY7Bw1p9mGf+PrhliLHsVDlnL6rH1wyf2ifuSi5dxqtLWLg8VbBRYiJhOTZocPCTuLNuPO
KhYf5tZwDr0AHFR7pbpjHv2IBTVaudZEVLSkC9PbJHp3EZNfAeSoTzl4Gl0/1O38JMzAZOAmUebs
uap7/yomJAZN9WIvitN2FOJSK31U1VMIqtCiw9411qPXPDg9C6/bkpc9NhdQZE+LPbQQUQDt5g+V
gtYRuODOUhGmhISml6RLxL7Xy2fs2t+j2048+RySOMd8s9w4Q9xsLRu1otd/Q18qNzo9ZxoGWFro
eSOTACx8D2G47NHOdbGnyGhN5bbn+cvLpCTftaz3sIaodfpo408gMGJuX5+s9UgMDam7SP5qxeOO
etZV8R/gUH/mwvevgc04J8rNtRg5SWYFm8Kta+UL8nFkxhpggyBdBYpQ5u7TtGwMwZJ8pIjmRd/e
mc5cnTkkJ8l1v4RKgmOVWY9gRPeDaRBk2g7mqZr5Xdx5D5HbfvNEVA4Tl7htz6A80K7aTnGuIyoK
BksJhKvhddLARuZxGU5e2e6nIQJnGAIOzbplBVviLY+GJ9ERihZ2DOWqgejZgJQrKcqvuiR7iM78
29zgkTKI1FdjBqJQq1mcZDuslkG+9p3toKtpyDq0m36nSNn1bBSMIH+2nhV9R01FwrH92aRabzz6
ATukLTjcZsvZLYsmj8j08Q6XiMCMhiTHLeS711Uvkp4zcpfevE9TDv2EESdS96VyP6cGI3y7pK+O
vkHoHavYKSlBYGdu8umoECJLVV1klewYS5J4BHhtVinUuw9NWXnOyUecLXqwiyiP9OARFtFGQKe0
bx0qvAgJQxUD/Ow8poRTGPMT3CeLNZLzofOSx8T+mbY+JLE4zCneNy8yatMaegk+P6kdZzLxTPO7
xlu0acSvqYWRVLWQ4BuocbRIKf07Evs6rtiAQDxxmd+BBq2YJe2weyb3gUGwpBfDx2hJ32jGp8G1
P2c+HNHbmJJA2v2qRKoOyK7mqxjkVfesW53pNr4K2MTEeBuGTOoBF+99iLspdcfr7Da0qtQhzvl7
ikxaRq87v0YzvECWEpO7TZi9IcCu5n0AUaPNdYV3YHyPVA5Uxn3rew2O3MgXvTSvUGKeRS7XsBF3
SSF2STVV+0TbxWOrreIxpyw8BHb0nGC4OoJQPRep0A8AQViChXVh9iXac6WG5qQHNllbZnuZWnTJ
XI7S6BHqjxrNWwtGxy/68NFU3SOldreaUm8f4mx8sAq72GYte1WVvRWB58LSiRBVxfYj7zAFcMe+
xUZz3/st1QV8FWhJtwM9sMVADSznFWF3Nr3yoH0I6+kyLZy62Vjn1uxF2V21Z1MX+hBYgGHYelcv
4jOIAuBvNu5BeyyfZ7J4xARmEZEWCT1ah6uRNmTY0KJwsNJjySkmtAJ4ITn9LBVG/NyG6jm7V+Vk
gBiQu0YI2MCPa1iE3J5+J+LopfDNeI4YMVSKLPUphrOlypYEJ8tZj8BHsjxKD71k7J93q7JlPNKl
/mtCtDubGmtG4R1zSemFE3WxmIh2OehiKrkVQ0hiWjEQbtPgdugAcHSeNxXL+hVuA2t7li5b23Tn
JXLVyiEzPViYAjA+oIbnwUyH77yFHoylDoQurLDFYYUGeDE9TNG3bhMGmcv8IhoelMSbsFZzqPQL
93c5U8YWyy2gyhJvQf5nzL3f06JOLciBtSmzdh3CmOCXoakXZopDLDD4bnLkVSZyPwPeqhY6tFH3
Rn+tOgweSvLW0TeKxCXjVHrDfHkXCCWojeJfhSQ4xK8Da99ZBBCZqfgaq6JZd8GT47COIst7DZfw
ycQkCcwY0E9tiMxOAHypHE3vUzU/l5FoJm/BtaRl6NzX7rBtJ4+7QbnbR3a6zkbzpR1k5BowViu/
jBzpt5dfkTODX0OXNaVLdS8b26z0SHDDmIFPkSOYGs8jF7Ox8gcNYi9yMTcrfQnt+MoV3Ig4JqXI
7ba6GHZ6jFdqWm7pE8CyeX7BO8/Do5XcJldBeBOFtfdjRJAzOM69s3gP89zIrQzH31bx3gFPr2XY
bpTwHpbCZGvQrCs0H8xcvCv4ng8HCzzmoHHpvXVocKFHpeCnBo91OKQfZlEEdGkEe0MJ0NPmVL8N
axtMSGDgOpInYJZfVgPUwZ6nX/xCRFN4o7VN1VNj10/RdVmS6ZWB1yYQYXsWQ/AQMEKciwCat8+B
FuDkU1HJkGZns76N9u7SnAgft+i2PD5n0akL09oOjWT65GTJOeys/s7xTHvvBfIwpChhqjxfu1lU
YjLs3+OQwHPtT9sM3Sywb3y4CCC2g6aBjfv6wHBtuWviBW+YpJEB1jSaZcLB34i7HDcNYCYoc6JD
cI44JpcCbWmnpp01LRTdbnfRcLwZ+QkUfZ9NQfhEXMtLGQfXznFPlu09jV1BkemXZ4y2jMNcekFj
lbxE5mdVJdl9O7voMmKSt0pOgAJo+sqLRA32kvetZjvCcDMOXvtRpHNwvGmbqF1xAY39pNeNJtDM
IuRz5InYKtsmpacbcWLLCX9WSPqYwJ22knIiWCwVOG40WdgWLQZOe8UpTucPcA3npp7KY1cRFJcg
6isHcUgyZ5c7HLt8Y5CglM3REWBcxkzBmnL8h7GKmBswfyI3NSK6t4Zlk3J4AlIHnoHhSiz28OFJ
2JvZWULSFycsUnZbf93+NJvM2Vfy0lnRkYPXmtbeXeK85XxyAbmhFXQkJiCQ5BoF6XQ1Q/9mM9pc
UvxY4GJOZeu+2HDCsPOk6ux4jCr6IgK2hrMs78VTlFXmJS4tWJxFDlmyzjddR/QqvLm7JGm6G+mB
/oBO6MwORATUOR9Qzu15GRkE3EpgF08Vs7xsxdF8vmiRMhRLvtCEZvfeTBTYXxoh2XuD0c/GoUhK
Ip84UbuEE26Lclv2gSJNKo+QdSJp6gtS6Wb4FNw224cNDkiCpsryWCTjWU40ReMszcgcfg6QfRDH
yLbWxDUq2z5lXuQ6+4yyq3LCOxepRq0RSE1Fc7FlEbGlzBw9yuXkxuYIUIViIZw2YUIH26unr2lm
7Bz4NGP60DR7HRJcjCe78MI1Ou9241sd3kG8d31Z8J6pHTwSucqipV0nP+LCvI9xWRAQ5RNIHELa
EOpQpqNglzsmdXhO5wh/nExjoCaSbUvC5tXGrtd5Hl+GOviyifpzApxay+3QMHc0s1WwaXSfoxPV
Yo/XqVDjg3BOqbKrfRaqL+MUMCdjAwHBhzvi2skFDSwRHXH525+XfOPbmP1b3muOal6uo22ZcEb2
Wj1ehbVrEUntGpcYmdyBk8QQRgOhvh9IMM1kGd8XljetpbBRHeFlq7V8sn1yBam4Vim+ZP52q1dQ
u8hZDIYLYsZs78YZxXdIlDe8Y4++GG/+s+vdWjdpvfOG4TiS9NKXDBW0SXlP3JYAkBqmW97wyaQL
wpr2Hml++N9Fh0sdNoiNS5ydFx7Y3J8hy75GVfCau7QL53zYIihYaUnTqNQkivfyK2pc+H/fwyw+
ZqYPd5mPfGfKnKeyysU6mOmLRJn4TsPSAYTZNeux6f4gJjLWbXhL3sKqDCjZO04jsqleQWmaMj9D
mexCQgOGpLd3Y7Tsy0ysa8bLVFr1EnwVOeEvFpvEIWfitU4H49P+qs9VnXK85H0CWld/FAVa3jr/
BTHwoKZEHj3CIuqIItCwXfX0Qdecifdw2Oa3uTv3ataEiwbEfBc2Mss9tRigtIJQIxM0584uTj49
eTrMz3XUXL3R7U8u7uBY8Qv4CZyzKPE4fEYGS46U4a4ZeZwou3DWzm3zpaysu2sIBQ9YvfZWFm1H
7w9ULP9o/6w5n67s0Qr2QYtwU1RwZwFcI2zO0XIV7rJJ0kCd0o6cBcf5k5mYkNlsfHHsmPaBkB8j
+LGsEs6jA275ke4cVMyExrDHWJjRHgh7RnJb+utqbSZwKEYHHzbRZTeQip1w5E6JPvangPiZbLqU
7tVED9lQu2Q75vzecLvuMoTlc7CM9FRCd51I1FRFRqaAP0CRI968aLivbUEv1ulv6a0RCxm6s+Wu
zL23QX/GjAyPOP7L7WzGK09RtdUD+VR9fCotRXEqb81aBk19+5jpRazBGkK75nx3V6jsHWeYYw3V
qzLVZaBPvKmhQ8CBV+uUcd59IoZ1NudnbkH3jDLqcY5nQqjKlOq0fJpFeNZd/WOQIfbPSN0XAVlY
Q2Fqgu8piV3BOGpGETu0BKr2nodTAsFVFUuczupnn5dMp2c83PYh6IOAhQEWxLxYVw1tnx5hxLA7
LUDjQa4YKgyFArqc29xOBmD/IUVHFFgEHQDXB2pI0GrHlIdSKLpvY9iZFXJN2ycgc3A6Hmyia/o5
2M3ws/ZVSoBS7gY0l0fWVI3g8H6Qzbdmwz8s4Q3wH2HgzWnv+m79XrAu0tuOL6hRCGm003lH16BX
1a5Muxp3dQxKTNDPwJ5EYZ/vnQbtSzRcoOfFxPHdsIZdwGgtht9HEEWV6m5buB523EqzLnO5AU3G
IHO4/YsECNemAitkmsuHiAIqXKCfFuipVnPY0mBJeQXnCFBR3u4bGQWrRAtWgsA69131O87xMnCS
NvYPReKFqRZovOopGGd9VFINWEadnWo09X21iHvWtnXmASJN8FbtSoQxt/wFrAZgH7WzCghM0aD+
HtJBI2Kkj8aWygGuRpbHY3dXGh7LaijXjIA4jQ1ULgtzs9nkT22NZdvr41e3//rrgP+rBy7LGZBg
1stVnzEBTX2KlRnG+10rO7QTN81fnWX7zC8x5eTO72UmHBsUJVLlHOzCTJ8K0vS0t9oh2FcqfUDf
Jkhvc8HqKlu9lBERH6Ac3Xtl87z8HahpBISJiYsDMI9VocmCZyibbcqyS/cBWOHOb7sDyigCmjqa
cyZ987Nn6Tig81vylcaSKPKbxLPGeFqCjyCL13QcD8n3+yu2ZCe4+AsSsoigXexpeku/2xA2mJ1p
PdNcGdoXDBGQD+bB2aWQMgJ6l1I4IKtiGuB3/TDZBwXh6j/YO7OmuJV0i/4inUhJqem1BtXIVGDA
vCiwjTXPs379XVmcvj7t7r4n7nu/VEC5KDBoyPz23muDaIMdpX6cwHaYSfLpJk0ex4ZqIDQcCG2Q
t1af7u9FuQYpAbow7K59TYXpNUP13Q4BjQ7DMkL1YaaHGWEJwMRa/UMfVDMVSCxsEpwdNYBB4alT
M+evas9wam3dYyTuYUAL4ar6rlbfSQwBRJ/i7xVFTePIyWFrFr1nAHVYQFNk5Xk/hnYAMTJgGdft
/ZjEDCZborApB2Kb55ee+7AqOsJUqupujppT0M6TG9vAjUCxDtLbLC4NI2Ewf1VODGQa52kRPa28
OW5O8Amh3DlWue+jPN+2i/amM4FAXikeYG1bm7EvnC2n7Q0+dMJgkfFWLJ44ohfxUI/lIa4RiCP4
JjJkDeMZC7RYmbLwstyNbVxSmnC2iWw+6QZXxEGdRkdOOLjqbjYfxzR+tQssr7q4tTt6B2bm2n04
HRNwKZNVoNXhOQl5aovh8a5xwQU476ZL6ZKtLMOZJ3emRSa5ktYh1Y2fIRx4brMzlj8voAwyS1Tj
BuVbWVXLLYxnImHsz1dzkHZb7IOgACxs250+PpuGbu5qLnKeM4AaZu4OYDBwj4Q4NkbhaFDVYRsx
k1Je2mimBYNaGiyMRb2OZg6JLrRp/u6qd7a4L+5EBdicOzfcAGO6Ofr5WGao/G6ZSAJY9QXr9LiN
c+fisR2w2JEAidzlIdVnWcFUc56pEqlaul0ZM2K6WuuP7VQ+L5GkY7bUXu0Whl8fB/iNs/erc9hh
9fHpdZ4Zou5k4j2wcWDxNL9bqQoHdAu0BtnfaZ4XHhfhF314i1u7wJTZ1euEtXAYLpC9g2JaIzTL
Y1Gs4U0PR2ynvrA4EwiDbZG39A0IKnyYltX4jZk9Xs8qPWAaMhpRu61EdNJkcG/y3tvrYXl1PV8f
lgYMQhbchRMxiE57cGpyJkzEBWkRRW105+dM9wafRcfL6JA949YTUmMDwUkDZaIHxPXHNtePfYDv
bhZnLtsYk9VP25S4V2p1pIhAJCc5h7Q/JszGJ3tUd4f5a6Sb7ZFmCN7CIvJSkSaAf8otZgzqO2th
u1KXwWthajeBncR7k2uSPeSXjHyCr4cLhTgZTNFtNYQfXjFyn2sS1hgYnHGNUnMJwEcmhrbvanV0
J/KYKvqKUHb7Lgrl3oDlIGzEn5GCxs4Kg129SJyXZn7wWE8xmJtg1vV0DwfdxttfkSlNP/1gQM59
3yIubXNDv56AocklgQ4hlEyNYXUcynU4qIuckT72OtkwjRaV9LbXrX4NGhVjWBxehhRB1RuyEPuH
72D2oUit5XSDJpjT78se9S9xqH8TdlXxpn9KF3nCtFyiNyZTOZ3cy29Z19AbezbmU4NDPflYLHh4
iUWatbARk+aI0HcycPwargXycqkMRiioZrP97jHG+1s+xL8GbyVJZELCpsNWxLDUD/sXPkQWDbNt
ibbcC4F92rFk42dzjuUoFTdGVT+yI6HCHlC7hvuKUVAEgKEzyZ/q7oJvuQxhtD2mnFpnJ06Ls3JC
M2q+VFGa3tpMyoqh3SRyjpg+TcF2jNxi4xiRdidZTibAGjeodeaxy/JuQ7CghbfsYKLsUDr1uGtI
4yfz0S1YOI1pvot1mV66zqD3bblVLJqfKPffxCDcvQ6xGF8uViNuOT0nPHqsyItg3Wm9/HLtl5nD
NZ5g8QC+iav7OFgH+EbFzlI1adJi/RNm3DZD2birMdF9DkftKyWulgmURk1Rxhrk7YRYmEfUtbiV
iF8Wj6WlTZcz1hESKlQsJrY7HHrZHQJR2TDKqlejGfMz1N3yFJtsbOaguGhV4x4ZQxAraAb9tnA5
zqsm5jJpTS2Qe3XHXFzzTih9sZiCs5do4TNDlCxEM2fXbfquldyOjsMUpkWVwHJr7rIswNBWUkYt
APejamfezuBSumXw0+0wP+h+qYnXzFryi2a5F1lny03JMHrTVdLY1nE1wBkB14k9S82im28ACcPT
hNuXjAShYd3ItDOTwx/cKvQj3RLo9wlDxFHPKYENoFc4tDA6BRdBOoOmG5yCsOGkdQc0qfw2RWm4
ch+4SxTvGA1i2kejPaql9U6odd64RvUcB1N61lApcbVJjvsgPUdy4UbPaLHMDePJ0Mg5ZUsCLnnc
OxXlnbjaOhyCcnnJvbJZx1X206wMYyfoEzqTR5nxT6fNs+d0b3oG4rIZGIWNcyZupN3kCl97Dwpc
3CQ2rGCYWXxYcEDdmEaX+W5VilXg1lnN8eIsTARR+8XUE8gLHWPaXL/y+jXgWZgYzUX0+ULhaCCd
hpkeSpupBPaz9ChVLUFPlm0F+JklqRVDYMFGd4gsb7q0U9PspY7NbWoZ+bjPMsE/UCBE04wj12Xo
LHhms8dyLuub0rPBN6eJ4KxklrqwksIFAv2Wc7J4bMcT3qH8XuSweCqiu0jyMzgc6Deg4bGEdfbB
1uvGN7Tmo9YiinWdljtAyRSDtBckzbKRF9abuKqDu6zm0O/7AN9vBMYnLAPiUPxi77oxoHNyTN0b
YPqqxZN4tMWw8IL/nFY116PFRrYI3gGpvQHwqF4l1V1KQ3I4jF9cnDSW3oXbNmVKhzPTOsWJ8LOA
4EvqdrQ6ZTh8HTthFjg7gO/LZu8agzwHYf/YQhC/mQYbHVOfKKUD1t5B6924/cIorwR1ze+s8QNJ
GbHFIAfqOB6aCH7uRC45Y10cFeZtYovxaJblNkvL/pSYzXXG1LFHVFn7EtZwN43jyfEwlSJONz6G
0Xjn2Ms3RrwN5O8kA5tU7iEBxhsrZCzzNzcK519uFI5lS+m6XOoFsdjfbhRpo9Mi2Ipyj6OAGhzy
hFIvkqMw8uRsjUbABiX9aDiOScxkWAZccOtI/yk9hyI+G4N2p9dslAqanZ7RWn4yTfybH/FKUfkL
ZeUTZuLZkhSvdE3j93uZ29gM+fBA7ScqxbZtSFBjdBHw8HoZJ5HRudXnefIRcCmXKYR2SKKsTi1T
ux+ScaOLh6xg9B4xPoS4BZtpaCbAm5jVICpYwKpMnUE3ehUzw2rVsqBn1Elnyt/8ookO/3ZHpmPT
9TzblRA4POt3SJKGlV7MU4ltDGqqDK17Angrm80HDCyLTvj8WJXDOeQayAyr3sUTzZ42kz+fq8+I
v736IpuYfsnpHTkJ11xZa/h1czJh//dPKn/DOfH7drF5CNczdMf0/uX3TQxRC8qgwQmf2BihqKiC
GiHsveGOG4ixJGTa8fsUNg915zavnf19mpHiHbttQIUR7HCDnEIdSgCmYNB2Ze69FLVzyot5AvKT
g6ZNudVbTe2xwDaM1RTkbFiKyjoOkgyZhQC6qnIHRNMIvN7L853BnuIlsKePYbnTZnd6qChshD0m
92Hs2aRlsfqLjvFO6mCMYLIfM03aNwIl7/qr+W8g/+8C+aZQ6Jn/HMh/+iiKj7b9+PinGP/nV/2Z
yHf1P0DOEII1dGkSsrc5Qf5M5HviDxgyJskNlyNOpfV/JfLtP2wXycHlgJS60NVp8w+WjfzDc2Hf
eI7nqrUuCfp/AAP+XCF/8oj+A8tGGL+foXRa4L1E6NBNIJ6e+9ulkBYe4jyjVeATdqgdVIOIa4Zx
lCaUVvHcMxM9lqZRifUiMNZoNSZSOm6a4/Vfrg9aPg9MBVTg+Pr5pJEW+fXP13+4Plf0A+ufngy6
WmBdeYHXYYoIQwiS188/P3TN5mBkHs4nO7D32bXrB0olQ1HI7qyKPh/6GDEFr1EyU+Zi3l0Rl3rb
Qsi6fjgGpbdsrx/WamSTyiSH1M0qBsSM1vh2zUIhGlGXJTc8YwLsQrbt2WKDvapznJAsXWlwOI1m
up3Q8I9U4qI1LkRD6UkraMaxi1O8ADHI2xqEs0fSRHqGn0bhuz51eMGm6kujY4HtwC5rd6YUX/PZ
jm5nIzlaBPjBhizBnuKwap33svWripu/GO5HrIxboLnlemYDupqB3sYADLI+NNek3cWWdNhOGGG8
Z1cB73KKT13n+Gx/AqyK0WvVmEAlqeLizqIDb19unBD6Nc62hylrd7HsqB7cTfWy+Mb4JY2GyM/x
m/QjOoEY6fLM5QuC2FM7dssWJwOXFkJIeTExnM1zGGkxVj6Hy6TUKkZL3qMb6gP9GUa/XnT3le37
qqoaGrECHNyz8M7zgDOVtSzQxrmEo9ISVC8J8vljw1CZSd2WdXRSiuWLFl3GLvlKx+O2iBmOS+yZ
dSB0tK9BB7OL897xJIFsFiC4z9AcnRFsivWYO1T3ihhujxtTmtlTCa5n2iqMu02m0/xmuKAgk8i9
kW017aXUf2qFZm+K2MD2mFX3ZtrUD1RsW9RQbOdM69YzpT4hNmcfDCxAHRwtm0LX+3WlLReHDIsf
0crFlVnbxZl3CjsHMmQTs1g1J0yvLKzTUs2U4IiiStrfRvUu9nyDOPNaBHW3p3GObjMXLE1AqJld
3/p6oiyPbYY2OhvTvShIgUFixTEXj8rgKr+Hnc2U22RzlDkcNgFz4yIujN2cNztG1Nm6M+wjm7ld
k6POaGK8sMiaVvibW3+sXcqsVUNha/pThIPMTl248AOmgQ6JUAyxb+E/WHBwVY09nWON4uTgwTPS
g+UOUGSox7Ab69GIh29Zjy1yXkocJ4IIIS4nDSENwq3wK1bhcFQXqO9iqwfMuU3NiNdO3F6KZuw3
dHLS1slMTLOsTaLo6/w2ChsKVNJn+nYqLVyhtU44J31qBBDzGCygoDBNyh+xoWbTaW7t7VKcWeYC
1JIgHaYYr4prkpAjpQTNY4y3IrbR/Fhubop6RnH34E1AM+coVp1zr4PVhyeVwVHTVh1vV5AW8qQT
UOppTvH1rtfxPE4rF00H24gEG+FSR0ACO168PXFoykG5+dsi83wOoIcSD0o1o83TBQ+QwTS2s/rB
6qKkWsNkOUGla3vI5RMdS2+pE1S+7lO5uhnr/M1uPawpOsB9L6ACGXvKjWk6H73ldHtKcxb+HEGx
kYYsN2zlXzIOs71jDnTO4GjoFrCRWiFOAcV32zZnoubdwE7jzwNyaegYk1qQP0VZ7SKPjIsGg3rH
EJBZ1Kj/qOdDmDevaNoW+wgz2XMB2WWSUyNiT11HxZ2tvklZ57tlGDGFODYLeXEjdI3c3tRY972Q
PzKLa2rY4zWY7qch7m7njD6goWnCQ+s9khANn1tHKQNzPO0XvTg0HGPMKG1/USJCZCjLWAzrakgc
dnHFyvJQycdBfDdSPstF+B5q6yam22ZK403QFGuXWmgsxJc5DLSdEXHlHKh+qCy6lVmah+21wcCc
uXrgZJb2szlhPMcbU6ymMERhdalnDZE93BALlVZgJHEKp9wuY32wO4OESIDBIQb/fIqYeRYje7CR
XsxhdD/wdUnGb3O2h58GGPOAIJO+ZXZxYHSCfb/JXy35E0IEyQgNk0xHCipgaEZm4KdbFgao52Gv
NXpPeDd7AjORrCatadDBMC0lWWTjHKJ2tWhxSGjBYdG5bvY/qjpc9pi4njG7DJsp1UFSkBlEsgar
z1E9+AaXqUrqjFsoKnUuxAjXZD+g9+o6UAmLbazhaiOO2I5tpE7Wa0m+LRWzu9TsrFPAVtM23mgL
fDObRNGL6ckg2YNJLo003LDFt8kb36fZr3KVUNamOzQvzCuCAXhUt1TXYW6A8DEDtDk4RvCVCekI
vL/nLhPpB7D5O4t52Vp2hUNfwZLttWwOdk0W7Uf2aejDS36vVZqLIR/QljACOLd49Bl995uoI308
nVq6ZBSJGT9VlDygTQ3r9hntLfQ11iBELdBER3Pe0dkNmMKqEWSgyZlJDqYb0tVi4gWIcLyVafRE
UUWyXeixJOKOUyEtuGiM6U+qyoptPlK4NAPUWieiNw7tyyCrvTfMN1WPr9SdqdBZshe2FDhY634D
wUytX4qfhWfT52M1VKZGtbspuKmE7Xw3p8tTY7dgZOxkPg/EzVg21HQxmfIS6vE20eAhYGs6cZ2+
jRnv+QzHniEv2LtZ2Lda4g8tURmtFXdxQklcN9RY5ErOiZZGmJ0t7QsQ/j0loYw7CQqq5cuR2drG
DvMTQPdbB82DM+dVKBGkrhgYN+ginmJwXx9SFhJpm7hbx7hUaCmaElXw8bB8GKjjrZXkkqC95EqE
oYWE+bl6MFFoqMxKsF64N5MSb6yUi/qSZg9RVXHkRd7boKSeiqH1FIKmCULB4BdDu7uKc+tJKJEo
YlYulGw0onxoVyWpUqJS6Bbv1N9iu1eC0/CpPaFCMaAZCBKqhKUdHmKC5bXbrRanrP3A+xEoKQsq
CL5tDz/IpIQu1hP7UdO+cc2HRIEWFnaDRYcdl35bI3djj6phimo4wv7IaI0S1KSS1jKMXEY87xKr
fShiim2UCAcgV1j4HoS6fkM6qFaNorAbBdpZ3TYXU8lu41XHzIcB11+Me3E0WVqn5gUFNtxQwkRO
S4mDQsmEhZLuRCGOeVeiIWqceTsbXTFGX3RMRN5rOxWT/SdTiZBc/29GJUs6SqBEoDuGNtVkI9ol
IeYRlj5ypj4jskRJZuxLdIVOiZ5SyZ9G5l6KtqOSMX6co+ewURkGJZhefxwbDZXjhLofL0dWVQKr
jtIaKck1oTujsKGxF0pgzJUwm3tItBrD3eRahkoG0Pb7ScN4miLp9sbIdU/SDs6KHcY6DEwlAeto
wYBvYGrgfj4QVlzXSjC2az0gw+RZqsizBvmHsBzhiuDGAEkruhKogjeJCp0sLJZbMtkY556ZP1zy
zmToHwkkNUgjmJMJL6KygKtgkkheIHUkQjc6xTJ0kd819qurJCB6UcZN5MkB+xtSWYmLeOu4+Vse
N+1uyQoaCPqWnA2EenbwVkiibHjME/djBBq5jmgXLnCt70ojA4xgfpnIYKV1+hTXZLwHsuVHErEp
ZicUhhie8qJUJY8IDL+GoN7EcOllyemkh9nz4ikmv5JVcu+VdWDke0ZypgqQ8iPKOTNj+BjSACR6
cQzCdARPGP3spuxEsRAAevFUuYZ5CDuqE6TaRMgSorFNB3TmMlDrSyVPlhDQceaQuC6eLLTgbSFY
gyFOOIqe8qDVFjWN+bC1XFHvNeD/xyArMXANAAvomZgPuXchMOAcoV45xzH8ntGfgyBNbYJRF8+m
qZs5uQjd2zGPponLRINH1SCPYLU7k42bxPTtO1n1lRWFt7JyLjaO3HSoyau6YpjYUIu9CafiS83F
1reRRyqMDnFcPw5jBEGrd4YTlQnreXH1w0y0aqGooQVSwurhOasBP2l2e2LmC2IA0RNWpxij+Uhu
TxA6r2h/ilB++hnfWJ1N+9bqp23h9AmDl8w4kuuk57R8iTXGphnX8s+TWlK3QXoZLt1EbDBRR6Gh
OgBQsVJcfg7g0LDUfWd4IwvN4a4Q97kAvxT22TmbOi4dtka5lIfyG+YTZ7ebEP3o+BUFHTxzb6ap
q6ErOu9zMstxekMDfXyc7wE/gFHveDvHDJ/AkoCMSjry6Vg9Dh3dE9oV32QnhKIj5zl0TH0dOQsX
PFUWQFu0TVfmsS7WRRbzvfuK5q1+Tg4hph2gmd5zHVNqQBYd7ok6zOdI0MXbt+nWUzRt4y1KK2aH
c3VODJ3RFkkKs1lOuPZYCFn6Kq6WBqgmxXONYEntkKFbVeO5TrPhEMm3vCB+ZWA229TuzyvA7fog
RMQKjOH8w5gvHKNq74o57M+HrOqfh7Kd/BFjwufztQ2syYwGGN7qAS9FsyoIe5+FIA/PIn27mPoD
N9L2qDO0O5opT9Eo8W6ZhEw9ymox09ETKfAFbnJabI6xTVlMtuC5W6U2UiojCTuXnR9l9bTOtHrw
uxdmkTpcKyGPMeVlnx+RAViHac3VGg9EsQL31WzDgranAgADa5JI29CT2u9bdP9upNKklvW9R2XU
Tti1s19qAn7kY49M+P76cH0uS4CiUyJN4at6SV3Sw2QnyaXQbcencSc9mvEDQb+Z7xjM3yXDlfXc
u9YxKVNuoKXt3YKBBR2vFNvSc2gCqw0SQE3XHZHdsFOn5euooGuz9HDdlSizeiw+FILC/Fr1zAoo
7qH5N2siDmZi2WzF6iMjKPIK6iFQd0k9YrWb1DQUXh8Ehc37Al8q5b45l42SZawTLMfrg7Y8ELwh
3aVua7+ehqZaWZxDc26Jo1APS189FZ0EJ+/29YZ4+zucrNDXAwOgosNBlSxcfBeOUcIp+GCXdDwV
yORM5Okh3BLYwUeF380rhkNID2BgMGL1JsHdBT8SwqC8vz7kmvgm+vLR6hwFY9K/AL9CJ7KhMTeU
h6a0ZFAQS3MVjopd0xr0WxBsxdq2c7R6oVMbhIrUgX6ZKZwtkTg0uyTPKSHZrxPCI3Jij1LE6kt1
Benxuxx6wsOZ1Z7oiH3AP+g8VhVLAzh7VYTc0RaBdR94MdfVKPvRNVTOeYN7jKt+wsWkDP5TMm/t
FJxZxyriqY9oU3LCgAwqG4OJHuBTY7wt2G/d1Ou/IkWoXCHpwcR8aasETJcRiNVkxpTmCKwURZiu
x6Qd170rpoMlrY+uz54ikXt7qxczXVXESUa2Z8Qypwvi8WEpivcA7913SBlHhgIvs5GblwZgyMZK
iL8ZoREdR3dYsXmabgmi/RCei5hG8A8gsXSUBWs4AYI6WJ3h3AyiK30vn8lDQcg4x9U3fczMU3U3
Zbm8sAOhroCMmd/EHgQ/roh0h1SHxGDni7eaKEnYg2oIWU/MdmH4zQiXhN3tpqmLep/S9X7Gfhyc
Q5lcrPF9RhV9M+QEEL6zt8lkPtme/e6+ZKHu3XJXDDdNZ+lP1ECRlQM/QBSMjXNUzGdQe62/kLyn
FKT1ztTbYRxoO5w4ubnxwtzZDdGEpYgSj6FK551j/qSRajnYVkIJMcsRNiDkIrM2eCqXmVWsYIGR
QGO6qdt23podUaLIHb9lWtzeWUX7EpUudfG6uuFqghEqzlDw4dxMrzdhjRXlcQZXvA9F6xNogysG
znPtqcs/pcFYfBSfktjG0/Up1kLz8b7OPBqx1MM8U/aSjCYuVGMRm15NaSkJbY6detBKekRbi5PP
a31zXlQMiAMwg1Dn0yT7JVXozWbwxn1oEgtX1UnQ8YrjbDT37OrHz6eM69C1MuwvHRQC33BABV4f
oENyAbFrv1QdPzCouNVH921czuBb+SeTO72qzsFeWESsFQiH44ExiISur17MTDlarg/G1G7mgMNX
iAGgEbE5iOVMEI7XRU/Q8p++fpTpCcUhhf583emUbGucPCJXMeGWnzhQbF3/oQP43JE0OuSD7e01
u/JORtiu6cRjYOgxVgl0g3HLXCT7KuSPN4DOYZXr9Xv+ewxF+h0nTAENL+L6od1jfSfUH3Q6lota
pS/sj2Ge9NMs3RNOMJ3x30I8fuy3WXmJwuQYEV888u49bTLpE5U+CZsXpscx+iNFz3q6qcr6Lqn5
XkON3YI/131ohMF2QLVcE38PbjhaKzJEOIadkrJjqBTxtnGX6I6y4opswq4061PoZnBE4YIyPhpJ
jalLTXjfm849zL5025Mrz2rDODiJc0nD5CdDrXTH3zudJr+KRLPNFipz5mqAcpnv2bOFONj6dIWs
QTc7f4JVo83Q0OeCrrVWn/0m+ZLF5gdyfcHmiAaKMYze2cff4bDbpR7wwYhaOb8huWkwXOTyOPhT
zS0ad1Cw4q+U6uaeNtyEMHcybE0rmFaSeAdoPgoPTXcmYgN2eu0sNQ4i4iOrzqRl0aQeaCSGL0kB
9ovzDT/xofOyc15TPLdwrgKferFGypPTbW1M6V3tZczobErUqjaqVxSFVwx5N3xnFjepzVf36hq2
gPWfdSCn/UJgRHGDsop0QMz0usXtndUmyO6UeImjJfpdCV42NzQOUDc+m/xybJ3Soto2CHaAWAlT
T/VGUgqnJR8TuLRo9OrzhB4AYDZ/i0fP2hs5PmWRZQRyF8LU2mk2VZy90x4Z9D8ScUZ/qfRXchjV
QS1jiYoIdterxBDtJV/i15BV0QXa/YhEkzA9J5t+Q1vXMc7CRzYCiXnTzRQUhHH02C6KrxRwx1ss
Cw5e/mQb4Y3Dmnhou+iG1nUqnGdZnx1Su7AzV9I2vju1u/hO91wQMKMb3fmC9PNsyRaEYy/x/nTZ
Dd4Z3AtUt7Lwq25rDIYICyRZrESnejZwyJrrxr4IdHB63M0KDV4c8Ui3IbWSxM5B0+cn18183caa
WXHN4q7WnOvB2lBWBQTSnAh9ujqBLEzmkZYEeyISF8NAEIgHL9gK8AiLbtPbBdy9xYGU5VUDaHdc
YWIOHtLgpoebhHOt0bcC1YSGymEz27QEzCAfkKatrWaBBBFQTCW0K/LuJn5M80Pzuh+mEd0aRUmh
kVZmLIy/htF91IcB0UbCWoZLiQ3LAww4IwMsy2F4TFyF733WcwhxBCy3Tk6ynYU0xpdOcFEJjq7W
vFmN/Dl9L1AJV5R032izsM55GL0UyXd2qhHDOxrJu5Sju8s2wjbYslX3cwyDYPGYWknNn/IWZ7Lk
AHGWxxp2FPsluGWhhOtDyK3vONNGO1gv9muiU6MLQdvv2tmEOkXfUp/Zxyq1N6IqZ3/A98sdGEBP
SPPRhvKGpKn5r+TJpjFeS0zpYPzNL7IzvsVmUVGRJ2hsXsrnImdUrvfwQWI9OjV9U/odQK8VXCu4
JDp0P6hEVAlBe15VvXwKYq/ZBw7MKSBVqexxnyVLgb2HxQ+UAT9KZqT4uHgPgfQPlUXGN6KSDvjf
sNbri8NghNpJLNfYVOyCfF3MDUsiD8XVfinKAbOKdhEi6B4jabyUs/e1AHDC1C0iTMglvY3sW1JC
P6ngI0o+hmBscbqzQUvQjArly2EFlYT4MFuVQnMy1h7tTGY3Q1PYGimYt5G5sTcDCLPNEs5aaTWr
UfcAFA6ScsxY+9aCJSIfSTSwpQYxrggqTLokvCGJGA0EeLXvnOwbclT8GYvJZqxgsLmOAFwZd2Z+
GnTOtDr5UrM/W9lNVe7wW+PYIHrnZF28Y898WICOhIV1kPGkBnhpuZElQD2PeCH9A6xp7loiQ03W
2GthwjOwmxviGGAI9fSxrsyfRrPsUdb4+Z3x6+jQhBDQ0njI6+wmekpT9o3jCT8oClANqsjxeIsh
quqbQBtXrZa94TlgsRJ3L4gIYHhN4y5hOIijWTvVhB9Xchlc2ihYgWTd3RTBROQGT/1CXjr+sq0s
+Ov45LQNZ33TRDYBjsLcToWJMliX/pB53yFB8JtZKvsmTJYDVoyzjlF9E2iY5CmgcKh09Xu8jF3K
faK1GfWScyYgboQ6JCQV3e5b9kDC2bq2C1U16LdsyzkKCzq3nDemm0CNisbHVriaxoOje+IpLh3k
IOgyplokhub3GEgufC9x4FqzWab8YAs0Is8Jt+4PZ6cXucBK7ShwnBoZwXEFRUY/uyAvlLyjsNV+
3EEKYHpvbajJeGzKlBZfJ70MM4eYmBDsCk7pTbfMxTar8KKnBThUnNdP0imPed4kig4wkWpAgYwq
scmp3eHsirioOm7pY8iNYZou6EbHsHH8zAkwYM6sKwXL9Xoi5RLqr3UGCDszbOLmg34TI3COWfEu
vydWZt4a1fBV65t41cBaP1AAul5Gh6wRzQFEb9tya02uDU+y/ck1huSBID8IOOTUhagLE9eMnT4w
eY2Wfuvm3jcyTydnQQqGTsm0x71Fy7V9XY0Oy0GWmUuoFwJqoNa4vx4ctQy+csZ/e+7Xp9qik3pl
O0bJdgHf5GpeLjozzBBMVQmkKHEUMEWo10g4YNHJ7ZJPUHWVpmKU/+X1TWCgf+fZl+r65dfX/OXD
z7dT71mqYYJtcHpc6zABqN7pi04RxvUbqofr1/769POH+PX9/vLW1xf9evnn95vHipIdfeFSHSQj
fkx+0Gv/47XlcrQSnA3Xb61DBdnn5CoIuBpfxGLingtF4cuw+85QbN73XZXu6pKcBwWxCb3Q9nd7
phxheCFkyN3QjIkQwAmFqkauoviaLOP8FmVcpiOHmjqjt/aasTCxUrsS/I2shn7/sKjz9liDgN52
ff8GYpgXqr/b9SFxbRwh1w9xHXj69vphRBAWmUe9qhVOogoFsmCQhzI//f7v1/dzCibWn++Sqe92
fdH1wTaSf7zT55OSUH6kijcr7sG/Xvfrx/p8r1+f/7vX/LvnpNa5B6el44cBuqUQ8SOjxpUjZ/A7
6tPIgId/zRRdP71+dH3u16fX565vcP3o14t/+9rfPr2+LqfXmXUbfwtg1xsNoY25ErpByP+WA1x9
/m+fNKuGPcevfwdGRY3Dry+6fn79Z7tm99O7h2v+qek5pNGrURECMOt/fnj9p+uDFW8YkWmHX1/+
27e4fmqK0fw06P3XhfY3LjTcny7Rgf/sQjsUP+L34p/q1P78mn940OQfmB4gKagCNCFtZfH604Pm
un8IDwsL7i9XudPUP/3ZCiP1PxyLojXssZYubYnR7H89aM4fWNowi9n4zzzDctz/jwfN9KRqffmr
19UlsaFMoh54F9s1jN88aCSFo3jBD3Ug/r2Q1M1sApWwtfK7YI5S2ku4sUa9c9smsC/shJmgpPTC
mnWasEnAbMxJ7mgOQcsRMXairrCP7N92eW8n67Z579qcJHtqfLMdSBKy0B9AY0r0xPi9doDdQbTF
kCJBg5YUmmyyvJ/ASJTherQjcW61GOezhkhVtArg9Nr1VnoW6bKrenM4sWw8xi7YB0y4YAMdEqJm
Xp69jFIP+j7Ow+yhQ5R4fzJX3FgeIGfNgNlc18m32UCiI+ndAm9kJ0TOfF11PVDWYAXRvIU0RYYz
yC3OQowrnWm6TDf7eRVFwWa2nLdSmyJ/znXmYw0sCE2ueEm9K8Nxp4WYCvpBL2/0dts0jAASWfyw
bOtrAkuHdpiK7pPq5/DiCd1nA5edevINm1hiuzAia+slzLlmLUngataUaIXs7hhsEOsFUg/BZ5t5
o0klLqucssoPYniPeu8jpZG5NpxznqW7odDvRJgZuxr/yiLH+tmiCq2CPdxn7C8p3uluZdKfm15R
zuLoHhJ3tjVKCUQu6u4iio5WTmrX+zIUj9ojQ5zQj1tZrE2Wv01X9Ec30rezUXi3XjCJh7r/mXR3
nmGEL+Pklpsc6tjGdIzvvXSQq2z60OoOo9D/sHcey62jXZZ9lx43OuDNoCcAQdAbURIlTRCy8N7j
6XtB+VfdrIyq6uh5R2TclChRJGE+c87ea4PhP6lZx8LZeJiiEtdHpurnKr0mcE+Mnk2qnqToaLBn
XZq0NbZZKzwICvnxVZF86dVicwRcT5MfqsMSaoM5I3so+iKwQ3ymmzBitxPTx18h+7w2SMedVI+x
cZbpJ4LElLjs0mO3giBuGORVg0l4E5nCU0T4rZXXyjUM045Tl03riPyIPRwLm8LV7DbPxVjoyCKn
hxYx3Ioxutn6hoS2TS8PiDZdq/FJj1eqzh5JepEpFBHqMASn3JIst/Onzm1F/QaEoryzV5qWZAQ6
KWyyC5WMABYXeOLJAGnTRaxU4l/u0PurUBcLNt6tAJ+pLJa6AdjTMRi2VP3WQko1XRY1faNbcIak
JGeVS59Xw/eIsQ19ZUbIA3K9k0566aCOj13PBI3Q2p4DZGIxqW1mB2F0kgWvCYbKzSh9GbD7nTGH
L9llVe3IrEmkAnw75XRHzNIB4FMWHuiOv0ezfu8a8K8CcDHD6t7kuD/Hk+LbZhQTm96WD4IZaAdA
UMYQmycWy1Td4hSPRI9Cqje+kyCKtwN9Kn/uZU9SadULbfAhpOE6YbOHQD77FPBchYoweTnmMpnz
7codznny6W1Fq8HlmE60LNeTsrcR2wCdl8A7jBN6An2JCNE6/QKXMdwUakFqSdHqa3ZbA3Z7DEbt
SzxV+7gzw026wEbM+TNPTRXJ57LbKX26s2W5HoL22mnddyIGbC7kVnXSaKLrJowOgO4MT66BCcVQ
H6ojAVwHtS2WmB9UozNWd7s9yHJzCiQRLft0apHDrvJEW4vZvEGKtsBrZ0K1sX86qhaArzTnTd/G
R4F6h6PoGMDSfpG/iioor4X9nrH279iEcXVsx3wE7I8FRwj0YRXnFc0OA/GXSY2N5urYacpRRegD
tZ2yYRuHq15SHsTSeCV0A6tFlu0H4Z7KXbTOuuQuIHNDSgNWfBqmHOuxegUCBnqAfKeXpMVmMpYg
O9ucMUIvaGBYL+Ewam4u9SWM0N70xrp6Dyr51Efo4fqkeAa1bmyaXhNWYZJv6iH6lopiuFpWjoR1
Nh8zBDkwVVrzBuaU4lg2eGhrLv7cPYxRRvw4RDxXqlvqkIzjUpdXq2SM1cXHalvmDwIef1fIHRuI
TL1q0bfZjrBAqLOVg4YhVhg1UjO6l5lKXUP9xSrjYyGmDyRyPrRi9QUNm9uxz9q1QRXTT5nyoqmj
VTcC8G0AWeIYD0qiAWSh7F1zsXSEnRfMYrKOZWVViqehicpzJxlPeShhppIglc5lKHhK9UqiDxnw
knBQ4ByhJZjfxyouvVkKv1lUjofY+JHmQN+mFn1NEroJKNtORLKgbOiuaE8Kp5rPih/PD6rPGAqa
1+3GDjAaqutNPeeWXVHO96JBO8fWRPnUoMFDCXNAxkcYdKNBxlM7GNjGDfDsVhbYD+vwZpQRA0OS
Qg8SOoG1uzhXh8ac330VI05SJs+6IQ4nq9S2AXIzWyvH8iEbo02SmKmn0nyHsCXCGAu0Iw2gK0Zg
aODNot604E/mtZC6jVh+l1YuHuoEZbIS4euR9Q4mDFrXSSNJOpPjY4X1Fiea3Hlax2YjZUMZt4hl
idmbHMm3CiiIw8esaCcxroRnRa/dTgWSRsvLbSuCF41YLtdaRrknL/KLoCG/DZhvgfF8JX33EU8d
XUQ1Rsbc5hNWrHgXI+P25Szck9t4m2JrXAl4GgGkMlXgsyKpra0exYQljpCRrk0j2y2lSGN7bVQY
w2dCsxPB7dr0UmbMhcLU6Gu5EP1VQD+rtHCdTQxnbTnGxwURQqEDrhPZAaswDicQJEssctwCepZ+
ZPT+nklZhWLkJugMkBGkq0ATR8mSMUETnj7DQUuUYKBErLP6UkTDizsmUmjJoZO25hkfMap6hK81
WWpLCzSOguRI8O0KeY9InJt4IbGCQJK5J3C7X7SJvfzOVj6wdaMzjtAGQ1ttBFIYQCM5otp+SYE2
HioqpSstBVOq8UliKM9A0qSi/oLQVqwLqXjS1eqtRWezSahC2YFKmlxr7aaiTW9YXJUVo6EpYTUq
heweRhWS8B6mwpSW67AnhBNBKGN2SdCVLMwfEVkdjhTnp5rMXGZ3Gn5SpD7LrSSv5RJh+eKyqZ/L
i4jetDAznVpLyCQP23BttibickjnlIJn2gnzZzjQgZVZ6dnpYoEDlr8qaURtKOvshhIwWjmJCTA8
iWoLjC7k2wxsSTDYZpqSng6kj86ww41S0YxiXJMq3S6ERTVPjFcK+TEtaDQyRXTbXotgkOV4ijqk
EoHAGqSY42dTqcRznB1DwbpFSSug92r7lS5NrlqxnZ+bPUqmeddOUb+C37nKRo0E3+l5ZqAH6MNC
qaBxkZrrXpLgz4G/XddFLKzBIoaOMVbbtq7kbesfwyIrT/Re3sKIVtPEKh9tD1SDWNUjsgBCZEWj
QKvSyG9AVIv1mC8+eAVm5M6YMMNbskjZo0RihMsi/EJXhigvrQuMIv5jpIaPmFfJzevrfpUGSUB9
Vq0Lty2Qk5k+Dg59+Ucr9Ha3prLwr+9/H2SNLW0T9HhIsoEaqOgYKggRJDiFICoMPq9QRMrsaCrY
KnMYSd1dfpxHVObpiZ+rju4kswhb7uWr/+zb/+yxsSfP3koiw/59Lsw9IggyvXT+y7/y+3s+8Dna
nthjHFZE/d9+W0vITaHt+G/voWUNTws5xVD25yd/+/LPmwp0BXqUiW/zz7MFQaacGcB2xhLHcfnz
239+5x8f+s+vSEHIzqtECsMt8DZVuuT++eFfn+D3uUlJ+yiDG/vXC/8+VtQ5NDsDUGaDHGWHKt2p
2kLZaL+XQr3U7n5/UCxXwO9XDWWfVeAznf35AWGSs2MsVxm2oMyRWvjzujRzSYW/GsRfKebvP36c
k52VpJ5EbO1uGer+9s/vYxaqnVWQE+aR5TEZcV26QR6Z7zqhyncJ6i0AfBhIGkOGqiPm4OhS6oTy
ckJDEtactonoh2djthM1KFq/X/3jMVyoG4QynTcZrFv2coUWX7UQw00gbQatnNDy4k3Sl3uHcLmK
16nZ/YZAW3gNBFhR1KGjCnrn96//+WdaXvFXWfnnMXRAFH1nzfMXo9Rvtz6Ye2GN7fwQmQrawX9/
vO+hNEyFfAgXFk9nlOy4M17zrxZ/qD9Qy0WuoalWwsVS0fz8/YliIPiW+3rz+4bLRfb6+9U/vpVR
Haxn7BTyfNAWNezyDtKGfsWvnAFpLNKDpehrLsXA32/DkuwPM6T1pC9ltXqpt/0lSV2+/esxrrsV
higv2V6m9bzDVG9fYlITs3YnqOu7aNleisIOCnXtEgp+IEXmeB93GEK205ognZXm9ZMLcnXonFhb
X+bdfVh7rZvaug0yjYLZFB/oIYIL8m+QO3fZITUdz7/VrnYlNGB90O3e6VZI+ifbm3fNitwU93V5
sQODM3XBC+CqO/Thw+gk23turO6msNbP0ycPdCteMLX9m0aZo/iSMrr2N25sLzvc/VuLK46FTtQ5
ISX8XbRlFXzlvUkeS4ArxVybIeynWcHUWUm72QEuYBNRBB63qFeldcvQbpDvBx+EdAFneInw2+Zn
DsuceUALC+2TwzPhyJnnraW9UFcd38bpnFu0S6OWSIsdIZmt79IAJPmi6Zw+c63pXM0X3dj6AVEt
W1HWWeSceG0fenngpqzUSbBfc0okEBTkR8SHlCozydg/OQ4Ki5bZii4t9i1zuPM+YNSbHm9DJVVw
ohtk07djUtjiWM5ZL0IWg4KKI8PlC74l1a2ct3iWR3BvGPEzVz2HuScOe4uuamFzElgS6NbRZMP8
iQpAFsCesR3eSG+97/KohnR1gCmAbeY2AGKrcFE1dMPxepxY/C8vNp4AjnEWipdZXUOeIp2cVy8a
FwtMtEXrNFHRoel6npnXjshmrWjLZYHHyMnRZ1WMTwvGyTVv5rnamiYc0Qszlsv/1Hvhyh7jnXwl
4ncBoC6dfS95nrBhPytnhMBYuJwyttWHnJxHpz+GO4FPulMRET2ywwTsOpgf4qfYYfXD8OaFH+IF
QigHrP+mOZO/cXRowfsPjIrgkE5p+I7KeR0+9itMetPHpnkU10AD7eYAPKk+toJrZd9lsZKFLf6d
h8RJP/LsGEPuzJJnrPh1MCJiPooP8M9XKMNt68f/ZLFIb4kx8FQeQ3nfnvKntDwI2x+4guB9X3uC
Pa+tvDHWRQaGK4Hp4xjOb9ZwSH4J8YkZfS2WOFq6U37GH8JVES0e4ncugU4T1qKxVaV5FbvdrT9l
XyWwr2cp3mJbR/5aTi7nKX7Wy6tFnywpH0HjBdW1yV95Og2wQF6Oh3puiHUgHIiLkT125o7jm4Aj
BBJobXPKOuc+78RPjx92L9RK3qR40zs9m/cU0r7LhZSiZvwhjHV05uZBwpOZn3ntGLsHRcEfTv8i
EeO+KbFqXdXyyMUF8ic0lpfUOLPmLUcn+MyH409yQ4ScWKN5aCcXRSjXFMKVSVhz4c/zMUdWpKNC
0NiqrOFK0MFnMJjkH6FnL98haYZKt5UlNCmHMDhyUaYw20pHU9c82E1obfO9ieP/9yjlyS4xn6ry
0So/O+UrrBzPytyq3hb1liaRQWFrgVKso/gg1B+Nz+xDHrZ5g32XyYeexX2PzzKXPGmYNlL3rpBq
RlIRt3xWLVAnxM9vdIlEsXXS4iKXR/M2S7sKmITAGRnovHN/k4xEZWXbsxdHcMWfIIX3nttWAXHc
DWoWYivuPWqBml1zTyZrfD7GtkM65aifJvn066TedvPFejPPnGEZLEXHaPseOea5tU9R+KB50yd3
MKRZhiduE4aFod60VF03mXUeVPdduSoehgFAi1wosOAZPfmK04Fob9e7y9jNGPvKpcRreFCdaPsy
8i/XGE+ad/mPxjcub+WQP1NnmrBLOFDT+aSB9V6iRrgJ3zWFOvj0pOLa0yd2R5d2PIiRhDX5aVqr
N/1sgFhdrpOo81D+MNArOy5C3sm4m15aOyTO1abuRhXDm9WXTsKm4/rnaT3IdvDIyBkdOHG53XO0
jO6Jt0DaNDtrp3dbLl5zXE9rHCPTJ6MPQ+nIvUYuuMm06G+kneQtMwfZLr0bOeUyaubPDJbdis09
ECf2Z+hi+QyGh05JP5sJM+kSQYygw8t/hDd4ILqw7necLMo48hkgIRgumFEw6Gk4xm+v6k04fgMd
EoEg8Mq8C6RP3Encjsufj+9UUhh2NSSkWLi46qUVQ/XvyyuZJxhOQeqA8268kRthC0/GldC0F9O2
3giBY+pSeWscoPB9+OQLb8Cmt8wiSWQn6boFctqtmdhFTvQyE6orRgdpJzz1IWeKa0PJLyWCd/Mc
G0hI1/MV+6TLpcV7xU3rQNidlsuBVBxOh8LhYikJRp+P7Iif71x5TBeG49vtDu0TBdAzZwniI/VQ
ZmKUoU5yMK5kfhE+onl3441t2KHkD4dYk0lTBGrtiWfhKDxJO04S/93j59H55CDotxFJ0YrDpMGF
56jC/7L5WFz8TKH9brlPtX3p0rlGin9lelkkL8Vz+izfOI3FgenZvxnH1uWKVhijPCtmyOJYGUdm
P+3KXZYRw7iK38OcDNKd4ZDERjuYV5yJd1yZGDB504PFNcPFwp6UZzJUUmddM4o2L688mTUKfi1w
g3uGStTu8yY6cOIZfNJnhkFpx51Hv+TAJ2MMeGFy146vfArljU8DooI5lCOLiwez7JqXMt5e6+YQ
MaG+8Q8Vz8lhQA0euewzdFOuce0ELmgE/ssJUtR1+J5r+4Z5ctu6wIpYK/guPR/eAEj0hey0Uq6M
/zxrXC5SfVxzmaU/vC0mf16Crfi86Wqk7Zfmk9saBixnBYUuU/aEKLF1eWnr2LtCtGUVJRx45gT1
1rwtV6nqppJH7DHXiYgwYUvReGSxgErikv5QizdZ7QUPeChmb5rHG/WDkMJr98S8CdLArN5wh9ia
Nlw4BMUhusST0wxeR0ritrcTXDd7v9suNX2ueizYKkSqxi7xXmJsmLojAUYUAzfwZB1N2pVWc6D4
scTmhk3D79ULGUXfw2zczApb+C0KNppaNMPL5lKD9dIfS9oHKXqfWHK047t5Y5MOOs9maBiXQU5G
suIM4ykwni5T9ZJnHkkU0dvAiRepBqBsU2wCLlBUOEnbbhH0H5aDT9bZskRbR8PtnmZUFtcsm0qX
adXs9/JNlsj1OTNEgbqwAaXspIkKxlIEKB06Iq9MpwN/BjAbzDr8VsxqY+X668I6lsWzdtStXclJ
pCEiAdJc5/nJGmFFL5eBWRBnvNSGnSdgQfZsAuVZT4R5mo44eHJxDLlcWRGre3UlKi54ipKVK+fn
IThqhYuGKsy+Tfb6z0ytxlPMjpILGL4j92mwovXDmma5wA4V4whr/U+uWaZz1tlcu9lmxId8qdV1
8wrh1mflr9mS6KXaunqZui0ZqmAjYVBscByRJM4cmOf70Dy1fHsdzZNE0C8BCnjtFdfzPAa5tn4Q
nup6zZVWvDBecQWMMPSpaY/rzjpmLIeCVVQeyazGFOHR/p+XcAtQn85MAUze0hRkh8FqZXTEL4IO
FREm7uPQ73nD7Di4trywWDXsd5heWbvZcmmbj5CkqDuySGfGINtNOpFLxdogZZ3CQnhggnKU4zht
ZKxIh+ZzbH4yogqEK929XONgttpOfpTeqhU3peH5IYMx+419aycmS2MGZHWnqDOqR2GViuOloiLd
Em9mfEDXY8MfvlYyOvx3dJKAqtPIuqVAMNpn1LXE6bJFXUfZw1zvORTmNnsjPnU0dip8AAg3hEWS
q+JE6X5OztFVcFlbuhoX14aFbe1yAbYYubPoQIKNoByJFeN2zzwmUlatpOJsaFmkOo5lR7QJCbGb
T245vL/cxNjN6S4T34OIlvuRNgMLOWuV51sqXzjn79SbJurxgYPgt/psf5imjL2Vu6iPhCODCSc3
VL02OWKCDYRNKjnZcThSfKTZ2VxFeOTZG81doLQbfARluBYpILJ0yYCtoBbtXVV30VjXrk5LbKBc
q28nAcWsTW5kTaP2ZCoX8bUSlkto5FZGEt59mVZoXyrM+LjcBMqxX2Z4aUUn754HOt24goQXPIJz
7YzKUaj2PDKx834uAH+ephwTwUpl5McgO76MsOYw5UAv69zG+tZ1RqHXbmEBAOTYmfyE7hHJ3fla
xBLeXdvwbInvNNT5KHrklTmxMY2LtalwdXFNFvHjg+U06/D0uzCR2bXZwZt14sYxHrBUZN/B03Rh
wrNmOnR7VdzHVHZloMgEdFAIYNbNBNhW+YEsVF3wBGf6CijSP3TqKtnnTIN2fhc6fCS2/+hv2HSP
UAdCBcaxnu5w5VT0/weaPVftoaEwvIT0eCAQLVqfdlNh0nMoGvczosaAnVO4YnlPGAXIa+3Bv+pY
zb4gDGfPGE3JpRRQiRNKfCOyAiTBg9URUPIBRANca1kB9XTEmwTNnmhZiAtv0AQf2kpyyIdPuCwJ
loyJrnrjNKv9NvJM+eC3jC8jQQ02lwLqYJaqgDOVTWUctPZU02iv91N/jZD7D49z+qKSFhFOXhi+
KrwBKroACexMBXqsIzpAA+nU5/STILDumr8Ob1XKVn7FDMwouR9t9q+HCdOEbe2aA7MyJkbMyPUH
/w/P6Vl+ai80YoicQ71JMVrvz1Z/Qvbgqyt0xONir3aFYyavotatqLQhPHhnxEBJDR9PH+yKEm2D
0NLFk3Aot1jVdxy7ocLw/Davx4N2CBnd3PYQSIyEqEdZHryb3jHYzI8JkTrsLQn2DDgiPfrFVaC/
oV5YVZUbGbtNjIF9Yr/nzOF7I5gX0eCeKrcA+94syBmMmUzmbvUcmCvzqD9RZHExvCGxwJHP9S5z
1d7RPPvSOqfTTuGOPuqSU2eX7K824ZpYhhF7PD6G9BglFPeTfcCC3joL+/2EtJPjcQ32BJg8yd0G
d3LikUqBojs8M5qqr8lx3GuirWzwMysbZZUtnBU7PIApVFek8Qp77Yzx4yYzKmAB3ox4eel1vis2
OUM9OMAXkslo/qz818oTSa9QvcJtEGF76qHbEu9YXW7+SVuFB+MsUFKwjXPhFntxssdbtOkEsF8H
g6ykn5Ht3RmH9vgYuekaqkYwv+ivwVv31EIyDHfxqnpSOeIb3jFBG/NhycqFkz3aTKt3whRJcjpO
yamQ9wUa4ebGicb0y+hhLwgKO4/WtLYGAc44SgwWW15xHIB1MCYWcDV2yomMUCwkbvMS3xlFxVc6
ZIEncZSVLbF/cb0viIYnA7B3Seoro0diOLiLpYdKvYD+kOB9qFtT+mHVZdYb1ghivY0jh7RKL8tE
viNq5pWtE9MfKwQBUTdrswLRRz06Ai3h5f+F1nLEUWXHB0JodrMbkBe1rYEuMmbuwxGOLiq5VRxs
M5gwKAShpbdOdxheDCQIrGnNe3ZAS62ZII4nr76jUSiIWU2dXrQDtxT2NLPYVdHSodVmIgyyJ0xI
V5VEsqMMXZ/GTIZBwiZDY2y3ebchsKw2PPAJNAafWG6yQ59eEnk1Ty5LfUTg1mWWrpT6xW2+7NlR
krgRL4JoWFhTzRAIdHrnKpABUTILeLRtpvgN2A2EHzc8Qcz4ovXHrgl1vUHfxA6e8NKoN/JV7xZR
MLZlR8+dsQ7yjXosbKK3Gb2Dp5bWEHiZ8SX5ie7dB5rdgvL7SvrUqJ7AAIbW71uOP23F5pBMb81P
Ch1QQTHBOG4dwS1BGuS++NGJlYW8RYnOzg9LnBemXA5Oc6AcIFNGCV3E3lvaTOiDKB+gAGKFwCiP
oqMUVvFLecOA2niAZbSNuWWRf5urHUjqB/hJUrz2y/fiWoc2OeJ6skf/RHHIOkFmJ8gm38DdYK4a
HDiGFlL1rxgUV7LNzO7QKJpCYuIq71bjLnrtVgKVImXZvYTPveR18kqbnfhBWNIJiISsXstnSqqf
bXxlpSV4WEW7dhWoJwsiEJHY2HEJbt8wdCQ7AHu+QM7IdjhJd/O1E2yv8tjeH7gllXV/a+/6a8go
Skt8XQSaw6ykjZsgviQd6jXNQyrQfXME2AX+ZARaf2tkjLTqQXkYWU88IRuX+2PyLrPvDdyZS6Sw
4QNxD/q1S5MAb21+Lz/Kj+LTOmq7mp09dY0zcgHUAgqRDtzQ+PZ6e3RZqnzHpOxFrLYv1knZc3VA
CqOO4WnnsbwG1Bd27U6UfvxD+xE9lXdSY1iVnf3HXNkELamMBITYErhL3f+uGpW7ZRkMmJLSaJ3L
T2bU2t+trcCF3wR7SgOGK5Oi7qoMbjYrAAbgTeT1HyA5bLJ7XP5qSNNtT1L3ZkSL4CzHccNIElxZ
3h6xLlf2Y7kuTonxMlNGW2OOmklkRLxxe7BOwRv9KpztDC3ijRrb8zsNIH0ZbZ/DO0uomLPMyxoF
I515gcYE4kCAj8w4ezdOWrGiLn4meYRx2KL4aUNBZh/vZUftPn7JFH7flIfiyYctbBv3aDc+ciV+
V/Glh7Nexc9qsDMeHlWBz/YJseVJso2Tj7qBkOhTshNOHTMyl4J/gbE9r8j7gt3sBG8ZkkX7nJD+
sgSKv8x7pOM7FmdUNxL5CuJ1kwyY1B6NQji0QnAJlgYQgAD2/r9fAp2jF1RPrCFFw1qTFEZOaYtX
fVj6PhNhpwi8elofA2yN38esKtoTuMtEtbSwwoUCgESCgoxcU5JcFN7On59ky+/8+VYNenQP4iMs
r8xpl+7c7/N///n91VZdxOdTQoqsMlaMA//x+Qluqm0wILunsdMKevXXP8Hy7e9jfjmwRA9NmMRo
hlyd7TDc2L/96j+e+fs3NABbf/uVovaLdZo0N00zEf/VZLehWvAr2kO//wTV8hq/X2o07CX390vT
SLCnGcBTvGYM939+vf/3t/nnMSsAuvrXn/h98Pd3MngrG6aa9Z/f+338z7d/fRVmoej84yeJSvBQ
tRiG/vzAVDDDElXCUSoG1mVSWVqr3z/xt5f/PQAoQoPFY8lt1QQsILmns9LqXZRRFL+WGm6U49cq
LQp6VbaN+2qjaQZuhtgUPVmpjkFGzyuKqV3NyqOU4NdRhlsjWZuuZPuXEA8v9K226pBP1AS6tC1T
ux6aD1EgfJhJe2xU+Q3Cs4fD87Nr8dTXgoWuVrmHSo1BgZaFBZqfHRD1nwlmELCcBusnNi5qzabX
Z5JExbiHltUT4YKnhIRRAx6Thkw2TO7pEI8kpmrbdqrR4IEx+dX6JP3InxyfQL0zChaEZgzzPvNZ
nomVm/fTKpY2MjFdo8raskoucfYSBKxTqHIMbN4009oKDRFSRZxRlUuJhcXQUobROWyytSoZjF1K
cJnfRVPdGV2FuigWdmpWP5WR8C7q8zXXkrUffAwEPTekfwdoBHRLJqI4Lxw0KuZi9JJdvWvxS0oU
QGeKOr7xNiIXXcBiF6RmwL5qwESY7mWRHQDdV2YRzYKvjViP1BsWGEMvHMP0NPjGN1Bv4r1K+Qsl
yVEMjJcgQcIqdzOW2E9J2sEJ+8yBJdpDPrMICBv0q91PmJsftJFx+IkKjl9xDr2QiOZSADaBNFHT
2E63MjLdNr8bU0yvXNrV1QQoQ99mGX2W2T+MEYbRur+Qi2dHQ406CnN3QkcI7FootuusTaAF66zF
GO7JcuKgy0+d5fXmI7gkQvIM2e202ZN0cx9Q82y1Nw7TR4PoD5TSWZLjD5XVVgqQC+ZV4ML/Gkqq
HhnHDJjRdxl3H00g+jQbVFZ7zPEAoDuOGJCZQ2tgGBdqLdyHs2n7rfTr/acFUyn6qhyvFbizzzmh
XeRrD1k7vWD1pA5qkQzXKzDI+vwbixB5wZ2wH5piNapFvkkqwxszymBax56KcNdZZWEZxwLQwir+
KjJHlQ1xFWTDU2kyu06tBjaxb8Ztn8SHET3QqtHGVbN4zzIxLU9RI77OpYzhFbzaqlfYT2by89hJ
xbbJ5rcEUpjtEweHrIxUI2MUcDfisyPouCcwWCKpzYiwdlmK+s2V5EpS++wP5juhYWefrvTi8Ia9
Oj6N+Kz6FJ+3XqHc7cEfSeKR4MMbOZ67TAIOX1mUP5RBfhgXJlrtpFYvY8MjQkJuZSeI1CelM6F5
afJ79Skq1k+VZP0WSDcW96pnkp32MuQsSJH8cQvIei/3/r7Voh4rHjGoobaTQuE0iz75HKp/Qvy6
t+L2WxosGShfc0tL/Qk1eY0QE/XtVAXHudfeybdDzluwjqYjNmdW5RJoRddiKr7iKXMnoAbnRCxM
+GwnxM/AtRPWH/VkYWgilFkZ4sPQvWgSw1wljjst1XVXUuhuh5Nkoka3MFVnP7VBJoE1MIuDL6l9
8GA9iZZ5/wMr/YbambjCgG0h4QajExfxXtebe9Sxu8jkobVRAFKGAZW7Ss0qccvnVMo0r9WIQxCE
Z9ySMkdXe4l04vckgYpMJG7NYKJXqUdO18Vv0yDd+xD5l1y3gScK7JijUMOcMCmUhzCyAi/YQko5
aiY4nUhu2NGIJ9gfrFSH4FJ893X55bf0eTQakBloNWgNlRoZTmgEDjg9p9ONxpV72DOGJi9LQjou
/hSBlOreipnupyZQ9iQpNtjUqU/FbIwuQG3etLJ5qvLhxDE/zbW8qVjQjl1M11QQ74FJ0SuxHv2h
umTzDA6TeDGVdFohZ2KojRlOfxb9qONNKUYVG6SOOaIIL7KqJEiDoaOk5OvGlqTbMgpTB94hii5d
JL4waR2xTz9BTISIq9sfVae8BfJ/G6jJR8Lg7bRK+GHWRHEjDR73hs+Wn/EbfxWG0ERFjIgUzmhv
TUceRSRPF6nl6p8D1OqqNVCCYBZE9lCsM7OPKA92mPOb6oUUX/zvbX4mZ55KiFCiYMm+tUyWnS9I
eeO6Cl/T9kMP8aCqIgymYloQpoTOItTfydlV8OtTMFbNCXX1oiqloC4VEzsbH7vykNKtabNnIew+
SDMnGEJeWl1LrU6tV32WkmdRQHiCPfAU6TO8TXqTyD5l20c4V9L3xJ6/GmQCNMudMBqGJxYqbeCE
eMiCinnZUgQx0faOZXFRcnpfSHGJ3/WHuzhaExGC5rYu/ATbpdygqdbuYk0QDRZPrtqupRBSJ4/i
LH8WZHIXTbeDbAfamKq4xuopRVxiwAGyY9JJDkpMJb1l9xlSEXOLLEZv5MNvIksQ3DyJEMpO6A4k
ItFuEmkzBL6F1mRMN1Ki+ceAkqOVIfo0lOnTSqlOiQ0loyyjRAtYg5b0Cfeavwr7DmfrSJ8kz8eJ
lY5Eob3MH7qmata9CvlLbygBmPKOTDIGxAiLa+QL2JSl2IkQh7lNV35KBBP++qT+v6Xs/2opAzL3
31rKiuEffrLfJ/zLTwa4XNIMcMqmqhgA0v/lJbOAlqsysWCyIVmGrC/Q8n/zkin/SxN1iWgIsgAW
K9kfL5kKBV03LJhymM9UY3nW/wPPXMLY9h+9ZKQMKBpCX1mB6I+cVFk4/5/vD1EeNP/7f0j/c8ra
ts+NyNxVSnJnskYggp2pyQWnqwi9FX2UsfJER1OgWBGhgg1Ljdr0JL8LsRK5QjWlnl8Wi8+8J076
LeQ+3iqruEmip2jG0VCmP4jbos00WSiR6eYAJ1ZTOvBTL2yMJJIfFXF2x9IEbSTWh6hnlO+GJ78W
qVHkyRL7mz7KoqhcJwMNTcOYB7AFindEaFsuDHiDfO6dwbypJUzousWQQkKPHNTmAVO37dc9+KYS
RJayCOc1H3RZUCuuUBiZU0oEsOeJ0dBk1u+hFYvnQs5kaswpJuBgPmmGtIp19q9+qSrXKte/DR3f
eRP235EGN3eutUNkteNWNZk0xhkqbtrQ/AXeSt9GEfaqirt4aF+HSBFOUMlXPdJ7RwOi6ufS+JSw
ty8V9SirXfZBJvK+aKJNAAfpOvq5uJW6dmsqELuMLJlXfiHHnj+ZO6ntxXXQ0/msNWNrViURkGji
GSWIcwcEDp6hsogG6mnjKRNouLoktcUcCFIoymne14myUdPt1AYrNqeNN2obmHiN+3/YO5PluJk0
y75KW+1R5piBRW1injiTEqUNTJQozJMDcAxPX8fxZ/7KTivrtt73BhYRkqhgDID7d+89l65BlMCG
TqFk/vCMwrrNQyj2/pjrAEJ1D6ML6IwHDVhW3x3Zvc1WOpCUwrFfJAzdIvdXWyE8dtS7XKIm49Ru
zShGioncPObeuc4f+05al8GjntZcnofSZHpQAxfg0mW6QXYsUv9qJ3vLUpwsYZHuffyebACc37bN
Cjga+2tlyFs2GeGNVd/B+0J1UnxcwumuoCBouxTJB+E5BXpDXBzKES997N47bl0eKhdaV1p/4sFB
3Iq5ZOTISkeRQQPzR6TwhcUVNRo7E9TY2YLiN7aiYtQeF/vMlhW2Op30cqGBp2z+lPJ/VbWLLOZw
TRRx9Mv00vFk67xAHtPEkqczo1vao0Cg+09uxchA6Wm/G7vmgcD3dxJOE7D+/i6Pl5odEdmPeuzP
pVGfIZeF1wUFcMZOVdcRNI4HeubjJy872UhbZkJmIucDdmxNB7UzeHcNe7nOMmDjbEXn0mqepFT2
nWLbdMvM346coFMYQ7R3K7bdcI6RPEGIN/TTXD1zZEfGeofxs7iWTjOcm1BWsCaZehJn2jqwXllX
lR7j8J/GBMc7VOW3eO5HVo/FstMjkwvKiBX6BD+s6CZZuqIbtxGfuhk1pgyORQ+Fi9XWw1g6pAQr
1pDaP5oIRpFwtpSDt9OhdNcEcR943niCDXzw2PqRXCUA6gRI92Yc4RTH3dXPnXty+/Yw+RjyPOUc
i6GIt+lYxJg88ve+ACjjK5YlNKzN31ME1ENH5Cxks06ZS7o359kjTCY28O+vbsfls4341GTVd3Nx
Uzgp+BMSAGasgoq9qLsnyDq/Heolg7y8xinD+XAi/+mKzwCmrlcb7taKCJ9RE3uasvInzxs4Z+6f
mzpF48a7uw8gdLh+DYOKqWo9ztOOSt/k2KffJqbseUSJdFcq3sAl2E8ieSs5aUPA71FbC6RIOsHA
TAAr2j7LGk1riYZ853pTfm88xy1hqKpKzxY0U4fWdKap3k+VJAtosgyzlNdWWPTZ8M/5AJ6ZMa1u
wEk2XvYoO0IzYZHTNU04s4K7sdOD/dEzAkT6By+UPeWDGIqIbIrtEOXZfjbgrbYL+4fyHaxlfuBC
BWY+AwIqyB447XLrLMwlBUgo/DS/3NhDWaCrcWPF8aEkjQxBSH73Jj4/zsRvSe0ljKjF/1p+wswu
jnkll7PERkm+YJOAP7uFqT3uhrT6WU/hjZri/D4f2LP3Zm/sqP1McASd04SnXKsRAVFC0atoOEcR
cEEfGZ8Li+xDOkHSqSdqlOzxM/cJXcwT2M2OLuIvXHOh76SPiwyxcfYmsM55vmVZwjmpKj8cz3gz
RHQ1RzIsscsaLLYwNxjqazsN+AnCLauv6FJI098DGL8mtAK+hKV6blXlHpbJpumWJsu9GlpdJqBQ
M4l4zZEOrMGig84lrAfcpeoLDKvoMmSMRjrLn3ZA1PHLNeZ8jED43gu/J9JrNe7egda0jX1iILWz
PEa57Pfh0N4AOfPxcdEvlsyfH3OzJIs3S74biFk9YCPCyX54CRykg1yysp0a195ZIR59vzVo5Axb
65hY/QlExKlOhzOTvHK3kgrbDhdYlegwb5f1F8X81lPs+Eg8tjvloXw2hHfgsXJNCKYGcHTxFsxU
JBuqfRMCR5eGM+19Ns9wgcDMDAJHtGeB9+4XXje5mDpnWhf3Tj1z8gV9NsLeSYfmVnqxc7Uljp0Y
1cTr+Jq4U509jAXJwdi+X5pwvFDKtiMaj+6dlkxO0pOKfKzqRk9JQohlmSt7C6aSQEGDbsaqhXQO
8bEJNy9X5IVcRJ080ZGCEwG8VQ5N5+r35YlBMQUmKbulQPrhEWDT0QBGCFGQ+QrhwP7sJlyAU9IH
U+jwQQjYHydWcAdD1jrJFyNlwpTYtiYzx68RJJodV3g60qNGbcdEtz1R5KZHJ5C5zJsbtYySssy9
cxoFQKk5tI0x3eDb6p509zzktbv3RuI9PMvyoUtZBoS5uzMY2ceF8RKktP+JPiCgYHhkxoaluBH5
PTJdAERZkP1tJ2qj1yjEGmYgQpUNLz32Bz9urFO8+CbNx4XEKRzPrq6u7igO6AEOaybGIINfVj8z
uLHOcZ60f4UO1luOTh74ZAd9QR9J0amXFWQaDEQc2xp2tBUaSLYW1YFukuW6x62/eI39PcuZzWYV
Y0y7gfPNSewkGFWvvML1sBRQaslW/MhLej1jV/00loh5/5oFEbBq9lYBWRYcEdwfCihO2lbjTSTB
nITyAj8NEXWGvCJZFjTHvgvQMVqnt3G9+lwHcpf9sKH337Ex74nIfPSswUHQYYRZn+TEMJGvo9dv
6yilDXNw2SSqHEG7e5Olx/CzE7hy5ButtaRM/2bBmvjRMljExxUKGzfBjVQfgqXGIs/p0F7+AJLX
W38OJR0+gLuYPK81QfrQ/X1rtmzjjCVLqijFPEWopA6f7YhW1TaK8rPifFINAX62Ks+2FdD3fe2S
detZvx5Mp3lcn+6I9WxFT/8bOdKmUIZg598kSS9OfFwH3tdJSySOFjJUExcVjYJ87adUYk9jL8O1
VaozY1CKVXQcyFGSx9abncPLm4tigq9OeEaYX01l4v3X4RoG3QYGR30T9isIvYUagPVtXRnuAQR6
/JHrcX3AdOrHxcPPWVnTtxVIz+cTJUij6f8cVqL8GmpyRLnzNJpn0YLOH4imq0ma610555+CKPf+
z0N5QzDECQfWWboddn0t3PVlWV+rznJvrpVGB+sVYvBySVzpwDxGzw6WrOIqZYGd1oduPQS/W9C7
m2SsZ65nOIly4NPUUMBWntS0DVjsnCLhK7BT/zyE1B9eYGnVB6hkb6XRGBdw8MalGPVnLuX72TI1
XTnU6yFQvtwLr/ssxDLSPDW2yzEht7NmhlZK6npY00N/3VpRQYw9nP1k9N9W3P168M2K0+WKIB0V
5z6GDpzVcR9lmmPspcM95Nj4ODkLc3kGtM+hP86H9Q+VhhnbLS7zvqX82FkbeQedChOaa/0nnCR1
VmlNKJnUuiOl6Puqj7+kwfgPGur6Xqy0U5XbJbQ6/+Uv7Gm0En3Ibfmp6R3Xd+bfPr/dCNqggX3y
L0hUnzkRy+azNbSIoesHeVoJV87cdifJgiBYX5C/MO46Y7W+SkTnwTKV2ZCc2U789RKsv+X6+zqp
9Q+y8/oYp+3qEMjkTLvXrlESeqOwf8HsYlA8VTj7evPJZEdMvSLxEEuy9rZRycXifOtiGmEtRRy3
z7Bq1m9GNaTbLKhM3AFUBYVB/yl4VwIsrVMxzu8yzznBBjF2AnDlXMdD4iIzrro/h0n7CAErXztM
faHulPdoGdhgSxF+PYEJdJ9VwqQRC2VrtPfg3x6lx97NSFBlIX7HGb3YhuWdnc55rvv6hTwwV0yU
dmehD5NYOUZ9vPBhdTepu6yqfpq++UXEptoUBuOzcUy/luJLluCRgB/8TkvIu+VHHnAmvgJmmd1D
AS4gPExPAjdZ3WYUMuAqgWmBTEBO31M2qAp2npLVO4Hn7jD4wPEAk+eHuBhOI8UV+9pXr1ljNddY
9ne9PQanuEjeWnP2SUxke+HkJnUsYDJNwfU1Fv15CHyga5ouOU+PYRm8ZjYgOgYR1+DDYE6wB312
ghU+PrsD6Ls5UJfOce4K+XOynoLluSlQ9SNNZW/L/Ja40wcbEmbXhnFvDGjmlgOUFi7ILgoYTOZl
iUIYQT2MJYzjQL5ksftQFY9zkNO8kdKOOyecQIv4RzewWIFkiUt1yG8B4LgtJTUnN2ueA3mGBXFs
YTtvzcCrebn6x9wvWSdMBFadsthHY3lH2yMRmUzdielL5CPb0Xh+B45220vJV8JEF0VqSFgz7/ym
eQvopDVtkoqoztQO5MQPepq0Ji1o/+hc9dp5wXfFi7AkOA6GUfBB9NwXWeSXoBTPbdFjrJvtfSOX
n7nFnlplIV7ysXtyIp8YPcZaWYRENAqsNZO9I+f7NkcRrrawo6PI/ZTSBqVJq/FgJT4OoeGxbNQ+
qVGYpmsfZkc4x7+7tCcU04cJ7NlNbk3urc1gFbg1slfiwLVM/X3mYndoBEzXxsBqhNjJXLTq0w/6
tp/BLNh0dHh3xYzHMqAbmsH5ya7mC7TXa46glSsKgZUz/awG856g6tsi/ZfcDL+F3hBtkeq3S724
Z1ClzNlbPBMNZlmBEpmP44Y16VF6w3tdl888y42pGDrHJmpuhTMlcooCVHi10OsG2DXiGZQ1O3c/
XXYGb0OM772gMn7K9+JkKoiftgJhj7KIsx8DNdxxH4JP+JhO3fsyR2QeImzVXfcu4yTajB2mfwvI
cRkEAwbW2N/0U47BPG3TY7UY3yRs311k1lwKiA6Nn/QD+YcoQJRIWgVqeODkZwx710Ju7BdOB95g
AlIq+sehC8AnaQSINiLErJUNOvG8ynztgkptA0LxABLKXWZJYJUS9YxXrWWdjLpYqvE6AO/eIZac
ZqiI5JH7CV1UtMdAgWfKqt9F66Zb5TXvgWOROlThvjbNzx4PI3QVdd+wxNognEGNL0J6fxviNLHC
OeUk+DLS5zlPZrodFCqVOto5WfSmTMKTyD3kHt+A4N0aNzr/btQ0AF8YRfZIxBqTvbSPnYu3lqZa
mIqWYhqP67KY/AMj/t+sLHC6DwogZvHoW7F5mcovaGFP7IuXm+mQNApLVtbe8BtOH0GvloGEtH9M
rhTHRYpvVZpRioW5fvBR+0FgbKYA7MFg/3IKmvKWbJn2QTzuYN9sJ4eAjR0QjCt1wSlf5MWzsA+2
mzDjZzcCWcSPqjeaSh87qkgockO3Fr1jXljAfuGqgakuYhA4VzdYQGzVKPerB/GMn+DDownuzsL8
ApfI8O77gvbrEA8VODrs/CWhsl6dVK7w+CWMBSjOQOoLfsP6wSvume4WkNewy/y02ELUQsps3jsm
1jdOa7t04t10Y/mbscd8kFOzs528OYkoemk5B12qsP2dFCN6Fc3McDg/E6YoBB9/B9lc74yK7u6i
38dO8QS3Jt9BZSfiU4pbL4cHpy1+cYm5dZzIDuUa9e7fBxV8cklXW3tCGSRlTQMdwNTsV+56835c
YOt4I9fGjDXZQPOC1QUd06tD1jksZbmk8UXqPPLDEwOvDC9+reOyyogvZbSrg/DRVAPwDIOzDKta
sjlitDgNBinrUePDHyTk6znAUaSRLjJ9lrlb3nvViP28BBI8wLXd8j+Zhf9YsLHe9kEDqMUZ7Z1y
9nK4q6NpazrOd0qFK9aZw0jjrXsSy6dmkNMtFh5CUP6kRnp3G/DU6h7DncX8HFVpoN4i+VYLqkkW
jNktOXc1ItYt3fwUuZGHWJdSbjXRc7kAtN049oMzLCkUdExmOSbfWpiwOCzvGQy2Tyg2z06te7Lt
drwZXvCRhO4dTHcuuA4Wycp5rXJaUaos9xmWckKLB/UY4ewYZHMaU1rPrHK6h9/s3Nl8qmkvOC7Z
ON8ce3S5fFnDIbnkWIB2E5C0lLPE1vAwUZoFgvlSx19Td1/2HeETauTiZtg4rvkc89EvzINd+AfX
H3/mdv5aD3cdvJeNQknYFUMSbtVgsWcKYeOUCxM4z9pUBF4RvtLHWR0nkzgOYzJSgILsGXwB4rjS
e0pT6zEpZ1059jVnvr1ZC1TXg6+8bZtXBH2q5hXM3SsyIxr7xu8x+GcMh5ohrvfMgtNjRqSKTgEu
/vHvcoqaazQ6gnp6C5ry4OmT4XSi5eSOy9w2T4bwHp0R4PdUvWTqI+2vkdW6lJyMMIybyN1Gtv0m
e5T3BpdJ7+c/qDHEuYOt4TQX6ttiTh+sm/YUHcEKHjcjxrOnKKt3tmLdItMnu+D5dP74a0qcM5PK
m1EGDr5CbZxwfrjujH0Q/Awb5fMi2F6lffEJ1u25brEJ9l2/c+3so7Gcj4WJx67pae+cHLaagy6F
DIw7K6VcDCJWi2scgzvvCafhHKubH7PfNwaPtzNxcA3W2xFLwYaR6bMNPWSLq2rvlva+N8Nz5AFE
sYqsPSyLHiWN5RdpWvV+8LuGYaZ99uySGmt3oHsVAmHiOQ++mQA0CzJjQyG0twOURCimgAeoSw3Z
DfQA50B5TDJvb4kXbnJRNjsGKh1M2R+VUtVOiJ9t00eYMXAGN4l1GDxiXI0If4xNhWmFUEq5ZeoE
FVtAPgj0wHww55vf3o8LQ4tQ1q9l4Uv2VzNkAV2T08+FKDZN3PQUEXBf6NocS1cAfSk6KCpynSOU
undtvf/nkDYJpwuXMz19iZdpJiNClYG9qRn8Q0/nJxiCH5iue7aAzxvJr4vU/1E1VU9oItOBBQ//
g37oz0Fh7yKkF2TbWv+n2eQW3Uk5oFwE3J+l/BYwygDOQJlFoAvrJt1oUdG6TY9csLjbLFVcV2qN
huljTIgrvXSllfIEbpiOquP6uPC+ZZYzn9PSGy+2rhWgcYa58+yauzEGi4vkPyC4oYysd32vB7VW
NxiB9Wgj1UOORFCtd8LMuIlbuHHIXaRoqoXopxs0F4yJbMJX2sjfh6IXKXaYhWiS3tg7moYxRfYz
/GJWamnxSuG8PLhTNF7WQ9tU02XB6JmlnnGK9MY5y0CPJfqw3vrzGP2Kj/1Inkr6pDMqvQOPoxkD
hof36q/7fx6sJKgIF2a6yEZdgNTTSe41J8Nlc7RMTcLVPUIskm42bGpdHFTocVYLlB5DJEh0t8gw
vQ2oW0bGv/MMv7s07UIAU99y9GG9pf8GTqj+ZIdkIbrekVBUHgMb4K/bD3hy7CELLsIy+RU96WxZ
sFkXmictesy4pTIqlnyUT9UFdDDlo0PRxwi7zJf5w/pYFnPmXG+ZmNE2YvAYcFbDp2nbFHq5LasJ
IyEYHCnoP+3Hemd9mOLJ/pzzjmFzJeuoD/LvW/92lwVvt88bUl/r8zPqyeYjuzM7fmFqhOy/DuvD
c99H56l+GrqFAATbhJzQeXZvOgl3ASxaEL845CwSANdQ09Xo5+jMi3nx9GG9ux68tievIZ/zhisx
nMPh4lNDpl+Vf3kS+q4XuD7BNP081j8B8wh0giVzMubuPgpenVaS5pmb7ZA0MXsu2i/F1zJms7L4
mE/TBBhDBkjOnX1SC5MdnUhF0FDo3OPPwp1XM9I2FNNs+jpupgUtbQqyH/lUfLAGorxzHoFUld7O
rFOc7NVb3fMpyeH1JTXMiiUXA0oPBUhLzss1VSAQo5m9BJB4iDZduTcZVBzs2bn27Gj6qXKPueLH
SSPZ/Ra7if3mcYmclMVJfGXoK3nkLFPzrTbVp1HwG3gq6DZxhvV7xjuPUsonV4E91wAyX0EMNUjh
tB5G+f9vGmHn2M//F9OIZbrm/5FDfJd2XQ0Z/j/+1+f6886//us//vGP/gkiDqENu6GzmkOsf3GO
uPCEQyv0Am0n+adnRPwnVTymh4kjsC16JvjP+fl98l//YXv/KYRjCZ+/IAIYxM7/i2fEsizx754R
n72LwxIq4Cxk043xv3tGpOll7dDGycXqiTM78VPD0PCYrxNjfQ6ccwIcbk5PrL63HgCw76UQ1CXP
eXNW5q+1vH49BPXcsT7Xo3shA5ZudLnkKUXaTrLAjCu8UxbU33sRsfCPK3ljsbFL7PLT68gNpJW8
Ey3XFCqXoMLRZcgwD0ZAmd1grtKOaCFMDeZDVLY0/Xlxe9PbQWq1SbzSerinMD4HqLq8KF1c0+gG
G/wmGy/3WMDoeptWF92YZCV08U3Hvmgn1zIcXYuT5+gw/qXVdTn4LKnNpi2MHp2aPp2oij66xvOQ
eqIbzXqdLt7xujzceAuQrlrX8lgBBT3BWtWjr66Wru+JEIUYyVJx1MchQZCzktR8jrr0h1XmwTLS
kN1Jvk11MVChK4IUXUEmnUET3UGmLhEaZIZXoRGftvUadtQMZdjRgQtQPdR5idxYuo5oCQCOISND
JcrK09Kot0aUTG4jF6Hamg9DfW1soPgZPUdeRt9RS/ERLYy7VFch9TYbnSR+DOhI6s1somOluVD2
RwssxcamNahjAIFXFywx/dlTLq5rl2i+vba6iMnTlUyjLmdKdE1T1vqPvuGbm6on6Rbm3YM0EIxT
E/urynnGvq58yul+WnQJVKrroFJ6ocr6Germ8qOzDlM7ohynGB8iwUqazu1xhuLWFcKlRap44Yq4
awJi/3XVUe3QD8kmjGkIycN6wjEMkiiQbB7LHjUjNcbpnBgFV/mnOag0hBCEEJ2or2EpmQzDBnRU
cFfKxjjz0lz9tjavdPV+UtIBTxPb9Y7qQFt7HR5ZSCNI4UecMc4IfjtZFOrko7kfwsEn7ZOr7BQ5
SI4x8ysiztV8RidISQ6YTwuiKLZVK3kNDFTluQId3NpoaYUA4tL3xoOwdOIrj8+uUN9QpeadjXFs
W2Bapgqx2o/zzho7xEXHBuplFPVRMZ+/VB2Q9OJpTgoQQLmYH4jZcC003DdVhzx7y2UpOZbb2iZa
r0joGcwy4GnLZy/OcD9aNOX2fM8COfKKs994bpDGhoBi88gsvyfduWvd6+CUXLUJk5kqv8ErYmoc
vMZL9c1kzraL0tQB/hwth65+jps5PdROdwptckitMcxny3M2lk0daJKWBzfJ7WPp78Jg5N1LDF1T
p5JdmEDtZc95MJPhqlLKoFL85fgykbqIw2ESMY4jHk15xCH/SA32wXLxlLA93pb0aGz6CidpayXi
2Jd0l/kW/VMgUJJG5ya8nHWtjA8NAHA1sGOwbJr5oM1CnkofLOyme5pzsCXcl/Nb3xkL1AxJNXpA
LZURv9j89bssyO6FCL75Kjh3I32NpuHfanJzE6ICk5FQXRvL/RChgfuIwnkPS86Wqj+FkZPbCF8i
PMc46RgDoF/K5EBC5SkiQ8E4ahvHAHuh0qJbVmRkC2Ipx6hE0i9dtsTLwvKvezdU8jVzGKN3iOr7
pWvrs4wCeKAAddz6Q2Zs5gR9kEsR7K2YvGVcgRAxCK3HJql6eJolEVzstFDG+pKxjroMIc7rfI7u
rWDh3ER58IYaa6a9k0+j/LwkO0vQVhbNDhtsvc8F06wG4mEONS67vglw2vvjHYTsk4tJ4cDe/7os
3oOdRs2x9uj8yYfuw8EHBe8i/IRE+j60GXiniv17ajUPlDHBj5molUks0RztERaA4yB6cmqjEtM7
J5lmpMzzj5neia3fUASv/O4kylrtRZrc2bF9HVVscyUiaZwOFrT6sT/g7blYUp06KmAfpbWXrPMy
X9THpo8xYRBpshp40O0m65cvvnZkR53WZZbg10hlsM7ld2Y03BLM4S175VNWF79alf7MqiC7Riph
p2BUCtD9V7/PiQ/PAfuEYOIGyXLHXX7IVPJ9kQHKqemFx8YQakNUgmldWlDmJcbf81Rj6Midu7EL
QZ6TWi6yqcW7vxi02sv2zKXlSTgM4mr3lz9+8dLinREDPDdmEpvQ5aqJzyfeFmL87DGoPFWZeo5c
an6CcGJTZIfXbqGWzTHF95SOyCBH3IkuoiYz3bNzYvqyGyKwSV687ZuCrXwUhzvfJBgQskne9Er9
LF04EHH8IpLqVHcdZ5Xyfg4tACILFRlTSPF09zTYsth7aUTaMhya/RTPENk+QGlvzHBm2BuM6jin
9gviYX5vJagkaZuf+oZJrW/CYJnijq9fa+7juv1uzDMzMFp6tmE4kragaXJbRLW9T7zpDef6e+o0
oO/SdGeOLlHIjAgAFdD7WiB+YrWFGRJ7uIl8hpZFdujM+uDjeOTLT3TXhfhMmWvH2jnt+m1opu+2
b2VX1zN+uQFNY7kraA2gdWTnBL7aQrpv71PaAOjzi9K7MSz27qjOQdnbj7U5lue44m31WwtMBN6K
OfOJjjYEpPJOXVxSQlhkiJLnjUuOCCp40eZcKToRHbnWPjBOv9BS3W8KOnvYFxZng8k+e4CwuTW+
hHngdqdWxtU2Hyjt8mvxZRDq3U4Fl5Cu2gsbI8mUA7Wqc/snnQs7T7r3Rtc4hDryY9WYQG88zudN
RcHzYDx7gXoc+RjBXLkKqZnnaWf8pJPQdkbjNRTZQ2wrkitdfy/6XdEv/YUe4XmfpHTZdfPynjd8
eR1Lhac4hh8BuZa8lnCBv0iSFQEXM9+FRC3FYiBCkJO2iTFx2owfatAPHUPCyO/gc8oJ+lxtMsso
RqCLFW54rznLqfseLbSJydlPL9I1P9OedUa0VKeMRlUoyfGhtRl+zF0gzm5MbsEta6IxgU6nOab5
aAoGZ4ZbvE1m2RwWH83Qt0R0L0mP7fswIE7iL/ktJ9K5K1krbJN3w7TfeZawisKFc7VpxF86V857
/EEO6v5xQDeGUFJtG18k+7x0swtfLzaSeurk1rAhiyraulytd10JHmgM7JtTAjpBhuMq2MT4r9Oc
Felo5U91Y11csuehQPfOS/MABzlmHep52PWYMFAx0SnbPLEluc/C1LqKCXLi6Dq/ZBDWJ4+B3+Ky
YhncVz6f1r5GDSEvJnJ6z8qLocpgW46DeebirRtwe4JZcb8PwoCJWYvdVCTX0Ea5LoeWBYxhfca5
3e1L0/vu9A4WENntpop4bhtP0GGViwboAKgiaMI1J9lNRuzu7awkfcHrOdeIFrE+dRZ+SGVr92A3
zvfJ4rOSYkVdwjLblbn7vQqQCGa/U6+9SATZPi6P610MdVR8Znwb+1ZwBQnDx2xgcQrg9dzz5dgN
2VBts6J+EdKpDiVS220U+vxdkERsMFUdfQ8/nDPWzy0YMHbU0CyUar+UcXeZPKx1bgvZiuVIdhWi
ust6Fuyum3RbeO9t+2SIkS7Rityomy9kuNmmdF5LQKryH032GKhmMqWMk5Vfxpm7bNKID2H9RbWl
d7dEKTV1y9fGcDouwgbMV4BtFuWPXX3CoT3u8VJSZpflxy7CYhHWUXZDxvyYMvyWBbapjTeN5Q5h
9eqYvXdjIfIQJqrbmyEDAVoltvZQHAImcHekppaHrr3Fk9fu884+0vXH/sNXB/Yc3delmFhVl8V1
DlMWBaJ+YWgDzDUhGddjCO7N2ruNOYJVl8ujAykpdNG3A+t5soZvXYqdIvG/zXWdILEnCAS1y2wT
FHc2chqdTDgPYWYTt012NG4lPNM7aSz5vTD5RQK0DTdmqIanYb/E35Nmni/aaRqxg2Hj8C4DJzt2
FpdVq1dHTo0/U0ldADGzqyzp5Ga9dLb7qdzKhumx4zan+JJ0fnRMYvWTDp7gjlnLsI2SjOyOE71Q
kPqrCDscwy6I4tR4VlgGviSuVx7T5FdHucBhaOV0W5bsWhjW1ZpBZDHVyYdvoVuqB7YyYgnTO78d
0Q1JBrN2ZdgkVQDx/13xrv2YaTJpp7z6He9BGN/xnoMkF+ZwxCv70PQ+3+kkaAEXWNahmEDPLCHp
hj0fJfcMvR/Mk7Tis/TSUxMATuUNZ9YUBz8tD4fkaDBdijzOjK3q3mLUsJOLkdDkS0pZdrizSEnF
S0jR3XCrYphAGbNGSDnBuXYwj5JPeKYoFgYJHsUfZebua4TKNDOqXxb4EE9BIJFN27LCrZCgSr7J
7IH38ZjfT/N0Iy/8IHureO096C8wSClrMA15sSeFwIPhvDBsdy8rwVqZ1wUvNPzNRSClLYVZH3N/
64q5e2i88WVA89PbfUJ/Qt2ifLJPHcV8Wzj0D9O4fLOb8nFCmb4pR1mH1OpZz2KpL+pKL6yIS1N5
wNfRhFoiUnRsZDBL2fD2RfEFKJwD1EVLq9h9pTv3+8qHtqoazL+OOx2HkrpTz7O+UoSb75NoHM/E
HMZNaP5E7y74npa/s7w9JDJL70ylHiw226wySZuRAOzOKlKvYW56V6b+tFAyz+aECYuHdcGtskYW
Y7RAkgOLWFrW8V3TdJ+NZ3hgifq9W/gvuEgx9ti0LeT0VOzmhglAWDXtXZvhKBzlF+nH6T7kPHCY
HM8+mEKZdwGco16QldeJnJ5ozlT4zj4k/5t26Veph3aLAXXGENZLogd6HZO9WY/4FmZ9iR76pdTm
IBQyCGyYCHZMBjs9IvT1EDO+Cj067Bu2MPTp4dlLdoWeLjbh4B4HBo502lxRAlpaWJhFMoPAKrvO
J/WkUjCy9PXsUugpZqrnmYaebDaMOGnBfLMYeS569lnqKeigx6GMRVn5/rD0nLRnYBqPfLYrPUOl
Xh01Xs9VKQU19ZzV0xPXisVb66M7CT2NrfRctmFASxUFxZoxi3smty4jXCN4TfVEN9Oz3dkcHis9
J2/1CJjzFCPg9f6i58DrrfWA+h4Nuh8JWzGp/KcWbj8cWUbi66HV0+daH9a7nLyxFFnomvTjMoPX
B7Rupu4kp+49z8uO1l+T7PCRVt/ovP5vnX4K66Gx2+6iCKr8/SSwusYQ9EgnrnbZ1Uy23vqf7nZI
KcQlu7Ovn6AoXXHp/B+1qMzzemd9eLKmaZ8r+SkkHEKWIGy99eR8fcbrLVulDwXL/MOAtoInTf+p
kRKfooziXOgXrdQz+PX1sSmv35paf3C0EuGtokSo9YkBjJrWK1BMHQQt0Z8GWe1bLXLU+rDeCpnP
/XVL8jatf6NnAQDmQ0bAy0ckCVaz/YWZSX+xu5hwNf1f1JyoGOON1l5s/e+miXaUnrfJiUJxkjTy
rA7KZUzAvurD1OeIOH8eVFxR+JSARGCv+2hoYWg1WK63VoPln8cqVuunitiUp3WlnjzMX4fCUPKQ
B+nr5Olxm49UrY2mq7NUJeCKmkGlu/8Jlc8imwaEEIEoENg0xtpLzyad5WFv4JRYvb8kVrBLs0bn
A92EW0caLe8QVeAsvIa/7ho5uNBQq25rrXemlbhca3Km923Q2p3Qal2LbDcRHboAIUbO048Hq7yX
a6Wv1ppfvcp/BPEQu7QmuFbdh1onzBEMzexu1Pph/t/sndl2nMiCrl+lX4BazBB9mXOmZtmSJd+w
PDLPEAE8fX+Bapd83LWqe5/r9gXOSUqUCUHEP65UYqNZRUPzi0ozjb1mH983hWYkc81N1pCU6+O8
f3YR5AuuRGasSdJVldponhO0ztnMmvuM6+DiaDY007xoqbnT9w26mRGhnZZkrw/eU4bVk7wA15rq
X0h0wXAZVyp2vd9pfrbSTC3dWB/pEWau6pJWY2B7iwOGyQCy3TFZJlWViTA3nupDMjwLRXRoimJv
l1juZ4wIOHtzBS6y+N/sFnQ2yJyzyo2bSPZn5P74uiPU6wsmM+ziOVHudduTQxC9hkH9ECfdUZrS
O4yZ9aF1xKe5rNQ+Kg9GmiVHJI336YzC17Xa4SYZXIITff97Znxwhd3q8g6x9b3wefZinMXUfo3M
1nEoKXEo5+9lOhXHkPO4lKB0mV3cFobrHWCwzZOqUM1ULBow6ET2zg8vhl1m+9opyHebMD/Ts5QX
5WEYxcj6IsaS0xUf6iZ0iGkYfjKlG8+jx6zUyJ/THC+RnzFemkfKZqja9TgEfQ2Xwwwg2YjkAbvr
eJfV/NrQCGtQyvrGmaj4K1uF2r2jpqKAgDMpm5qQhCDDhN8XrCd8BKeZbby6JqLkmoQKzircKxFJ
cjjhnI0v/C8GQiaUCzuv842NKFhwIdHfjH5uHGoVnHuReZcw6yzyMzt6dyqCsTP5LCp5I7t6RhvD
8gznp7Mp+na870kl6A3nqS0x/I9Mlku6smqn+miM9XIM8RvBYMqjZWC2I1I8IolzX79KUZJxEtAA
fCmrDolKMV7A7sE2DKLaLOt1dDRNhpV3X2MjJ7nnGXa5+wiShX1FHRFpj1tRKL3sLB6m2AsgWDO0
LFzfWoEAIbDGF0nOClNMAKjB/wJhU3z1pXYeTvg2g+TrsASEriyG2MyKL8OIaVU0VPWVD/wTKop9
iDhGDITpBU59jKX9XZbyA0kI0I4oKlHvLlEwk1MA7ikskhgEAAiwxGbyp/RI1gMzfTdkBB+5Bme1
2AO/31UK4flEWqqMzKNTB/lRuIinu7hLjsUU/3ByH08iE3K4BY2uyQeCUpaTZefbpR1Z2dFKhtW/
uJ4Rre2cXjyxQpg288QSc2COkPafwQo+qylzd1QUoRYBYYQK4VKCqet+hhgD5ejNk4O2yp6TJ9kR
i9YHHUAV+Oq2r5Kr0rrvHhebPzwP1Q1T8NfFCYeD38zQrvhmtF/Nn2p14zgIfj1bIkm44dTi6PLc
W/Iyxk3sea9umZananysS8K5Jmd6Nq3SRTo3fI4MavsMzyQpOeAw67ME5CJj4oPkMUmqV/ww5HYq
b1fH5Idmgwlsw4qxD7NzV6Glq+aF+PpWk1Bl9HGZ2dPIC+uDFRDpYXnJDSfXRlMZRTCSBRuSKSzL
4Ow49CphGkJtWY7Zo3tPlE+xcwIkxEBb5CbbcOZt+CUOa/M6qonQLCLvDqlzvfEy4kFHoL7ZN8hc
JEvDDQ38tuSuIGvo4pT6h6RAbR6ZL36WfwbYrnB9EbmnmnMTWvEVY+u+qknXnPljuwFl3MTSLvEb
a5c0JKNx7T3SRE5uod19TCBWWJp8Nwz+jxJnJv3EIMO3IDHXdHxKj4xvnot8ER75Z0cMAkoa65lq
OHoVbJEj2Sw/+kphNswlSEGUj1hm8XaW1FBuZwn+LBiGmU+TvAnQTaBS2dxNBH0i0W0S/0nlg31v
nnBo9DVHXtS03rmu+3ibG/4XOrafqqnY5cEw7PIWr0ActujbKL6ksY9Wh7k6jQsDu12QtVBR1ufE
XE5TxQg+JpIqqvnadrxbBiwCPlIWNzY+cUSne5/FJfEqz3iDvK3ftc/2gsHPcOShFfEAPpsuz0oS
OzRENsgaAuHO9m/r2QGitQ+N082nwkqv3VTQA0nexYDQ9WglGO6MGDv0nN4gO7ZYdJGEWJBwiOU6
NvrlmEUTTjDpf2Ti+clMHAMYazoGmKEvdUJM6kAqSFHGN2na9XtTfKKoMtviRScjdlLPSdSAJgcX
UzksRhphHYM5+KBca7/M5tG1Z8o24WNY8HmokeL6S11gYYQ5IPQz36hAfklrZbOutR77ieykwTYI
MYw6+kNidS3N8a4vix+AgS7quTXvTK5RZxE4bo856pxpl9D6xLpJtRdoTT/L4uIZXDM7JAuzlHXT
4i1hAnQpwzIBFpur+JT67q0iLJJ+7Mey7NWRbMCuVZdCduPR161V6yZam6v03TkaIhOlFnacPrJI
29iH5DqnjQ21MhoUzkYu9iuIiZCWmjE1430KJqml2NEO+pMkECi/2K2XS+D22LGj/AYlSXAWorlL
Ji7jIrOwUmEAmy5N4Z5zjIzM8NPpglMVvTPALT5X5q9cJHtmKExifYT8dtbX5/XxdqHUtaR4oSFn
pwW+J64QehI1oYootjRRd18cXzCxJvRn8FIMciNIYbmwKoXKQtvDRMjXyWbF4Kl9ZdREQ5oU0s5m
UV45S0jMszWWV26sQERYXsVziqlGocbatHFN6KMPN+PbfbZ3Y3RZvt6st9YNiWosqdabFXrHS32Q
5DJqC2VxNeUOzbU6dWrELTWHnNsFQl9WVtj+Qcu+x1gH3hLn1uy59S5LvWaD6fLUzTiu1m8r0JVj
b7ckelE3Izx8CohtwRCIbDwjnikIZgB7OlgEi78tRqB+604V2HlMjDofRxarB7NM6Wh0/fKURahI
Z6aF7xuiX5imopkl+lTfXJ+Z/fYQ2awX8jwh13yIkUlVKVU2zesa5ofbAhdhnnY3RqWCwy+PDX5/
I60l40Rl5ecvQ3yYyEFU+uheO+XXW/DROEqqZ5X5zoWR07mUMuZMIFZI6xlW8dq6oW62uSALp9cm
iVDxOiXYjG6DElrktt5aN142EYSg6mbXqz69siVx1RU4dZp1DsYvDEdGf6T5mBJl0YHlOROdBXgS
QJv1tN4donhjB/S9LXqqv26CdBQHOw5uV83YkIY/6hmUlMv6OYCaH3Hulz1TuCrl2FkVhUFMvHBo
TsAGWtMBYUdb2IRp/DI2QbC1fCyTtjbGvW9o0iblhlqfqUpoT+BzLVEjGz9dbbN7rzwXf/WvO6RD
bZ2AY9QbEqLDMZblTvQvtcjY7gstttvNyRKYeNFN+zQQQSD1GrHUq0W6sUH0Y3Dc9YuIPTIYCwwS
gB9d4O9C6GuQj0FB4jMlb2rSdMKOnoTWsa4GKCAAynIy6M3wSqxOC3iqaE5JoKOo46aWx3F2T6Ou
Kyub6DGi+vSwvo9aXWOKADzeqI9IVnLUwxAu0DnByFw9IkDfcwd2VronMrK2Si9jGsML9jSrvqy6
Y2eVuqRkmbkiIF91LRrjAn9pdbPZetfFV3h0xHBehZiSV+wixzSJ63MZKB2tFhFJi4PbHVmB9AvM
UALxFEpAYWf86tvzY7ZkPfJbVqGr1LLI45pRSd+fYgnm2aV8FhK/dlC06VkrNFcJDu20CWJ8vYu1
Pj673ulOsAe7ddeT9mWma/C87mmNGxEdrT3cBD1fIVkb+EZX0WZLKdDSksLJm9Tm7JwT/7T+SoJg
OJTWm+sGa9bbe0NVtZd1Y/cTO/p+X0qH0Gx3eTDG/HMSO0dfJeGxlzOHma2PLo4Q/JDJgvhz0oOL
fqxz/XZDfTLyB/0Xu8GI/Xv9HDIDH41rhbts0r2rPJlcV4hxLkEx+peh77e1Ih3l7WTUn4KcMVX5
2AR3aEGYW5bh1wiH3qpT7Fusvb6GUjRYgp3ru5xKuQ8Wahoj6MOtm0T91qJG87Lu6nq+rHfXzaKf
UGNCQZoAc1/3fJoNhH6OfS167xaHBOoSvt2M8kU+N7wPjYMIlkWgxO4hyzK/+A6nfIldEAT9hSuY
scn8sjg2efdgFIeibT6QYeecRD7eWpXF8iGmOp01zW4CayGluLuRqXnPDAIwkpHLLkj07ySlmmkb
E9XrA1+3FokhyrjYNZ+q3chvDbjmBiPMY9jYL9ngv/pFeNs2lsBCkbtH0dAWGnjedZGRkNZkKEhN
c7h4TX3VB82rNzrwHZ75iJSW6L8AVc6coDHoy8+xoNJxlHa5Lyi1qnA4gZQQTOuE+bEljm+cr5w2
uqkLlpO2R2SLPd5mqvhc9wWDrXszKjxxQV5/A47vH2lqIf6NZOkpmR+LyDwRxnIdkpWxZVZ4Ju0A
A1ZID2xX+DfA9PdhFjmb4MHCH7ZvXHyLk5/eTQUz47QZqn04u3vHZmHMJJWJyqDOTVd/44ykxcFg
UoYjmIALs59YQ9gY6nrkD7AF1dXcev5GOdV5rtrxa23ee0Hkfksiqq1Yn3CVJ2WRAvOYrBTzOXaN
OwFwQR9JTs2OGn5agnl9m8gH9NYEbNYGUSZ6pAB0pkYDpfFUYT5SfnjUy4SL6LC/bdeb2KLsczsT
aVgwrs2DdWcVi3EgRl7gawrM8/9pPf83Wk/LB/38p4CwK5YhX/pflZ5//si/IsLcP1j8B7DcoecC
/ljir5gwy7T/IBvSRrblhliEPAK63iWfpv4H7iAcwTPsw7vkUwgztEKMsn5o+a7170g+LdCH3yWf
DsccylLL95wQ9l9LQn+JCSOKIywwmvhXVhSdnawwr1GMmdfBoBDfIz6HioGMnhuC14E4rlI9nDMY
MZKvo+4YhAhAlxRqDyHBeX1sHeLXW1LbBd7vksC1lUPnndYnq+hzGrnN+beZl6NzCLpxhGdpT+8T
svVV63PrY28zgvenh7qHU3fyq26tKIWNU/BCMYRvsadH41WWtYWqciOj1jivc4PcJBbC8RF2hX3C
7GKdE4CEgJUT67hf/LY5dYILyZY43iqeppPlGjuVGMlVYacTXJP/Uw5jewwsmbjXHfO+cOwI7NbI
/brpI0TrpKR8wtJGXisqNRy5fN7nBrHlChFH1YGydeO4TiLXC9p64frt7kSQxkI07L5fpruA1e7G
S+idLpbxZrWkWPTYNT5pX6tjYt0ULJNxUZWYxogGLiJdqIUieZvZTOvXjbHguwDD4z5BHM2p4G+u
mfnvIknI6ftuvM1v9SR3vbVu2I/h0JuKLrD/Z477Pu8datQDRLicqqyNTgQMvE0NMhzrfk3wZQg+
WiR71yAiyAlDpvarY2LdmGheyDqWp4nkks1QNsTAD4VxWGTyAcBiutQQvZfFPKQWKzc/DdoLy6BZ
MwVEmqKC5Xq1GxeC3mBi8ZcTDn4MietY3R5p6RwUQNtpuosNKS4QuBnuvEzuq5FuBqcmPcvsJeyw
SfUoxZJWmQabahFkjjWEptYtlTeVjgpRFgFUsBBfRR1ev0/11uHZHkvzZIbybbBO6zo8gEncvI3W
sY7KWDcRGqm3W/XsScouHsma+BTMZLBoWXW6JEz/WwKFz47upR8PYRKlpyrgyBTZuBcRiovML6g2
0XNR1QAy57Xr7FbzUQK2CuQqfoqW5jnYH+ye6E4vzdurmzKemdSZLLXc/sfUvyJRJr/XOUmQZz7d
8cFlJQ3WFZh7S9rfjN6ZcfR0ZFtZAT0IegbeajplLJd51yD9QQ+RNbsy6mDQ9czXn0POpXVCuX4o
Xm41B7NpHn/72ytFcHuM2es4RJ1RbxS+s0GDC9AmFWtQNuu5qbu0/zxNCYHB7VJ5pzHYljr+wU2N
752kltgoyRACb7IHbFcI6SDVEyHogJpw0JFuul8iwsoKg1VoIgGn/DEhCGdsPvpTRkUebP8l6ORT
YfhUH44iOSRVe8zzlNaPiXViVJ76QZkXpRMxyHztzdZHvciKaZ3y+YZkHWjH5BSHMw0VHOT2Vmk5
YVjRCRfNdBhEiKA2sAjdrpWeOgXEmHQ6/8V10eYVFSMFcWod9ONkkVgQfyn/MorZCNQPxhR/jWcO
0FoKclph7U8yDU+5TBEckYIOatwDEhdIxzXt5OjNathab62PhcqS+9zPvq1nf9iSLd+2OaMBLk5y
8nwr3tBBjGHWg19Je4xKrK26vWnRwhN2VLS87RK10KdWogtb+R69l8E62TVI2JLFF0uvZdYFDYkS
NBptcjcrl23VIIcJWm/nLRVf53osvN10dXbR6MuT0JkxVk6/DSvX/bp4zAW53Ex5RnvBbww+4+4G
b2l00u6EqUjeJg0jhG2O8wXobYf3+l5YCO/Wj9LNN3J27SuV6jRtL37y7YelpGakZiY4gCjvzIIZ
2zr+ruMbOXpXkwvfu94LE1yUESlNm6BLq5NpNQaWCPVgsEpTCeotBIg3sOP9tklHd4vWC6xDox5O
V+c7c0lRdGlMxAMcIXaDXEsNmhBF8mdDO+Hf9DACq5TIb8mW5Ouw6NDBYcfYvN6N7PF7a9bjPkmg
y2f9VkOaMOwFzo9ZIzm1xnSURndoj9BYj6ehoGkFgNab6ybQD77d0phRpNGjTuNIk0aUkhVccjXM
RG7BGZVzebVoIAq2vbwald/sa41QlRqr8ivCkiuN00ztmJ2jkgQJMqVooUWWAy2/XTT4hQxEXGKO
ooObl49VT/Pm4OCJAy4DdTt1K36mETZHY2oB4JpAeAxCph8jHc3eiYJEXyC26YJFfT5aJnqaCkeG
10qBcJ0z/hgB51Ua10v94kZO5nRSalouIIQbNeO4lxoPzDQyGDlevA9z6xxSS4+pKj4Cj8qrTCOK
AmixhVonvtuamujgk4tgooXgmyo7889var2bMBE6OgGNi2JbDqxLIbYfJ4DNDIBzSGV8Glu9lh9g
PC9kHlBIAsipN1XYZAenqZ5H3SuRasCp0JOddVPpW2EDLAhLRziA7qt4e0IQGl8RyFf86CZ1VwaN
ukanzvg1AJTbEAA9kG6msd0JkNcG7O006tsA/6bAwHPP5A0hNYUZxkjRMmDxBGgcAh5ToaCbbsGT
e4BlNNr7CKC58Girivwx2+bqE46ffu+Na+4jgmVgatSOUNUA18jJKEMCyi6BtHONbSca5dYJox6w
dw/8rTQOvgCI4z4pjjYQ+aixcpaABMMAn5cs2wa1zCffcQ4NADtJXADtIO4j0Pu0YvAaje80Lh+7
8uBopB4p7DNrc4+g6+dAY/mkpCBBMQC6CmLmssQBYw1u+9y8NtNaHtI4+RzUZJosVCU4mi0g5Bkk
uQJuDBZUshOp18wYT4VmGQrNN9QQDzUEBNeBL41mJAzNTQyapRjavXWaNHPRQmGUUBm8c6CZjUhz
HJ5mO2zNeywQIJVmQkLNiQBgwY5onoREUkovoU5SzaE0mk2ZNK8CLgjOY/7ErY9eGupl0ByMhIwh
5MWH0fQpTI6Y/U3+d0vyP/G0Hy3s99Qkw+rE0DtDJUm1XVgSimnx9+WS7mvIoBgRYavZoak5Rxnl
CUVMmEZqUsjXOy/zrKwHSWfHlmj3cYKj9aFU8G5/br06IQefjJo5VYxpqP3JQ76zqYI4u2rm4xXR
l7D2QCeJXgiQNmLv1lzXPXlD2SNmrR7SBTZs1LSY5seILxz2E+oe6PFNQ6Hn5OPpIFC2ORgeLNc8
UDOmGTcOggKWEBZugI7jqnqgKNrG5IN0qpjcHdhQiryvepWQealm9dgFJGHwfF1AaSUNJPTKGvJz
OFJAKRLzWXmCrCv/URHKcXLr8DXXDGIAlVhpTrG/8TXD6GquMdCs4wj9WEFDYuW3NqZmJi0oygKq
0hDsqfw40trjk9LmD6QpoxUg7aqzNw5kpwvpWWj2c9E8aAohOmhmFPfYvHEVL580b+pBoAaaRM0a
NHLd3msS9AhZ8ETsVbNrlux6QFhGEB0yy4Y0YUc5y6mGqp01ZxvMJPJ0tkfBrPjea1430gyvq7le
X7O+huZ/a3WaoIOl5oU9zRAXmis2MI0MAUEyzTih2YVQjiCWi7lOWJ/ANSeQznAOqH3jjYKMJtIC
jrA5NhZ/uNmH5Dlk+1jUn+Kp+hon8NmLZrZJ1BCbUbPdNrR3rfnvACLc0oy4BTUuociV5spDSPNO
s+e+5tEHCPVZM+tYtZOZlk2LNGRad6cSV7XPmgn9b3mREwSTy2WDJZbX0Iy6vuB9s77o/W61/uQa
hbg++NvT/5+PlfAJwmhSnVUyIPF+ayhy9BXXmnRs4dpYtG5SDTG+31Vri9F632fOeCBP96aLqu6S
L0z21luDbzbnGMVYR6SRUbJmWB9eN3BGv770/bH1lo8QHGT1r9/029Pr3XWTIad5e7P5Q44w9O32
+stNw4vPM8a531643n17g/ffI/NITxddP2d1/Nfb1sycj1ExnAl4EfulaT+tlOFKFI6U1uzyDmVj
sa621wfXzftr3h+rZ433v9//7TUB6YibyhheqSmgI1ivEN43768lUlLLVPR19v3plbt8f6waGzC1
t1f+7Z6NAkdSHlb0RL//ugJrwyFX2UPjds6CJgJ9ONk/h8oiGUH2QCTvm5WVW++2ME4bqMEF7loT
ebLRMMr782/3//65lcZbf8v6egxjZNGgfFIkC0TMydk7qiZSBHaQJ3opXJDzou7Wm4sbsKiYWuSl
murxNIi93nrfrHTQ+12TwGTEy7QQ6h9431QGNT5+PylysOGP3p9Yf/7vHuOMgRd4//XvrzGFeGio
6TqYhmNdklKy6aofhl/O+7ExwuP/QZj/GwgTF7f9j3b15x9dWVfDrxjmnz/zJ4YZWH+49AcI3zFx
D2j67S8MM3D+cB03AKh0LfTuns87/QvD9P4wNTwZul5gOgQj/AVhuvYfgS0s3Or4zJmxu8G/A2FS
ptDUxRzXlfbVe7ZAEC5YTjmO6wSuu+Kbv+CXIflOoI8hBVO++BaOXC/Th8VSdLPE6NB+wXbv337r
f1RjeV+n1UBLgvMbWOqGPm06/FUCs73J5/GbPz4aZWs7dRyd5s7KD3Y4Ir+VJANZLcHjDP+d+Z3s
ZoJ8960534gqfGmN6VxQjsSpWX4ug/JSFzUzBdUTSYSENJ/meOfmsdiEFWbQ0PyIEgFRiu9cpQVB
R43dEo7dUW/r5qQGTgElvB5RZTFtP71JdYqc6700uvt//kMDWjB+/VTXP9TzzdAkjQCIx9cfxC+f
auIXxeTkoTjNsQsOR8KEk4U5Aai0c2OYzS3KXbzU/uaaxc8idU7N1N2bTKgRfVfNHlLlAFl+Sszy
Z+mW1zijUcvmlKdgSNvnFTDw7Kft3tbEZU2Nbldan/IxqS/2EbTYPdsh6K/vats0cuJ6cG5QT90U
GRnCFJtbWmBt2GZ9EEH2jK5Eh7hoqCypSkXWjmMS2YXSvaOS2AgEe+qy24Mkr1oFcK0iJ+MxiIeX
ucUDmODmTELrCaUwFacV42ooMpIJ4NB0xQY/kv60svlUNeqeBL8QX4KT7+Dy5+UHHT73uUkLaG4T
2pqnH5pR+7InrC01KfGzm7/WbR1TJSqZ/TDXKf1C7f6H70ofdL+cAet3Fbh8T54wiabwfzso8UI1
DgtRcUpISYdPigi+zD8LLJ2yYgpWEYS16apx3MZu5u1kize+7nAQ+JjLDCKmo3E4kvpEQ5tDJU6e
oMEOfGInbXtnpwqhVuUDo4cvU08/hI39grJu+K2ETrnIj49d00HEFcgowvnB+iTNwtvZcfrTy4RG
RFyCmQJalDJcq5tWGvtOKSYHrvhK0NQEPtW+FEl17YKRIq3wsh0Gp03i5VcUHTyPqrpnIpTvAlaX
+SyvUyv/3HvVfdTP/cG7EAl/nm1/Z1vFbRYZd6M9XHsBNgRao0BxAQgakGGbUMSRb9GtiH1IQvFg
Wooyp5k8RNK474SYd4FbfJz6/GfY5Re+qMcSO+3/MHj83SmFGklY4drvsmZv/HJK9dD34xwocUqd
Ru2wRJJ+HBOyR+4xWqwPRHO+/POBYf3tO4YmsgRCqD0R/nZgeNLqy4ZGspMzOVeoXu+XkAQ7mCiU
eNX4qUmrW8fIMV6H40s+cwSnVIdTH2rn+7GiWymNf1IYGbcUko+v/7xvf3fMCmgnjhZYMeFw3fh1
fLGtvqpKoxAnqptFX1MWTRgA5gt2okRci+MMzVSFM/HfflsXmNLxILyQWbq/kV0QqHZYKIz8oHk/
Jy/8aDaMB2Gd/URiHO3jic7QPvz4z28Kyfbfz1DP5uHA15ep/3aNymLLxvjjhyfaB+Q2je9iNWFV
VsV11Jh07mDMRSMAHeU+RX3wMUcyDhhFC0EdmD8tS1yVcpF0TAtG/6REdoocOWOQicx8PtKMcV1Y
4jgLPD9VBgbHjlByVRC0UfjlvdsT3FnM6aeqMx4q179Uko+atjyklT5gHO+7LyZMw4XrH7JGDRyb
9z5+g13gkwKG2vxMYA0eI+eqMnHX1p/jGQw2qOJy6yQY1BFFEAKPvN8POzCLp7zJFZC6uhNRG1HL
A/K+tMHnQeFJ9NgzleOKztuedb/IcUeELt3dHvwjxYFZShkg0DcwHV1jWi3O7HHWAw+2ums35mJg
uqjpZr62pj2Qckij5ERni1PMHxG90DCtX8uldUNr32MwcM1pDWluxlR8dGNOvIjE5I3XOi8kTm3y
Vl8dMJ9uVNtWO5tedNL6T12J3WREnjC5sfbulW/RSd+m/4x/1H8zj7BsaNrfBu3QNC2LA5FUH18I
T5+7v4wGETa6MVk6ipGFDVDpHAjJvxtn3TsXYeSX4gGZFj3zVoP8GfVGMgQ3i1rQrxIKNk+u2Ml9
gXxoQwoqjQchGbOhGlneZyOlp1yImKtQfaC2aizRrJljfF3b1tOY9RYxj3m7xZTAgL4bSGzdJa4U
NJmgjjW8bymyoe0MUj/3JXH+BHfvSqLb6LckT4vYkh5hIleQGGqknH8OWDQDOzUxFwgEEOcuUY+i
Vu0hlUhS6n442rnb3dSL+z03egISo/kj+KqxYcwCm/I3hECmzfLBMZPrwqseQ8zb+GDRxDU1FtvG
sl/EiCncdkmQLKtgUwBX7IfMIF0B2+wyMsWKrfJMzQRpnUTiGFVFUKU0Pvko3KcumY9h6Tz1S/0a
1SOK0977RJdwRKhY+oGqyxYl5bb1icPNouA6pCyF9Y1x2y7jeQLJ38kheOB9e2L5MLmP3XkowxlO
SX1wsuYEW7wPES8S1aJI6M5GQn+CbVDwUbnPgyr67dTKx6r1fs5tWh8JljlUjc6BaES28wP2m9Tz
h4SJ9TbwiNPwc4tc+KzZ4uDiZwnEnSKbq9MC61b7OxCafMtCnU8vXcZ9RGyJETP5avLzNJUcyfws
Dv/5C1OzcIPhmjgLQDdmp9bBtaLdHGVEdVoJiRCwB2Psy7u+b9KDXFIyBTIYqcypz1NANigJelpr
CyJUdG56UJnDFNApm22eZw3RMvYVmjvz3OiLswMREhb4IEMXqIpekpfZI1N9apPnJS4+ZF57lWbN
OfMT0jjyOUaNnUB2rHgrGuuGRax3TFwOhrlydwQKQS96lG6Xxak1cQtGYU3a4iweROw329KQH+K+
JVTR6p5KXa4hLechUYFxln1+ZfX28gUzma/LPLmU+Mcmcp+91rsFdyEnidpOhiHnWJlcXdoJQVtu
x/bRTHSN+rzz6vSpyifKuSVy99rE91w0T5PdYnoVQOFiqkGXKcsKSrs7uTnX0oSlN+2/wXRIiFWJ
KQAOiWOAfEho1lmCuzptrpbEuZvluG8M4wuRcg9MWjdcbQJSgm0tYyJL3Irkq7Srx9jk+4dzMK88
TXug5bERQiQes5Ua6PJQjcYHJ2JkXiqGWJde+x5bQJGlD8TKcz6Rb94bIJnjaNBUZtjXS9ejEgYn
3hIycZpzTcpupleH04a0CDp4Iyq6DJXd5EiOMJMc27Z+7Ry45T4FiGM9jtWMBiQC6p0vYrhECWwU
o82ZjCCMPVN/7L3otmjbD8S6nh8OSiQ3YPk2lqKKwPLu4GcDavDkmYrVHy2wIzbA6MTIdttPV6Cs
r0M7Emdlf87dC1Xfl5buMbDtOtvnc0DgT1dRuBuoT4VHP/NAETvNMF7e3iJCWPgQAgpGkP7qDED4
ifKpK6jgsQsaRUKU1bhWPhQC3q8MnC25pD75mFIeCob6ygjtu6Gj5Gom6GYf58jt8sk6YscmmJT4
jqAormUVfVQGab1TvdxKWh0JbSles4pPJ3GfG1OV12WH+oWcXbq3lPokbK4mRmbmD40hqhOx3FgD
rfbBjX18T6wO8iw5GRMNSCNx36wbN5kuKklsbUoCR9/wO58QSfesPuRjSwJP5nIyN7UNQeUOT4Go
HoyhucsdEhKrkGIrNQpA8nCPhqzVVUtPAeub81KVLgh7yhi5EMtalhG5A+F4DoekIFEAeYhIsi9R
+rHrxYDUlkEzcR6qGDfyglPTp6t1chNInuwjbC0BzJ1/yQVGsLSJhlNTi3k/5OZ+kG298wIXFezo
EJkQkimu1FMjZm/T28Q1YKC6kECRKqKC89k4phPfFUD4VyP9zFne76NMEZUjxPPYi4fJ4lodi/yp
bwgmmEguHEwQ0QezK+Oz35fHXKfCOwlh00nTdttGjgeTfGmTMDcEdJj63BEOZnFeGuG+hgRNNYD8
9DBtilSO5LpUF5IsvyFTlEX8rXTJ3Cpbo9gym3oamhKvdEG9WeOR2Rb1n0xDfCMk6eQ3MDZzZDzT
YEwvmg6NQ27e7uspP42m+yK7+SPwG6aaIrzLAnx6Q1CcBG1uOYJC/G2XUQQEcOO680jW2vay/qTI
/cd4Zu1VldzWTvISxS+9fVVUkGRmTnB85tBI1KBlHRIbMSA/q2gZ2qVc3vpF7GfkixtHMDVAiDJv
Ew/jVk6VcKw+Jb72eRghHmpEsduOXgqKiJYn7FDkz8uE/rUCHS/PawMl5RI/PekTYFzk6mTN1qd6
SeJdS76a3UIUmi6mT8Y4sAiCwdIwvJo68XPSb7aENadaXDwnzYDQooFdb+OnxGa55lCynanXwahN
Lp0v5K17L0b3kKXmY6mWbm8Eg7GxjQWRhssQX3Vl+UopD02DKQFvWQaHQXqSR3woiVXWjySDEB/n
L4S13yulW7VAEc5GM5GAFF8PSXSRpC+Jyki2tWc84Up1zxNU06wauZmY8JCzuUActFBDY+De582V
PUBiaXWEwcq1R+/te+bRNBI83C0o+brxFg/1ru44GXzvgenqcqjJVqVSYS6342KA65D3tTHh+878
uSMdVECv6633TawBCgJDxp05SvqmtHREhjFV8kV4hAdrLqul2G+Zfw9LfTtPOc0zupQlI3sY9yG2
9PW3hYMdHKldObZefHJDcRVrgVdRDLeJJaAH2uq5C8v0gMQcb21kc+VQNMElAQGHeWYdUefeNJ55
Y1bOrlI2/WuDfUMIHUdo+cQhzmXXzR3dLZHoIBc4OkmTtlEiYrCHqyXEH9XT4xUb+Q/iL+/VUmI5
CqsfnlXcBMlDk7L2WOb4PoqmG6ZJE4xhcq/q/qnq8w8tPRyU4P7o1HSVYiq3QvtLOBI0c6Hg4CWX
Am64rH/APN7b1Olatk6pCwIka1aK0zm/kSOesHF8msbiB3OoKzITmKa4yQ5z8n9RdmbNcWpbtv4v
9c4pWPQRVechSchevWRbL4Rs2fTdoufX10d633tsnYrteyN2KKxtOUWSwJprzjG+wdJHM8xR6w3g
rdgDiMjDdLWuL/Dw/dotXtn3zavQbT6Oel/6MMN4VUsrMCeZqxeqNA6DgkylrnfTOjDo16GCJSZS
FfsK1BbDnJ/ZRXzQWWueooJbVEmqhNE5qW7XL+WYK0c1yW6ou8PgmjOzoOI38tHc0aRpjlLFT+ol
hYRRhLc5zbpvV+P79dO9/ul6rSQLHOZkDqmz9ahnsLfqYa4BS9c/kdROKHhjFchBCCyV7pNFUsPW
LJavoio0L7PiQyLVL1FK92ccypfQCXfl2tBQ0+xHOoR43k1SQiuDoDPzLBi5ujrRZ7PlHpdeNffJ
xOoG8KPbaH10hKQ9baJuZOOK3NHjJjikBUVcAvnCayjdPEPvPEUtTTyay7tBSuy1h9mljrMZwJJE
reI5FQCiOiEvT/af2bVRHqmKSnDNxYL4kPIXOs9Nf7TYnoScHtmlPwaDhpxpKt8n4kfwrfEGVs+a
WU/aJlrWGFZKzKPN9hITLDfiPAu/sX5k67K+tv6um0RGy15tYa00im7vAExh2MyWeyGMdqMlTNSL
oTvUonC20/rrklB/1rTZdx2Ug2sL79rmIrj6qVHz12YhBDzNgOmrefqtDbMfBlnwdpcfrIn3l8qb
WFV0mNlI04UKHgqI20MqHHpsIz9kz7fKgKfXrVhdEfiVxGXA7uohHdYJMOQpWoK+rJHIassWSByZ
HeIu7IjYwjdHBy2p35wufMQRvwd8Y3tSz/aYG94Ka0YMQGpbTov8LJIz/AEHIZ7YDE4pvBgj896m
n9q9tRU7qPWKmZbY2hIMvBXWIvwiDgaN7oFEbOmb5rQ15Jyg/HVM2gi0o52QTz8Fw3KYTO7xfm0r
jlXs8ram+86W7yGKgU05zqdai6jXBxoVVtp+Cp16Z8+cblOtXuB54vxqUNIzmIKyIkKIYqzaozTw
t1M00XMvtwX6XeyfHBRGs7tpOFTtqUdK7V8/npgnTRJfISXpa8cHgZKjfBEqSxmi+tfRrG5TdwWs
wSvYKuH4sBgTCb9Lze2R6TeK7tyrJo0T4HL8Ptd5UBINLQbgBJJ03CcQAYRKWMmXpE/IPqfXe73q
simGiaViKp+oTkYUHXz3Y1moH2DXXRshmeTiWXQsbSEdR+YPKm4w5ylP8UGk69+xa2u4oA6OiQ2a
X6WD2UTCRyfGLsx7htrf8prekBviCFDV74mi3pTGYzxU8LxiN7ie0iRtoEJi36dRyYCEOqdMsDXz
alX2Rm2LOgON7Nku1j4uPKaN1aqwvYbOH7vssZimm7SiOz9U7OUK0tM3vZpjcVwWtDWFdsnrbF/S
bNisNg5/4YLfTICB2JTSlStpxtHZHg/dmACFosPDoA6HPaGj+2LB4dCMqS8mGsNVbSR7tMUdTads
RdMg5unG5ljN6Wtk0IXRlDOjZ1RKKcauwngInSYLaN+zHMf2qRk1dBxKJb10cBjyJyQ/GmW3d8PH
uG2TXRwu3LQJzRqJ65tUIzOtsgD9V8qGdzpoyXyQivk5YvTArqD2GxCHXZR9HQGyHjJok2RWLT8K
9blbL2AzprGmuNkrtmEM1iHb45JfktE306R6P9b2rtDpzqnIbL3FTBAA97QsuPDoX5gYkU/XmUyu
pD9or/Axj3BqcnGTL+Z9G3LZUkC1edH5Nqw7ogVgDazX2IKQYTuB0NLCZubWhUip9s19i7FkE1fZ
D3XhSdvLi86jcqMm5G+GM9KLXoNeJVCh07BXi2YnROKSVojaRUVsOir1YSbxaKOifeEh034Lw/Cy
dnHD7Nw180M8RJ/Ugpt6soSCL6723KFd+2hUwREcUys04+3M/cw7bL83GI28OYlPplaX7ErA0KUG
DVI3HfcKzxSPDFqN/gOjNjgU7Ua6deiPyUNmTW+yGY4ssZCe5wMb/rM7IhxU6RiC+aFKnNjmtMYc
7gSk28jdF1VyqJq9VAWqcZLxDMzBdV0dmBR8SozuXm3HfUVHShP4o2hir2kRTbXTShBgLM5dQTEW
Rep2tL5ILWfQkc+IaOy9Vthvg6N8k90KEdQUwxNUcA0BFRplYZImtKJM3ZPsb9B2f6pBwGIgml5t
c1RALZG3qOdnsHzsa0rSz9x8iDeD1d6ErtibnXhqCEhwluRGbfIbfU7u+0pN/LwgasFdBVu53LtS
xcdfWV+1HlhnxGYxcXLfHdTUT3OuR1vF/6diMtQS87MWkjI+ts2N4hoNcpwkPRVI1pBzs9ah8aIS
zqrTRJDI0eruE4N+5ibp9/PCxBw+6vdwEY1DsHsDagNPAnpHvM/XL5HaQJz71/cSpXjeYNZW2so5
yUaTO12JHgBSL+Tv5MhRDZ4hwABmkKGEvywZEAieS5tpUVXM6jrmptmS6vH6vRuHt+SuIT7vnYLu
ol6SJWTu0QSVzOpsX6VZAFRNRH45qrj8crAx68y/yzIIRayY2rE2I3G8/un6JcsQMKJHTBE4z+J4
/RL2GAaaFr1tBzP45/+7/sUCJIee/+RHKX1CiW4mjfTHqNeTMxi1ZgRtKJQMSTZysH5fonKELb5u
jdtDz3JknoiVAbHCqr0Jy1Q9/uuL6a6JQQB6iC5rypNiyON1NPCfv3WC23/+F99/I3+dey3uPnz7
z6eq4L//Wv/N//2Z3//FPy/JN4na8Ef3tz+1+17dvBXf248/9Nsr89v/OrrtW/f22zf+VU5w33+X
88P3ts+761HQ0V5/8v/1L/9i3v+Boa+h48Xu9J+//oa//uX6Fv77PwizgnD2Vr79Kkv461/9H4i+
8w/8T8J1uRQN27pqD8bvbfff/8Ht8Q/VcAT/udpVlfAvmr6u/0MFZKgysgDqwuiJxvtf1irBC7oG
I29bYBxXdff/01q1zrB+mcvC7NcNZkwaTUbNsE3xYYaezHLsq0STh9JE9ZnErbtz5PzULMTTY43w
LGEB9o0zRjeS0K2p4OolTxHHxFaNm+USZyKYbbS4rkVqIJv8Xdlcpq6nXAiLZy3N4cuN2rYCEeK7
ebfGYjk4BXmcb7D6HgoNK4LRoXGu6IYK+SU3miJoJWMlYosbVAUFptdPzm0bN9kOcDmJR5T8dfWZ
CmgJylRnAkfnJh0UFhkT7SAVEU+2sUeuanhIlVumOIQIOr26g7jqEhPLQTTFW5Mb/d4y5JNs2g6F
Oe8VGi85TwbaUkMT6FFNklTYs2il0n/voIsc+ggLUkzyrc3mJq8V2PYFOYcESb7VBS8g6/k4NXMR
zCsqb56a6aStjJ7qWIMOv6WljzCfXsNEW8VPhnGfWtN763yJNVlvXVvBkp1a6z5EYLNdeXRsrS1v
1HSiBHhUuoYlg0KD3lYmYt3iOsu+t0IC3ShMU8d4nekZ73+5ov/XKdC/XSCGYQkDDyABMKBIVmnL
LzOgdHbkUA015BbdfbqOBq9fcgcUomnRtIvm3vVISL5VYfXBEqHETOy/TubfHws2xA/XKu5EXV2H
k4RPaB+FLULR1Ckiue4wKoxekrr8ggnfkHtiQe8iUTzTyvyeGPmfzsB6C/x+i6AsEpqNn9F0NRyN
v5+BhQynpUVsciCS7kx7nsrueV0FiROWftcJuYO1nNDipIFbr84TpSXkm83UkbdhHZpqefn787C6
O//tiDDnI13ihmVGx5Pjt89EFS1O4zanFuVEpCU1A/1Rgb2s28Hn1jdKL+mJG7nlA+A5jWW+BAq5
mXEKKGrSKYui0f0+TGDfLGvRdm6V764vBTHQn3QhvDZMH//+oPX1oD6eRhNdkrPKrZCgfBj0R9wB
aG9SDtqVSwAFZc/mm/7soNhU2ZbGTMVMtvrYfLHYxnhNxH2YhPT+DFetfCneG2suVyoBLEylureK
kOW6ec5D3WcMTUmPFwinjZc36deuWoFHokUnEWKdp0T4SpTwDY01ToRI3id620FoViO1tXgQTgPH
OHf/MFK/Xhgf3rFrM8V3bF11Dc348I6njDDYIlOTQ4lZG+imsZFAE3bR+Bw7izgTleK7UP/ozBnp
kdaf6hGDE2KZpM9Zj3Cja2peOQxFYFuEWKrSDJJe3yaTGDdicp+GxoLmGd70YTb4Vs1DwK37elvm
4ZtbawyW+iaD3KypQWn2b001LXup0PoG1+g3oc2M3/CNIfzT/fJB0cGSYkLHtm1DtZG8ser9fnXm
WmsjWtfTw7pbrdx+5JQvtzLMvyp9iJ3/R0ljvBSa4k8IZEgoIfND+nZLY8FtCW3C5tu1kcX+Fdn7
Hy7C/+3YOD4UFKTHYFb7oK2QjNL1TloptvS9KjP7uOTV58oBId201lOt2PpmUSDJrsuBGFDiWHDJ
ywgFlp4zqx4HX+nW27wXry3ycWMh1YRW5D2XJSmbA5Vt1aGg0hb5wzRUZ1OKp8Wlp1eeHMe8Ywgs
94oYVei3stg6eXHXpoOxVaKEQWFdHKn2XxMjtC5//7a1f3+Emeg6EGFoluXa1kf9YUbRmTCWTA8L
naw1GgzBBV1t1epWZQTxoo2+Zf+6Gzv9hCBC3y6UibTv4ocUady+hBv7B5HLGgj06+PAIIFQNVxK
H0oZE3X9h8IDLyQGv9hNDnEITpng8Fs1toydLMoDXEXjEMNC2UeDehKuY27Z790k9qh4baH96UjW
2/CX2/R6JEjSuBwcWzVM7cP1mhadpUiF27RjDgW1vI0n5VDA1AiSFG3CygPM5jg6LiL2iElhyB3X
e5pQ03EeiR3WO/s5d0Tox/1iBaZAMUA45N9/gPpHcc56tky89EDVr0+T9Wz+sgr3Vt5Kq5p4lMDl
cDvNxXcKP92tXhThtK96s11oJpzsBCNzHX+1h6XemKNQb8ykuKGgfCdHjZFv/Z6Zbvo4aZan4oAd
Uqe4E0oeEYcCOLti4EaaRIHbTCjPfR83UBNFe8nRB2wdEsUVREB/eGfah2VhPfuobFnTNYukKfXj
HbkGHyUNsLeDajDCbbA1xc0wnxjhRNuuhZuid6TJCJT8HWHLXpUTmxSytTuaoCjwcIzHkQEmcPw/
3DPmh2pjPTCxguAs6H/U4sRW/XbKB4QHFVDD5DCm7s7u6F62aQWQSZmfTBUTy0SH0Euy5cEJ9TVP
Zh1i8DUwZDBhraYIjVjY7NLctlOoHEw32Va1bh+AoGn7JW+DpdQ8yx7zW3UomoA4UMJuEkdjIm3t
yRzvn/RJ1bCqpMpbVdQHU2fYn8/d+5QZdHaAboGi7gEhCNqcZnHfk9MazHDvNl2VKR65MsQNV6M8
x073Hg6klmZ9f1OKTLstBz7HLoNTV3dvzoLBCTpwmaNhjZkIQrbp3cjdwRslLqUCWHi1gIccyP3f
X9b2etl+uPXMVb3r2uyQECt/eBxTroYj+cDK3qD82I80kfOGnjkdbA0NjWnd6SSEhC4Zt044lEED
aSpYiqYOLI1xv4YkopVs1F3IsQe6AVszLlKyzSFbD1V9IADhe6UbTWAZ0acQ+vqe+9kBC0+erqDM
3IzumDBrNmDmZ6EbNGp9Ww/S+FKHT3a4bdk5nYlgzAO5uJ/TiGY0Xib22iUQihnY7XFpDcoOhp45
KafUTuvzYTqN+E3qfvwxtna3NUeGcxHehq2luvRlibEX3MtvcUvsUT7OnnTYL+goXKPWjfZdpkMH
VBhaRKGM93rTIZliKF1j2t6OuftqRoq4L6v5liNm7iVJK1eq9GgsE75M2Al//wH9mzrTNZFmOmjI
Ufc4wCI+fECqW8KsyDlLQLd7TFDtbRaWKkpqxvkzXPfU7GhK4AJtHNplRAc+WXlG/9Cp7hGD6H5u
i0umVDDJM5rMZdt2/h+OcH06/34JOSrrOPWGcPj6cVOQKDSVQqVNftbCzTg8FmEUocBjbXcczji3
Ge62ORhDbBy5pP6Jmup1TiiTbbzBtIKZUy72TMwXG7A/HB39gn87Ott2BFsHtK1gyH5/iMxOa7bG
lHKVSWHskkQllaAfX3MyVyDD1RHzFAYSitHNp7JIdM9MaVSnAm/muujFTbT9+wPSf+7oP5wwHZgK
2X5spTi0D1VpLmsFrY4I9xOBNVtTb7OHYlqzMp0DMU7KZ/4q6OKkPEdJEu+K+rubi/pNr74wAGQa
oOvyW++spWpc7Ecy209G9Z1ypj+F9lhuk5AwpzjR7wgUZ1QWN05g8lj08oG7YtAW3RugBPeYewa0
WAOIoDtpJ2ypuKsPfJSXdGrfq7pKVwFpvW+75S4UFfd5NOCp5UwGcRSRl+MOTKdk8lWmcXyezEas
evHBd1OqYNO1MGvbdz0VxjF2Oc5BbufWcL6pGOghBUB4Pxr65O6bMjr1OS+V0okOMIGQraRGD661
kFsQs/gXMLA2ABXAIqbh6NGrnHbx0P7g4269Jh30QMzOu04IhJ/nkjdVYBV0VIxf9Oz3KiJ/pnbm
iSAZbWvHRvoknC+c7Piil+NDqBphYI/xso3oMnoWG2gWOUc7W3WHjDGH8xvaSCDpuB/cUm6TnUVU
hyNqeWJBfYWwv9zrhNIYNi0Jc0FEV4yxeczXzkU0p8kONu4XW1OYZaPj3Ixr7DrbppK8WuNLQfgY
tR5+N9fe1rBML8vkTKfC6ZH1svruXWSt24pJPhqcEJy0DK3PC9YHrNEyHmY0huLHvGTioc/TN3uZ
CUC0kc6gUljJVesaAhLKGnVj+5mH4E2hKe5FS02CyDqEWKv9FyMwGJtp5JNkbC/cVOxRkdZbCaPQ
r2139CcMYZ6xKPEd00+6u0a5D5Gx7tjdiF0nuKsXlGaHxYDpoSuhuo0r+yUiUAyaWHnTjhO2WwuV
R6NOLaHc1henw7GbRmV1XLO8wb8732Lwp0Fpj9mZor+g6M3lpkgn+cS2uQisnvAIFTboRlNo2oaY
+rwYdu3BkuM7vNJ+FymWhiqvllTQ+GRaQqNpXlwMs0UHY7cnHfna3p3HZ2OB/EpRFW2tBeZao60U
V03zB2GbsFKtk+G2tIVGBK+ytYF8youa5vGFIAywsGkWkJyrbDWty7zItNgXI0HeW4lxL/ShC+xy
ok7tkeMuVY9QdEpMsrGKCNJWc7f066+w7LOdV+q92mineGDb2DHRuRbdsgyD1O2XbaMVSOIs295k
pbZjiyMOSAtJw5Ro7BVmcLUEWe3YPelktj6RQZ45AT2XT6FW2j5IwsxDJZHcofcwN6S9ESvsvFRD
k9wz2QjJkCNnPazU4eKi4XnRQ27IWDwLJZpeRMsYz2ixlQsKpq0SoyqbhkgEldXukL2F555YEat2
rCDXQUSgmRvK2bpQA9VpEe5dxVx21mTcuooVXdTi26COFkOs0NxOmRtdICQKP2ldIGS2swbf5psW
EJ1nsUsOMn1BB4nLhlA/o+apvGv0OLoR8zer0LZz02iXbEDYbKQVkS8G8kAlRZaglhXSxF6Ldsky
PBmF2MdVmp5xWxk+MwJEdWq871oiEUtLZaA4XUKQar6A3XGvTP2W4KbppZLFuNMGR/pG2k8vTk2k
V5guz5kmztSPyj6GCn7rCA4ui5LwU0z6m7KowOIRHV0WpyE7UR2gjiQmoNdFf6lt0jyUKh5Og84u
l9UwibPc47YKanwpZ4vQDc+GvP6pFJG11UlYOM0i0r1KadUvTQhoPc2sO7KlDHSGWECATR81jXzE
JLNaX0P24mmT860a9WFbQozjZKCGoenzICPNfbQUg1bHnIqTZqavpFfi++d2pZS8mWF+Umiw9Se1
xpA8ehrc63mu0ZoIvxcDXQN2je8CzH3QmHp/0JGJ3iaL5BQW7v2QtRZXHzRNttnscCD29u6kbcvZ
IBOy3Jt2/FRgW7hVIQpsjUQv2Y/r9Q7hsx3e8lHmB7A1X6EZk0kAI+WQ9zyHBmXQb2iTfNYoZAqz
g1IUk9JXlPmJJL7dkjf3Zsw9WEld2equOfGsx7cj07Y95uPUewmsDTm+ldWqpyayCfUx2j1pN0Ft
ALbJ0EvSGb+5vurU2qmnkk3mZ9MofdXRY2TPr8YkeVaNJoyHXN2JWbYYo9SaWDNxQNIMSQatKmAW
7ObCPebI0S7qgC/e0UZi4uLTkqYSvC8qDqfVj+jMtR3DuEdZWGmQR2guC1fCd9AIS10q64ExkHYb
0w63ezzxTCny47gAwEp0qRIUUalkpTEuJWvKV8ac8ttyCU6xCGtKCKk2abqGFWgRUhXny1jJ59yu
qaH14TNKj66gecOORd8QJHgzxSWSLaQu+6QA41igIqcHJQOeF1jqUARTVaa3lTTPpWWl5zEu0O8l
owBtCsCwymJWNRbBpqj0x/gHZaR2UpB1EushD6lSoUwsnHM77EtNt/dGQyInV+yB1N/Pi2tr55j8
RC8jqM5ekRgFJaBOxJcHhapjG9kzsmc8XjtPbszuwZ3BuyotETAM37aqijg/JZpg3YIiHa1BO+hF
L08qKQJWIhU/jAWpsXOt77VWgUKQ2VrgLs5zNrnvdh+XF9eIoazR5OrTmlk5JjsEvPNpGVu5U4bU
J7iKvJEU/Xcre6+youk2N0p350LZKIYfbaemd9miPOSGjP22YIYyZ3GzzbPZq+0hO2IUEJtiIgPO
TpeDkbvVzmaGs2GaEgdOUWXoNMb64KbyxUnGV8IIpsKakEVZtIhnr3FC8zFbBx48xw/cBQ6SZipD
U4ZI7RhGb5XStvetzs+KyNDOkDEdJyFGiDYjt1zLoosCaY6KdayzAHAhQzTr3gCaHCdW4mkubhX6
3xt2frSdZFARBh4AMrXoQjMgaa2XaFyw97ShSc8svLcb90haHUrwTlE8ghrgKkxR0Hf1jW73jGmo
nQKpGV5qmI+U1Hj/rPHclwqMg8IJSB0FP9QT7+OHZf+1jqTtDTRj5lb/EtmIrAim2ztG9iRpjTDT
7T/3CDs3A8vAYcxx6QwdBhtTL6F6zMQDKyFlmwDXR5LUFlrLDlk6CdFL2vB4K12E6fixmAqYezKx
E89Gh4pmCeX4sK0/jYRAsp5mybbOWZpxlz+Ny2fRd4WfRX2yNfSKiXpm6N5ko70Ym/m9HvWJ9i3k
FKN+SUcZM3BrQz9U0kDB6olfqQvmrPJx9n9JYj1ospb8Ltnu0KbxfA+JwxzjioDcCejJBNt6VD4b
WCyRkL2xt0eR1ji7uGW7nU8HVFcDtoAMrWkpcOfo7XPMBo6ywsZOB1B3UKptFNdfNXy+tgUlZWaR
owETX4aSll1q7VIdaFjbxIUvU/dYuuRSVQzuFlIW0km5zUrfXWrbUyB02Da65QzY6kbtM8QdRXg3
hkjChy71UgIVtxmWD/RRCJhYvW71aDfZuB9lhjDW2PWxfc7XZpBbi7ekry/NjB66y6qzVPJvopxP
bnSerRUnONvrRY98m8rtpiNkjeVaQmgPv0L4erDs4rG25N4a6mfUguSD0dbYAoNGQVveyKxGIQYV
z4148Lm0ZdBHcLuMTfot60iQHqGBL/1zjFRjQy9R2+qrYD1S3IO1Er1e26oo7wscyTGPAvw2q0lk
7QaqgxjwoMaPtZxXkbYJoUPn9JrNpGznRb5SHLFkDyZJnLH7bCUqS6dW7q4Cz3ZVeQ4rDNopwxll
Zkmpsn57/Yvrj1y//fnlCpKwV5D0cP3jGA5+55hvP7WiVzrE9Qddxod//cz1+7lRk/UpdLp+Z11/
EMKXG7iTev757S+/an3pMXMAmjdxGO41OFZ9Naa7uin4KH5/ZdHVYvF/fdm5XaFZZEJf/+f1OK9/
+vkvf/6yX14F99ljuaR5AFcGX8j1MFQzUSnk08j71z//cHy/vOSHn/lw4j6emp+vs77FqC+f3ZZm
1BxdIpPtutGpxcFs2+GWqfB+SFEHjPb05ub9nlq13xGuYHi1EwNKl3a/mwc6+4tKEJ/JEy1IWyP3
Im0Y73SHAj8txs9FjKchS96GrLzkkjZoi/gZZFeAl17fyi5+GbvJ4lLvHV/tCFeGi9z52jR8isDo
XuwiRwRPDHbbxSVLG9KspEBLUpJrstH04U5dMhhmoVIQuxzDJ6vLc8Xs3bLrs+UUxR3urMlyMr/U
2YKxAYl98I3axhLqjzZ2o4dU/SpHqHIig99XSmzAeBOnwDksJfW5Mq2Zwfn9Kj6MkF9qKnwnK6m8
hm7fVnd4mqb5dMnNdDwQxId4bVRPsOTv5bzOIUBDes6EMj5Gdpur+wonktfMOVsppyNvwZY4rqyn
kGvlos74BpDR+a0xxDtHuetF39AiKUkiIu0UERwDcn0fmYryEPmSHZsXVUaIsdK2mXZx0tpQYbrZ
z6vx/i5XHxNa3Vu52N+cgQTmTnc9vcXXYI0Hi0tnY4v3nJpNAEK0ungMwAo1fgrZlJFbd0E4QbKz
UJLdVPbyQmOCumcIt1Wh3BRT45IFd2iK8UJf403Vhl2l9kQaOsjQWvZB8Qhj1O6eUz10zrFbBInk
7Onu/AWK9Z3JNGknU/Kvu0IJhrHrwZTKFcqYgsrqMO3o6JHtyLXhJs13Rs4D1QCGFQvSEyx5M5Zm
fijDkTmW/kmgGN+Ag4+PDWRqjpZ2OiS7s2RHfetUYxA1N7YakhQy6+YGXkC5mSqnIckb43uE8XFa
ZmB5NnGbPECDpJ5CT58x0AoyjpyFEO2lINsKCBaYdTwEWT5vNHoPECydXSlroo1neVjBonrMJHNG
PmuXCM+KnjUQJOiwcVRiDK/1IlGF6MewvG9zUYXAFyOyKLXkPZtKklRV/Z2skRjp+0jYLLHJN7Ge
eRriWn4hBilhJwC7+/qOt9ZeVkNYyVz5BpsTDQ37e5sjcEFuy7Wc9JqXmma/72PEW4Ra1BD1COLh
zBBBqSXTqQRSvcWalT7a07uhgsvgH5HYPuEzwCBAjKz1OgwNEmH7a7o8ymXBBrg4NPD19jKT8zok
klxRYrsMnH6mQSVZJuMtqbtPWWS8M0UyJPD92EZ6aBKeswptmyIP94PtKF5sYCiuIwToboj0D7Br
jY+p+jz1JZe+njjUzFZI16i51VMo/3SONkyas3OoVQTqMBFQTZuFWJJmODfyJIxKI8/zK1lwjldq
vl4gYpAiKwM1tz+Jti3IdKSRxJjuqW2z+3U8MPdoJoFuJIGetE9ZG51NkuJ1mOh0ee7kgq4lLqLY
s/USGwOeyI2qTp2fRMOtzNvZywUsdEettX3TEKfb4zx0DHTXGhHImzUUwsM80ft63X3WsvjU2Rrx
mPryrqaAuor5UdTjLvnRh6TwTZN1HHq3hcSl/eACRI6Nr4gBjPFCYnYQUufvws4o/F6x58DVRU+O
87wPdcEFiBSFSAiv1Gnws02ON82MV6MUOZD3r9QYUxeREpAbx8XKFS/p3O20Dp8jIR/cEnATD4yX
3AS5lyUvLk7LWsBRJQw73SWpdoEfthsWcRSGSxfVGA7mnDwpiSI9ZorR1m4wHzqKUezku5lApKyI
tUOmtGzLVGDNKHTb74vhKaVtoTfpj0Jx7p0OJWUXGjiXFsNPHtqiaQDp40Sv5vy+yIrLbArVZ1ig
29p7B6yfYMLuXETNJ3dGXp2iIfb7sXiqFyK70yJ1tgR5IdAi7gXY8GpkhcxvVwv1DCpfadBM0Drf
IkMKyVdb3aFYiy5IuxM1fYG0z3RCH99CZBMYFgHEzf3M6HqJXtLM+C6ameCbtfVEhN0xLSkp2lzY
D3oXk2DuqdPYgOWw9XPLHRBL5Wub8nwYbWxWJRsWKarL0AE9NM0XQspInHrFNN94ukDk3BXzAVvG
ndokzQ5Gz3HJQlpzi91g1mJ2BsG+3yml8xJHE2kSavHFotBrOlUEokcs34a0y8bJeloWLGOhju2U
OzRbcOVakOqqBG9JTCKfBwf5xqzSaa+mcBZJIGBDH77FRgyERO+GfZ9Xl6Q3X3sauISgQWWc7R1N
0c+D1iUnaJzfrYmf7fXYWyo2iUmI46VOG+pv+sJOwpUZu+bsO6LEQavp9b4QgVWy33DAuQRj35bB
YB+7sCkhfsYVBtKgcWraeUk2n8cQOx+ZLJEfNt2DsOhpNIBA2h6wgEIqC09PtqpkDZNRdMhToZ1k
vG7x2lYcu6p7ql329U6PE66vzcHXrUHdJQYVP0vVUW3dCc8G3k5FYiZJS3urqEOOcBhBtr0cEKrY
O0oRHssjk+2lBV0YdQZpfXQTN2uHajQIHHSx2aDonk9TWuyraDjUJaF/E5lM6sEi2WJbZgjxzCx5
DmlkeqWYHA88+R1Zkk8lkd2HVk/GoFLp5vH4HsFqKCAf8AmC0GljIGRTtZeW2/lmYZibDOwvLldm
2G6Y+/xGLOPFjnlrQr+NUBIn2uNfLTixKe4VTaGmwa2LwpcgcKLQJ2iJhMyhFSwZ052b6DtITlxY
0nb8VNSJT0/ogRBvZ9drNb726XEhwu+dvnjexOBWNQ2QMgPaT1EWfeoN3KZETFAcac1JmRijl/Ar
F5MaSBLoG7rLbQ4HvYEafuImejfBIjEXQRw8w4gFWixulLGI/TCCjzYN4nOkJYFzxDtkEMTOy9lt
/Vq0JDGKqr5JXDO9aWzrIOEJbyjSxwDzdXmwGj1w0n1XD+lxy8aNCJpCtU+uSC9zXEBIUueHKdyh
nlP8VsqdlcqB7UzMIvEKPwfSADykmdOj9QARFEZCnTtspd7j8q+Nl8YdH+aqfWlixtkQRT/1NSFj
ynLbGyG0IzJY1JiSBPvSBQnfSY30O6WVnIHxf9g7r+XGlW3L/kr/AE7AJNwrCXojR7l6QZRUKnif
cPn1PcB97r3dN6Kjo9/7YTNqSyqWSAKZK9eac0x3Ncr4weH2XzNwv6b2sJjZmjDwln5nh/2mB3xT
zW4gJkHO1cTW2CzhPAiEprXEuWR3iNZco8SyCB5ikjfmBOna0/wioO//rIxH2WJ2EgaKp0Zi00Sz
Hwwpv05fu3ultWf0gWIzLLYP11dLKd5cQ72OL7C6n3uDjC6zoh/J5N3QHibpv9wTQO+JoLRuaUqX
iUMcNqgH/pT2R/pqjNdbxEGmWzFYynHvFJpWs8XW1mtkMqPqIw1tfpeaTGRG8M2qKoMeehAHWA7z
eycmyXGhtd8f3AhOrYgpnVIJtHZ5cEKFd9i1INL3cH3d5aGDZecq2OddCRkK8scHSr9wVZeuecTT
R7EoQcrLJbdpdF5BLzMn0HL1iTp3k1k9RoMFQw0DCwWaVZ3vzr/7g0bY2fH+J7YraLA0hHDKLV5N
5HFTkxL5CuNZxiDssdrzo3JkiGqMkdxVhn0Q3dwcI9pSx/H+Cv/r/62+cIM5gnkVYWzH2Nyn4Wqo
pUXnB2IfBNHqWCYLes8aZYrAw4vezSwPN7SE5rQOD/d/s7Tiju/95z+f0H3ritDfp0scLS3rlAyT
UrVbrK4vyODHY/fJoBk09fL9+w9NsHM3kwlqQFkhC7TsNG+NfKMAMQTHrOb8EblEmuUGMAOvjAlW
F3Qj2mGeVxqYJ3Bt5Pk14FBLkBbrUh9god6TpswlQ0dfHjKC6Y7qCu+jOhYi5OUo/Av40JODD650
Rzto/883l/M7HySDwulLeVbNDGyJj2qkhbhfFrwSht1Pd4Pn/SFlq8AIDSDcXJzAcwIguyB3BbXv
NXUKNKg1LnuqOGNFLktLwBIPcEyQzDAuJwiNfKlicSgkhHKtRpyHn5mt5MFLsj1abvvoZtHvxmm0
jVVy/UpZbPslR+7+QD87wB5BqTxCPp/zxRm3gK/v37z/6Z4y13o1kxTpx6ixGXrG2swmvvTW3GF6
63KYvaiZI2Pp4JgxBN3+tXKsmVaa/GSP+2QF/C7HFQIoRDQDnnGm/cgFQE+AxfkbVXxZDeNT7p2y
UH8TuWCaGQ50efU3xbl2hWT10Zysd8M03ghMhDxORKVfOM9hMmxnNWG5N/sDNfEPXLwg+hXZ/UdT
MA4lqyNmjFA+uNr4hALzrVvMz6H2SuIynajhtz5g4FUk6AZa8+UK8Rvx5dPUOhw2a51s3RmpmIfr
gib/2htpmZsmSHJLImCnNFMMtBj1FZSMrEpkWrnzOYvJwLl/6b8eOvpRDB36+FDOcnX/eu42zY7o
suP9e//tR5N8iTm7P+X923ov3U07iff/9nODv6D+71+8/5zqbG+rN+JSZQVTIeKe99FskQha6n8b
e7yIHLVL4ycfWPmSoKXbVNSz9upSAazcAqzG0OqBp50KEs5Pba8hO831yxTCFmEu+KR13kPYYoxt
CXDqGkKlxogPpBhBZQzhs7CWSZitbaMMqqals7pZfKvzGG0MCR6zSdbuC7ccxsV+qORDPa2Tcho3
dtVeDBaPs+MexQi72cvwgPlD+oyfMKWip7gpqyw9ko9wmrpiutoxt1W79O6inNAHrZZfRPW2uwrJ
Z2MWexoJ5l6rmhvH/iXYttnZtmC5k/rWRKMc4N1TG6c3Xoy0mfaijyi6Q/ZijxpjZrveWc7Vav39
FDfd46TyXdMRMRWH5qG1Yxfsj9/uUm/axxxZKBVRXMeIzHd0IjnrS+Ov607cowSEYWLDtWqlH2BW
adEInLrs+fP4jh9pOLp4Jo0kl1sycb673Lu4Tvckm/zRkdEfkpL1kx5rQRSdMcYPJJWCiMH3fSDo
Y411GUZBt5O2Nxw4zr4WrWcyG15s6+Q7Yxt+a0wr2jbLIKCr3Ct3x2vix+gNDDjm2DMJJ42/0m78
YLXnJVYHYZmcJeL4JvzpEUt13TPvVzCv1gVR31s51tuhakZmLqrfIfn60f5wzhrJHXFuhhONGO8i
N8A7ccNxQiCXmNVak3m8diL3b12N4a5TlxCMkc+k7cgcs/A1dMFtuLUz9SI4rBQQzHZG8W454tst
S8gp9AXXzNVmTNVMkpjGTi6/jxUmi5aKEK+eIVI/hDWJc8UjrV6qXA7nVrwZNZOEvf5cTqra2lq5
UDmGtdCTR6xev4ABPo7R8JgiBiAeo1+NggSGMIxaRGMNreuMrDF9o4GsVfzbmXOaa+dBWQyvMpQk
JjB6GkjTLTIYApdt/EezFNjtRjuVxNErr7+Q//cpMsrV2Bofs8p9ah16FdJ+1sfhPc6HjzKOL649
7VN69nZa+0tY1y/PRX+mhnpladwWYqzOVVn+5tMHpi6iJyePv6m11Nou44M5Z2cWerLKnD9OV517
Z/yZDPHTM5Jngf495QjaOntkdtI/QmJp14bslrQhE3fu/FV03t8aoTmGeEwzLbY6aTxa3R80MF+D
4fwyb7LvgN4sC6Vqqu9Zd3j345/JAy7khva4jqb0GhfWJxnvtAJMZhbd8Db7JuC0JEUsQHQ2SEY6
FGTaIHD/5LpMNqlOHhEF93WO9DfpOaAT7jbBXN82y/OgF2kp6mHcgKA4WV77Yni4HjqmibROirUd
4hZFq7PIAF1qPX3t66Q6M2RHWW+qs+VaDOn5xbNOrwNdjLe0kfWuVCWj/uYU9/JT5nrJ6P898TIg
g2yrhUE4DTxn/9ROGL/beiU1m3hWq8HeadIGbehRoCE3ytEPRmO6WoNDF4zkornPdkPbnJ2JwQaH
64cYC+E0P9SLbUg0ry1NXieyz3Kmd+Uua5YJQSAK44Mew7ZgJkVrTXyP+mLWJ+R69owYcGVP7av3
N69Ln4G0rho6rxOW7rTHwVpqtH5x8rBacQGmBgUsL2yvteSvJMOiEz6kY/fUW9rvEHM57/BMJcLe
PjzOEUsPtmFtdoIeXInWy4c+C49VZO8BLnJgAG1XjG80mCygf4ify95nQuBmz1U1vwxSvddjTTlm
5Edc4+c2ZwCi8fEMNvpHgwaWkXwjDMly68nKsKgQwPmFm6CD2kByegxhrkt0FDU2fL0yIWrUAqoV
dkhJfkdo6Vb+EP5Soz5sSBMpYO8RdPVoh/ccJAQ1zCt764vWxAk2BfdyWH9LOb0L+jpp3QEFnEmS
RYbWOiGzK3Bemuze4sR5ZWpBE62ng5zk4w+xUOyZhvekJ9Gubz5DPZzWnLKueqFdUkN9e4RCTITQ
eEwKEcRtQlJeKBrKN61lt638+nth3w/Ufmw8bbMdvNDYdjT21zO0MyG6D4ZJYj2mXr3HqoDNaxjQ
tZk61cM0H0xz+EOq8OJUVY+to0tSrws9QDZDs7z8q9MWZXMdnqI25KZETUCAyJZj8k1131qC7ajP
gGGYUp4MYkVWTO7pHxUvRQv1rWwQtVUx9uNxoAQuht9z5CYX0lzfoxLcAGZ8/yGim7pilvxlMBTY
434ip7WoikPMWiI0BhEIE4pAw+kWKI33Mw0BWcwGLVBlWudK0WfV3bkJSPK9+ouMXq/DY+TZV29y
xEszv1hDhlKvQl5hoMazQ5kyp3A2vEp0P0t7qXed75Ci5tSojrd4xCvSh+NO9WBwLQ5iZFQkQN+g
g4EyQL5eOZwvyaozGD93fzNj3Oc+sqckA50Sm2YduGgZV6pFWgVZGe6M9MSWEIlmDbf5Fnp5/SJh
3xAv3A07ys1k4/c9DWgJD6a056eGed7ZF9I9QwQ2t3hLYoRidnU2Ch/7rmFefDP/igZXnUN8FIeJ
mdjou80ZpFJz9qqEPAmDjxfvnnM0F98JZKRTNdEi12tVnhKLA2KWLZ0l1JLHFn7gdrFhznlh7Omf
PTgp6rn7g9fDCzaLoGhsfweqcj4mnYUmiLZ+5Iw2pTWbqCFwUo9ZR3+MreR6fzBmlHuaj9JcqEeP
wb2z8sfFlYjoc2VI/xzmIVoRZ1ryjop4P6D6NZtKnCc2wzWoxhbI0ATsr+/0F2rV4cU91LGuXjwb
u3Ou2+bJ6StzFUqmXwNxODdpTMUWVwRVImionQcrYR1JW3uyqteor9zH+/84EUBEY5nhk9yzGoQ9
AsTi9gqEiaI76zp1jVXMvupQzeDwZ6eTvD0ONJxzPJQ/nZDJzjJb55wrnFVGCwqLCd3aaTq11mPE
P25oXX13QjbXh9oGUoR+zekEr4U7io0aTfCPJsc9mSpyMgeiG2ZfY7heSJ4NuJBQFVP+WafnIv3r
5O1Gq55feJbATOV+ZlN/yNLGCMRgVMjwhmntjA7PuQuTxDiTN4TOz8wQM5pazYc8aTjzeo4MsTqQ
kKzvw8E6aD4Wo5hygrjr9NRPAxuWs0/95lkquMRZYmzjxWeJiY4hhtIuU2vDcYyp3Z0e5R3yGBlw
mxF8KkPIbaniIm1mBKMb2bAzJR1/2dKjrcNbtqsdGvFaTV+x66QXjAPqC8QDmCjFkTAhjXZcR63o
HglZeqyG9GDQ+KOC0jrcS2+eztnjbujtoWis9QgGoeLktzCLdhYb6EZ4KSiraD5gP7hEU+Ne4nTK
d0q2D7USZ9UV5XZy289s0P74YhRoSYtVHy3ylirnQFDwRqDX4egaZsDGMB9TBIJvnFhhVP8l5vmq
hvKlKoeMmecUrgi/8YKYGs6q2DZLTC2Jq23sNoJ8uWCA8kH8zcKx3Uu6eUicpqubhqflP2Wz+6bu
COXOb95hBMB/pFE95icvNG/1nMwP3qhx+mT9t2pvRajGp5ZXz1WnrSYjChGyZCi8AM6wuUJAYHYW
kKXCQlkJM0AABeepVMyNexHA0/rK0w5BrTXTGpgrdUmT77y0/QNjNxqoTgeguyUJSZTIMMlzTdaa
Y18y2Jwrt8WSHfk0waA/03gFhGylRMmGzHjsUGdG5rzjkkkfZTR+NHBCjLgHJBBxYFNjevbTjtS0
QpCY0y+WaX/CcDxCXJTVwtSOqGZkvLeg6a3SAiZZX0RbsxnDo+Xk3JV6Lp8tA8Sb+BNmPsS9AsX1
xGj1BBv0sbcH7QB35l1GBnS/pMSnFBunLp28oPIiBFg5YbgFPcLlGgcmZNEaVn7WnGZpbJuSDWOe
vEPc1+1Bx3yVksy7cQb1lBv5Y9wUDjA4EHXMO5JzadewMSf3gf3wVZ/qT24h/RBraD091foHdwmG
q+jkmWb1ZjKF2jm9/CrTlBBAO3lGVby4TabznIqL0ycep2Dqi64c39qsXSkHEg9M2e3k0Jx1YFfE
FbBfJ2VCotSvZmh72or2udOxD4iaE5UJo2DFFDnESpkeub4Senn1o90qsKo95h8Xro8HuatXSGmi
p7IeBP5x++TV2tpGtMxUwn7PUURY9gDKqR0wdJfiy1CGti0zjx46E4lNMtVQgeXX3Rp/f8eKUhKQ
lzyAF+nCDluoeq3tva7Ttas999Tx1gZlW3VBJSgRcwOkSUZlhcIc92fiMg9vaVJ4Ij13vv009DMV
02Invpv99FHaJ3hROGPsaQkgstUedtd0rcXz/ada2aLQ9PG0gilYaEvUIEMMiRsqgM+HTvaJLReo
hbdzR8ffYcOgKki9q2F1VeA3Ak5kmV4W0n3fEGJXZ56x9hHHXSq/s/i74AVks71bM/VII02wuHHW
Z2am4j2zl1NmZBSbuGmq7CseI9DCDs3gThmbzE6+SoGIFUlL/I/X3hjEdiTqmqUBCdNCHSbci3On
kuUuBlEs4nWxoAQwgGPSRKanCRvPwi8g6Ni8kY1uqnmJRWXA6ZWY5yL3M6cZt+aEeUsFT5lb9bCO
mvCQgyQN0EUdC4xWd+xR76CZTfKbaGA6hRlWY3ome1EPj71FxZV3/PU4RC0ZtuSR+WG/uv+kS2zT
P0tqZjfFOhLh50JFi+TMSscMCfkap91+zoPR1/5aw0DQW0O2waCY0GQYqFusIeis1gqJkdaYf1hP
Fwtb9mjU9OLMsYTP5vFvZE0aQMkpgtGsgiQFX29bv12D9SjT2ysYFcbGNTZdk3U+Zn6MnJF7wX7Q
RsGHZNrPsInDmd/K67TblOMpr9P5U/acxZyaqY+W8GGLWt/Ec0phpKEy68Al4Q1mGAnK1aO4Izcc
YhQKDxqcOxdxoVUAB+uN+Ou+n6jGPeQRAdbp42Da33HN0aH2+Sv39h3hNhwI46+JWnIqh48YBNLa
qDQNp2aJHRoRSsLHdzXTB2FY5c6pp+IEgcvYtxgIul5O2yLmkAuLnWMq5PVXJ5bTcTQEZF/9qjqn
u7RNLy8VM/eCmekBruN0WGpgghKax9xi0Uxm8dlHo3gcKCP1yWwx/OUbzTKHx0wuEx4VMGsrg3Gc
UpBQzidpWPnp/gDw5VccaxERbbW9yavkrEW9TsLhjLza4BByKpX7Ho9E/SEbMS/zpCf7UOEEZx19
Ztg+7JSpP9e2dIBu2vbJ6sMTYhTqoakLao74+8Zrfvm5Adm4M57inktUzhogOzbJ5aLSF+J73IsP
zWWYmMrl/aO9dgT8b7lL0KqgCcqrPE/+gWGPTzgkp9lJuisETvpBenu3yf0dTX5nhRaBwV2jB/mo
t6CecDzdZbdGPxBBAqpX6/n0KAxAFVEmjMtJzWzB7nQMYGTF6I8bMToAKfpIB5SgmYubgfrxyc7q
qztFWMpU0OLu6QgZXCxAXEujdq2oZJA4UDSBlH8R0i6R4fzgsPMCh7Q0dsMJvxfaIX63el5XbbNp
RudN1h4Mr4JyKULdU3bNW0tlvG4m1qD7QkR7pQKuYPmrumM7DnPN5mb/UuVyGu1dzv5J8iAb7n6X
uQSze4pbcN0TEC6UEYfCZepPZ23YuMVDoYMsAeHV7HUoEVSK6EVM8LVMgan3QKyv+254NzQM1wQw
U//69L85HhqyBvlK2qrRo7Yd2FTv75PjfGgj2jRh4Jk3cQzdf+FaTQpqc77Tx+hVUQgGlK7s9TBQ
gCatEoboQHTBEAvT+JnneAq4JwOtErixyJ+giR1StE40MnHV0VHgXk10G3timdIzYMEyDZaaDLmP
lENP1cPQIa6ZmboHkkpdOOnxsXXjr8X8L7v8qyi5mhDSIvY2tMCcF9u5N7xEhnybuazwKEFS+fcl
qLcMvVM835Hob0YwZKxY2cz6WG7bsrkC5GV/9A7g8D5w0XfwQTGiQYWgLOGHKunu5sLm6Bu2EPsz
/UfHwE63zAv0liU/vBICzJrsQEHvMWy64GDWCcpPO0Jkgj6gW6CAvANYXYzimXP8FXA5vRQDwdyy
Xg3ddkAUgWaflbybOfBl/LgA5sTIklXMNdMvv5sv95Y6NhIY3JzikUlUtODSOdCEc3aXPiVLu9re
EY9NVjzWbn9JWGRWWvEljb7BRsyrqfVio0rBrF/ti7CLA5v2OUkxfI7/rIk9YCwjG7f+mH4Ryxmv
GwuzTA6U0xysUw5EXdqjTyQBd7s3P3Amia8NUygSkPv5fRjiBrdIFRElGc3vBZ5DHRQW7Yz+J6Gh
s29IQXz0Kv1nml4ivzJ/0ahA8VwqdU6Ek+5tS7XrCLN6oNGgqnQ9P5Iic0hss79Y03AoBg5/viHM
y0CNU+QKnXUFTc13fO6TEEJKiXwTbT+Xcw3ygACWnCcc8yBpu4b5bvlllwYAj5z7cblCWqP/lv78
SpjoBabAdazAgYTtAFWSfZeAmQO9bw45vcFYjz7zuFw9tt6wSFEl6stKMPmQY+HHMfaBgClz7jgR
eb8UwFU3x+fsiOx9WQ+5T1AduJs6Tr5iN4Rc2DyVSnzIOf6T584+HktWtdTuV3Q11ohmBj5S96Wh
vLZGOoRWsnT2c8pdsdxEzZKS0VU09pS9WCFJ4YzqeI3Vl8u7puzAd0sS50zzTWdF9vM2CXJ3f9+w
Q862unnCNJeuoggwMB70VZ+ehpPZel+17h0y4eMONA+xAXKulvV32Hlcs1QAem/fJo85uQDgGAal
X8wrIgdXzoyZRZVsvt7ApS0YpLD5pV8OZmqgpf5+uXfNtFPbgl9n0rzbJFnuWsisK02T116nVuyX
cmKywq1ocCt71UNYczPoJW7pjla3HYlrhQ5vdf/N2wGXdurMD42nvfSD0BjHY3+jiqiVfyV8AXG5
YiOwXOyb0meRA4AvJvfaZFz+dxDV/XaJYKxikLhoaKfpLfL5RpgQ+j5N13bNshQijsew8eYsX+Z+
mFZDC0bYYVep8NcGBNc2leGv51lctYYcViXclgVMD/8mQpW75ev6jNSK0tUL8gGpEJKhdokIoaA8
ePNFjGEf3P+t5Wc7FjjwSKsqqmHmLMed2tXNtWlxJ/XJBUfU0qVn04mhC8MOJWjTpB1SakxLHBbb
uuei8PA05U7Lh1ewh/VF/mUW1rGFDM+Mkc8nTcp97tJRDKNFYEfmLWendCZ3+2R78Kni5WxfaOqS
Vfa3XXNSCQv255gWtBvX/i7XdGdD5fM2+OFGaznccfVDZMYycLfmgmtlgG4uncKp3IQZWUgdR3EI
eyxpnh+4wI8Y7mDI0EbrpTHtZIW8zWEXb5d2RYzAjaPAsm1ycVR40tUOi4a2UQ3uswzXRtn8qvjk
Nmnmv3YYa4xEe0o6AEpJQRSEJ3qOjJC3wlboO6NJeKFd9yLG/k0up6y8dU9ysCBQRmzTns64PB4f
4fZSYqjkazS56Vvh7HpfcWLLKGsbXBwYkNp9hMQfjaVCUqJ8WsbL9Tje+UjVIPht/97Xbrx0NBoM
FOxTtR9kOVM38pFNlvXiNXV6dWfxkxdfYMymD8ag+uyecdEhxM/R9OJkPlhZMh8boyUkJCTzxHbT
eo2sIXtI6T0QelDThHFc0EWFzwy88l4Y56zLEQQ5T7HFKIw8CPedwR10EGm+Gf3pNevnOPDbDBHO
3DHi12Wypnk4Bkh6NvpohBdNsWKZ7nzzLDRR3Py4NQZGK42v9kPXPRr8jqfURcg2E44rEuJO2vmh
o+Ol0C15afjml0Z7qLHloMNxdoT1ol+r4WnAjDCSJMNq6rdbafXssREFEOaGau3FJUnAjXwEe4Sp
heTlZ8NCeVOxfGOkGRD1mX166TjBry2aeCXM5ceJ0+KzQsDZoyf5B+nz/+mE/xc6Ibrzhdbwf6YT
Xn/G/3H8abuf+X/FE/77r/1HaqL1L183HdcXgpQ433Khs/wbT+ja/7Jtvo73D3rB8o3/yEw0/mU5
xO15pk1MhAu55T/hhJb3L59nA0jmm7qAauj8v4QmGqa7MFb+N1aBDreI/EViwfim8d/xCSbs0sLq
7XaP/g3/6qxdFEwYshemeJ22S0hBlNDvay1JBzS+aUx2OG8WxRFIYMDkqrlFvnxmaqBzqkmzc9kh
92REwtmWc9Nq8lg70rxKt92E5NlbSO/FFJ7CRL+21WRvkcNbx9B2DjTvs0PjO4SUf6Rj0Z7IAwM5
htCHB4TshkTbLnr2WsuEFOMn1vzS/A6N9KsluOupE8SVic690n8Yz1WbveFwrdYj7fgT5zdYI52P
0i7VNOJZNPxONGO9UsqrN+Q3r1aoD4Zu105Rd4iQVmi6/ubbpraJlwI0nua/i19xiNiU+4iJ7RSh
cBVHKTqOIoTa7qKpeBgSP7z11GqkqPxqLKyCFYX4Y5MS793I6iBJakJ6saIaypAEsY7qJmT/C8Gc
K4CE6SVttSTodLrJXrfkZEwVcv4q0g6tKG+pMtxtI7JiY1uYyUSjAp8xwq6NxtcZiuO+HHf3qu/e
eKg5OCMKA5BMg5W9udKPgxZ9RDVxN0ul3TpMVWP3VjUpaIgxORdxFx6bZsWcHgpCDQaxhy3eJOzl
pLNy8qNqsw2KB21s6k1JhhKDT/5v2e3i2SCqCgn9HXHZDvSsaSYMEL/MXxg9wZYgqe1n1JOj4A/3
NomUuGJJRqpSdHUulaxb8+T50o62nE/pL51u/NLEZD9zUuV9Kzjddi0U6yECgljga3eWv/HPETvU
aE6mRE3d8RTFUpFLu3uUEgiZyRvd+nRN7j2QQUQIUd90beJDiQ8ziITAsjhgTL7Yq169lTEWNVvl
Gy9dWGWz275wXIftEF4M5TpnL5PncWQQIWZzDBbRysq6H9gy0kKyaaNNLmXOwNs7FK+mOz0z2idR
DQ/rKsmOs+cjxhuWZufIrVFz0SWGdcYOk2yscI92mq4MiYaxejMnLrVW5MtIaYJpY4brcKVL5R1l
kcpNpJqDRVxROvneLvILtVUEdpXMxAVd3MBEf4IShDpitLSHOck+SvXATME95U2C0UfCKrYVwNEO
AenEqTPzKZabMeGaH8Yvjr41soCXXnu3jUXVMQh1FOiRAnS2u7RNvfME6WGTqfgDkYJ2tEal8GxG
DiIWMnsKs9rFKPDf8MRs3Yjdb0rASE0VRYzTlPahMlrgvI08eyhF17r0gGBjsDZDvFmtMeycQj5V
LRAKMtLI7hCUjJg41SXPM4/KSw/alijysCV6iCQOI8myXRVW1s5v4HnWXDwF7WImRZq5ON+L+qwh
bY+HGH0UXBKG8G2ykeimibDZWyoPHM/8ZUigqhYLSdLmLzO0SUJ9GOlGj3Oh9ZjOyu7Fs3Bazpx+
DXfI8QvN1dbjI6X11P84VegHRFBwsdj8mDRHewv2w9+FyKHVNN5ycIWrZBpAyOcxIpzEZ1lc+iAM
aXe1qJ8ml7j1CY3DeqBIZdwBo29O/1QR2jcRNZhESDgIbaDqivx1jurwYvgUeipIUtLaEhoHbpZB
M/q9+BsxFd3ixrlaHgXLPBlH5SIutxM/P8+yszA4xxlKyOEFOgATHHSSG2ZzFnW/96Y5I5eoZ6gn
PKZErfxkevYaKZqQOBEPFjR5AlA7fVO6O2A/P15V7uuwtE+mruFvS760CSWJA+wKjZB5cDqaEEsf
ub3zN8BbY+NhhI2p8d4Zu5f72GUeKgmBTCw4Gw63+Nd6D1fIdKJCLTbOcv6YCDvhHUJVt8SOeEtT
LCMmA8MzoV1jKjYppdmq/GVaJKdFcW8xT6I7mkfFzesprEZrPvsWl0JZbTQsXIQeNQsDH5RAf8kM
/+oVxEUR3JEGoqpDghjQA4H8Stc5DbAAfdVPqtX7fmnmV8mfKB4uUd2gpkfUH2iYgzpvlhw/ijkY
HSJMu0ns5HIcw5HMsqWVITq66JrpKBeRxtpbJ/H+Mkozzw7ey50q6VvWunMmmYBWQ8F4hBOgfp0w
aFii6DZtwXh2dnLjHCYANXqcedvClM2jOSdr/LvaPmrrp8wV9YM7QFMt8wg/cmHpK7OTga+Qvfag
LOCqaGcvQuZKUf3UdrW7StlVtIrusIi08GmQ89W30uZkg7HYlokH0dM6RpoZXmYZA+/ozb/KTO1z
WPAiEKGlmL6a7tJw/MBGwtIkuT0586A+SBIAol5/6qrpU4/8eZspe8Gw7IsYrdyEZLkYymwtloZ5
75VbJmlXQfNzo4X83Ew/P3KP0JC47wFcxMvxDHAb0a3x133akC5PNxXDy9T+HvS2WA0ZAg5vmADl
QpPd9u1kkGeaPPtKZjhOL/0ctTtKM15wEr92TRtvC4lAJdI1tBvLzaiYZAw1hmTCzTZTRQ/P9qJN
vZyVxcD8PkUCx/CGGQUYNyf3r244YYxqYaxo7nr0USLg2acJylKj87RcxRyFk+naEzjHICX89oQg
lHcBQFujF5Ka0UHGEe7e5/0kpSzV99aQPEtt6a72eOTcnXByhNUjsReQ9X4r07uxDYEHkda4mkG/
ckrHw+CJkqyobBigMmt90JDws/E64y8TQAT88zVFUrhtnf5a0J6fOyR/iQRsaxTtp2VJLgxW2yys
z0T8zFsBmnhNS++L2LB3cBTmGRP1fSuz4lIeMZgw5KZAspEuBxO7uUsidMABHV2REx4N0vxwJ8C2
n/0aKw78jfQT/RF94HQytrKPb77oFmZ+vB1BQ6w5yE9rRlQV+jRtBtkj3msoDkiqSQ1OQEIdJu+h
Zcp9QRe/nWNg8aTrdSxy1CZoG1gYMAKZ/SavD4YZOAQ7BfGsn9gL4bjSs1rVtVOdUV/xgfbjBJ+z
sRim++OBTZHDNpalh7YzF0Ts7D/Pnvz2lHhx6nDgtJfSeEm954K5OM39lWMmHUOyZDyNKMP83kaY
46Ebb9PnUln4hjLpE2aQW7tIotChsVKAbX6sRdOj5lesqBFH87YmfCUcby25J+essf6kYale8N3P
EyqQfjqmgLlu94exTl/naU6vo9sNNzEBeWDDHfYYW/IN4Eda7CrUd8xuqnUS1wExZ4pA4RrZsMZG
v4zLK8c2WAMT3oimtA4hGKzVjCvoIGyaciTYXUUY6ltY2M0mtif3pkemSwMMs5dH4g1GSekerNC0
L7JRn85k+xujpIvRQQJ7plZe+Wi+b9Cc7FuYEZ+H4unpny8RM8dFrsPBmcHKxFJg0+Tm6Jpq2Fdx
qTNjaEzYj9q8AQRrbnsmRK+Gxu1rLKoZu+AlxJP4tuc4C+KRD9eEU1w3313tAxuc6FkimgpXUe0k
V78wjy1okUUulHXHRI3Av6aMcZ9Oenlko4Zr8JroBw+X3kbjc1udGy/2ng0DyYZwhldk2i6t2nZe
W7WxhZDwNLvZg9uPIfNR7ViPbbouIyPad7YzY0OTN7A1a7/pujdnSgjlyQ5O6Q+bsYfBoPo6DMIy
ecujud0LcwSCozXxni0uYWqag8+rjHemOSsRj0Q+mJwAwr76cMhKZ8LFVhIP5l6CBVMzBES0Z2nf
7Cofol2zm9i1DoZfvo6YxYksQZBdx3u7d3YFjnjyJO0cW7nZXzlwEOxHLqzhsukRPhH0bHYrTAxQ
9AesNb0LVw7ZVioIU5KDeyv+J3tnsty41W7ZV6moOf7AAXDQDGpCgj0piWpSmZogpJSEvm8OgKe/
C0z/FQ7XvXUHNa2BHU7bakgCB1+z99ojw0YVw/iYkeztJIqFJga2WxviI+Og8HOrQ7vJvpm4HOvU
c990BQ7ssMAEWaw1bC5eLRDlzXPyE8ItBWKJBZiDtd6EsY6+w3aBuPedn6hl+zsOn8kb4tr8Si3i
rAYuZjdtztJ8tqXXnhyHXPBuqVAGrTo3hvNc5F59XzNWlJH8oDhHGIPph48aq4+nPlpmv1eOG6It
bKbBhiL70cUx7CHxONNNjcKGLGka5n7QjI5UdvpKJ/3OI0Xqqs0tYNfpk46wypDTwaU2ISyImLDQ
dL+kzb2h001iHDP8tsZ6orlbLce6EOv5fjS4dUF9xGRkrKyfobQuZojccrDt0u/a5iDCiSUbVZwv
i+RJRuKnW/GJYDG2EZE4K9MNLZYl4aWYkSoFQ/YUlMNZa4I3F4srhOoWNlfQsHrqPhnFEgoMcqvD
BsEMy/jp1jSoKSKkzTxWE6N20ozjwXmbqoEuFnjqoRtCjF9W+GBrmN+9jAQmt0vtdWzTRejgT84G
hQSvLmS6biT9GTKJHyrNObQuuKPQZCnNJmlkED0pl1qWqPcqLLcGy/ZdTWbHqs5Kv4o+HUfJXZeV
5RqEL1pr2xr2zjI8FjY7GIieWLu6Ql/hj6ZNsyCdSPLemNAR/Ob1wUvKBmQ9pM1hnCU5qalaJMLE
4fWYXAweEs/DTNqBbmJZwKWM1Is1e+VVMDLgL4i8u1clCZAGQIY4Mu7wTzl7UovvpyxDhNV2F0SQ
y3pgscdZBltAjzWimu17tjOYHUX5TnnwO3UA7wv6B8/eO0SA7p25OulO+0zMq4JU5Da+sjRc2gxj
QccJbnlL+yELqe0UNxfWHI4L+LU88fOcx1yzLGFr7GxoLLaE9hgAqltcm1Wc7kSKadsWUb5OnI60
Z8O4tHOcnmXzYTsINvGxXczahWSNAr4w2DkVRk8glJXXBy/mfOixyR961ePCNC3FXoKS2q019MVU
eWl3sbX6EvE8OnBFBlyh4hJA5fYdYR96gfuoEIrds8a2Nuy9F2Et6GPi14qk+pi1MT1wANtrgzvW
jwaqMNXFBglmECJyT3+W9W+3scj0nvtij68aEp/MKRL45fSi2JWt3eyGHi0wjYw1Y7MLZ/2XUQjv
OHolyVXKNLZpxKMcgA9P5sAibtxq0c0BFMDu+auMd9VkI1JpynILz9dwH9Fj2ntLd6D2NKCkqmhc
RTpy/b4MzNUwt92qs6iz57A5jsOmqqEnTu2JlMtgTRUmdMaEYYTzyycvovNriwYvaz3crhFJNQkW
iLKFTVdn4nrXTiOOvOYHT67vYeIlePhsagRcQC0B0bTc3MEiHTcVc6rRJZO39MxNp+ByabqFQHhx
uACS2M16RAD3+Iq/St+hj9gJwQSt6QoKhvnLMgqM8nb8FlCA40VkwzBP70MHzEOaPNivSRm8SZa3
RAzj9TezxcbYupwas/V7oA/vk77ZmHYFkhGEuoDobbiIVHqNEs0tx2xjtvF27igNaf0Qeof5dujv
pdM/dU15sjMUFIJSyCe3rMOxKh9mjEPLnhWtTp38QOvI20tpgCoJ8bpMifEqnbfZ0VEc3heWTsB3
2UTwEPFZz9rvqGMZ2YZvwuQbIEdkM8l6SSjG9p45P/zZ05uggga6V3vJQ/mziaiJqUsYZ22aydsU
o7QQV/IKxEzRZLaINUZN24RZ8jFHtMyGzihmKpNTgU1unffoGZmvMUZjtTlJskqmOH+9dXHJklei
mXcBD7PdTLwGOmT/hgW7tRIuRKgwo2KM6pcOKeMW0pa3UeF4jObrbRuiAYBc4xbi7ItXeQvAL0zY
iFBNNLvFrlwtdX+VzFxFdUDEaC23Qcfty67JXGZo+owMDNEThX5R7UsdSWbIo3/T1goWSm4Ph7az
PpIlsR574NGK2NwVBmokNz842ZMm5E8wR+UaX6SH4hzDv20AP6ESnwZUV6MehkBD7Ces9Brhs4OB
SasW+9CqnyfXgcia5A+oJHhsRyjxyxYkKFr6exCy84UdcrELg/C3Aml6DNoMy+eUnQwEIp2tzj0h
yeemDWEV03hvmJLM5MwwdPHSaHrMzfi1rwdeJa1G1lanNh7dU2njPZgwLuF86o8BgvJF8oWWsxqf
4tndKK6RNvEA4kIBbSAln25j+f+/wfhvNhhM9S14yP/1BuPyHhdff19e/PUVfy0vbPtfnmlLyzYN
4NSsL9ge/Ht5If6lQ4OGletwQ0I6JkHl3+sL51+WdIFFO2w+cBbqIJv/ylayiF2SlGk6ySoeUGli
l/6d/fTwZyvxJxaLtKm//vw/cAs8lHHRtf/rf95yA/6+vMClS1oN3wi8vWcLe1lu/I3Z39Ela92o
kdEzrchu44TioEMyR8beb3Fs3vpn7cC0lyX2AUDa396o/+yH/yMihkmpSzrMsjpZcmKk+McPLwtZ
1hDHZyS9I+F8lMinTN1B6kGZzggQrK5rf0EY+n/8sayN/v6awQHIgSKcmebPHiJnft9rO6JV1oS3
B+1JAm7P/5sf+c/0hn++0H+kNwDHbQJ34CdiK+/nq6AKazchIKDY75If//eXZznm//HjXCFcC/ux
obOQEv/My2ozrYK8UN92y8ERe+fOscyFGoCopHBrhDxptGFgj5XGCzt/Qnt28XJaqsih0sBEBbIL
a2miBe6WK5fzccJbxtKiXM9NLn3hmvAmW73f8rx6DZxBrEqoeNsph+qI+hpJAn0JQxhTOQXy7gUS
ZubdjqTpFeJSUigSdR+g90TrgJ/XFshj5pbs8rEtfPuG9WP4ApYDhp1+sEqD7RgclBm18zhOgLNm
BFSmnd8FEASOPCf9wmpeUw/5ghaPLyZ9AIp252l0suDp0scGcqsq3is165vA0QmqQj0rEALv7ead
goQrz2QDzTOoLKYXqTP+LqhCrUwecSQ7a+TAF8bKa0PKYxH1B9wYv80STUhANKhXmF8yRx1V1W8o
KV/UVLEpay+aVK+sNxz2BLyzc8IUvGXzlwqcgazPVnZLgzEDO8nsDyLcKjRiJOnMg0WL1KuXsWX/
XlXNmx7SZ0PNIk9L204Tudx5CQLcBoTtm+W+Tn9j7/syNb5OsRVZIGg09nwrI0yrtUuOoCjmaynK
XaWyadPQf2942/ZaPf0stKONy5qAqBkzXYUIkkaaKNSR8LJ4Y1nlm4MwPonxMvXTVzqPL5Ft+jLE
8tyMLzy5o3WGbXUowGOkzvwFBPYlrD6LvH3v2zrDCbjoQxJii3nYT2mSbxxVvQV0dZpjb42CTtlk
UiCr/EtXJSG/XeYv3yc3xxd9kvdT+WDX1IFpS9wwTpm4kkh40W9gCHyEdVctZYI/Myv207LcWEZ7
nuOgIAkWWGNP/b2CJJrSnyJSzVveNRfmrbLBxhm8RiZh4DLy0vrSWCTv4OSsWYqlq1QD504V4STx
d7soXPIWz0qkdefUFOxWzLmDMtT8REHNGKFsP70SfIQWEbvcp+kxT/m/tdn8oiahnwm55oyZhzut
sRAlqXQuvwgR5cF6Jgp2rQ9wO+iQLxmoNAgHKTUTv7PTFldPNI/WzGWSCXEuEw+OoIZg19RhdGRa
xDaU7YEhkI3XXD912hEOmSGPQ0t5C6WK0rrhkuELhnp3+6A95qRTHbyTAvDA9yJOpeOMD3gzFBFh
Fb4Hfnrni0gxkzcY2AAMXS7fwiBVPMBAKxJ7oCzPrrDbE0RJ7Uxr4D6mcD1pP3l1gcYKsZzJq2U3
BkTLTg/LdTNOxXOaq7vJkCGK6O5N1Ha4hpu8KUs8h5bjAWj2mmk1GGwBRrY9xEF9ZRpc3inS90MP
KUfNJ8dwkkNPJvGqMuny0+YB7z0M8L69gKR+0YplZNXz9t2uPNJ1fc5dtihhhTSQ15HFdb5LkoD1
VBBu5HLHlaBp1s4OGeaWgQ4ZxhP3bG0ZbEFQlPZGxd4BjI3bodxBlMKOSNO/ctE9GSq5Sw2xBvDC
nbP8zZRmvm57znirabaerV4Gh/e4lc2bsyy/Ha+/NhPjpYSimb6jpkfE2Dr8CJbc2l4qh0Y+r9Do
j9aa83MtQpBxQZ8flsvJLVkdTgaHWdjF4IHil8z80dSGtdXdKl3J3L7KEn4j+/8hYpc1lRPSYdzR
gc4tjl4TDj1H/u3zxBA5MZ5mh9dderm0IhmQ3zzgRXk1Hh9+SBJaXzBIrBUB39CvXQ7/URGJFTyy
6+c/86Fas/HVAJdemZ63n037kVENi+/4pRv5l4VXEq0KVH1Qu74pXjQjbRh+TcwE4ub29ePcbaVT
vnqGeqmH6aXxFil+cI/HiH1mjN+X5PWXxeWD//Opn+sNhyoXo4LpVfJ79mo5Y5r8rYnlS00WfUh7
7jUmUQ9IMCVXI2cZZh3zqqzsStDvlWHXNxscfwBJHBrLfWzxic4jb1erpVtrwAus48ZaY2fAMQAS
xdLyYzC3l17nrchHPp0+ObcRbyuQDWc9MrKoSBLhbY1w+gPVXoXKXuJRJiaY03hpMo2npocnHwH5
F2sqzk7icrPuHix/PSMwTqFycn5qHi8tdBMUH9p0aL3mbXlLJkIu+SUZ4LOtW+WAC2HXz7cXKDQY
JDUNxu2CJyXnDf4agFsU5968IToLqabgORqXcue03S+eyOE6N6JNk/CBe8EUbPQ2vzpWe+HR/haZ
4c8mjRikOtbOdub0PPEY7x1Y6l6MJHaMMr8zzE3fZB+zsKt1spxquLrYT4iUKWkz18z8O8jYKt4E
i4VXqfTqqmbalxVex64KwCA47TWZCjZ/XiM2bmPvRCThPDJ1ExGjYqHya1NwUxijerDKiAAANmJM
gVYLzydbnnxRl11wlV0tWkgmXdETz+gTH2HgJ0OJJBE0hateKoDFW0saNK9kdWMe9767sNjlcBd9
PLyVL5iYtS4vgRwROEYSR/mMUFbjjj26UEfWdje9eA7LGki3G05ZbVdVOdEWcURmAkQ5JiCNep7D
fKMz1+4MUHqZjaTEHd2fTY3woTc8cxVBYKqdgREA4x3W3gAgwjbb6JJvxUP1s5XzpsqtB8ynggfg
eE75q+yA0ExBt6+MwXjFQO67Mt9lA2VNkPQnlXT9KbExBtMVD9jwzrPGAAVtQQqWHMq8kr9sh0uZ
YGJ+1Gi8KQFxqGQ8FjHQKJu5J8S+3pDU693PzXjFuwootgccE3TsrlCerAfVAlPPCtwmJi8qKlze
zszOiWBIGRjiHyDwPsA0R2Ie2eU8kWeeFbB9VlGv6RzagK9rC5x1yZJ5nEPrCBsKjrjqDvT55trD
DIdF6Uo26Ic1ZUQydNqb1jEkBPvAuzENe3YAJWNO/EGKMYFhPGqDe2g8XAeJgRMGrzocgXHrECPB
tRZWft7AsdL72d0TMHw25vreVHZB8HL6I9Q4fBjbwg+ak02F6UgO+t71BOkZovIx8oNHICKRsiwA
eCZykuWw6OwHV/2enao4Lrtdd6BdHyQD9254Bv5qoUheyCZDyUWks1vV3eNk8kxvLIW0tP3ktFMn
exjPoYnnqxvBs7mqh3fQs16SwXtZ8wD680vENcDkSe6t6d7Q5rM3xm/4tuMFnAvR18xIM2AETSQE
EywTADqr83CbaPqrFgY4LLtqb7PR3c8VZEBPJ2d8xGmK9xecDE3oKo2s58mMH83IyX2H0fWxYbHM
uIxsD9MLCl+UlD9AR5rdOLp3FpPkIkbgy7M3qZGPxgn+CekcmON8BK5FUIeWG+zJfDGPn4PDTRVE
orrERGdyAFMUdEEHmwVcXxRWOouX8rHIAA9odfu75dZE5/qJXx8k6BD9RnhWoK0m3ijJ9IXzji6L
itdPpo7VMX5kOX7O+iA2LFOA/EUl5/aMxGQ5cmvNiynw+OVvVxQHRey4MfdLcIkxNPjeuA0cVrAA
vFgdnZmY2dghCyZNjAj3vBPMk8hcWEWCaJokhDE7asFDJj/DjA+bcWSyAb10Ae6SbQB3oRAA9zaW
Mt5MblBvzDj+SDt0LGMe04EkoBM8hm+eJImc5pbKxk0D0rA7dFA1ybjoeHjSC6yQmqG/xCY5oSFq
GZYH6drLaujtSr7n+eBTbB1mdscPeTxxDEigIWGwC3iEbxmSUl2p7ntseBCrMf2gK4Kusai0mM1S
C+eQ+00E11UV8kSHYMNlzN7HrIolyXJb6MaPhemw7gQOtluOpCjvUCloa3OZk8U3b0eUPlY6q55F
tgYkPNp5ou5XDUJFhBA1FN+E86gz1h7xypD8hsQvpXm2YqyOBfPJej70jkGe/OJgGC3rzi7lZ0/D
irkJyQnOv8WnyEPfcj7z0PgurJmsAElpS7BSzMaEz9W2mCKPdn3ALJ+uWx0JPWLt18weHp1FuSZK
Z4GpRIfQJQoSeVd3RYDpD45Qm8hJsMb037IZg42s0AaUU/Ji6lm0xZejDtSod5LlnJEB0Y9ds9wK
Y6hPLaUFfl9NrzuazTTZUFOSQF+10HhbFgIzQ1b0E9CX9HRrTyykQifYms2Iv7J1f3apkH5jaU9x
5Twa1WDTTeTtjvEytn3SUrHdUjWjFcPwThE7Ve0uSPbeIOOLKYOn4ILTWj625EThtwQgBVEwSSyQ
PyUDYQiXCKDh1pck5UBHKw786cOZuwhJkc3+H9cuWtKahX3CaTOgd3nFjN9B0fGeQJl1ByorJpaj
HWDHXqLiPIcjXMkzhXC+G0bua095LG8g18SMDKJekRnXNgU+ENfdQi19xrAJNnr8sJpsYuHB3iIL
7xJ2TYcCbXmQ2Yo4rvEDoYHHoch9JrAhb1SApAIlK1wY2NCbrFMbMmhs37FC78Bwn47OanBV2CNd
XNv9EcZZiLP2NgIz0h7d1c2VRbfJ5emh5RrDZqsctkODWq60zAIBJ/WdWaPVQE6jIjrGRnioGzkt
1zM9hh4jv4FacJhZHG+j2p22fFRRGfpMIPaFy8idRODt0DJvKNKNRqI0mTEOGGP0Jp6bnkpVXbqM
SbFnTzsD15QTk54QWTMxHNG2AuDn24X5qxDVBvkdriAEaI4WvakEC/RvthJHi6pmVcn6vbSIcWvR
k6XCOtY6sUGkVszuSOBGTaRAml/1uf5Kp4m8DN5Dr4FfHCX6xPnP9cu8cG+3xS99gm1cFuIwldW1
jLX3CoYhbjyar1yveZxY62IQPNMoc7CUeY8dsWD+vShtPJNN86mrFAo7yQ8r1kfFjmDO7Zw6NYFa
zN7L8rGXdLJBV0brRXiWmCwy9YJ92GQBAeLHPBUWk8N0wRgHm4EsW9/GfXcOHLhrhQ5Q58dNyTnb
MtoGIr8zFhVdDHSF7Kxskxex3EAlIsB+3lpV/5W31eOQR09OEfy4+a7sDDUtYn6b2TuHqqOdTF1q
fh5ZDR6u8hXpheGTWlRuA3djMI9CfIlxigU04gF3PlUkuWWhQ0SBkZ/Hxry2MUtkuyGGQiclM0GW
0CNlPFgWv01mu3tLWmdvxkaOFeSiBUxSEj42qlrzoQJTuQUXsVh+clSaCKAtOhTfSfNtntUvesH8
ZEShESxcC4Bplh9W+YPd4tIQTJM2U0V715FK4TPdZ9tAUCIR86A+6uGhM8eG6RCHeK/bP2yKpC3o
flSciE8dq7dBSOmH+EFDC72fUHWQ/dV/25Fd+8nu5hAsKmxqRhtSIy3mO5LLkNRmBIE2ORarWgTH
DF/4ClxMlqfF3maHu2b6/FJNCCiX/g7/doNO7NVgggFJAM5RwfFGsAyL4clDT8grqKu73uF2jKYs
OmcJ5c9kacdSNx4z1f50ig5g+ATqbMinu9RpPA4UmPVmbO8QfszbCL5SL0SxVm07oanmCFtUiinL
SdyCKbaYcbiMHSL6Io7AJTES3E/5EtkmynGvmc3aM/kTUV/ma5845x5MEKuxpthZ0E9OJcJhm30R
sOFKOwwyeYRZmh9KQ17N2mQHShEULEd9SuqiHpRbACQt9xz4bOxzAq8kk18zDPN1rYGSMnV8ySjr
P6K2eVZtdW84MPOQPcI3mSagQKrZ4jywuJ29C87phn1xdkCzfJ/VpTyx1feRm6pdlbMFy+H5N0PE
wAl4F6CqP89qu/cyhG6w+iO6Js/jgS1bJHpT4HiM0/TIV3P9Ws75DiE5tSasAUD3tPBicYoatksl
5wQPnlkCvUKMerPuVkYG0opJJkj8+1Gp1yBBB28bOqrdKTreHOmlYzYHdMrLuZi8kLraHDwBRsNu
mbo2ZbiDW9mtByPPNo3FqLWWr+RSmhsDrH5jN59Vrv1iT+8CBhzhiaY8FTJkTGp5Aw18PIK9HgWl
u62wToXpZGH/j71d4STNeuDsFVEgAXJ7P1wJoYSgJibMMHQ20k23OUIASOPHbGpONomxkcbUsPV4
YqqxpGJJ/YRJG+9Msb3p1rlqVmJK8VItSAZL12wi76ftNPSo9Zbrq+vNeIeCANhIjshLceVkGmaw
qf1tBxbjOmn8AAB1ibNig1Mj8tMmpDX6ZTdCnUOfjnvcjU1zKHPo3h1i+hU4P+4VkX3fPHtplPRb
KSnLSb4BWCG45rm4xxMT30/SzRkKZvxmjWZdMmTkQ9Js7XE8F4VYsAdG+mBV2keBLStMHd/Qq3ev
AcOmcN4jwy3FMXyztW9jxiNHrAPYNeQqiDgjD97esrgeWCqw4h3JAMtwSl8ENoabVo+XQpXVqysB
Y2fNooHwZoREtZd+FiPn+4RYfVe8EBa5waQerAeJeKp2cHzcrKApMoYRK9T6psxvnfwsvYjxnOT6
czUbEuPi+mPL/nzbPcemkmug8NFmDlAsOkRkrxqbSZBH2I5eh4opLTiNxWSKUP35JvEdSRlMjfS3
UiMBj1N+jaf3ufWSHVMUJBbAliKsEzcZNyDltQd8VYOdQSqD9DCVLUPAmdl4qep7ZWD0otlDgaTK
F9VZhC01rAPIGnjFkb7U1oZNKJN9rzQG0J1+AB22zof8WfuUAYQdRHlr/L/OeookEWXxtqtM3OCa
tZVDtK2r6tBb9XstD1OTLht8WvJWBh92gD4cYAjF1RYx7Gb28Ns6OD7gXLmv5miiBCAkzZnY8Hbi
rNmMsUmNy1vud8WrcMvmPW1IZSbYEEqJDJE7b8pm+PQMRsqxyO5sAntlGlK4J+20KR9H+2zaE7QB
Y9Q2ncwpER2eeR0Ayspuz2EV4H/rxbNWEevpkseETJw3UhO+LqNrCHJRNqVgMrDsvlPzNYA7YNX1
u2tMLG167UqF+l6BQACh/5qE7pk9wbUVHHYKzV6MgW42mvcxnSo8AuXejnlpzVi+Mxh8jUfzedas
Z5WSwdGpi8bOcZWa2DXCivBLrvh3pGlPSLh/WQ3/ItUWj1JPErJExq7hfrG16jGriFNreVjeNM6I
7uEYi583o3EVe+ecawFZYfnb1OAKdA1uiBsOYfqRC/FGuhxvi2Vs2GrSJS6mXafkJO9zUoBqzKSE
LfxxlDYxPXDmrDP6Kx0g2s6qE1xDucohE0SXxYcqaGuJiRj9HP/5WlqPpW15T2ZAWHJMEwgwYF0E
pEWNrZvumoqaW7JmsZPGXg+dAZv2MHFLrr0gGHa63rgr5eYOooZEXYmb3DvO+GYkeJ5j875lvrRJ
LJdgHnt8oJFEiSJBLOTMmgz7kmJmukyt8zpL+6duD5hTkD+uo6hUGzKhUIf8BcYZEjp3PewpOvHg
3Jym0aL2vjV5WcgUwUILR2TbNtIIpk2n8a6VHPsxcOBVHib8DmjK5gl1Wec4FUE65ZMYTBeyBRO9
CVomTuWJFFyjIrI66Lyrynd6/qUG76NwIapDPFtJr/41DpwWXUO342J5G/l5qHoB9mE8kyFOFAoj
MruRya0xBLBNTCZmyktj25l7GaBAF9xWmSkAYuRXN+uWeDoOyDEqj+5CnfF6yhJHOM+DCB+bGk2k
NiiAu9XxVrDUWIDBfw/ZSWrXtkga8DLOw5gU5RlzbXW19cNg6j9yBci+bXT7KMf4FUloCK+A2PN0
MrdaqUenkl3dSm/sF1kraw9pjLFAvCNmNjjl1C4WK6a6rgzsMekjztL6znb7QwkIYze3YbKzBIRd
SGhpaT5H0/jZajgp0OFPJ4q95oQUaY3Nw8OBygomoJvvx5mnCTJ/3LZ8EEZgc1LxnqGLQcI0NM+N
fMm1ODzgpw332msN2x081mFu3CN8HgJaljr19iwkChWJnPGIAiBeh6N9F+IF8QlZuDM1BsAwL7RN
Ji+16eJHlOC7tcp5vgEcmjECOO152zho2Y2OrBF1PrzbQY9ioVi1Krh2Em9+jU/ldumSVUGLr2eS
OIpFGpRFjP2U9p0BV/AtdNl67j7oAHvQZw53pK+BrkMY5eBUx4Q2vC0+eneAB3C7z+lXvs2Gzx3D
fxML5sp19d2H0cYN+LYEQJHHVpUmonjAJMvVMGTes7f8juVSbtXp7HeLSrUuaS04tNZ1UpZ+WZT2
KpoYhCJusivWvQg39mOMf9tbPOxRAkIoMWckNi4yTiGNo5F4755iTYppelNl7rRPUiqAxCEAXhf9
chAlaPMXPVY2BNfeejIZLIJEnhnQYe1axF/kGuOBJk95rbsbb+apPLc9q+9G0bJr38mgpqOY4t4v
itkn1ZZ70MSKNuFtsw36DYOEvH2Hzs9bXNP0XggxF4vQqH/HAqC/F3nOcXCOorM/Z/KwjmYb6itU
AaYfOd14d/snoC3C50IVLPTHeEumMpF6LtiYjFIg1nlEdOGg9pYJNlVRHa8r8AC+NlUv8CXTg0gR
bV4NjXs26XKSm6O2QrM0EVHsclqH4tWIgxP7yuwoBo07OWJMAXRL3Fe6CShH4ftk1uBHCWaPgOfj
vtHGB3LdifHz8vi+07OvzOIpM9oNGZSUj3ZgZD/rxNw1urczM+sXKZvjdUa7vg3ih4jJDFL95LPQ
HdakhsvWRpi+1S+iPs1h3W+Sb5S/TQqV1aAyqkbnUkQ+ZD5vpdldcuctRLB6HqBWxfUrGjymUTRT
pI0QSgK8Kvk58ZsvIszkJBt6uyr0fFidhPa5AI0RUzPXN0Eh1FW8c0r7t2IBL42Me7YiWwyvy7ZQ
CdHWZf2glgcaHAmzanQeeAnwNzMhBzxuSIWKp+++G05JB0IRXcTDQB+B4Yd8gKLeMfr/DKr4onWF
8DNTZ/QWIarNPfYacQjcxAmD15Acyjdn2DpmB4RoxpAK82Z02i+PvbyvoVe0mPdWHRQJFvRAdZKB
ApnVqm8lMdQERxKvYcxHPUXJ78W0+wWjcxHX56qIWCLlQ3uoq/Qur7AXFAZRvjJtt6XJAksEwzvB
PcXzYrSktIQx3rQvpI2WB4Wm1aBiXeCDhOx47D9jU0cNRy4xg7E7J8XNislv2lHdLFPwcThblRUR
C0TWlRW8GLRncOjkitjBZ2E1gc+DDzk8ObqHgL/KprhjO34MbB27mUO4Y1i4FxCv3anKxXvWQXUY
EWfuFFcjYV3UcnAj5k3pDM0u11h+WkV6NtPp22Ah4vfk72HH8dKdlRY/i4hlp2eMDIfY8m+jcTuQ
inwCL3NowzLY2bKjOjKM3ZhoXHzz3LInKjM2tgPrXQ1iplIYk6tw0U4IZOIOg9KpUE+VPpW+LXmE
UtgAhWDX5zpz/ehYhILWECJK70GhFIT7hlujcMEKama67ZLhPrWUOOI+dtdMXDcFqZD7mH4orOHl
i8yB1xwK2g4vao+3v5U8xY+mIAMPSM/8v//R0LnABERSnfmwZW/ror3786XsD/lPt/+37prZ/Hn7
DrH+nATGKkOsQGdBpGNnkUnZ8Dkyj+fbJnkXb80keNHDShK5d3nG69bcZ8oMWbKF5o7OJl8TaeGh
QJm9q8cdsFhCJkDclbcXHg7PIsTEFt57pC+9P9pz2QD99AKSmLlYCuOj6Jyv9DqFmjjEHYHn1RTc
V606pZE34way46NegaRLJCwQHIOVPnj3ulFVoEjDzRQa8ZVMjHqDGjNFAPMlJedYrlsOwraU/T4/
70nwQJ8BvwQK11HmnSHHHQrZldukqn6lUdoxSVC/klysMd8PFx1G6U65pCYRdw3l1zMvYWORfJrx
GZpgDsdK9Vv2+gWwnzg95fm4w3Af+jnA+JWRy+FSlyT/kBS2r0p6PYOSKU+KbeyZpyYOUiprAm7y
stlqafkyGggzkiCHyo6lvDJxl4i8f+1K4gbS6mkiSWMjjO7BblA0K1uhOWmbEzMpvOIzYC988/Ko
GYSLRCK1cBZCZJb6uHRYSMYJSE2d8pvRIkW6zF69EnRv7GyVDCo+3iM5RExKa0y2yUnPlzsdBP1i
Go4fgV/fDcpxVhGTw40IW+/IFv9Q62yXYfVtofTQ+qjQT3JooSHSKtcmyCmC5YIfXLlb4A3tXT9T
QYVtd2fqBiFJs4c7f0y8XctajemD7F9Q6WB+mifsNUZ1YAAY30e6t1cErNKRkrAyfU0Ee70iqEDR
LY7EpI+HokX7EUdsm+sCbt8kmeUVA0RKG4PbNi242FFrYbOAqd63EauvKg03gLdRZWvc/2lVfc6R
6WwrfE0VhiU/qdji1hOr6WSRIQ2RTE4WDIYsb+zjZNg5EFv1jbKfHGUATR67O2cuvxNT/pBq+t1H
NbKi2DpLR57YvfkMhhhGwt9fJkuvyPKIqOyLZy5iiX9TYAZqMoCw0eKge3C1uL/2sU7bHTKw1EXi
k09R+G0Z2L4tlHMoyLjQnJzUOLZbR/xwkltlcC7EYaqddDKGZjTk+6bL3RMEVdIQW807DkDjDzW5
kkcleRlc/vkh9AjULfWypQfBs2j3wYxNyjAvSVBhKDYHeVcGbNiT6NLWVnCHHsrYNEaiPzgiKDZF
bRagAHS4VjDdQcG14aNgDulLIYdHJrC9rzSpPWLcxIlEAeeG+YjRjtV6o3Xxc21psG+aWn/uvXoC
LOnkL0h2SGtySgrgyGbJyaL8IAIaKos7bG1j5fmhaGOAZKbNj/+g7Lx2G9e2LPov/U6AOfSjREkU
FSxZktML4VTMOfPre7BuA32OyyijH27Bt8IRRW7usNacY0IMYIRrYfHgE2aEnLvNHpqSJlIx6MmD
ZMK8JYY+fhArlNSUL6MHAELJkkzz4OE3y1KSYv/BG+kvNWxSb0OGiCCJLPPGxERBHrvvDXlVvoTa
WZ3Aza5A5cpUuJFHmRWKxN//Nwom+UiCqLgawqc20ZG19/TWPUugtVgKpyDCjxnqdX/0fLU7Nk3Y
E4xZKPs2oI85/35TYiIvrLSjT2Voh1pqdnAFHanVzYcmNm/gIGYZ2Rv5TrhXSWtfFADXVqnpP0dT
AwYwqGgf+7Vh6wPRVTqu0XWOHw27IcY1yB0tjPRcstG6vdOvHNdhVYFf7XR1ha2QspUojQeZfQmF
kVhZxU36KozTXhSl/BTpUb+ZimPfK/kmKWPjNHHFQqTvMz9yrahM7lON6ZgOcErt1WI+6zJ0UVy/
FwNMinvcblJNR1AtUEqoUHNnkWMD+72iAC6sqjDQ0QUY3UFTO7onvWe6iHaAZVXtfeNHO6wW06as
e7o1WnwiNsNpqz5yh1nz5U1M8l1HP3lQkr2Xm/2ymVyvNHTwUSE7O7ZTLALNSybiRqLJVq/Ssfow
vYiCGyDOedb2kwKTatpWdpulnI8qbI/efK6lS7Ika05jcmcSybp6X1YsDRje6PrpGCIQYiEEw7Er
y1R5AgWwVBjroJ+hz1pJJzKqTHIeNF0/RGw2OTQBU1fGdiepPbAYSsB3Rh7t6XztiEIjoscz83Vh
hiAPk2pwGH4aF3YndEOJiBVTfhdSPDfASGcjSVSqQQSUlgSa0+o6Z/ohs0FCSSs4TpwcIhqLanSr
dak8+eNAUAJFMaZtwtHzEm+ignY0fJimbrr3KSPAA0Tbkimid6iDPlgq+CNaUpddJHFY8RWV3n/C
VOJXy7jFxTwO1AT4khPZRw3elEmSqdQdTFGKj7Wpr8e+VfcJViHQB4bpqp0eAiILUvjsI4QnYT6X
yXd0BRGqKsqjEBWfY1LdAoTMjKzxTi9olg+apMx4qRS0GDSImlnLSXyNomVOrRZ85170aooC0Uh8
ptXfIbQADcEpRNRTl7XfW416kC2hxD3mA/2RUbSgZbUZBtJB7XeEYykb2bhr1Da364CGTVvIqSvg
12LWb/cD8jJQa12/iMy83LMzO+Ic7tYt443WegzHPMivHOsk1EZEjg/W4DaDWlG7h1dSqISKjk27
5mSSuJohVKt+RImX+8+CaCF7p2S8GdvyNA4pS0MF5ZU19EmWOQYFijkXf5zKqI6WLADxrpNonZVm
svGg9a0sD3FVo/su1lQWz6I615iVlx0bAjtte2qoWaDY0zDQi/XEPTsbojWMbm8YzZrI0opsIv3u
98GRO7moUlglQYldD5IC5QIUBJ22QZOqnwW9gtXaasmq5fusSdQ8aAZy3CTr9NVMZ1iXoowyXPCP
Uypjh59mo7AyAtnWVco6JCaz26Hk2qfoxrsoelB8L3HjiaRAUdZ3lt4AwNYaR42ik5aPVEkSX18q
pdpuIZZyFmr8RNr5eSvtpo7+IClQFELn3/v9Szf/5E0WsjStGilWp7VmpzrRKpVek8FskF+uFyTZ
Qolbq16ZbpUBo3s4/8Hvn+SMNn9mzSmJQ0MY4MGEQnbumo0mLyfyHBin+KIXqETNc/fUI3e/+na5
BbR0yp7Ml+7d2ku0CwNoqWuYRRR2oRw+cFxQzyUDQV31Z2B93qsCyq8/1+UGhz/zzVxWGZe1ug6s
hfTsd+tiEzmik2yylf7Ob9zlF51/ioxe4ryRL9IHGVLdcXo2cPnHS0R22imzFhXl65uxx6R2EMS1
4DxUIJJgWbLBv0txf15pEYpvxlY+RspSucR4q9Zqbk9AmzeDXcZ29lFc8Xtb5cEo7kiz1M/+g5o6
dfnWFQcmhBl2zjpCKzPbSfUKurwi4wxfw7FoDyijU2zUGQU7G7hOWHBiSNYR+Q0bpDDyffmWA9V2
0uRgGldBeOerI85bK7cYMEu8osbUf5RbhCUNrchXDNbDUUWmVS0Lt9iU8TW9sOtWoS0D80auyNxx
xkPSbrOH6EF4QUpAKQnbwyrftNpKeVDfEhmwCtCL5RR8NgflZrkRQ9VpU7THjk8zcdHtiMBJSbFd
RC/da4oD6xzY5okvNy7V92HTPxaDC7n52j5I60pZIrU9EApdECtyYVVDQoQNcSGtkIt0R9VYkN+Z
oMJYZDcxt1GTCNcIuzY8ym7VNbbXHKe7ureh3mf0c2j4UK5ckBgMJ4XwpUvvYH/J1zR7hGhFd2tH
8AvPZnSzffog3WnXrF+q+rmVHShV3kF1idDpWndGaFzEs3GVR1tm4AhbsuDZXj61Lt6AidpwtBT2
6c48UDjmIHmNtskwjwCfE8fo+I807Lp19lkdymfhPLgJCv1Nup1W6u6GcHIVHGDKlI+k1yGooZr8
XrPlfSUL/SgepY+Bcv+C8E1sDncVa9wLdohHJuBU2ebFSgo3vbpBiYGnXj9aW1ymdM2M7YjLUNlG
N1NcAquRBtegyMyrarfXcp0dOYejJRixf7rBQzLrqm2eSE2LBe/2Xl5Ern8ZbhCVjtom3Bq3Kjtp
4RZjq+fbj9JZPnlb9qYxEVePM1Pts9qlS6ZBWC5zbXXtg7ZBCfoMg/6p2uF3DR7btWoL93PSLDq2
ReMEwRo1SXAcXhO3OhinYvMK263eK5tihSq3tEFfPcYvGEIuxhmNS/6kLnJq0f5Kjdehv4KY1PyK
fsHgRzwB7gwR4lFUTo0j7Sj69C9MZcobfb5ZUI8CfEP1G0+pclS4MSg1nexivWnxEkLlTVjSMiF7
4drszB65gyO91S/inFSztFbCAYtwu0QFCuVnaT6VW/MikXnxTqyQXW3au/QyO3qQ4k4L0YkvSe8I
V2pFEZ7dR8pB4hVU/Xv9FL0C/C9XxkY7T8aieixwhl84J06/8Fs2iZPuxYtyts5BtKUM5m0nCshH
7hCHdYI4zUX9Jqh2s2G7ka1oE+lu4OZ3+lO/Nl68fbXzN5COftXrwFtGbxCzxhbmxc6gezKTFAoV
X+zCyx36dLvWuE/OBP2E605YJDfq9k+isgRaqdoamyacNg68WMTISOv6X754AJIftSyJC+MDHec4
YoA59khrIOkyA13xLJSsNQwa0rbGBYFlSB819p7pwlO23PlF8RC8wp8hRah+58Q6rJpxMUfHOBz8
glXtSCdC4tGOxLa+w9Jf8bAZTCQ9z0vTrH1YmHfFGVSuiZGZJSvcCf3G0JYIoJHX6ava9W5qsVTH
pVjdI4gcppNwkek73kc39NwCpeBFkm5AYEqH0cF4pzr0TKFNvHXv/tE8FIQ22eKq2QuX4WTtpzuB
Jio7hoO197WD99mby2gPJYYKMB3RKysi5O3sSbsaJ+PZv7AkPIMf+RD2tcP7F3Gop2CQ4kdbBk71
ULmIgUKUokvxzlphZlgGz/ovf4dM3Kf5upCfJQr9wHIYqvRIHYnspEW4oZFrubWPTmGJAFhUbMta
mZcqtatfor8S3OgFl7t3L22lu7J9jfbp4+wsZg+OXhl23ZJTGzIZyP49l3OXMJWNnlMyH4r9Rt3W
pe1v03Ed/bIacsAXpq31LJnqAYgBjV7Bsn3N5s1SUdfa7XO6rQuHlhKaCoNxvhUOtGBRWY+2gliG
BogznYNsI8qLbOWTRbsMVgbS7LMyLuR182AdJAAwOI5hpC5gg+z1jcVrIt0JT/Gqcdi6y6fw0z9E
uW1+iN1WZ049gexGuwBELN2gE2YTpL5nTrOjx4mvOyxvsL7Gfilny2GHzDdY5cfs2Xpijy7tS2Fh
GMRT2cIrdX7kuN6HdozJtDvF6qLyJvQsi+YNJAe/F4iHymNasIWzfvG7sz640y6x6w2gLgxAm/Lg
L7q37FG+jk8pTaM3Sj+Ba+7gzKur+jl4KMZV/c4rB6ys2Slvwj13dy25XmBzw4z+jhsBvAJcfXiN
A8eyzlG/aKWtTButoazJU+KdXiiPYujq5mrYavGeQFdH2kyINJ4ap0G5a8IPWOgfWPvjwSbiSNx5
om0cul8NMULUvmRqQZvsoUYwuOxuwvPEnYbywmHsziRkin7TKhvvyd3Kdp5jcfZflPvAUd9U69wS
+4WyZVwSifDubRUBANy6vY80RyBj+ibgwEiJpcdAs0i5eTsMiuOKTHi/cPo7rd3rwQY3BtGBv3LG
NukfRNYc6MlrZ0JnFeEyst8AxfRQnXtk8m8ZmssVocXDiThQJDUoaw2UyURMrXgx4c1tTCclAIj0
bBjSpxRiUmYH4pKGFfKHdpc0tokVKXPle/6+ISzADVF9IuW628H0m7WVAM3wTAIDD9ZKtibnljN7
qJ/ZKUT5TVcPTWPX5pWDpNAe2LAVn9V9Y5ED5nhsQ1+idCudmaCQP8nhjaJgdl/fhXcZnkq3Bz5x
aR/jckO2FG8M7ZqFbxtbcpPXxTuxgwGL/oN2Nyj4VNacilEG6I6fg7N2Kc6xnUOFFB79V/NFPjBJ
JJ/RuXsxqN05BLS/5PtyG7jtrnlW74tkM9IRRlN6IdsIasQCD1QwOUFqF6sSINdLk25MFEXpLidX
ObsjwR0LYABi/c6fLvlH8TID+XFvonkw2Zp/EoKO3SP7hbcrVT/xlo1PeBexYSU6cQ5o57EwLtkz
NmvjroIK71ImvWabEELahW6n9ygQh3SYfuV7/ZI/RebSc8yrz/bLzR7woC6VZjngzTsUGghLfE92
pC9LXlaeEoPtXErLCgXKMrmxj2uyV+AWOaXRw0Bd75HrxByKeYDly4XVjkHHvKfj5hWPWncWTukF
p8xAOBSvGacOpKJviD2nTxa2EmPEzmcrsTC9nfiIbuVSc+pwBcJk6LUfTadGME1dcVpqZ+2Ajj56
GNcee9Q3Br7gdonLvhXDj03BPHsJS7v6bPeAYHhlWJ5Q1SHIf4C3Ibiew77FTs/ET1a2ts7dZE0o
wcHcF3jBTHbBS+MQ3LFz8F94Z5Jdl7sFFhhQe+KiuOiTW0Tr2W8LVM5cQTv1sMYw2jRXOxrgA3fU
1alTqNBikPKvQZrT8SwutH9hVDBhsaOKbIwl2S42N8mDJ9lT/vEsvBTDi5ifu8Qun6g6w2X11uyg
wg0SBYTUbM+G6jqo5ca8bwvi5tnWwz4L2fuIC+uDh8GqGrON50CzlRfCIb0ONzNcdC+WYVdAHhZU
2T9GbaFdMbTQnZRUezpVtPzW5aPo8Bi9ew9JUc96twvY+MlrCsGm7AQ3XtAc5fiaUJyzv0FkazJ/
usk22eevnbnwd8nVPxYcoSz2SqDtok8KAffqG/0ZDqJsWM3VjJPdo1gmwwixuBuesnsuWzqJL+JZ
uVLM4GNxR3FGeMbrQ54Ze3HAajYPV9glL9TuOCgkn7W3Q0Ayd9mv/gezcSq4KKrA7D5i2H2LflVO
REtvW6zUd29vYtYEaorPQVzkB+seLyN1vWLfuymkE7teBR8pHEbWqM5pFsAtnio3WrFGMV7aJ0oF
rNftE6WPplxWGFtsIBh36r3wnK7Fd3FcE8gEy1g4xcyHCD+55c0rseHqe0U8MJZwu5mWkGL7bQAD
duW9e7v60a92EWLerbwXbMNNsbkFNkCL1twSj/pskd4+8IZys38hoRcIbnXxgQDnk2xvWGsb61yd
mxtizkcTyjn+R4SfvKsoQtfjPiALchX9YvaTAI4SQfA2UuDzF59dgcpyzbYJfTarfPPYngNln3xo
T4zO+/DV26SO5dlDaFs74yjhL/ygt4DowpoeAgqYK0NBCr9QX4S96JQY5VcWNHeb2V/f0TqxA/DG
CH1W0bZ2AyzwJ+kyTzazSIwznLGVTsV8iDXpMGyo5/nH8SY9PZUSbXmbsg9NWzznLIzlC8wTeTms
1SMDh4cUnOVd8In91bwnxCz8FV27dxYB4SKts+fsOqabnHXi7G2GrXFhjuKlMD7ouu2V/egSdmA8
x6AbkuV04T82PDe+3cI3jxcUb8doGWzZEXufKMc5rqO9jT6B8xAATLuRtScANrkU75nl/cWA3eIQ
4YG55sf8FTm6tZ/rmwJdn5V3718C3qeF95h8Moa7J7bQo4seUzyHd0xHMlMOljP4qcv6sX7UnutH
psfgXtxhJDiV6/6Rs6t6yPbS2tht47O4Mp7AaK1LBKX5msmTyVJ7Zm996156h27MY3FDoCbYIzpS
t2MrvR6fOLCT2FXvC3SSpV2vRVp+NPseLJfR9FadS4GyzJJEK6aM/mo+jcPOsruj994Pj1ENWWyj
iZtc5Wy5QNXvGMeY0j+vDQ4fDnE9NsaF+Dy/QAMZJLviF5HOsjOp65QdQLsWS8ff8BfzjbYbj7BB
2ekDS3ZHLrbaVPeaO2y4A+JeWdU0BG94jINFTD0oexg0vEDbkIWS5tZx3j7jJXzL2JYFq2ElfhCe
HNcrJvBHgYl8Fi4sCsc4FK/1E3YKmYOndBZuoQYXq4Ee3LXqxkAE3VsJ8be0ZtzfPxGu1+FALSy7
nsTINipeacT7GJpe/N9ASCXuJwoNoURe6Irc03gX/v79GBFWGjclQ8WKd7XUmauoYh3H8+QRtoVh
Crrvk5Ao9dpoNL63XgtgI7WMH32TZEGV2lkZ4S4J2XuhUkYh2renWIwA8WVcT1B0WJ1HXoZ+/iVC
drNs6Wzg8Z4UZHD1XpUGtktD/r+/DGZ1aNVCh8UXJO7QZ7QoVTaUSZWUrvVpfea11e0tYl6J181z
irDoE1ZpIXBS+f2LPt0SQ/A3NBcoYiIwLlZNFbJ9CMxHRJaVExRszNE9YkGk8KziPUXJQYl2nD5E
LboK8cmnYgFeyUQ0IGF9ro69Kn/IMVjSLJqTO82zx/d1QyhnaJlaOy85c3kC528Ld3fpj59K4R3I
yJXZwvot5rGnSJdrXhUR/zEPolVlmFsCaK9+YnkczgZMKFKySI6FnMIJqHhQ68dRRb06/xyaAylL
Yf0hRNHVIgy2Gur7Rphi5kh1CZHqtdcLSqjj41gIyqZRRTirOnR44xSPvlMI8lHh4Ek68X0mqRfD
43BkyOQc6yMnlkpx5MQ7ezR3Vn1jPhTtBHnZRw3kDdOtn+Q7HgcbmFz1qBMVH6ZAIITRtTZwp3dT
1gTX8gIcfYHjKdW+zoZ62+KyYp5Jkm1FJP3CGJxeHINjJWA6wYwxbryy3XSiHy7nWBOYGcbBTKxh
12VsMi1Q9Qr5JrSBJnVjWfL7SNF4BYEf3hriDPJsPfyjj1Or/VJ7UFAC8UOEESdrLWG70Iqti4H9
GJUBp2HJXP7X/yF+viPXgAAq/oXNMREvGZpuATaV+NAvQBd9SOSsE8zK6VX4ELkFpqBjvZC9cAvV
f5EClazUyC0UmcW4Gm9///g/+S7zp1uSIpo6HSL1CzfHGLShAfFXOeQo/vIGFXS2T+kgooohzAIl
r9Kpdol4pf/+uRLYoT++tiQrhmVqNLdUeb6wf9CCxFovBnmQKjotJJVXOMUqfRMa/WnU8cJPImr6
tDpgwzvoFnpO2smcbHNlq1q9+8OlzN/x6xMgjEFWVNUiE8L68gSkWBNH5KGV44lgEaJSAAshfAYk
eTrCXXDnF/QnZyAMw3ege9bdiOCelhY74c4ffxgORFr8cS2yhBZVMVVNtr5eixZ6kizkIb1ywg2Z
HljgZ6xAMhavAV40TzDVH56E8t0AlLF4GFhMRF3VvzyJmI7dVBRC5egZ5T6jT2+GoqGTZKfVTqSF
zbffkJqXogA3nIKOw4laDmztkQPgMklcBSQsEmOCBbDSLmKZvb6q8Y+8GNA+/DW/qh5MNCDFiDK1
SXm8BcHtSCsp62aviMNWodmc//5Qv3umsqIYWGTNmXr1ZVyPvkpWc+zXjgmqdqWDh1noZf/Dy/N7
kH4dOQBJRVMT4W8ZhvzvQTzgdB4bS66crtKgAgtnYKG73qD43fDGFJRgjT47T0UHjsHih97cDpF2
wP8Bd7VPznrAiALMdurJ0Tb3PPtNYaqfVjMzS4qXpKwO0whAo9DLjVh7J7ENfuVVWq3/frPkP+hZ
zEGKrGuyaJkSIWXzEPnHy2hpKtGnssJxwGJr6hs5tAJCmlpaLWPKM52qMHWIO9wO0J7EuaxsrrMq
efAlUumCGMKIPnz6lvxpxhWRRzAXFB9awdT7Jy8lcfDvl/vt3KGoNO5YvAxZ//3n/7hcpbb03Ai5
XEbWspWg2mC4Wk4zdkpKu1tMS3329L8M2i5SqF36COCoySwAqTY/Xct3b4/CxC2qKOoRhn4ZAj7C
EkkwAQnHGt0To4xHcLDUYANqQqVcbnyN96npaLH7tDH6IP34+8349vWFZiyrIpw3nYH45dnhN/nP
GBwQFNmVJFNk7vCWT+PNJChsISv5op7fPHxZMUCQ+eF08iUyqSvNOJkBmxw29uHTm4EoE2L/ZRNJ
nw3oXcCFhyIpYPfAES+tBns/hNfAe4MTscNGScE06tyZstTMGKq/fzHp+ztr6garsayaf8xLaFAZ
QCJhOPlOaymx6wquQFRr6wHUDPE28XYCtpxQOI8gv/z9079bFxlhM/FMBLinfFkT1MFTWxUcvzPO
nB6B0kSPwY2XNtpIvnGLNKJcqr754Tt/N2upIsQkFb4PJLsvOLl4aLNuTPrKATOcIHyvXnQzf/n7
N/vpM758MwIgZXyiDFhEfocJAKxqpj9Mvt+OSV4GSbF4L2hyfx2TVgSrRW54KUpprQB6FkdmEWtg
gGl5dh5+Y4LUcKWV7QG/zBlTE8149MNJsk+8chdW3aET8YeasmT3Y0KXyqBiEIzBS1j4azKROPEp
jGRyLW9wSKiMzsAo37gvQu9tBo6ZHiqNv984aX6V/z3bK6KomQoBY6KFZP/LmqJqRasIwIIcH3H6
omEZX6hJupIRQZGpymtm1MkNdzctB3A3vlDSNSnY+hbk4P79UqzvroQsOjarmiwZXyedkkwqkwib
0imzX4JPsz2QqV8bjUQfdzwPVePtFIAVgfIfdOf78N/fMx7/3J2gmjQR1hkEsCjm7zv0j4nX8qVm
quKkJJY+sA2Zd7LmZi/zAhg2PFV6DD/th+YR/+We8/1MzcA4rynq192xRRLPRNgy7jCVjMEIZTZb
2aeiih7+fke//RxVFiUeMLO5On/zf3wzkpsxl1VG7pjUbiZP3ggwbAna/GGvaf657QUp+4/P+bLZ
EpRE9xCO5A5IikawVBvNN6d8HVo8sgApV+kr3idhvs2JV2TeLp7VaGuU0ZWvT62ha7u1ANuVMlwK
UlhfSUogriN2QospSLliMiz4M8gHPQq2UgVw0/rUjFRrwH5fiKRBz0Bfsk5R9EL3aS0TUYXnXwin
smXZ45gfKVutrP311K3zNEj3vUqHTuqMHKq4igA+J2Eqn97xmQvbngMlnskeeSS9/KJ970wReUEc
+ByIM1w7Q/zaGzbHU1ptc5qjlZjPkoFSAuxjgbkJxHO+RYYkXfExuqYfPPepLiJcha6jDeoZeP4v
ESaeHXt0sA3NpIY5wYqvNO1JXMvRdOLQXG48KqywnUkJ0bHbRDHiAXMIHsJpuvrh3d9HivTNwsSG
0tCYDESUYdrX3VKSTILCMS13IoDB1FT6S5dkZ6WXL2ZlvVGNIEdnjM/YeR6tNDrVVqACaeqx+u/z
UHPHTL1gXn/SpHIlBcVtEpIXSSf6Q1aaapEn8oZcAQo7pU4Ssf9QdXrGw/XaJabEzeCJHxXZYLoR
n7G10aVSg4e8o3UqAARVrLek7y9aYx2npr3IZFuStrZWo4yGSGodqzJYqdgIG5V/ECWknQytHfR4
OaNzKqt7vCRnuekuWOb86iMas62iSB+jL22Akh/hwcQLpZJf20zaFAOtx5Db7nl0scIwodS0IgsT
cQWeheV8nbLax3YNxjrQpY/f/67T93Ven1Hf2nUHoUJGztck0MYJ29JoC7aV+FpHZGgMzGmS+qTI
2RafhZuE2WEK5JOvqXd+DBsiqG7ClB9wu8DcCYJb0MfPVVBM+yaAyeP5wn2T1Qe1NT4sTaeab1aP
OXbEU9xZeLdIaJza/J4zKGNqjub9YYR8s1DIFrRUik8aqkzjy2TipVBL5WpEHQ2GLPer0W0gly51
izpkWmlrckA/QgTsSDIq5Cwijz2uB5qgntI7P1zLvJx/mUAV2VDBTViwPKyvRxSqLF3XF2nugANB
nu7GghDORrV0ZaKXa3WpcxHeQ0Qv+tfBaN6lXLzUFcqaIDDVVd4VdBNNwd/2zfDDIib9eepQOKGJ
uj4HLv5Z+aj8sROCVic9CssA9a7CRCpL4wVxub/zhurZSyfohIacOLUBZysQ+m1LUvwPi9oMR/56
i+Dbsp6Zpsb/vp4VmzEmBHyEkJ+ZN4gA6Qb/XypAmweEgaljMUTDuMsSxIlKvq1mmkYzx0qpnYWs
OCHRVdTftXSXYCeYefcneH/TIfcE5E8YS2Q1XsoWylmvauxJF06ERPFdwkaGOAdbS83Jxm71BZaN
5P9/OFE4HykgGTRqG7L8ZR9Wx00BWZ98LqFsj41s0XqvXmFQLbqkupZ9dk3aEemPMgGLyV//PvL+
3EGr82oqGSChDUvTvuwz467A3SRF2FFM2k34lexhHK9U69ahXu57Ob2fBMRDf//Qb8YUu3Zw14bB
xkgR9S/fuKjzvPW7NnHyGMknWsIirl8nvQX6Ed1pHjrpDI/c8JpGxhkV9cffP/73FvDfb5sqKnxt
WVIlXde+bsz8MCkyNSkTZ9Iald5ix+jQZaR34pLS6l2U6OcOcwDtbY2eNHFSUk91ouzUxSCaj1Wr
XNv5j03CdMcaL38xmFRM8tdxvFfaAxg/N8qx6BvVT0/rz2mCC+fQwaZd07j8eUr7x/6n1Khb623K
hWO6DxTcwJP5EWHCB0H5w+ngu4GhUPTTuU3shLQvHxUgFfbMxoqdOIZrYODw8I1NqrUHA503ljFO
lI31+PcH8+eGma8HMV0Bcj5PNl+3XWoBWFMwiXlnvout4jUfpStIBlsspNvvWx57RBTKxg/j8c9t
pUqkK0Ni3qzzwV9eAq2miNF4RuwIbeuOSeeoanwX6uL+719P+u6eaiLlLoUEem7rl6MJ264hDPlv
O36mnfWOM3zOi0bBjaUyfy4FZR+r8joStbUJW0CtmWUrBadVO25DRIFAqjQ4cJPxKHg/jaxvtkvc
A0lk/27Kos6J8N9DaxDkIYsibL8VPqApDC6KNjAHePsmbHZt90zSJCKfCEaU9NNQ0+aV9uv7OE99
hgYkjJXmy2ezgDQWlKPYsTTgEipGPyogsBbIJ2Fez/ttA9NtgUETXAMkkkwhSRa8Pa46/y7ABL/o
O28iiyc8/AbemhJGQJOXWpHwHg9pDLGGlcAPF7z2FMwkubJxxiEKKdps7dXZfaJiIh9mgsxv6FhT
qBjocZPgE0tmR9v1N8tAKM2V1gMv+v3XAeJZsJOAPmEip9QKDq7vX5pac3/nyk/k2FIb8NeBqZRL
2McgOcI36noo3wbgfgIZXoC4iOCQylcAz+tiPgb8MODml/SPG2tac2lGMi3164CbIhiugcpEN/YC
wSjo5QJtpY9uWqFGKwGieFrr5hkkEkxTH7hzVkpRn/5+Ed++XEQO0L4gmfmP02iqlmwe/JxArQax
Wc7XFmPpahrND4e2b+qNjGBL59zLpK5T6/v3CMbtpmQktCVOr9B0QptotiA7mKfrsnPZQl1hHqAH
B5fRKNo5aInk8Lp9b04/XcifO5W5Qi/RJjIpfnL3/30hUyRiIwbN6kg13IuWX+yhIsvlNU7HJ222
ctZ18laV2nE2wqfm2///hnMXVBZ01RTFrxU5XgO9iwNmszH2Pub7XaEvI0bnh8la/vOQTBGMmZE+
A+V7+etbO9RxJk05M4Ye02Kw4PwvkiJBnWWc45HwdZ05K1IaJ+x0a9E3jHLI84sOjYlcQRGPMTxw
cnAmiy3v3L4LVesxhZkje4QNDMgDawmB08/T8HezDTEUKid865uyjKlXJgi/LkbZ2bpC37hCUbxy
K0mLkfej+OOs/+19khVYd2AvzD86Nwk3ydCpfhEne0fKLEjkuHhtKZuChDRR1iThW5u8qYBfegFc
Vc+OVC/dMEMA8/eBYcxvwNfpgAdFk1eVFMJJvqxzVisDePLL2MFkjEsH0L8J+AECZQm1MkT7hUkq
b+pTwG6CLcHZMuuNaD4bpnpN0dbkn4OPdSVMO6dmuxSxQIKaJp134pfOIpymH7SDZs1xp/LVHChm
FAwGUSle1SZ+sJTmkhb5qzWI+wJQPRFreJmq58rUVqVPuBE2yldK1ZQgresklfcKtCaSMmfw8GeY
02wPzFRZ5bK+x2N83ykgYAqj2hFYC95CXNPhtz3DAHiqP2Yhx1yGvYjidBDBWsr7gOGwiLUQ1s7L
758NPV39vstFSUUlyN8i8adVVf322RtUWJn/8PZ93dpXXj2XFFJWtrJyM2BLZty5PU1Oe34hqr5H
HxSMjia1FQeYN507HVnSNaqy18iv3tug3k6iehXIQcMyxIRdVuUFFsdpUquebam1jKvgPXqTLJAj
bYAoQR9POLycHBZZPHOmDAKlqGHpHx2Dyyy0etkp6B7nuVgx+CMRAj54qQK3ToeTIPfvm5p+liH8
sAx8t8GQRJVjJAZvaz7G/XtWTIx2iEIAIo7QSAtpyO79wXPFaCX55S2vxlexQKvjJWcrH38448jf
LEESk+G8aaZZq3zd78sSb7WKfduZPOkDXNsTsP8HQwpWpZVdouKllRRHccZPfTaWaQh3gicxN/Zk
ob2aXXPJSoB6ZkHXr5grVZt6QEAhe9maeg+WKqu5BFWy/fu7+t3sSk1L0tnvsx/7Q3DQQVsdKj/P
nT5C0WZk27KlvpP2lyrOtlMRu2JvrJUAhxYqzTHj4tCRLHqxvSQN6ggjwDoT/A97Z7bcNrKt6Vc5
Ufeog3mIOLUvOA8SJUoyJfsGQVsS5nnG0/eXkPeWLKut7ujbjnIhAJAUCSCRyFzrX99/FVvjj7DX
HxJbfhxhwYX2FyUZzlElfzKn+vDyKgppSXIxzOneP311yQmD0q6yDeV0h8LsSkRDJ6/G8k8Ojh6D
rTTul0PorQfb+NRX6IOBNd8tIs+qYjj01b+2Lbq8rq70graFecpcpTUrvX7BXbM2MMSWwlsq6zEi
kx/zWH4kTr2C2LZOO/dgqM0tpfmzqLaRMQOf1uT08s9X8qPJLj+O6YzGGIyZ27teN3FxaAwyriSG
oA/gxlbDaDyEBt2l51sz5qcXckpsyTOMg+k5O733Tp/8gg/mVVwZ2dFskwmW/X4YmFt6gM0l0aVi
aG/F9elMZ+NVQMzrB91pb2U5OmWJedFH9iGgngydRxZqD2E1PtaWd5RS/SEFsi/pVM1ayid35weP
YzzsmHhpOs+k37LzLXzLdCQOjRK6YV6dPRlGcRdXNKDAK44YkH+WDP6osWjYbKmGoqpM9941FlqG
m2G5mW6IDqxKDzU8PJMZ5NVFbvq3oT+ws//kdhbX+N2Tl3y9bGgaGWhddUQP9Wbino9dX8ouwSsq
lu9HdIw9teFWfell6WeBb+ujq/32u961N0cKo1DXRaDMgY9V4VeZhwqkLmY4SnAu+gwAm42sUdfW
vlwcxjzDtbe29/bgcNOaC0rW7wTRN9GtlUc+r8yHrZzp94DqEzL5uJOAW4rHda40ARgeeVtJ+R0l
sT4Ifa0mWAtFYm/t86a8m8jHSDQT0o+w+fInPcVAW2NcaLRgV8JxW/nKFsvCZZq1VwPe8Kq1dKoU
JZ21s6nBJuSi9tmmzoa1XDj7vGzxKQb6Ig34+lYHqSvuIgA+mDQybWYG1l4m7bDVGqrUiuY5DOu7
tuJXeumhTyGYJO54a8RkSlQHS6PJaTywQNjE/TjLv9tb3JjJk+kOzBdXfsDK5muET2YJskwatGEO
SNvpF62MSY4GkWZVUI82ES5xfYcVjEqSajx9Z6IJskKvWCU9Smk5OedIs4gsYpHo13u8E2NYqCnP
EbPAySejBYIXWOsavrA2nrA77mAqQUm1rEMPI8e27mDTAYrqhhCDiCa6aRIGiZqDGTr4fNyGM0Hd
R5YIK8E4+L3lryELIRkngj3DhOHBLdBZh462TrEFsqX8CEaPGh1a/WinR1DnCy1nPGbJ/bZKeRQa
UOMi6oVbvIOc6MmhPMgKqjvbtfeGXT61QXb0ShyyqxothYvmSaekPftR2cq9GlO3mEbZKey3sAyx
AwJ3S+Lg3gKO5OYUeQMpdvyNb/C3IvdSxtSqARyg+caqlraiSfRmcXQGa2+bA0Wk/EjRDwBJX6Nv
XWsR3EPXv+iC5iGzvH6RNsP6z93lh/ePYlkKnYOGbEVMqt/cq2ZRFfVg0iGplbsoTXpkv7sechwv
UAnpg7lsRlyko8/Gih8NUoh/MHtFTIFW6d3XGv4AQwUzx01N+keRnUMaJcTz0096og8fRwYjTDKc
hJwB3/x6eDriIOD1TrrpBmfTdA01UZDgE6p1iaZkyOlmeeAfnVK9DLDFKZTPRwof9fg8VC2Tc0wU
9v3E0cHYNsk7g4wCNRxxgeK0Qf/eSeYFuw8IBZj02TPXG2/o/Jd+gOIVJOKFXAJItgk+Nhjy1HV5
HWECT+B27yYqGSwDWLKLEU0HOXOWKCm3YOVuvDh9zLz6pvG9HVzxvTO0wBRwm2qNkgqFlGi+h1GI
RwFx0jWLITPvtAYMXER32QwiRxhLc7WEVuoPotJJHs5aOm7SEcMd35orjnVIfBkh/6NaRQhzWgrw
8fWaWVpwU+TH0s7QsOsUDcj1eBZXM4MMRv1XHy3s0DwxlYoSE2jDAD4rPJbwliD3MhL55kodwgWR
sfPpNzQ4egvFCwjUtOGlzSAVr4IQnAJRqCqx6oUath5RBjCOCgjh2A3WWH7gQoBAvY7zJwqpAJPK
sLlxxkZsDQfJ07E0qPW7vO+K1YDm38prD7yDQ4W2AoeC3KPVmrtKpogyLr1Z01Nj24anMcqhbyRC
JE7NZ+DyBQIr+Od78KPnpakxRXfQu9FUxT365h4M5MpI0qhNoR+SY1K/JGa8Hzp5HSnY1fw/fdX7
KVqbwxvOQD5ufAuSYio87omxg0mcd7X0yWF9OEo2mVehS0GOxnTu1+OSCzXPCr3kuKJN5eOm56VL
v89WYtweKsNXxcNejEp2cMOfHOZHox6iNISkGGoxD3s36jFLZAVpTPfSk/aFgJ4klLzU9cHynb2S
c33Z/vOJ/fgbDSL5wtj0t2gDcGrULXAMN2VYUgBW3kGVOSvucJ/F5VPNMwSq0/LPXzl1He/HWUIf
S6wTtbL1XvwzVjlUfxwUNmEf+3Mdk8MWjSPFlg5Go3I5G2vztoLNhBdcF9/a9l0RQXEsB8YIJc7O
BjXvUV4fJR5UFcWu1JkmNSPSYFw7A9IGQ8qgTuA8YiXGPkL0RqALQ3F93Jq5Zc7HcsQFOK/nls39
1lGVhtcAse19C0d3wb2yDwL4UiRvMWR2b8uYwrgaJlziaJssUb/0TnGNdfUwc4nEImhe+LUPTdiR
ooWKfwKx2Y6qY1F9XlRAkxAAYhKWzZl9pnM4/l9DG+qEARzvz2f1w1ZLm9VIBZGaRoP6a6vtehev
NN9JNl2RP8XDyYE2ErnjFnzdQdWXdbMIqXccPwtkftSA4AERyCSgq/82M6haafBz1Uw2EKqfwpHL
54zVeYjrcyI0GH2ZH+H+3P35YD96+pN5QvEui8U0un7T88hOGSFIhnwY8QjJwNXMHXRa4tFfZsYu
tJWrOCvuxPjkz9/7UY/35nvfz5/DUY/bzJATCpv7tR3TxkK7OnSqcl9m7eHP3+V8EKHGhdhEJMa0
lF7hXai87mwMPTBl2mhpeNP3bbcIkK17RGPVMq6xccmfDczcyD6N60H2qWW3YWYQN1S40K5bWVin
bzTvMc6gH5lmfxV62hFWZZ+4AE61GJGfpDx6JrVYFT7ysWt8DdFILlUVWV6P7V4FY9APAecY45e6
AWkyRrf0jbB7IU+t/HTLmJayaKpNKqq1cW67n4pLTDuUsX2i7M45RBnVSIXEfEMBfz1j5kXAOGOs
L6V32GxUlIQQd3aVtdcaeNzVFW56GEMipVqmRve1HfUOEzimPUptrJF7HVzTg+TcAb/E04RHcA1j
Ipp7KgzhSOuPeuzvxLi5KLV7mxFxX9E2sFRYen5/r3sjNlj1XZg1B+we8qUVSfs+MpYd+NlA8p+l
sRyWhl/v8JitD0bp4xZF8SsOvZ88Yj66aRxhQE3igbv1vagzjvMK3WVOXD1ndpVp9y04ilrW743c
2JPwva+xKPukp1c/arwOmgyqISxSxe/bE/NLD99COggztg4qwHtkt666UKp5AQk3EO5QikjBVYGz
Md0QS8PEPfRBGG68MLktG9KauUraN8G1Qw2fUzd/QG+PuVU7CrREtIfFCy+hAagONmsZt5QAKwY0
iD/fFx9UCujUWKDzUOluiFW+uy88aYjRVMYwj9xkhX6KCneZiHdfKgc94ajw38pnAUV90gB/PZJ8
zPYcB2H2kBEh9yhElJx63Tb0wnV6i6se+i1KnXC0h6s0wG/H0iM+tdrKNTXg8TnEy1rCgCKWhTW0
jO9r0PqbPx/U747foB8RDShiMGUT/hEt5k2P5piDndSqFm96NVwWBNVBqdl3dWa281LtV4rj5oss
AR2eqMqdD1+BOXxKea+HN0idRusgYhoAtdL27U/6oY+EGIi2SR2JUYL1W2DW640xd1s629z2L5og
PktxcfQzCqMNnULkGo+TEo53ZfR3wB+v/L6+NEh9zVqXmWddWadulfjpUx1xoaDUI3NLngbcCqyO
P9Gk9h7TGtQ+uvT8yTmVP+hB0UYgFUDgRmLnvRJDDl3PJGyUoM8uMVKKqPdrBroNV97h/IxGhLPb
j1mw7fyd04EeyMJovHRk2A2d/ygPhXpFAo3sdgwxSHOFP2dToHpThrM3crsM8Xf8IdNll9ZX0FHh
nuCs6OTEOFKTu8UIWmkRwlXFt5ObbYA6btjBDZ0VgMo0szZx5Oi47abMpWxtl6k45Gg+cWGR+YKb
4u8AqAHpiwlQtK3gmrpP1Cne3FeF5qM1dKSlXOQoTyXtxjaC+xQZ0kxrdGXW5YyVbMm+iJwfVkcX
bIbNo2fIC9dgNJO2G4Rsi8L8BrH0yXO9Xe/BfvJCY+Fp2VE8T1rrCzaY38SgsI61+6os75SmeVTJ
9bVst4GqkP3nD2tyfecz5u+6duvkNQlyfw+1vl14Qfd86craweFp4OlhtCZaSEl6WWCZ4lhH7JCZ
PkIEpIttYX7l9WaMBXd0kL+l2fDjk7bwUVNAkKbJiFaY1L7Pqg0kE+Kq1pJNH2YxWEhtBt73JvGq
fs18jvMTOMdWlzDxFP0XdTZRonyiLPlg0EKBoI3O3BBP9PcBXuyuiyIRAzQn4/J1cX4yLRDDrVNw
bpCTbpyhWI7Ukc4CWMuf3cUf9P6ESsjpEMZlhPg++p6SY2+6JEg3UYOJZJ6GGz2DYWYBul9oBeVV
GcVIF7Zxa3APrBLXBx5abdw8w/fZr+21moYHtynUrTYIC8DWAUKIL5dsbNumdy+hZS4wTLoLbIxD
GVusGdUwJizLl6fYf/+im6/+9T9s/8hyjFc9v363+a+7LOHf/4jP/Oc9v37iX5c4t2VV9lz/8V3r
p+xwTp6q92/65S/z7T9/3eJcn3/ZWKboaoZj81QON09VE9fTr0D/L975f/rifz1Nf+VuyJ/++ev8
yCWARkzZ84/6r58vbR//+UsjBkSI5r/ffsPPl8Uh/PPX/ZDxUe+Dzzydq/qfvyTyen8T20aQb8j8
LUtjWts9vbykKLzEQFoTuW9N1MqkWVn7//ylG3/LBP5Nh/8IiqN7/Ou/qqyZXpL/pmiC4JDMXYUo
i9713z/u+mW293LdPi6HeDciQqNgyAqpd8L9xN4d7V3sXRmJzJRO0R204sFnbmbgGietgOMY+rWc
fDIUmu72NzPQ375N3CxvnraFp8kiogLg93J4JthinogAQY50j6hPwP8b9xmY2Uttnd0FEBIe8iVs
KTB2UAfw2sTKZ05w86Rc9JB7wFUQrAcDiMNNtsw+mXGQS3zXb2CRgJhWo8BX06ke/K0qDeWlEhvY
MFxalUzcrwDunoqF0wmVii5Z1a4lSTXPawwXtPTOqsZ+KyUDaLSmMMpdrXTlblrD5gGTnL7UFz55
l0Whp9hBCKLutGiVMVy5uvytyFPgN17Xg6kfO8jNmIxP+1K3M2cKheaLInScRRTgQ+IWRbsa7QTq
j1RAoRcLHCVhiKVjiz5OgWyhxXa6C+TMByRkRBlVrmy3VZ3tpk0emNepXXRUtqvZzmQiP8+UnPB9
KRW710XjZSWprdDEYiI7UFRe7KYFqhk09PiuvO4qlQCfndFSSLZqvQOJp8x3Mi62u8bKsWFrGsAE
dQ89LRBfaVidSpVwDhXczXa61FJ3ZE7LaQcxmXw3gtef+zGMQ54O7lprqenQ8wJOrp7vpND/ueaI
tWmzokShVtStUQ3FLtF8+L8EI4vdtCjEmoJN+aLDUX3mSHKJQ45T7qxUx474dTvTY2cZ9+59QalQ
XcjqulWiGm1YXe9GQ74UcIfVtKseJbwzqDWCpGwHX20ZmwGvjp7R2BVLU2xNu6bF66ZShA9w24QF
MOT06XANcRLC2uvH+XTk01WxS+/CqpJgPR3vdJTTmttqMGumVdmO8lUyhrevR6hGUvHzsDG4J6Ap
a81j7oPFdwtRpCLqLN8c7HTYCmyCDbfDcpCaaifJWrWb1oiituuWKA7EBW+FTPE0vRYTJgItp4EP
rChMlipp3gdNQRwZ7fDMUWtvZTfZ6WWTerR0B/pJtAQe0vluWptah4qUF24AeB6xf9rFFQcR6dDm
PbxNIcyT5doVLsYxuD7XoGEqJFUMnaxd7RQGhdrYPkh+ETAqavpu13UWq17KUz0YmWT0TtDvAqXs
dx1uAVFGhJoqnPylEbfiN08NuB2bY2Lg0/ymveYhZaOky2nFqLLtVeVCAhW/Jpt+0n8WkNWznZOb
/Eyxz60ohQmy0di0A43GtekqkoyWM21Oi1688Lr57i2xnkd4SmBspmdcL5nk484DSoLqGseutelk
a1LaFIWIV0ex9m4zdQcVpVAVQLZuAR+h/ptpmgtoafqIqYwWBj7Nw+ufn9ZqDC02Tdy+vKv0K+66
Hm5OqXO+uoo7H5x28bI27Rvynu47LQN9HjFMnk07RwVTBKNwYlw+xctv3lnLT1KLJiMU3VU0jDiJ
i7VeD/PyYVodPIRzy2l1WhS2cfZ5ZOBGiPgZ6h5vnxbTp5FG/Xvn61+bXpZsbKzj1A4X05mP/nP6
TejU3HYqWY+i25LCkcc590i+IzIhLnZSYKQw6ozlxW+3PNrHdOTTQtXaaO148v7lVd0c6e/8QfR6
L6/7qr0MCIJkQw+gONQugOYvYazQTU3vnd41bWeK+vMvT5vTC9O+lz/35jOp1CTroYv3CvLBtSZL
K7Ib3GQf/ZnXfWqn2SPZmfrRqsC1aU5NxQbN1O6MDlaydZ62QrFLFu019gkIT/s6hTY8rb0u3u9L
EM8CJsdMUuJsJJIEEXB6Tzr6z4M4+A8/O33s9ZVs+tzr9rT2/qvEL3zd51Few2RjrQ2AQEtZfc7o
zZateODi1r20+jzeSKn8oLtg8ULx1JsWnXjqFSMp2Rgxd75uwR8bhUeUacQtYz5SrksWamCipJcN
HQULiAk3WgipQBPPodeFbLVvN6cX0qB4qgKQcUw2OZ94ds9Tqh+xUOcxl3Z1AqO0UwnEQdtZNKIN
TwtVPJBfN9/sE0+9Mip6+qtYtHDLlZepzklOu0pZkHxT5xXOvGFXJCtmHVs7brJVVNbfOB3tlkHp
RQgsaB2YFshlnrRy0tKnt7f6lR5F0ct3ttztO2xh+fuFnkWLPkK8YPdOtgzALEDBiZaDAbAwDYJ6
qdYFhFLxvGyTqmPIJlZ9hY5pWjCqNXAC98aFPWSrvoNYmrc/pnNjaFKabbJUhNzUQyzOyHSWTPG8
i6zqKnTGcO1VlbFMOuO5CTWIVxjUD719LipE4jiFb5yoGjYUITdK5u1074sfcvNWYoTVi+GJYzWJ
PG9z9ybAS3A17RPNgar8eFP2wsinkkZn26kXncIjpCosqA9udDQV51Qz1h0GD3RTt89KJWKIlJhr
w/O3heGpO0XSlJfFqDdXFOMhjq2HjR5l9iGnotdXx7sigXYfDsmOQrWbQGGAg8YQ0iDAtNJNrWOo
l/lcrXvhO2kk0KJYiM525yT9z82XFwJ4jlGcRi/+NpPJzUsLmFYDM2IQHBFeC4g7M9uQSFHhpSRX
uG6Xvn7RuageLTVqZ/VYbfG5967qnpgQXATGyyrjVrOxrkw0HetcNgArKonyXPUyJeDiITctlOkp
7QQ/N1OtBWhq2us00x/zXrlOY40CFJBHu2mtCBM8Z32/XPgZN2HCEcA6Hbkyb7ZRHBU7EMVid+Rg
yTS9ZtN1kGqO16+7pne8/I2koQgKo+4anYaH4XslHkKFWMSxrWFgKVYbPWxmbgBC3ELVw0Cnc2C6
T2/NI0Yb05umtV48uaa11xem9718ZOyDxzhUq+W0zyoIl9ilvjLzlJ5ALPCWIfk8bdPYibuPmGAw
Zqt30z5LwjcbutFFOygGGS8+Mb3oe93PtUzCK7Ut+HlxQ0rRsuVliYfHNm2M69419RUthUe66m/j
0u3WnelBl3nZV5dPnu2VSyJVxW7aZSSKtKBYEvKv+NTrC6+b3VXOCFefKfGyFayWpS0taAAQla21
YreHeO2Fq1rbK87SsJfdffpkK8llt8DKXVLX1cK8w291ptxISzxv/NmiTW6GhEKTdR0uWVHdfWEy
PCeafVN1F2VwELMkohHebmhPjXoWoTM/Wsf2En8uPzrp4ZUSrsHyJdI+C6+scF2jkx7WlrK32wpA
Bff3BdGOor9o+gsIlACjE3eP8MXG+884wsXrgBsHW6Qf0ZDNy34F1LpdmUDgbdKZPLHn9Q+sCIpl
8lz487JeN3A94d9nM4Pjv60tkpZAJocrJKpJdK/iAAebcOF/oQCl+K7gTgCyWkVnt5woaHOUaFCB
1HktrcADIgmz5JWZbGFxesEKa6lCv0IrFn4pqZCWv8eX8iqfXRi7/GzPwgP6a27ROY6RO21nzMNv
A2jS8Bmv+XNFTHGZLaRrg56I+slvzhpA+VZ9VI4ENbfRg7zITxNHfYNflH+lbQSuEvOmawtP2Jl5
zaSzhOVsL5JLZZN/D5hY1gdBMca+C44nLrzSlnQo5rgtJe0rhRE2VerSzF18p0bqKt0aq/HOHOf6
MjpKB+9peASGDB62uACkYszLZfJAqb7JNPsL9EDjoN5VD/riiVDhftt8c7f8qmA9roM5P5hxyC67
3mn9xlrnAyboSyDXpIpD/MQwgVinydIsHmD0Bv5N5y1hFZZ4PhcbF5MAEmfYeffkLq25eTvGCyio
8qOeHcnsDl89XMnlpYk9x7Dok5lTzrtm0zOtxcHImoUEB0DUkUSo5qOyzJUaZ9Jv5f4CC0QOC9uM
eXoLEtrGWnAZbJVuIbn3mjCzpzh9SQ8poK9fYCK78JSdo7pIL71V/w0XuupRvQAwm1SLCCVosMj7
xXCLaaLprOp+UzvLzt2G1SwzbyCRpmcNGe+4+loni1A9phEGZocOXChm9vm4XPo8ScX/QTobvluP
FoWr3RxL9AgZDCxohsLdXLvCIjk64XOxN+5akDR7ZUXa4d549HkO4g9X0ZIuwE5Cjv7apgDw5vE3
p14AyuVFfa/rm/bbcOfkF6q+kS8Yex2px3+CFERkQv6OQ1O8a8/EfcPiAnofo581FtvQ7zzsDnDq
m/vYgdmzAFcOf6bep8hjqNyaWSfze3tMrgU6v7/EPiXvKBK74PaX2i02qUADTFSDM0Lc81IwO3Vl
CdPZzRa9soqzla6v+YX8+bhj0j9XLrWddkyHed8vRbqceOuTfNmdpR/xNWXacyZpd+qD9xjdQc4v
IAI2cxMaunuI7vF938tHogOkP5fN3iCvesg2MRK9h3irH07DjXErbbTr8AmKKObEGiYnCwxB04W5
w+FpSeafjqb8QvrpCGZwL28jNA0n1V+0Z2bH0Zbs1UxfSijb59bKXVDGv2ju4K/TFypzZgUhakv4
QYow4IjosplAgH9OtsRZcTQKTcRIsC69BX3qva7sYGXdZhNGOVtS1dPOVGa/QMxBqtub9Oh8jRbO
iarZxbiJvgHiXEr5PLCvNIw6qiVlC+t44e3Sat4tTH3uzrILbrdwRZCOOnOCZLRDKg9nyozQ1w4e
J3e+GsLSDGFIC2Zsf/yBuOuCmeeGVCc3ahzN7et6I5M5nrXYtjjgsLChwIdypi6KW87ptt73Mwr2
1GxObTWERAyQyXHF8iLktr52Hgp5Dg8tQwQlEnRYN83AYhcHawMK2aYdrl3CO2tvCZx4HX7tLrPy
C3MvIOlU0qTOyrhXQNrT9pK5dmFDsC8u3FWyM08AWe21NFM2sJWhiM7JIeerfKPxTJnrPNVJlq9S
d96Ey6fhKrpwzvp19MW79Nb+d2wGjEMfJ6Dk//NctFF/MOMUz0SNbiNp43pD8Ggn61a59jX3oNgM
bGoxw3Ez5uu6mBvhA6TBQDabZaDaDyaA7MrY6GaHFVSeNwuNCNiuFR+Z1jwxIZnWOkNDwfOy6siB
vAzjdo/LbbgOxHviaXbzv/+0FsHgKyqVSUlthIusEfZeWbW3rWc/Sy0mVL7T7Jr/LMJS1GRpcbub
1qYXKhhhWDMDXylALzpdqe+8cVz5UaTiFLCp7U5CNDXq9JTTai8Te6yMvFiQvYMPXPkMOLuCSifP
bvudn+NshBTAD+l3iUGE07Zr8ZKlxYshigYMthyG03KaEAq1CRVNa7UvJgWv2xBTmX348t5skdLl
cQkOUknSnSwWVoB347T2uk9x2m6dlM21K+O/rdD4zYELzPSEmW6RKvliCBVp7XpXninLO9uKGYOY
qbIN/bJaN2IsPS3qyDgUg6TAkye68LrwxFTwdVPtfM5SK19NUbZezNqmtRJXMToEMUmZdqJbRtAU
lP5SFbNAU23msj7qmykcXIuQ4LRmimhwADdwQ6ZprpjKbSxr7sp2CE3lfQuzNOcx4TZ5sS9lRVnp
Gv1xc+oxT8QatoP73DsYHv07gCTbaTMfIlPcjEEDEbzArC0ZicRodUmv7gi2ocrIs8H7HBSV9rIp
d0GL5pPatNa9s7wKi5gE9zHcKJW7vLSLFTmAfkceoN85Sq+tNYGXH8UVL3XjPhlye9mCnR0pfSNe
p+NriILZzhd21jJTEVfudfG6D1c5ePfuRdopCX7HpcVQCdbZYtCLO7mqDhazHs1yTTJuPLCnEJ3I
gsyNFkp1IMLJejWFiabg8WswWVXbb4Zh0bFKGTbhWa/t0oFy6wGAdmgW34c6crhHSJqssorcKApr
Zm4sZMD1qdw1y6o0MZsV08zpWk6L101qngIOkomhzJh8uryKmNpLlHEwMSocY54PnY021Ca8U4ig
88tCxJCNHKvEmedhWumACtIKWL/SqBChmyKsoRqWu5dt6tqTFyXf/0/GfZKMEwwQ7U/JuMtzVZ1/
+E31VNfV25Tcz0/+TMmZzt9IZ0V+BxoXhYckvX5m5Cztb4Mae1JxEMko1RJ6kH+n5NS/SWQjuYO/
hEBV13jp3yk55W9q9lCOUsZkCvak+X+TkvtdAS6AI1REKgYAOnKGvybJHG3AcTGX8o1cdodMRzxQ
Yp/g59Q52Bm8X1v+TKL00TeqVPlRhwko8DdRf5zqqDR7BVuQZeVy0492/oVC0k6nDqVz/eYTJdHv
KXEKCExR9klJGszJdzlHr5bcscyjfKPEKz0GoypZwykfo7NZjKc3l/9nuvO/0ia5zoK0rv7564Ov
AnYHAFFoD+TfJK+tFStOhi5pM1TRcxRHz64UPAfa0o6873/+JvGj36Q2dZvmBOTNRpZNG/jtqtVw
UCvf6PMN2nRn6dhFwWAaD9WIrMgn5++DYn7KIBS0BEBpSAC/L5rzcjnRM5+j0iJMB1tNPtkFBVqo
/XF2jWZmISOgs7dKWUfYOBQrq7UOmofIQf2sfu9djnQ6apNCMQTbGlXj7yXbVpvYEpmafIMOdyVT
smI2ww163pMiDac+728q3XpyA++zM/DRdUVMYppAl0yHmNuv94ikGJlmKRlNSIq2oVxvVavFI6a7
Ker+pmwkfLK9izAdT6h+GT9LmLLp5YrunPtHR4TS2+ZdaEafyGM/UJNxYXQBvpwUcu9vXbPMGjX2
03xT61Ux82Jjg9REIBWgRsp2/djIl01ZsCPExEU2EZNm8XGIhEdF097aBtPnERtM0/ukjPDDy0Rd
C90Toke6l19P19iEzQAvK4fhUpQEZlUM0JoWaRQy1k7njrBI/av1V8pkP6ur/6CkhnPy5ruFQuhN
zt9GINZKTZxvekO76mRkNo2HT4zXSzO17E+97HAqQnDopvk9CL6kpftZTeOHjeXNL3jXoXZR4jOA
4RfAX4tmqtWfzD48E/fH3oEu4c/9ALzF3882ag7bpl1aDpLJ98QcdHZocLIcf3g5X1mFtTez6LmT
wYcOcsvYr0jWBcahcfCFolpjNviY/MZ2d2OAna8dSvwppNnbfGaIh73j0nY0fKn7zlnllXzKQcQ7
UXvw5OZG15qbLFz1RnaPYO7ZCcKzqVTMxtr+NMYrJ80ucm/dmEkyHzP+jnh/Yw7CDmOudhleGtrt
QDQhz9RxXtkXXjoS1KOBMs5nolljPac1h3TE7dwyFNqKMc9cYnXihkIYfaPr5rZViR8oPrMssq6+
hrJPdtJLyw/AuOgK9ojDuat6IIdYWHsas65+mzn8xhT38zFKr2tLWL34IMmShIGs6UfbpPA2g6ut
qnA8kXvf6NVj1ITnmIBJpFER2DqrQCf+lnftUnXC58SInzOksaI9qQ5NWKFajIjLUTOqH7boisWZ
AQ+vzn21WuUdsY1e/SFZ1PDJrf9s+gHuttZlVVXurOO4lN7cdH17F9fN0jCqRcn5nDqP2sSyjFK7
mVTmJLyH5Exe+YTcCg4DPV7nlPwBSFdKwLhRbvAw4+DsEUuQkJhCW/szjAYQR9Rk4zKlj2aJxWXJ
SJcNSbZrXDowcfpdI3zuomipZtKdUXsCiJM8l0lF9bH/TNXxJVR6kIVDIs1D5lhui9sKCQG951Cl
jq7HGOUTHsiH0HnqbZL0ht3h68JzQiUFVmPyEubOrvCVqzxriHJQ9zZz7fHYa1jQ8xB27PbGccZN
QiWHH7V83qmc5TGqqKI3c+/sUE82S90CQ7/Hou33uhyfxVekY3fjd6KhBc1KfF8wFN+q0ENrEJ+1
Ud4b4kwx+Dn0uXmwIvkkdfFCQoIaZdFZCZNza0EV0/pTwcwI4eXMzryjljFFHkrlJrSx1pRr2pRn
EBjymmOU4CPjaPhEDbChZzrS5GWcXbS4WDMZ9fe6GVP4xvBi5BfNU79eFXkgzasiPGP7LM15Ol6Z
XvtkC923qnGxSlj96yI6ZE+JslSuDYuBfZ2aO+6ri+nXWxHH1yvtjXjuhgWx3OCs5jZOccW5IxjT
DfqFA0GCgmIqT1AfMzeTT6IpU8fErSybB6lRqLZxk02ocG0CRhZrvfDmqtuetDLMVxUau20UDl+U
IC0v9J7f1sR+w4LSu+jZdMt8VchuT/vQ1JkHFm5qjoXhPYfixh0T2kEpxcAnvaNVp+rctYSIVnQl
TG+fO7M/OTH3Srahu515VXea9K+KRF8M78NeSOOw8jKY+AAfz3XLOIJ0Fzcn5cTDcFuNjAmnbqsV
j3oAIsgEaEK5pxPcw5QsrIeTIi4U6Ej5B659bQDqZCT70FjNzbyJ/GfoVUxiZbq+uvQor4u+WGV0
lgp9UwT1NyNAHME90NJcFC86U5dLeFfGU4ZYzczpGAL3ZCtmHVyw9fQGh+AT7vB8QXuyxYHWEj+r
N/npGgW8M4VvcXkOLUpJw3cbdxx72PdDfYFjbYb5RwmAcjWW/V4uA4nAL9W3DefGGaVm3ckbw2mX
fWkRJaZKcNVRtIHTIlkA2FuXNmhvbL7VkxmLu8vEAUz0mGbdDHMj/1/sndly40a2rp8IHRgTwC3B
mdRcUlXpBqEqlzDPSACJp99f0j7Rbnufdpz7c2GGJJdEEkRmrvWvf2ClIz2sot4aEZuPTFugDpGP
Epfb+G71Eu9aGFyYNgCoRr8XNO58bu2BMO50PsNdPfkju+jQ6mOyWeINLg7ZXpjGF9YWqKAw9sow
AoaLwx24B2EzaV2Rf+i+pBNJ4sbSwmNq89clmZBo1S5JRiUXrrRAqwzWVYnv6EbM6s3ULODbDXkr
XoTMP/VxQG/86SUC8wguDVvcOAKxYgb4WxebLzmZ4ZNpPc1xeFEy35ezDicShNv9/hGp8asMq8NS
JefbzY82GycbMABin42MG6rOSU9A/QAhAbLFoAi1gkwdedzW6TJB61Pyl4xxqfQa8dLVoTrNcX6y
QtIBs2o1dagEtpMyHvZO0r92kiuSDNk+6KrrGBooaDvrh5AkXccrA1ArLAgQHO0uEnlnb02dlOIk
xqETTcYHKKfIswmE9ysWZasT3BahTeaSs49LMPo21qEbj1uitJ2NzFfsggEPMUU75ivm9KY5KCDi
YMQAMDxlNebB6dgt28pPIxayHfWiuauxUcB+jbI9UL+6YMQulH1LcWZu4umXMKt6V3VcpKkgy6l0
iJaH3rB3PJ5sYjPvGI6zhKedV4Bp3z67pmQNTev4WbtvQy8fFiIdtmPV+1A+7I8ixU25MDODFL1u
a+OpBJlOI45YVfCLKNSG7FD7M65+cNFvNZFrLz/D3KNJCvNwqwziZwoSAtuSkRyORlB7UvqLdHa2
boUIVOpaNpZpHslfDJJRhgZRU/Omcrd5rkfxVi+aehLLl7Wen2y9l3vifjU9oiUHlmgyO9/8ehwx
weXj8CRGCblFKl/LYIHRdsbZ1g7e2+IHv8qFZYu7yivcenO71jnzpbXFlzILtcEcX/GplNsxWK4d
7cHebVFStXzmjpvYUZHM+1HKa0JAz3ZM6i+jaLOdH6PQE9A8di7nIqMmgRdJch18G3g9pDCQrOVt
jYHAVdZkWNUv9hhM2N4I9vZmuLPX4Keq5ifLD+YfeQJDtRDnJFHiPdlJ098PozGjfHKv0+S0R5rv
bJvP2Tc4bNBmwny+GgHDoKyE2tjkF7ubDl3cZndJt5jbUGSMNO3E3SJKIPMgbX5mkNU5aqD116gQ
MustZFIlVIZV3lK+ZhylWzPb+8vanVTH4DM0y4PZrVDh2hW77kU7K1RBg7uWYZIY1wHT2WrXFOLU
p86dOdgv9SwIIHu/9eSkLW3mGsqm9A/BEFv7hGFdVDrXGqr8pvfsR2/pa0LJmodCjNnBM4Jjm7Zb
hOQMocoUDykVvFmZak6jtoMoyMdLKvloWhP/2CfxzR6SC+qhCzH23V4KmFliVNOuDpHa5934mzGL
e4ToyHLtcZ85GZPStrpgk9mxKIrnECW6V73BcyAkTJcM/cKJSiyVEbUx+ZlpI3ZQMzAppczz/J/j
wvFhytnaj3OBjrl56B3rGvtuHWUGBGPY9GZAvTUt7jfXIF1XJezkRkJYcZ7QmHTOyNIXrH8VMnSr
imCzNOnBd3hCuIjMVVpPRlnBETDZWHBhJkLKHCbFOQK3EB3Gqsh/9xXsZjOT26QvzK0cm5mezwOF
xd2SHGLCm31F8KY1nBuVSE6kZS/VMB2CsH+A/FFEHhT+bT26WwtzjN3gk3hiTtN3FGTkxa8zyV5Y
JG2coCSIMYOwhnbRD1qmh37aH2fowYPJnGZgYB4mPTnk0js2Rkz6HCcMI65YbUVrgrkaaAMTKj/L
iH9MQ8HtxEWNXP3sYhwPo9dlO0+kn07vn1mD5eF20mHGTJOJS+QoBiuKl8Q9If4tDgk4AdsZtpN1
/Wx3Li7hVXrOgsQ5ytDZppwKh4UA52Sx07sQ+y0nTl7JUqj2ahp+lJ1B7F1SEeNpF+9NyRzWKb91
JP4Q2jPtC2ugKBqz5OASfBuMAhfFItvTvYk9/JA7oQaCDfImUhWWeqjLm60fL1vTpjZYZXAMloQC
saZMt4hrrS1uglWXlPDvob9KfIdpH7AgIVDULuJNoCjTDcpkL3PYv9vyQx+Yv6NLmNcx9Coy6p+8
4fZhrbsbRIaTxxiwIRxQ6KKAzJEJEglcCKPjfLeps4RJZwajyJwZT+ZZGh5uZSueFAieFa9s+FqO
ihOWbiafxnbfV/PjEgpSC/3wYFgLr9ThA5qNTUGNR/gf12R1gi9N3TyyJ33FwOL+VuqO2kkugJCE
BU7+ZgcUb0UyPluQ7O1fo+J992b3QbS6rpSb2H6riQZ07RZv0dqcDpkJWT8zvnvsHWyC8WaJ0eqv
jnfU/2EcTjxln3+uvYwp4nOSpcv4wSBuboPpPFXQjB1+1cm9TWnX1xQalVdsrS7IjsbWCfr+mgaY
vGMi02Z9lLvEy0+u5O9TXUAq1hG1kFIw9o99HceJCX1p8DHmutmSGmuR+iqkQU90QOa/xkP+A8fR
Ny/vGUc6xYftcv3nFSZKRZ9miDA/d3xiY17mm5KOBNENF7cpH5l73a++91IF4j4EOWy18C4fd1PQ
3TexXmLe+gZt1Ila0mebvB0iJbsXT7chBAd8wVagw7i6LPdWMKxbQQyMM9VXw3erfdIFyy7O6u/K
xWmL/hKnLQsL3xsayjAuZsbKlTUKHn4vqUZSRnL2uZrmS3Umge1DHIUrB6puS+FJvdvj0WASPWRo
0W53aCIJFsEQ8JJXpNa38GV63DVuL1sGAuGdBSXJoluYTFyuHfNBEP65RdpXRiJTJuaC/guWHcei
5aQmmOjZqcIZNwTrmDjzszMrck4ojqXPhaeyp0HbV1n2aaD73OVyei466p6qTGAvN3eikXSmw3RZ
bfvt9hnIrMK+A0I2ljy8Br2v1o3uLXR/bKbqqyvUh6zIAG77TJGIElqYh8DeuXXJTrkeFyhwZC/S
mpiA1bBxP6yp5ObSL8Iemm2oW9taVIQAka0ASkt6MM1qm68X6b36Oa5ORqOIeLaveFgzDPIUyZn1
1ffVpSzGB/w298paGQrxm0XNv9B/WuMfXjL9mJtXV/Rkgalym3OP1E76GALpEVR1bGTw3k4evrrW
csXmkiPDzz4c3aLPhNSbpHRq+O324i195rQu96tdAVTk/NzK7M9REN3Z8JuEBILzhvIE8qz73WaD
mQNrLBP3cQWWYi0X6M5PWFgRSO0sd07OiWl4D8ZUbbnyr3rDkDW6YXLTTXYbRnJiQ/oUNymXx+ho
dIJyuFJoUATr8V1AZdW93NDkLmGn6713IxCAZzbtZeGqiz6X4fhDM6x/9RNrWjf1U0PJLi2mFX4T
XnGh4ASAMDHGpKx0CcHJKa4oI50wdzC/kTjZrkoOlrlEt1W7anQMMe1v7Yjlze2eD+CCtr8vtH1A
XLUc3ouFBkRvtC1GltNvfTc9661Ef6rpKo+i8T6wt/jIrZ9ERkTJIAoIHDXbjPGgHPuOKA61XTPe
toYgpoHVkyzLs+d/KWT6k6wfaH0GpbqdcKqfEEoSo6qvyRQ/kZ33Tb9NYWhMmU2xHcW9FwBm+tp4
WQOXcrDpJm19kLzarI5OAFTMuFrvFjxFtrfZgDN2/iYeF95FjPuxYa1vnTF8Qlx+xnV4v84Lqeos
fxjWNPfI/ZeuMSI9wMAEJUEWYJ9zE9Brqr8pkUPiKuk7NOADY/VTuaAaGAwaOOMYJ0Y9B4si0de3
9u0hQ1Jn4RpVETLcmRmEE5UiTBf3y8ItOHQMmBhY7MS8PPqCkPEbsJB+KT1FIrcdoFmfufGSjAZ8
DOHytdzglto3NiQZXQlIyXTb8cDZC1CPqiQeXCMeTlh91L28n8iYnsBOhKd7a+5Ke6kOg0Fs4gA4
t9zgM9gToUMabxDfzaTIqYFdPeTi5DZvk7e49PMPwMNd18+7UsbVRloUfpVVfRsn6+62HsbY5SPs
6ewzGiplBFtRid+8FRPpolM8czHuMR1JPNzbhX0MxpVb/Lb8Bv+LE0/0hrrVjrFXXZwScUX+OTX0
bGopywg+YKzbe877qUs+RcLG7ZXrTs60RSIoTv0sn0uMKlRrOzsyTagPUGNFKSzMVlfUHijsrdNK
NFRWLuwMNcPkEbfjLYP/mFUWkgXDuq4MTt0M0K32rrNBe5Sn7AYioXqrkTBPbQI4lfKBeCW3ZLcS
3c2mG1Y6aCprYaIBUsYWpB+O0EMnJ3rQEDptp7IX/NXCQ36anbTek4dkbC0aZBMZciqoJusRGlo8
3Ns5f1vH4Ez565g0wwbOuNggi/ut7ifr/tZ71qvYZTkhPOXAJRr96rUf1XWGmk5qqyQ2fqzgcXj+
h29VVAz3iePeu0v1eUNpDIM33ZfZtmsxoxZmEBy8zIw8fJ2iGmjydthRKha7DlZY5tEah54d7vKc
8lTBp0uDgY+T61jFzPLTPPgVFLS8fUWUbJs60Q3JblvQ6N7h2kEZAHaiRt7U4WOTV7C92EqUngW0
ITOk1Kq/uov4lPjzhkFIwjkoQuakn3n7WCmOkHwFUVqbb8M6PrQGrXfckJenSo8NleMNkzLITE52
ufXMNYk60e1sKwRl9OiLX90AJ1yD1auGpmyPhVk7hU/F+ADKsGFYDa1lwNsjCffGQEFiezlnlqw+
eiQBgdqnRkDOwO2sMmx61HZ9uFVztzdK6aW2reeyN9PkgcxWof7QnZE/6hqHKbHxG8U9eAjaHyED
xkPZ3WEA+z32KLdbhgBxUr77WRtsHchSQA7W75gAXKF2P3enpk7KSN/1S/HcFQXFV1CyKjsiNWv1
ndRZijs/u1/DJ0j7Fh9APF6ckj50FDYEnTtS/AAD494+ZnWFMiOvzu5yMoOWpqBXv8UO9v1u3e5p
zyHgI/hyQyWjLqy+td14TtpqX5K3vUB1Ul5d7qt6itLuZ1saYp96D/HUnAyz/b4mAfGFPr1uPA7X
wU3aU134xobtctp6qrzMdmbfLeYkX5RZvVaQQY3KW44kYHutEe5Xb3luw9TY+cB3UWZimSoVeTKy
Mfq3Yd2vuAk28RCQNezAqHTK/CFu3EsF9iAXm3DsqbtHyzhvjHIib92egr2QZGS1icRmtiuHfWlR
NuRyeRgyx7zCPdmkE4QkM2Ay18bxhPXH/KWXjjhVGTRAym3ao496dtxtHLx62CJ4FY5jQ2u8j8S5
gZEmOaYmQbhrzeJrhXHTYZZecbXi2T64Xv1YzwHuWVrSIjo57mt7gTkIt/6Mh+MIUx1j33yCDG0v
/vn2EFt8Jb839WQhrHHEHw9eg+ouV5T/ZmgAdNSOv59U+4QeSZxvD+jdxdlj5cxJ0pyGpOXPl/VD
mYlkpyZjV8At2qbWDH6QgheLlJ3GQokDQshuFxehvRV4QO2Hsvw5mIZ9RtnxvW4ZKJR5Zu2wtEg3
jaYa3R7I7P4e9irc2U5H5niQ/vnh9rOc1Opd2hU/MqJqyNjDr7Ov3TMhru759tVfvnWwzCbysj9n
TVdDrZXwNENSRI06N8//fmjnBC59SBTF1MVAON2SDae8Jv0qbneeMcmjYxQNq7+bOxwv2QWc7Fok
zks1p8F+DuV+cRbiztPsWo3KPt8eZFo45x7v+A1Idbr79//IY56oLEA0/q1GAe7/Q5xC0gL+W0R6
WSCVGps0bbwzu6x7RNnJcK81n4fCMp+bLk/2BQpCpC/ilNa1fy3s7NURfXd1MQ2kccS0wyjNBH2H
89xgeVctZvtiil57Ci73woJR7xRlfgoxxAaIrLNIBPCLg7p3njzLsJ/g/LUI39JsF4Z1vR0tb9jj
Ze+x6ahQO/4HIzeU/hagvXuceY7bd8vsWTsQfmM7h3VwkJKXk8yqfV6dqn1WLsaAQQNOcfuZTxs2
hlI8usbDUpjN04pVa5ervb9m312zKR+gxdEa6kiydALdX93C5SDiOg9SuyLdvvTq9DeSV+2d8Ae4
ZWBzZJLx1aQ/hT/9zBTDfkrcb8EMZbyYY7mdbf+7YfrjfgmL7uLWhD1V3u9C0xvJ7SY5Xab0BeAM
umXLCY6IfDknovzMGbTvCi1Hvf3o9mAW4R/ftv2Yo1Fryx2bXgmtztvYYJJnL33nBT4VE3e53Ywt
J757r56w3yL5XT8ESv3kOEKKi5j4RdmHZu5fPGMk/rpRR9wHdrZexb5enaMKzQPKmWtXDQm3X7wL
jHrcg7hfPWXxEzuB+tp5iNaWe1/2xcXDfxVdOBT8jK1mm3a6Pu13arSSc6+X+JD1CBPIBsH1ybRO
bvZUZbk8T4UITLxz2G1KvdE0cYNljgwPjtvlFu6ScbptbQLPTHrKQ7nY92mQI0dBF44St/ULAued
4cK/FRR0mF8U+k8JtFL7vAoeZD6ml4IQgShbcQOYblJsUf/sOp5bHVydnDC5aPmIeZPsawU1xu1L
zJrwaQySfAcUsUR1nLlnfzXd8+2r20PswqW9fZV5rb2vwoCTU56U36oDoQDTORUuTzKnf3x1+5mX
vM4J5m+gxyHn3AI8jkUnKbVt1qCYCdDRGZ6LF9fwriwua+ZzRKvpsU2zb2WKLa2zoKNqe3W0kvHV
Lnw+ecJdlDJ3BTczwMOcXOMsONvSWSJyedprG3qAdCI5ubQ8dZkX26w1f8SBe8j9y5CbRyyD3sOu
fSPP6WuxUDFayjnO1KV0vnZ+VjYlfKKcV0+r5GSGM8xqpA9mDYYxGAa4h/tu2j04wTT81lGUj30p
D8j42t2n0xqoBjzW7Bx4p1TZpDn60MgsDDyFj4ShiLW2Y/iWe9WPQQQ/aEw2nuXj0SOTH0sXfyi3
R8wxPNcJMQkoppmHLPvESE/6DZj2fKAuC1gSS+oc1oJaL1cUtzIgyBbmxZcxnbeALFE7JfuMDbnP
F/a2Dgqu49/rgJmiF+9Z6XzvV/5IjzYVeWQOaRQDtRSo0fKqr0mbIBBKgy/4Hv9w/PGHQzbg0Ols
LZKtEyo41Ho22cz9t9korqtzXjubYZzNvFcgD/XWmmaWVIdr1WTf2IXuCjPttQZzU/pde7ClfLQ7
iO/BIhVmO+OmIrZp50zxAD7MAYcTUsQsbtr0Twvuazuq2f6K4g4Y068+c3tafkd5XENu68a86LeR
6kagzL9Mfl9tICRSUZe3eV0cjjYp80ec1Z8sczpJn/bphujlYfKpoaDl1lCZICzkJ0ejHZ+xXKii
3Jvf+tDEhMNsNzl0C3OMaSCdyKPRsQ36FjfH/3Pw+8cCObYjio8sNF8cikWwQ3pmjLSiDH1LMIEL
4MQDhASVQAILlZhX2V1gbI5uF/6D/+LNvuc/iHehSVcArSlkKuhY7l/4RcO6Jq4cgK+cxjvWil6l
tUxMglE4LMxI/Lb6QaUX08aUHGcV+ISGmkIGatJGVJTm3m6g6gagQP9S6c7gdikTYEaXkCJnPiU2
7Swlj4aFh/slF0yZPZpLGdNvtx6MEfUpHG4CmVMTmv6R4I8W8+/so8mFtR+677gMfiweYgg8uYEO
Sow7lKLkR5wujauAxvLfSUiWJnT97aLAISXGhUA0+3bR/kS68hM7UQGQyLGvrDcJnagvaFn1S8qW
4A6jvnU+JmG/XRb5T7lK9v/y3PgW2zwpBr+QYv9iqTa4k1cB9ZdHJFkxbRmIEU9kpW8eMINhe/eN
rZ4FbBG1WG+4o57CeT7rLoyx6HMcJpiqu+il4LUoOd71ZXhaXCCf/36FxN9IYRhnmr6njfkIvfhb
JEPdL3XhioLbJuBVpriVRcGAZo5tmGZSaXittoqoFXgUJiG8Kihj3Vx8ajJHRqouIgmmI7IM9g0d
MVyDD0f3ckEJ+9NvSCjpq48SqJB7Yu/aFGVJnr43GDKI5vFGQUxM3bdrOHDs3PvuW658f7PgHPI7
T4M24ZNBsNj6JZqsiUbeLrB3wkwQgcdyKfSrDJwUGfjEKG7py7sld7Gt9sqo8iaUmukvrAUfvoei
fNYNGzjPh+jn57If8DhbvtoaZMxEd/LwKYDk0ayMHnsHoduSHv/7tbZuLkJ/uR2x7rYJefEJy/wb
YbUlrNMIgD6OCJi9CAdeJIHMOmzNN+n1TuYOmhVVtScwmmlT1AoxXSnse2tCgruYDccBiHLgo6Iz
MHG8YO00H/FAPWDm7HIIg+esVelX5zQBP+nD6dmNGQC3VnNdh7DaT+b6Wa0YVXuwUlAfqv0NbE5S
EAs8cKMq/UgGAyKcBV6d8dHpgWKdAZLlM3t/T49iwlHZOBVVlw0g6uT2sfVB34AZmh64TXCE7vLx
cU4ZTBXWjJ9+U37DgI6dh+a9wtuYLCAZtYqdp4/995J4eoxf+P9pycNt3iqNX2U+t3swB8NCzJnX
409s6vWUoSKvHgBiV84ZyQT1h7SBGyvHPATpyMgLBXedTGaUO74ejWSo5mvzlUIPvArExwWaK+z+
agBywWHgXXvh+HzD2lujuXf94pS2xq/G5vapa1QNDa6kaDmiLHaxx8gLGiwTXtmQDBBZUHfWw3ww
Kht37hy9FuOSfGPk7an9sJ1cnWdoU8jYvTeP/8mE4Jw08w93TolQIFPOlXdEGJxaTRIQGedEH4oj
fkPvScU61y+1OyVN+guz12dZ6OwDUQYbS5qQAeTy5sQeZA2SyYt57M+Y9L3+w+2KIddfN08sqAXO
H0J4IXmq/8lYTSQcE9cYiqOj37I+DXABmanhwt+M8VL7OU0rAmEYORkCQT280wMzUjs5OjSHoRvL
f+Dv/p3xHTohhwQBgKwi9ta/vCQs92fRZlZ2LL3ke0siM+XzSUPf5azgIqpTrBlnzTy9aepVFZQf
sdl9dQLvH67N/7K5O7iPcXUIaoQS+VfquczkFIu6yY5jim/jIllVxCTlQxvBbNHKJPtnT6s2rd5P
0TN/wTb3btD4Bs4FDqdtFg3ostB1B19Mid7TTdUOJCyOsnb5ByZu6PztcyRI1dEMeYJ3iL/RR8Cf
DkEKbJcx+JwelyLHIFXrxdtsa05oZoPY1sNs2vq1FBi08LFdavNCsOd89k0XpT2/CEB9VUU27ySR
IIh5Mz+yNRqVIRcKHDfbgrM6KDYh5jUyfNsMjCR35lzRPNaIrdspHE5zsbxWKm+25gor1q4Q/sek
P4eGF77h4pPZ5rPdvxhF2e9umHhiZJw+/Xq0C2cL0hfuphlgrfza4nJ0LLta7lqZpXuWRTTCrHwV
lY0mPbwXqcJCkwCATDG3MJx5m7itQCnIsnFwEYtsy1r3WWh87duh3GJ1D7gamt9UCVnXcI4ac7xR
RWswtSA0vqQMcE3OiNROHyfBhrzW9UuYwo1KnAplpWOcQtN7rGWCHbIpD8I5xnnZH5sBOahqlnzf
iT6NxNpdu7Btn7FXpzkt2K0qhYy6z7Jf45w129vi/f/SqH+SRpFhxP39f/cpxJmRXf+j/g9V1O+/
9IcqKrD/5Vq4IhOOKHTOqUMl/YcsKjT/RZyhhQ0eUgtEWALK+/+RRQX/IrkJZ0uBsbIJVMOr+Lcs
SoQ60lWLYti+8Df8f3AqtPST/HlfRr1Au+E6CFMDPBHNv3qJdouxjICn1sWIrZex75q7eJ1AYh1v
38zhjwWfrrMpm5SSaTR3jZ2tD32n0ku4MqnQ32EeE5yrMnxSZe/isF99I7xsvty+85YSMN1Kq73V
Jj/dyvxV28MTBkVEygNuYTHQltsCPOBsz6ScMA6+JIXwcJKhUTA0c115lXV0urrTpuHfSa0WF19M
z0M/JA/44Dqvcc6YyVjM4UwUKCz4uXrgWj/CEFuea1/A6hQxIxbsvGAdSm19gSzCg7H+4NpMGmPz
ADCTPFneTbpRS8YhGAPAOaWyG7tjxZIm9GwyOR2t+qUryKRVcWBjk1C7J1g9zL18x30iYSmL0GM+
TrFtvFS5R+U6mE8LQMkl8wxedPdTNMn84lfufFjzEgf7ikFIZ6v3xDThDGFdSICIN23cSqAmt5fL
aJPJUALxkGKGy1CVtEf4DeE1kEsKTRHHjngy1iMfH3MuEtXvA4VlixUPXuRaeXoFjnlomRf39ahO
GPRM9w04QOsm9S/SMv2rnIfwJVhFJG27OUwTA5OhyM2Hxo7Fdtb02myCL59kw3QVxBgIM40Ptlvl
FPBW/VA3CLF8HeKFcQ9FeHBFknCuUwdM3wOdb/jn9xhWTEbSPzJ4r1fLQGWRux5ZuM4Q8e4YUiTi
Uax8LKmXPAWzWdxV/vS8xqb/7M3jQQl7vIfGveyQaMOgnj3vCartYcJz5A7buvdSrdhaY1l3iVXA
3K97S8hPuFjTukaAps9zF84RUUEYyk9FgEG670Hqoz+agmQ4Bni3BbldRK4yrcchXOYIIhdcshrL
R+Vwb7fzP7TWf606bDpE5HlsCcwdSAf864ILBgnRuV/7yyyoKicE8xzc09UZycgg3+puMGV6wgPs
ZcTe+1Rnw3c3zvFVcnPtSQC1408b1uPv/cKfxXxEeOsj+0+NBK/IRR5NU4s0UoTsBP95pBtAOa0h
m+QSJul8Kosq33uMbKKynSkVK/dkAmWwJgcMD6R4ryzTIMLJu/STtelCp//a5BA3487ajWUVPHYl
NvVwUJL32Z2vgha+cqv5u8/nthmcPPkS/gReU1sC/NRlkgziLBSAG9cqxKEmH3SXDx5m+JMRTeQ2
YhGY3jFL33ZNqKCa8ouJaLHSCGGZJPYwnxzYgRvXp3EcPbk++Cq/myQG30r5p26Cpli3D1bpiks6
wY0wkRNHeZ8s9655Gp24+mFQV23N2MAC0EjvenfNvyRSh8Sn/sUnliwKzAlwubCcE+Hud4VhJXfU
uQUGCZB0ZZuOd6Qbv9jKeJ9ptJ+D3tl5vflW2Ll7bXB8FLbhPq74bKaxlUYggsE+DKftmLf2F5MY
0AJFQ76YJyuZn5fWzo90O0T15aV7ctPlZGFNfZzmzyp2xgMY7KvVCxZ3pr3uHQPL9DC9V1r4I31i
0JhZXUWew+OrvlfVmOyyufZ2GG+OW0bGHwSsojRiunwopPzqC5BRJN/I/eZu21ZheTJI8dn4OpiH
KJCtUQ3rTq3VxR3QEgW4gh17FOxPtY8Q3K5PvKTmSE5Rv2NAzPwYXb/Xzct1WaW9ixkWosHr5DH3
LZwKpt/8cG6iLId5Maaowa3E3RGNpCLT8K+plzcXSstj4A8DAplgO0xecbL0pJa5BZmwlnkwhInT
UyLEwWUCvB3xCY08owCvZIwIqY010nvGcTVh/QwEv0xphuJFYck0uegXad0aWLFhxSDDjmFBQE0L
4fKPDO5pM1z3wlzgC+/pYfXjFxdsfJe78BwHS9yXKxKOUi7WfemCa0jtY0ikBzX7CNIYutnejqF9
Wvbb1ClIOqwOXJFif+/3ZiSYQER2E46X1DSPTeCEVy/2oQXkxT6fIWYEJTZxXRwiF/Oyh97C+GUM
XjsGEieSqHJK4/jDCxVMfNLN+tZKD3TDxETEL4akxS6Rz99h2E7OU1g8e3WUCoiSddhggLBMLQKL
3oqkDKbD4na7ph2+DKO1PAc+cxGDE4C4FXWnQO5rd6lPhsvgemm9F2ex3AfEk621OqfBQd3V2S0u
87zPIou/0B68NR7Zc4ZTH4Bfs12XN81VIZu1sKYZuuWR4HLoe0V938IT3Ma2Ge7iOnvDaB7FmWhZ
DsgHt3mulp2fAlcMCmEUNgB77GbDXUpC48aYsvqgJT9YBgCtBnHBiLpIo4FTqlt67yXpqZBh+6A8
Kp+oSYZdjX/0lhxfhqPESu0ICX1NJvXDbWV/dJ3kMQeT3YxQdQ6aurMwcTt0Lu4/hjtxr7HzdGv/
nprkh0ypoaHq/m2qw9dB4i1ltSvii9pwt7O+Dk3vXUxIkls8UI95uRIAik2E/AZckkee9TiaRkgJ
tEBGkDgjLg50mVCMuxyKDOSW7NqkiLPS0vAOc+v+bDNGUM7ParVJNBTVVuIk7HrW50yyHhtjDL0/
/Q2rYrEL9WKs4/gxFf3RqnOiECdgDPqY6LbHtYXLYnApMgbfueKXMV7USK+7QPevLA+DiLl/J3Il
PxpVJFoUC705vrdVg5dUgAfT2tV4G032oVBgrKHynFOuV67tKsYbYt21Mxq0eK6Zmj97kAz20hz8
DWP8+3Gu/f1tRVYOPsMqbe59vz+3AwVVD9Z9nGAtNWvTPk19rGPv+2ursLnqRuxlOTgEXMTxVwUz
6r6SOG350jjGdnsf91bwCFkvfAwCBUMwmYeNO1twMhx5VXLb8do28ap7RfIA8MwjIzJ2imehjIvb
quFSJpSwTZaexrBVka8TqToDLgdl85eY6LJjDRkCBqR/BYCAG2Nv/dzIt3VS23exgh2DSIu5TGow
IAvyUxWgvquL2dsr6X/OM+svHYt16wYZHny180toBkEBswLr6IWxfJj4e1wD1y1VSRzlsVefyyTw
Ikfi0BQW9ROpHSQ6NM13M3bzc+/Ip8YvgEfYTO770rMvmVyxskLxdKV7OJXu4p1GE47rAEBWJxBs
NYewqe9Rp+SngcGDU5XnoSTdaXZVcxnxKdkz8/owVqnIj0T4Ilc/efT/h7Iz221cybLoFxFgkBEc
XkVqlmx5yMkvRI6c55lf34u6DXRdZyETjQIMpytvmpLIiBPn7L126F6JA6Egy6z2sg5zaDB3bEaP
RTTNftQajj/rGIHqXqrNgrrUK/IZK5GoHkY9qq9QHkh/CMevfSehH3U8hEPXkW8VomuMne5isabt
nAFAleId8/RhHiH/dq2fOxEbhJz0DfYSXpvGwyi1Wh3tpsk8LaEvWAQMUcmjfNLK2PbvfxpT8nak
XcV7thom4myxL5kRHdSy6Ida4YQge2wz5CEwuyZIaVCwlgtSVhN6fE803JSu70kuCT7lFdL0GYTg
riO3W9cR4S0JYqhFOZhjmRkTpdVvm5ljCZRvXncoP8zNW8VMaFuuC2y8LrV9CDrNAmJNZEYLGK2f
P5v5El0MB4alrCDntAbCw6SFeFb3bPEN3pMoeu465ydhLOU5NTTx2qIL6V2qpoySlrql+SGSymNQ
Ix4qU7xyOcmhSOOfU6h39A/U0UwjPsHJyvchodZtJRD9yW7tRQfdfqyRRw/rxx6jzXlAA/kxHfvK
ZynSacCgD3cfulo7rn5Naaa/Yh0zTRQRfMq9SveTyVkUoeZM2QwW8Z05O3p9h0TMyNhqPGQ8hD4X
Ssjy+ubOCVY1u9Ce2bpQGAu0m/pNZ9k9yIXeSD5h/GiiDFygm3+xs7o518SlL1FdPFckYMFI7QGW
5X1N3UnkjXKn51gHHSnotjyYGRODVCNAxAmbHTNF8wNmoq1LJHnslt0NBw0SJoIvdtEqMLl/6Qv9
R5kk/HUt4gDWhPM56vwwHfJz0sOhmfkXPGNhmtfVjacR0rvqGgb3MOFL2nctLZvOUuXlnwNkE9vL
M+qoOFa4nnr25SpeiINa8CHHVIM+s92WJpMpVxH9dIiWYA3UMsID0TGPWYMisBo72FswOjZGRZJQ
Pluw//LsZxBYrqeRYsJfRTVlhZE8Ag9gAGGAqIv76sv9rswxG9yGMbqkunp0q7q6RfUqL51UtTPU
9C3ihOQlXVPuShC+qGGovCs5A/6y608GpztUBBD2qK6rkxOXwhsKS37lyri8rqK1RU3v91aa75Nh
RjeazRE+B1p369LfOS2Gg34d4BgpXvPR4hha+dE0BuxbZnkuC3Px7aLq9qRtrHf6cnC1/Bsc+PYB
vWNP2ttD4xxnPa23Zkppzojl2dTiBJlEdg419/vUG/pJNvFPxJnfOOJKhqqAcoXBuWFwnG1SMSmd
miTzR4wYOzcy07dxSbxsVg6hWbrNJsejzM+tfdPh6LCCXqADRN9TK3p+IXEfwyAuQ298EzNVTihd
D+Kxse0rXI8MdhamE3hmIGnV/hBJXAw6tZVyotgvLYtu9GAgIYmcp0ACo5VQUfdtOwQX9YbPdHwY
C/FMd/ukCaR0WVCEOx1gSEbE30dVxpMXFATKLY1tYifEVUC83lPZWc5hzvtlXyLTQAnCVFyDvyEb
5K15TZuf8oO9wjx9t8WkP2SEI/jSrS2/sFjbjX45xjrFNUliX+rcaV7SznjpnBmpT51dwnm0LyZv
FjFopYFdPoQ/t8qp7DBhGi/lLz6V+FRXKcSlNcclbI5yEeOu7Jn4Gm1bHlWUP/V18jGIS8szBiTk
ibU+Be4KuhQsAG5efwvS1ryoHgtBK+2zwGT90B2GonCu2QgHq4xIG9Qbrb0wIbiWfZCSrGl/DabF
flKBkeMGXGeahiIBgJp7l9bU1qG8dWVKlFkLJkzVPN5mHsuPVLkvGdxA22iOU9E9UAOkBL3cUXOP
szAjJIvpfNNp5Ai7zk54XUwvKpDFcG9y/s+uKm+q86jcFMjUdFa1VFeRgiO4V3OFEaAqS8JrFoAl
VRYnBxxs3aajdt/mOmRue27di451bSSZj4QdvizxtkGN/hhE+H+bxEC13EEUtkv9YBUcahNj/JEa
PEk4r2EiUFtNKtKex6Ivz8QIDWtgTnmNq7XxtQB4vzdv3IbGOAXPESfFcG5K6XiBA6hYwz57jqck
Pt+/q0XuB0OcnVzZWat1VkPjXdYXKjSH4AHxGMd68kx/snhkYsYJjYXACxO8AwY/w7PQfzWDJL3x
rKS3CYmFb/YcHslG2zHvrh5rpFmXwOgIJgPWRy1KAtmZUj89F+gevcYBFCr0JTg1QIG8EcM0KQNO
8n2xElkh78ufaYCKg5h7sTU6LWSc4sU1CmFZBF9I4cVSHK1PVmG5vuwT59QrjhGDDaRbNob2OqbF
Jyrdfs0EQ5Weo5bllvQytwy2UAfmR5EvzeqEihEq1fk5pfcQmghptbKcMVWmK4+xAdftAsSNjPxx
XJte2mQ+DCRrk9hlEYXSh/FriErkhLMWfWmsR6+s0stlLsMfAJti+0WvbfslqpnzaaJA5Terxmvs
ztizjSfEP6VeDMX+rJcZJ5WGtXFO/FWB94aYNWIzUwM9s6HcIwU0br0TvAyc2BHwuckBBgFGhKnU
jikQzPuLTsx0V4YoAOfGuGLdEtf7vdIJceQ0jDHcqG4V1uHNvQlZGVZ6Xmhl+DIwfgTWAIVTONmh
DobHJdjOejHeOH0R3Jm2J5EAho1HZ6ZethOfZiBlcKtfo/rDYjfLpaEbcG006zkAyeDVUK5JVtJ3
gNvkpb52HamYUXmJR5YlUlGxbWsAf4cmT/YNpZeviBs9lypoQEcce+WGV4AOG7qE6cU2QLenThp4
Uz9VfuggqalCXpKI4eO6JZ9U67SvmJaZY0xpd2ib5QHBIDbnLBivjMQCTxp1/KC1mMwyVOBXU08q
X4c74MPIyOUmRta7DMFzzmzpkkrZHDIWdHZbGAfRIn4WuVudQSpmIPk5JmXDyj7sTb9I3PycTYSP
SGOONiNT5PP9iyyNbr+M44saDPs8jDqa/XzqD/cCxNGa0xI2ud+2E+pL0fHLF3Fk3Bt6baFDNsUB
v6dKMfNE+GhgflZu8TzZ9XksNNNjRf0amkzzYnrjW4Mdaud2To+j+tDS9CCGxHSOmqL3A8jH5u4e
YgiHCsZv8oABrQU2UX9oKuBHYnQ/FPnVQPWLDiwJH/JCiKvSMGpOmn1gyzCQ9bOC1mnr3JYuS6h3
nafexprtQk65uEuEtig2SZqsHptIleepbj+bleD5dsfrfZx8d5wquZykKl+DPN3dD5LlmqJCW/1z
59DQaVsOt1peoozsCnSIvPx2ppMKE/Rr3C4/S9yDO7f9pE2IR8FQHU0zvgahTho0bpFNnpHSkiQW
cNVSs7w566PDQqzOapa9wyVMKPwVQSmXUhueuiKKryosPkexNlJ5ul/VesTLMy9bS+mpGLA7xTkT
hWTbWIEPJ3I5FedWjfQUEs7qsjboNwXctHloeRx5aeYxqtmx0KAlZxmHatVhpI4Z39vKqPec40DN
oosn70zb9lTKHxKEfcgoyfstTf01VEho2wrMZlOV+vb++VO6zViUFmjbsvqkDV2xhxfDUSgbkh2C
depm8yPCku5xzrOHgS7oxbUdTvehcVkyxgvzHEtiRVrzOhfOTvQjAGC3kBwqaGQ2qaJngiMVEQI2
NPbKR2a/YwqSiffRPFIJTre24EHXmgo3gNX5uTX/Gg2rvrasTG3vlDtBpxMXA8q9SB/VKQecI508
OdBLSkjmYyFsepul0nQ2fVM0vqYKvCDOYHlDQKOyis1Xa+Q4M1V2AZwWzHTY2zXsUwPXTbTnmDBi
jUfMptKkOcQzFzdDItbd4dQGBe9CSBeTSic+bU2SVY/jYH52Un15aKT1XORpQz8v/KgipfhoXRzM
Gt29DiE1DKPgR4r9gPPwKtLPm8OEishzVT1tgoI214Zmu+alic2+a9FecugM/7ILUV+0LNReeoY7
VonQ/d5M6YP6M2OP52pKh+0yZMMB5doGigEeJatITvlHnI7yGPIubcyG0kpa5Q+ziU8zsRm73uR0
UWgE6KgabLWI4Lchfl27oMhFw2DNTBG3uXYjfFMO5X8s0ea2y8a2aNtYkv4O/fceUkXU+n01FlvN
ektHpNNtybqDOrp4GghODyt1ovKSZNwmw1YfIPXerz4REs55HSOF+xp1wwjLWr2WrBxLwSAqCa4m
/AB4MaGPawKTbVq7HDNF9cUxRsyFbjFuC3BThDOGkDqM164S7jGUXXyeehQbwbhYJ+7TzxPtrJgu
6L1zb3Jf27KuH8wufm4tDtruAlew45jrlkbkRXHgfhxc56FJF84OARyBoRm1c1+2RNmuR9PeZA23
E6otJ0EmaGQjZnrmX2H4KYEefLB1woocrFYXh3xZBENufBikGZxgel0cli96XFb0gryGvLDaxOge
QNm2zD56aWdJmNlI9IYSVXW21y+Ig69I8TsMkhQtkTE92WWr7dwMtbnBrdMJBwe5E3R4iUWbcN1O
fU5AWqw9ASxfrpUeFX/UXCO/uOuXwtI+WmVpb7omCj0Bo+WhrN1dH7FUdx3qcpFGfmv+gulnHgp7
eAOq4tDNkJyeanvZjp0xb7I2tM+0SW/BKEnuSav60qID0ucqJN3TetO1sN6XJUkAVj0FT+0Yf2L/
/1bWnfuSsnIxL6ltX1JRHtKF3Ce6NhkseoyQ2Ji8JSnW9pFr7CvmppvK5EIbezA/RUv3PW05fFMV
iZORkAMv8TLvp7Qft+5UbHKHBMm8Ey37uJVvZTPXfjIRabjo+ak2nPzYafj5uqln/hswYk2rUn2g
BDoM+Gi24zAE24Ws2WvSN/RnjJhYqNH0etdZXluHoj9xGRvgETugboKmneRvTTXuIkc3Xmv5o3V0
tHqhrd8WKOvuGGe72ohzhBpm6cmRLpi5dB8sVQQ7s6lodoiR6AWj/ADrlxdgLkw0+8DBjArTvLba
rak+m3A52FJHAtJgym3FOGGmnilQ3AFsPsPAk47wJqGvaRrQPAj0fEaaPF8WV95Ci7c6y/TpE5LT
X0G6cByk63aB8rzTWUo/F5XxHCb0btKiirbLyMbCR6Tt4ypubwPyeNoHF54OcU1ihMdB0KVkT1PV
LrHTE2EBuaWInOcpdC3PHfRwhzy72iUTwtYkiT5r3YyDFuWhLzLw41VraqchsxuacaySbkeFaRWx
s5uCuvpSoaOEdLeM/v3/Zc9kLgpwPJHFxdKIpikZPnrVwnlC9pvRMefHPueQlvTlvlbzDfzMcEQ1
blwH1JKJNY83nsN4z6MO+goHAhDS/kMQfa21GZGSCCSCQpomnImQ29NhvUo106d2qeX7IsJZBTPg
kyp/zFGYMGsraYIHcmSNqKNzSHAUe38+nVe2MvQG54njG01YRoBLM2OezRd5LawOHBJxzqiCNZ5G
W7dJSM4vM7IkRjYIh+IloSCpm/ZxzHPzootfBjzj+1g7Tajw3bR/Dbq4eXHGT+htbxZu+U3LMuLP
sfMdsDnd73hxNmiXupcJO+eZZs5Nm5cfY190z6G5pYHv+krWCMAXgxajSH7hUrL8pja/Fob+aoWW
iyLSTXf+JBE8zi4pzHM4h143mY+QgXYdctd9nISPiepfpDEcEw4fW/zeyPq5zS1L+xGELfETGpF/
dBITv1acybX22nG25b1sd0I7ILSzQTDz+ES6OHO+iXnbsIuU+NgcOOJ7+ENNMDzZadIhAYBxMA/5
D6GLkNmDt45SCCwbd6JwJl/k+lunUZozfHe8KSG3II8HxgcaydRFRaIxB5I4g4pexQaPDKWLTL2k
Uu7GGuuLngMpjSLLvd6/C0Ptkraje4Sg0Ou+mZnDAX3H5zF0MHLQJVBmwEisjkJG+3y5f3f/oi3g
tQdDOxRTEz6ERY7MrIt+1KaJj7bN6uihCkgoKocZgcr6M0DX0cPYDmBTJPsE01Z0hBaA6rG0KziL
VOAP9y9o2sJdjx7nn58Fyyx2TceExJZTQsiKkzxQ+i/HMMxvmOGTh//7+f07oQO9WYbGwj6wg/xE
O6WvnOSkrPIiXYcTWln/ZCNnia3tea0hUxJOCiKTh0nf8e/D3Cd552DSEPZreMD0WFL9hF30zZjh
DMHrqj0dbfmgpQRNOkXpG0vdbMXKCNTjednCKcbLhZbuJaU1eRniyhe6+2xZS+jNMk4OBitC0NHv
oxd/y3lnPY1FsHWyh7igQ2YG1tvIyWtTlfEHIJq/ijH+aCLk4+R/op/cMZSYOTzXtHK62US2HNN+
b+RZTIxWcrPDKtad7DJnPD3+KIovljV8FQz/+rARh7HeGwL3ZWZ/yoRirBa1uya0Lu5Ms5izHVWb
1TebqAifW+aoqbJ7FOB14i10zjYkOLW2i+IPF8CsuTiGVeSVqf4VzFW7id568c1mXsRJSuJQnOxt
QXikJ4YQ8FqSPphGQVbNAGKp6DMIqInK0ZkYpDoPBynL6VE2+Eak9WURGaGbxMssgiCSyLGfMitj
xFs1D2oZdhxbUWJCaaG3JoOccbSrHYOgilbzX7uNVP8U0BL3ELdjkc36B+0woez+ZKrKRrdCfUBW
wQG/GH28LrvYEf8gGoYvBa4TfS5alt16y6bh0TpWEGz4N/VsPRW2h5QgeDAd37JBAflS8EKGpSCM
JLAgHW25DuWbIp029gyb5ls6uYQxltFaSJegxIQlvNFNadvsmFpRD+d25ht9y9F3fRWN+WMZA9gJ
kojUQb24FfbrJf4xCYxt63PR6JEHGifeyMr+vkAVxU6RZvvIQdpegW3MgydmxzWqZ0JX9HSqd1YT
nA0TdF8fcjiTzkzWCQqAulavDmMi1+5o8WBI9exI/XRTUKM2U9M2XBt6xCbSO4598HOHPDRn3wyK
PeFOnTePbbnV++7E334ZB6xbsHXPRjKTVlW0Decu+RJhM94Iq9W3VTLQAgWpNKnmk1Gm+0mNscfe
8VPZZAY0xs5IidsdO6JIXJtmfLRDNMsnUBBzni81IlFV7/JF7RxEq3tTs59ce2SiEOKyGkB/hkNY
bTlnYmg0b31D91EGhW9CvNzqqkN4Ff+0VyhMC3WKYSWYzynxe7cN/S4gJyYgHcNQxSPuSM+0JiJb
otzZdan+xlDyC+9rXD2ak8YNjvTZKyGgbfWOAX2vbZlas8eUtFEqgkDxS1HVa3w+AZKIbR8Qb2Sk
7THq2gNnzoIpm2IIU9G0TwcDUt4IeQpDzDiToQRalP1PCa+qibmlg8aGY6zcWrNtXiyDsrkddkUi
AfDEJNHqsvWLFvbikiNMAvTZjGHDgN5KNtXEVhHa9QW8FegAyHW4sEkSwBxRW4IY3nYbI2/aJk7l
gZB+Kp2EoBUoDt6i4d+IGevMvSZZCAtmZQX9LVeYD4xDsfKJBScNauzN6OrfuizFAVdT2qdNxkAY
L5pW/UDwa3p5RdN+gRfv5cGH0jUOWU4vpQFE6TNwf8GHRObxLi/l9zzMmK7MX1E2fU1Z0TY20YSb
CEENSAVrNwb6Wz3T8qGDsakn8yP8smhjv+a9wPaAoB5+08G2u2uZM6oNLBpxoGExK5W+WutNOaru
GFuk0CwU8bozpvuhemuQvHhjB2mpXtqXeYxJMShQUpbAGlXMh2rp1k626ZGD3ackSb+JCJCEYjEu
mnnrxmO01x33dZ7OtRl8MViJfJgmE5gW+azTro8cmsvS4eQbp59xl0QwrIzvVRl+XCmNCXHtmyQl
GkGWy1vu5j/toa32VQnM1jmGVfMlt/rQB/nEqGG5lA2wGppDNCOaye/zTu0GbbiJFqhKogUxWBf9
Wx4knZ9J5uZVUkLrs36gDngLy2E8Wp3za1jcn3AOxLbOtN3YOPpfLEV37fu/xWm2bfK/u+2JRO93
Iv26zE0nyarghB/bB3z3qbIqbBAF0qtoDM29AWuDtoQhWfuDbZphzEu1a8pB38cmHG8lkAjEkla0
D6mO/qydE+8Y/wZRB7ZS6HotRL42ieL/Vs7JYInsiFnCCY+aeWzW9pflxt3OjuSWFj39/My9umZP
rtcKwxicyN4tsZdbDGY1QV02LgFHlFxcuh4lqjE//+UCV5/e+3fPsrk83AUshfo7ad8Aqq9v3TAg
kqNNQ0w1VBMFQvclBtDJhQO0GSdAY0wc76jSzPLwA5YPf76M3zTGvE22rmMPRWwMmvzdZyiwEmoh
0sMTahqGFEsKXNLyy1y9lRZFZ7Z+mBUMzKDMsr/IG9d/+t9vAFY0h0/GMXWBWPqdXaEOXbtCHQxp
YR1Jt4wLkzh2tmrEw7OscNbQQo7f2rDT/vyajfWzf/ebhWL95M7VLamcd3h44ZRJWWQ5yXU42x6R
fZ26UfPdoBWHLoyJnl3pte30WizOL1i5je8QmHmv9nLsg6t1L5/IR5uxH1yaAp4NQodzljTDVany
a25RxKN1+Js89b2rjFuad8rRHdswJbfMe3nqnNPycamM4ck29Fe0hdxW2jQlQwc/NeVwM4k+Qppx
QKAnIXV4gbFkcGEZoQf1MO9QJSajUV6gO55tDQJp0xMyik3qqeoqgmYAGfQN+j3b1PbMjRGRLz/y
0YEH3CYMHBhNbHIEFxcM7GjlbMujFU1KV5sYe0bTVwpv8frnT+r3u9NRFgcyR7dtgyHjuw+qLGSt
805bp56+8ablAd7oZr2th/5za1IJxg0NYGEnnxor1Xd//t2/S2/53bZQLmcSZSAJ/vcCkgXGiPq9
tU4C9lKxTO0OkSZuFDvw7bVt+uff9vty5SibAEClLOxGv3mwrM40atSS1ik2tJ9jWX1A4/2PWSwV
Oays4Oeff5+xLi/vngGooaaOJ4rbip7Av19eWuc1nY9SndIgsLexloCsbfailcWm7NdmxzoiiEva
/qH2XFVNgczLZLctHZqA63i0hiB9NEPiX1fpWV65RACbnKpGrEelkruUBWvpQvUYtiSOa3Ry//IK
fl9AHUuxfPGGSZPv3n1AwNACQqIteYoSzYYYT/s+aZub6J3wNNnudBBC+2wyCLNcLhdBVb8hfZYe
2ypHHB0UIhUYn6CPN5mcXcYZ1hXs9kcjrsLXpfgQqHrZ//mS/8vt7BoEhwjedvb79++5a8CKWCpl
nGg10OBXTDuUUxcHFIBHEZTCL9aMClrhYa6f//yrxX9Z87iTbcukAW1L6/1+aNO85XfnxumOLK2L
Zd4IB+XOAO1CmEzzg2aYr6JzKnzvHbOuVVPbTDpZt3Y//OVuf+/XXpcyDDLSITtIYTo016v9D6va
oMegA11LnDKLgI67emhZNT837r9ov1QfOJXzwFEfarZW/uXJvhvh/n3vu7h0FII6m4HN78vKSsrU
i0g/Vbr+hZ5ghXLEnD8rZ5+b2fMSM4I2FUGPebCOcPQE5HC2Ov4j682OIXVkmvjWCPuw9KV6HEyi
ckM4IU3lN8sK+YC6tIsZXD5OUtxAx8f7KiCmzu3FGZ7JcFIKL70x6PtOFSQ+RozcKjS1D2Ecbk36
LBsMI2qXw3tDc2vBTy8z109k/jyY3aGv3eLMUGL1karZgFLHCnaQWNvg0uHstSKwcVlLme42gr1M
FG+JHj6DbW53EBHkcRTBIYSFwI3ix3Y4Ef1pWPtxNZiGlQbdaZjfptE8aGB8Ry1Pn5sVM0pRe2mH
cWEu5jLsbDlRJb2+gAwYnAvZfS9dmN76NhKczgrxl9vlv2zYeKQ5spK7Y3CAuC9m/3G7FHDQ4lkL
1CkcpXNeUrVHafAtiVrnaej0sxMiw0iJa+zhueNlV4THJsVrPwXqqC8Nw2VasGGNrtjosz2UW/oE
aBkZllTNsa/VB5AWcDr6xfjLhavfn3hCslhlsbO6jum8t2SG2YBshRrwdJeJKjQmizb/6sNQfcvz
5s3RZsKdlX1NlyXA+pQxky76W+dK0FQV2ykSGkCZDPJQPlwC4M90n03Ug80En1wzj2mI8dJKPoZM
q7YDU749ZmcsRxWzhpaxlnA/mwmUo43QcgmZjEm+hUz9JKbqdq+sOs79l/yGY4qF0Z2MbWbE9JCZ
LYOpNp8mjVlI1nxv8I+e/SkjSwLYa3+o6eA14wyy7c0xK0wpeWz66LB4fVT3Ju/wYx5MEJ5xgx3K
Dp2XMsYvf1nS3vldWUSALSjccSyoPMR37+5/3BV63UbL4LCFZc7Bpdnz0NpdvUXOhr/IXQkEHb5N
sapG01IST1nbwpsiRBGpS0pMk/5ldRe/balkfK3rKxYi1jb5/nrquGVw2cwLOHQ1Hu0WSYVtb6dS
bx5iSSehe0q7gsDVCt0jmKldtKBUL2wGb9CZ20sfi+gvle7vqz6XhKvJxNntslu+L6CcxUCTTfPw
ZESxicwUliH9ioDYAogKgvaMgbzOtvT5Sr9/PloZHnt9MM6ANsy/ZVj9Vu+v14LWWOjmWryqd2t+
jjsHgK8+n1QoVhaPKo5tV+9jxoAAavjQAsNA+src0+8sTfh2z7VpY/UYEhAPADi/MdcP+G966dec
djlMxsl5mZa3v9xXv+9OZFpZ66EEcxMHhPdHM8i58WRV9njSGsiUeCf1Yx7qF9SxcCoZOx5owAJU
RPP/GATuQXP3dcmj7cZ5dNHiZ3PBhDLa6kMUNs0RjGG/aRonv2TzeI12E0Lf56qe8tU8/gD4t3ph
hcjPTCwxHI3V1uhZhsu0JQFUps12Kd0vQdH9JE8pXwOMAkKiuxydVVW4flQgCFeJpLm4CqujOoD9
4CiUhVa7J6Txp2xtdVS1CQh5zu1tZ9Qt0RtheVbkdhoo03bAb+1938JeHYRdHGgWmMiDyH5eyiL2
CRiYH3mmC7qS44neaIC8kfiNEsjeeTIZC9+/VN3c7Ya5lPv7AaRkoIf61ewuC25J3CGF9bgAKPSH
bd7bxgdBYCndkPADmIgvWcsRN4yzrSY7ccTB+avR0YMM5uLAZmiuYQRT1up79/G+iCY0Dc+6M7zM
df9FLxe8Edp2RGl1iYX23Bpg+cMJLYUtw2tYfWLgn+A5cN2TBWXqfpKOg+bXVKBgT1yynSp2Aq9Y
QvEgspg9Lg8OrVTTX2qO329+JTjp4zd2lQmHZT1t/MdaFRc4ZFBzraGpJqc10HNrDV2NWwcP8A4i
OnOR+f//9CvBYy9tkh15YN/Xm12oG90wRc3JSQGGkCp6zfrBPSdakUE/tGJ/ccx91wEZWVVZOWae
f/QKqrecy58fKuPdAQcaAaWWwU6IGUzpvz1TBdYPUTdKMprWXmvbKS48RGzBioYtst899g15tKLg
qsl+9le/xoJN/wh/0f2YpNouakZGZc54jePiG4UIjWOD0AOEjpOWUzu5jPKX6Mlk/OeXKLMJAANV
lbbbcpqMv630zvv2kuS1WKZlmbwWkAtUsP/+PGXGpFIi2j5FUx37jhaJ05Ir/ZRDIMs39z9jWRSn
+3dpkXltNcfH0Q6WU0L+Aa3v9VsnQPK0yZw8282m9hE49XK6f4mp4pG4TxSejYJaxM8VmVhMn0oq
gzUd15hSBgpdBwYKKXqv16afphgoHvsZUMbCMCWxzFOsEoAtUUWW7P9+q6NM0UCAkQpRmqckcuat
stpfuTtrECCXif297T2yt8i5zsl6IJRgQLaUmflBqvSQaBVz7UQGpwy5NmG5vOwJhH+3fjtjFmIg
cSrWL/fvXNDsoDMLna+4kylWTf2pUB1mmSZ5AVuMWzog/YyzaHaYLLk3HB2ZzRS91D2bFqsYirn6
Ne9yhMYau0BkLHs7+hDlodrbNXY2ZgnoxTUr3hhN9Hp3Zv5jv0IviOWOkAM14QfqZ8YyVSbrGyhz
AUclMHMYihIUX9eQcGRi0wJtUYaAxMCiTmhJDIYbz4kYxGsR9X6LlmU7BSmjgowBq5hlc3bxBO0z
Vmlvzh3nYudExIwKir8ExbOuo/NY3WQCp60KIftlsosOHUax+1UyA78WzN6PIOhiT7cL9dJBp/Td
lLuB4wuTeSRCvkVqzUUzy/6SIH7icFEhuTeA1DQdvaauGG5BUOuvSai7+xDtcCPd4AXPv5fWPEO6
VpvsS22l+RH4HdR+8hrCtH2sEwSzJRxkD9KKdbzbddi2tE04MrrSmgExBTFgmPSwy+PWOnAPhgDG
IsSrplbso6nhvNBynHZVWO7a9jve2QPsZ/E6EqS8SetQwwNKS34uVU40pVjVTuqiUpRn0PuiPajI
ZI9zi8iNjvOTW8MSSwPrFcGYsU1Q1+zLHD9kCgy/c2KN+U/4kR7RI1Yr2lBCHpwsEkcjl4eQwz4a
9cXYAqo+zfHoMfpIi1p8LnL1URb5Z6cNEZb2Eb5SXPFHo292GslrBzMUWPnAtlo6Fv8qwtXXDMYn
hLPUzkUmt2Mj40MbbUd+adI3043L3HQW9vh/OpR6iuzQaSCNolLHSPZ8N6bOqyx3qt1XA30XQxh6
mYrS71JM/WMpgCIVGhkRzoi8ilTETyhh6/3gcBvd3cUBCtubhL/tabEVf2+ir3q4WHu3Fdl+jND3
zXoGcR00NrZWjuu4DLhfF+NpQRnzOqIRB5SfRYiT+GNW91eMPILVVrfQjdBdsHvAxgvY/FvcUPWb
A8QuciGSQ1vrF1dpJLwP+J7hUaHZw/C3lYQB4MIOzGf0Avz6pYG3mdm+DjAzIa/Bk5aTbRJ2Xs9J
GXmWRzlb1QtkhtCrmrpneCIzz1yYsBbZqj/CekvqCmloWE4REGSH/2HvPJYb57Ys/S49xw14M+gJ
CYJWJGVTyglCSgPvzQHw9P0Bun8xW5FVFTWvyAwGAFqRMOfsvda39KBwEA0F86V3DBDbykgg6/BE
sSSE88hZqJE5IHKtk7xaSxq3BYbg9jSw7kwVXjDcwKMD8feOXaHnA2go9HAWHMV2TH4RiBQc0faV
JzmKZmUKhpMUYeXJITBREe2JUm+6oQDprCsr1jwSyax1KhXB3u4bRplmUD0xrl0Xdq7fM2LCsuI0
d3nbKWdHk2I8EQ8Yd7IVZijOMU0DFblvHQoq+iCO/P0heBwgW7I9XGMjH68oqEL2ALjQwqo8Qw/t
qxQ0yqXkYKqYzq6Jbo8PET74uYArDn0lnWKYg35Ak6yTX4tyoCaXi6dEdXyulOPotmVwQUBsPybJ
Dy4MdFgbzQb5y6yHmWQVqNg2EfPq2xaTRe/3CKGuzqA0ZMYYiidXI9zwME8PQxocs+EABMjCWtK+
w7Cpt1GmBeugTGB0I0s6FoX9ANsVArDzHnbB3sEnc0gcRHAj4ncvoq29MlMFJGLdz6zp567R1gNu
q2OEmnzXkzhOlzE+SgaXuNoxfDwgJbpGS2dYWXJKeZCSwCuhhhN461yKllCpoZbrrZ/E93pOqa8t
OfCLMtddScaT1qEw38O9l/fBmD1zyedEhUaVb3uORXKaDkMS+rY1Y2IHC9LQuynN4G3QkaQGp2vp
psYlKiLdbo4lHtxoBbBVqkjzpXp1dmLtdxKY7qgR54IuAJe0MRibCNVUHtDvRjhbHMeM4XLlu2au
f/erUV1BQ1C91jYYN6fJBdU9P0NMIlED6YEOsMD5JW2DFKMAbrHpTEuSQhvMJJdUUccLsS1vcMVk
W3+q8Eo4sFNr+U7tZO3MtAWtGnyai6g1nPzIWtEmQd4n97LYDm3tEshgnxDQdZvCKEIP6ZZMShxf
fZuSXFAlw97QKjzn80vTFI7WykxrQboDKs0aHheim8Up1OYc9FipQQwyrhsQT1x1QzMeK06VGUE0
12ks8q3oW7GeahPDSZ9g8fE7m0hFWdnwTUK2tQy8lEQaYBmJTkDsUOVNkAVl58VMzmRUWm8mvI0G
WCV+LWLv40H0j6jU1ov2t0gi2iyh8Z5ZJqrCOA33jtRuKl/S77JcHzd1X1+ZUv5Uo2pnA7ncK7Kr
M5RiYjT8RM6B+zBr7uF6EfxQKMZO78CkJsFZpcZ9UZuRMJrSd9MgPamN7OzUOpPXk4bUFlYlAW+B
ULYM0TZdNJm7BvPEyqJ0SS2OWUdI4JM5UmZomx6gnmzus6QCJFfpj0tbpmu1ZG9KNblpcf5dk1Fw
tL15Ik7wqM9i6yHQgNkkpyLW672adLST/QCjdd/qCPPEsNN4FyUrxRG61jYKQuVk9OZxstOfVRs7
Zx9ZkEaBZ9tO9bUatIQ/wx/Jq526Q6T4bjgd89Epz+jLkBTrpbSn8wzkRa7h9fF1REAaKAVBEBjj
h4Lw0DsD+4QyKvapqk3XJtkIbp94X5zlbYTGqMrCTT01J2L8bBJSIcg4LTnKczOkLTVp1fWJW1WK
4g5IWzcDWF4GHI66oZ+PplUWRHyWoWtnyn1JdSTufsiGVyFG0Guf/EA0JavQhzloyBju9RzrvVli
fRezhRGHKD7hWqNRF34gLR52ZatdUbTm7hjXJSKAzj8wyUMnjzV6rVR2DTa4K7eRarxHvqbdGVMz
G5XivSqnr/4gdI9+qLIKMzz3Fl6fSM7bY22Zj05arhM9lg7+nCpqFsxAk1I85lojHzs9cGmijut2
1HOKxc1OwfarMjR/oLb3lI2qfEwn9CrCT/ZQYA3a232/gVAWnpGTeGLC3gygxDopXYvxRPTRgfqj
QhYfZ1/KghkTZuNqStELp/H6ICgeXQgN5gA0i71mh5xA2uTcTYZzoXRiRggoIzqCCCxp+1VN/53q
X3lv3i+AkyCxhusyDkU07aWOFp4Y72ucxpF0S1VbbySOfEBxE8hqK0BT2LFzTqTv6W23R+TRuIFm
9/eSI/Yyvua7tpMalPAGlCHDJJEvtC6xrNdbKSMRyp8Q3sEsQKjSRB9Wn0z7QXQ4Vp3soVYSLmiZ
9CgDadvGWuNwugcmORkCM3jk752hKh9yEvs0hfxFrpzBzi95r6FPvvVa81hlhFgrwn+gWoQeqkzU
S4/JmvIQgJkxbhDzJXa2axJmLXibsOb10zFq5OmidoAHyA2Tvo9aesGJ1JmS9dsPoSOjrXpnPiy5
tdqeopruaDVRBW0TZV8nOeMbnX0jnU1VOMCaEudRbzbipOEP3ZmV/QEdQMU5dqxaumSTP2aHpKjK
jW44GsYN6E6fIuAGOAHiUdqpmItWsDjFAY7Pc2Wom9ApybiCl76PQnugFdDd21pmvQsOMGfCFtSl
TX4IEEc+lHMAIWeTfRTY2I+HLsag7s/XDKZaQxYeYv3VrCTGg3mDJLlsSsVtkawdmrKK9mE2XoNq
Kjxdn/xXM0RtM5grUcT9NejJETHiRjtbE1flGun3GIXq1df0i2OAtVOElp7IaYfakTpPMFiPEfK+
u67SqV+M9b3RlM1936OI7MsJHjrzh2W/FWjC16KG4dJ0KH87SxseBlEr57jTnBeuPs7GGNHDY/Tx
xhIgQY8+1q2trnYdMe4niXkeM+wX3RH6UcpkDJaymm/5Zb4RwmjQo5uxnTHAfwd1aF5nwf2MlCkh
3a7GZNABNGnDY9YCLRBJT+gPxm7KhvZjar/5kwEARXEeBfiVT64Ih3W9biYigpZ2Qadie2Jvw7xY
+LQRc8AtjT4jSpN6ReEMzVU+7DO55TpZ6yBqerDVc6Zt0TEeSCsyq+w0mbbODMgl7VU/cakZ4UOo
CJDK/DelDGdDVwWgbZ0RXqUOBDUouCL8wdC8GJHeHfktHmKe5JjRbNq3VntSh7A6DDRZbKO+8nKI
f+MRCXOSlNvWQaoxyK20rcex3Ra+/JjTAziOFKSX8tbUhD/ynh6ug/N1lXV+fMJizalZNZ9owT+J
fDzXEq4unRHcmDcxjke4zlITAjms8XoqW6ISGhJvYCI0sQEWGA9O1aTNxp9dTVj1m0tZ9c02Dxx8
VopNmkTbb/FX255K8cuNuuZdbTsNJFk/0U1AubPqg/kclo/Ss4x8OTCYGZij7Ka2eqZZNrylBhaU
0cvS1GRoSzaFL5C3ByVJYXrenEXbJge4y4esTYujTexF0FZgcoMBR4dOF6zQ6IctiKQW/ewG2Rax
aAkpJ5SgzjBxvNxo6nstZiDpx/XHGDojQ210WaTOQrjM8H6q9F3MaCBKmQbDsQ9a7ZBFBgWzwoC0
X9jRychI7ZqCu6EKhYcJwFnVtEqQgIM5MWmyGiHfYQ48ek3dArvZIPadVZu7yB/OAYLL3aCqv616
NO4y2T6NNr6IRseTUo2x2IXIMl1Z0r7rKI43JjMKJk39tO75/nZW/SJsTg2qxmW9E+JhAUExNpI5
8J2VApltwUwgNVfO/hit+iqs7ySjeyJkC1BPW0P6tE3iqypisPpASUmU8nxRDCdhDAebOcShBAHW
oazboPhNoGqZ9dGK1Ysi7OaB+Tm752yQzaJzb2cHO3H0C77cY9GlA6JbPbhSv5/DfKuNFQSy21rI
KkcprE51VRJJWlcXhUC5b52HpnxVykF9aRCiA0pdW/3UkMdgHIM+5JcHD+H5RvFd1DxwsR4aArbq
0OWXBKuQqwSoLytcFavEbl+qTnvqsSFjMxqBnehrK/bBhMEgWnPm/8ikEA9aqlZ3gveEyW28SIXz
nbHKqtLtdIutlmEuRY1tWucYaNL4rmrgp8+zzDofPwulaWlq+xzwcqPQep0Mrl3yXLUkGvRcqSED
3i599LVfCjAu7OGkz9qTsSORTv1m++9QFD+CAc+Mbgl/E6pkbaUK0/5B1ewNNkvF9Zs28HC27QLc
McmkNRu9hx0TOuEdzsGfEKaxblAYWJlKZZCxhiMIwTRuNfUp0SiJKUpn/pzIsPwuTVpwV4Q5sx1b
eXLILG8C803rjf6iRum+lq30GFfZQ1Az8dI1He6LP9yT7S6hwJJIxCXYYt1Epb2PWvXYdMG4aYRm
vPdKZGyk0dibSa5dmIue2OULsxn2qFFUVyLuZ7WM4ArOrkpE9yJCdcyf5LipCYTR6nM0JW2wnWTr
d6hQj8KVidG7QxYgRo5VkpvWocX8tRCcdpxGe23Y11dhMLZ7beoHnFVSvnHkccNpIvKiVhzVkRZo
r1TnTxDkLCAD/jS4sS8TuKxRlRhiPXUtg8q7T5Jh33fojPMCOwtJNHIWPzpEZELWQTiI2ndrV6QM
o38r15rkE8se+SaGmfgO1xhhev6Ug97BIjRNwy/LBM43ybFDRXAIZ6/gfEJvfpZxVO9giWA976cP
aQuXB8ePcxZqJw6mUMV60MLeXfBdUAVgJw3I9gO1LQ9CpVi7iCZpFCcHk+LlKjEAuhjBsNWtmios
0zo7L5utLhh2OynTKS5BZo+eN8dYvmr7ZKMGRX7o2+S9a83ojqF8tapNjWsX46Z9WLT3onW0vdZY
XFJGeSmaUsmbt8n1eFIyJXA1I++9QPRvQq9bT7RpTtgYaYNw3OuNYwsmesNsUWkFQpuwkXfLFb9r
IUkURe/VzLYqDV8Y+yQ2VKB2Q5qJV7NR95GO69mSz5hoZWMgvIpIPk4R4MWwagA3Ha5IPK2VVdMp
levN0KkkFXKSJdKzOU6yfD/ZiXIWNYAQ8gtxbAvBscNE1J4nO2nrf9QCaoJdd+zNFZAN22iKleyI
+KCD/lpPtrlN52aijDePaZRATl9UW/on2r7EHrSaIGbs/AljleJX37kP84vabdooUk6NqM6qGMy9
NGIAp5Z+dQ7FZQ2xxaRaREKqwOmyjxO5cRulJPHSbB7LVG0e0jrW95neUkqUsmt9NoWh3xtJcKrt
4odsp/am7PVqayNOoFBhdx4VX+Wp4lK1z+l6FHVxTQ1YbiLCzedzQcBgvkfSPD5EKXgLUuFm/UZ0
Fz+kFYFNZpcqLqePq2WO4AJEFazVmFP0FI7miZFoP16oIbtaDcMjhnZ6j2aVJl1ljgQdioajMRkv
Gi43jMOk9+GD1O4lm5Otrjb2zgcyQy4ojkbmygatiHnPraDCYPXttsBPAXQZeUAjvNHXBZdcfNiC
xKdBtYgy7riuSSrlaicy38T40w5xZ0kEg51jYr7PMoB638m/dwZFkzF9ajJVfVb7Cbcp+kewHuVR
NfqfzPlDF9NURs9iCi9crVydGLZTA6jE03Btryhrw1QI9IfaMDYTJ87HgpPRGNoHg0ETgUD6R0lY
4At6g1dbKQl3cepfBvXOIHm2c1s7dZ0c3umckBU0ZSe1o31gU27ZGfn0C7hziLWBCDtU3PqL778x
I3rKqBg9FAF06yhMLm2XynQyotGbwhCDqYjICAjAs+aU06XYHx/rUubwaUcDj3fVEZkpiFCbqEmF
ZtDc4/F6URkC3WnlSVIjeauQAEIqT5h0dIOql8ToGmLH6+rNnq0IviiHS1UV8r1Q8lf8dOV1LJrf
eQeNTBVxuk2EZH2bRnUm1E3SuRjxfiRi0j2Vqdeu6ZyYAZTUnIPh2kFBKrZW6ruaFc8pNQmuduFz
riKBKcGYVCWnGvX0wY8mCoBET01YZPDzIJMlR0+n0OUQqhyq+aOIh29+IQ1eCEL3RGDjUZtLI+bY
94y2mcxlRT2e0dGNZ5VTmSsNA1XdbnxOukC/9iMvvNL5aFUlGO2mLU3oruofQyybO7OXOTjm1bH0
u0fZ2etmKl9SUssLq1Ceg1BsLFXO3mq6K9sUTIVXF0r7bFXZnoG/25u43VcbH68y+yOEGlCR0rtS
jm8C6MlL6GADtx17Q9KskbbJKZuQkTmZsbda6FPM4m2zPZLpC3yY98YBQuwDLekYvwP4us7cbB/4
9+vXtV+RwrdO+Mf1eoPWcgu36kgg0NV+Sr+ZP6kGq+WKhA5BwFkOyYW2kdsygojcaA2M3dg4nIWh
A4w78Mb1SdiXSDyiYy9hFdcuqtmt7m4258357YyzbPVOpMCaFKvNsFE941Dto2t07V/sV+032BtG
vaUJWJByzhqPKKvxQ9VuOoPWxybJPPtjoF21k/fpcbyKq/rUvIF2pxmZ4Ikix6NeU7j2yXsvSAD1
OrGllo97FSUIDhL5HI7ZSNZg+BR2pdcARMMtRaOyK+1yBwix3/pxp2PFrx0SHUZpb4v8jO2uONtd
+CaKbOBANTf0rbWPhIHAiuGsBBo0sXZBXpzSpBfvRQkMoBuk4m5EcnfthPwyBbnXiD79xkKMMqkI
GGNG6TcqyWujRoKQGGGFt1zXv2m9ScUsZrgZ50cNw0fOh3j8BqV+hcdm9K6tcHFkHq4J4Cr/8Wrd
46usSmG6RjNWh+Wm0svqUIH7/Fy1wpg6YonrJ1bj+mBBbTv4VVMfltVlKWnYNbosOym00w50vk5S
eMqo3HqVOhQHpzQL+uUsfVmt6Y7sJqN3Y8IFD0VmQfIIg4pbhX6ZN6T2w3LP5JvGOjJqKsRKlh/8
WDtZNAi95U6/6PND1QcFiYPZSQhV+mN7mVsU4fDg5ILoweUmiP2Mg5ub27ZlCazNfNrnmp3iWlbm
92xyrtf+5FfTevnoRlQyr6Snuw6UEhtOVx78Jii2Y0s+y1Eu1W5bgHebDOPfr940Uf75Pl+2xRUA
J6VO6zV90ucpr0KvtlSMTE0YtS4XNIhQUpUfmPnkhN+lcGbiaYuOUeXUo4Y4hGhUq6n8582yLbDq
lJJecZTmb325oR9L7TRyEm4HcwB3IyGR0GTO+gRdQ9mq2+KQzG8kaO9/agf/l+z/35L9LRsZ5X9B
9i/y9j0nUeQXqTfg0X/+3/+DlWN+zr/B/hBk/4Uqw7R0WSE+RNbRovwb7K8o5r9kAzGMrOnoSBWZ
Z/0D9nf+xdSCcC3EezRhzNnO9A/YX/+Xhk8EWrwqG+iVydz6H4D9Cen6IoZB8yybisZ/DYMSMuhZ
SfiHGqicCtrg/hhezLG59xXGtfLMqM3pjazIQN5PeWF5caod8ZuQg9lH3+3Gbg/aYCo07SHzYsvv
ZIbjysRFoct/z/lwadkab6rdPjAFjJk7w5oYe7pQCvYmq3VypMPWS2MU95kAUhiqzCqKgy0/JWP7
MYFLKIj32SgRcXNJrb2FyfAjp9wG/QQIIXOC+5BKaY7lMZESmyOduaZhTjvw3QM8UR0MChVHLbmC
XXyRiJnjNA6C93cgCpRN9ba2wTcpnZ6j5KEsVqVDtw78dBvwtJUSUsuNo+A1JWaT0sz4c9Cp0PLt
cTHSgx0yzxXuxxTH/kj38H2Y5OQemPymc7gKNVMdw7CyjhJkwF03+Sq4hhEzneDCFjnRT6Znx7xP
C4/0hmzVuwrNni0I4W0xUJKJ5ks6xj8KKsWwhRxOgxcjhgw8ehsCblih+HQNm79cHzpkGICzA8P0
TCmNsPgR59wJ5ld02lwSu69h6uXpYFyqPHPVMjHcVg/sdaRBNkO5BDBBvsKCgLpIAuV6SkIKROVj
wz5AMR5duKqnr0rdDBsi996ZKWHOjoj1ixy8xyE1YKS5tqfFzZsTo9iDI1Rs8k4+qE4hTiXnQugz
m1gBgUgUeeFFZt1tA74BknvAhgzWdyXtH8wJ0qxKV3CN6nekzadi753I+izs8VKRWgQVltzOBFPe
kNm0A0bsrI6+G3teY0rqF6vEW55ZzOHDVH0PCqKECQPDVgeVIqWR7Mpp4RPdQ05vaA5nSav6NQQZ
d4i4Qmk5bZ98sJVtZGVw/GT4Yc6HEsREqiTW93yCT1WEAUjXkZkuQ4eKBqTQyvcMjoArtbT2Zegv
lVLDawWR4Q0aJXnzgKiJBJs6FtRdqwgc0W9HDksq392rHBFXXg+0z21DQ5DLdVmj5o+QIzi2c2Pv
RyK1xDPDz1yZIU1NXTPGkyxbIamJ6j0ANBJ86z5/CMMXH2nxUa8aZd2iSufzQGKPM2XVNcqwgm0U
D9HD0KwpM8abSv9hVLRJ2s6V64slAS7h8mevWmVN7kacWooLWoUxlIJnvdaT/WgX3xxtLoMZMBAj
euM1xVpX0q33rPZ/tpzA1vKkSOt6VL1ogp4xDvQVR+OXlQ8w18BCtzH+YWYOgGFpqbnKLOXoG4XI
yCiG14w0vnfKcofiEGUOLMe8WdUEwYZK/FoZpHQgR56utZizjjC51wBNNnpmb+rIYdwTQpOf8gz/
ZgqAaVZUDVawlSn8rsid+x5xBS5IRBxtzeMMjMva+Mk3niMlUvE+iGvbFnvqwvy2rdV7UgDyhKiO
gX22DnZQENRVLhfqkQyid9LQvKKh7Wx0ETMqs4GELVNUZxKTgIcrxD5Ww1dK/2dInkBNbGueO7DL
RQltdj2FHWfnQNQKHZpcXBDd2gD91PNhy2gd77ovPEdyAO6nr0GhsIfh46OO41+wCYRSvOmoV+xx
4WuprjP47ltP1aV3ujMPSRq+G3l0yTPNuEhWTbuDOp1bBeN93I134XMUbdJUQXoe0x4dZIAHQI0q
/POebEb2Vg2JQxg7n4EvxclycKUOwW1aX8KZcNOaxJflHUAKiKfjLMOaRI0yj4DmlKrKQRgMU5xA
Pt42LY9oVr6sVofP53zeNz/xj3WVIjTinZJ91Jb6QzIV4rAs0eC5TpL5U0v8bRxqynYZHi1D0i+j
JdJFEeIF+u+2nwRDO6sZtkA3L9h8MB0kBSSQAS5hZ4vg0kzN3lSB5va+QFkT6iTTYaU0Q2w+tmpJ
5xAbvzzJ/TpicIjfnAGq3aokhSyLy00Dfng98TVQW2Vk+GUoeNumtAPmKXhoFFkn617hMkoeOxiJ
+UwYT/WDFhWHkiwPL1CnJ4Q8MLYK+zwZ0y5sonQ36t2FCrtyWG7KOWhaD8J912TkXszNy8o4sl8l
h9AgEwX+Vetn94jfYBYrg7Qqgjta4s5eo8lNJmsZZLs6QY2mzL+coVRUboLHgVayDMSKbU01/5r1
KPaifQatFxzs3LUTzJhBFu0oWQTeMNjvbcSXGmvVMRXG7wIlHqARM97GVnMxJr+gvTAPPwO1OMjW
Oc/Laa8jzSt2kBTKg6X+cHrT31lj4QVmMLlVGxqrQHHqw3JDUnbNwB/k4mpZVFpOj3UA+afSRmsn
4e6vWrAd1gCkCxeKBbAYMJEZSPxC3Tw6X4bZWpIkB/3eMoZHXc76Q1aQE2wNJC1iZvEVGbOp2e85
OL/LcFq8rKWBKQB6y6myI80evpNoINzqaCQp9hH5suwBmtwN61bvkabMo+vlnW43X7apAR3Dhkrq
KhNtJm+i+RtBhzusp7KI18u3VEdlucmi6tfy3dxuJgs50m31cwmsnGcZ8sOSpLzcTO3YuGNU9+xM
hTSu9Yq8gLhW+E6EOZTbzCHKYv41IoMx1XKj+RTGLUV9zZOBWFJ2h0ni8A10DbeZrP5WAdPBHsJb
noNptmm5foRp+EMaUOSuq/n7HeZd3p7nW7fVLOnzbLfcM1hDPW2Wu2A8mAlFyhqJpzUmcGCWRyz3
AYT19L4J4zXMNSQC/7xwn1PBMFWMActjtfnwW5Y+X+bzLeZPcHupz7dZ1ruse7YpIXpfHre8zOfj
bm91e8yyjajFjT5KdgDSy/r+5c7/dHW548trfn7UPz7W54blO/vjz/hjcXkV3+4mRiBDMpzSWkLa
Ov+Zt5f+4+F//Uv+fv9fH/rllZdVKwPpZVHO1VMG5pXWhMdBj8NjMZLN7lUyiqN6Qswx3+GPSgmm
bF7MgiihszIvLutG9sxBwiEfGo8W/CWPlNT2QNUY8NXfF5uSIZ5UxVSpFNoYCp1pVxtagIMWcJ+D
hKSTGtP8Ksv6cqNgMAFVhaRH6ZV6V6Z265bNQKhPdczF/EfoE8WlBhybzGWU9lTvANg2M8+cZ/wj
Fdl0pXMhcgOIKlZWYdZlhy7mooI973LL6oCEFdfrf6wvG6V5z1+WvjylgP+Klo1h0VzAWG7quYqx
LKkJidh6zDgAr292WF6kyMgnQkzL6/V+OGuk5rfPlq3L4h9bYa29gmQisHUu64yOg66uINBYmTgZ
hxD6ulhK921fol6J8eBvhkR9jnriVFWTedB8eC037bwUMxheGb4Tb9Qx/cgpiSIm5Nw359nqpbpq
nG4HE7vAjqce2t5ZUw5r3bAINv78XWgt9nsp2y8vyMSUjz+/KlW2FvrF3owE7CDnWhEuSXeMPwl1
+qNPaK+XLyeEZdvyNXDutfY87/b51PmKiWGnwIj1z7cImojxeTKXlDI7M1zfyHDwLYUoyXnt8XUR
CulI/36IPv/AtZa+loNibOQ6BRs5zudAmUbndrQtrDzaw1DHsH+UwW0jc51RntkN5GES544DGc8s
SeSppSqgyvmxnKQ9o+7VvOUjLJ/Lp+++b9ULsRYtozft/vOB//HTLqt51/2gahithqKYsUtxMq2X
d+nmQhDlYvaSJuRPW9aTaebeKqRQFcks32uEvFEyE6Kz0ebirsPPuUuBlx1wh9HDQCZ3YF/4XYZk
ad9+iWZ56fnnuP0wka39SvuR8ThJ00aYOBwl2OhiueAgsHvI9SHX0pKvbPlllt06kHsSx5le+Igf
l79muW+5Geef/La63Pu5Q88/9t9WlwcvD/mvXwrbwMDY42455JZ9bfkwyyoxvlzhb+vL0ufGCQHd
Sg4AWC0vH0gduEZwWctDlrdlrsmRvCxCLuFQ+1xcju/lwzHy++cATJY3un1kNB10DxknSk73pM/X
/Xg+NkIJRC+ALxYpmxTwCEb9O3qUcuuEfYKUJAxlQrR4+OeiP39rWFiNjjEFiVnUHec9dVm63dy2
EaGleyOeg1JBv/7/n4OWP6ztFS75yyJZ8/98N5+fvpyGixHfDUWbej3LTTFOngkCjMFxCqPf1FGJ
zR9Erw8qGZT75ct25kNuWbp997dtVtExMw8MaXV78PLut9Xbc5el2894u+P2el+eG+XPHQktnMP4
apYTZ2eF4B2W9eXI4xsn2GZZ//zwU0mQDyhn2V1ea/lN/9gvp3f4Pfl+2V0jVSY0bFkMCbVCJzEf
q39fXF7i81Q10PPewW+m+crgLZ5vlnPJsrosLdtuq8s2cx4F/48etzxY+D8EwkcCKf85jPplB70d
M74978afO/Oy1cGWPW1uT1iWPh+1LH5dX570+ap/POrrG3x9FnLMCNfXk4KCYL2cV5bLyLK0PPdv
224PWe5Vl1Hgsni7WX6P2+qytDzvP33VEopEsro9ZXngl7f627Yvr/rlnYL5hD+QxNDhqFqOWRqi
2E0gbSzH+u0GZ2IJhni+ntw2Lku3bVMGSGy1rFetxuLnI5fT7fLit4f+cc+y6OtBv1Jgrnzu0eaU
o/a5HSh/rH8uLsfVH1uX9eXxy3H272c6GHHQPHbJpFDSY3Bc/ZDpbKuyfk2nxGTy1HpGXiLZrii+
OeIZnCUhCE0nP3M6gbQ/lNY9deGCnPSuei7hyOkVAppJMce3XM9RnWrSMzhX59ojQnBVv39EUx2R
KkOUmhwn4R7zPkgl4yEfYlB8mk9Rr0nL0zRGJEoELcFYOhpjK6LcSJ1kluYHa7vPqi1elJXSD6Yn
Lee4r3/w5+lkyvHUzZMqTH8IueEaUqXj8rpcWG83zu1q+8cld1n828O/bFsu3cu2z3f42/M+30Ek
zgmfsyyHTP3mId18Yy/H7m3dmcd9A6VzymLLAT+vE1b6z8a/3v/l6aZB49UyEcdIaKyo2sxPz2wr
jy/LI/ukavD0V/fLHeNyCP59MQrSYG2kxQ8lwhmgoI2khifWqWhJ04uIfIhF+MPKT51U8kMXLyLW
rV2Uv9Ls0j10DPQ7G+sgZI30c3gYvd3qL00ZXZU52WJwzlrev+PlKkFLaBu1yYw3ozMe/EH+Uapo
o+fT8yZi6L8TULCQu1ohaI+cXC20om6nIDCXAgkJQdMRYWlkhEPFLXVN6ozbVuqO9Xese4anBowM
ERu3vMU1ANq983Flb1LSJsH8YkwQYUH4dtrsgGohmjFgzHCd3XGJf01MdXKjwjJcSfJf8HW/BeEg
rYM0U11AMe5AnY0qX08VjEL4CrMBFXgfRSDxqBwYwwCn3B/PfRhQpTDJZ8zlrPD8BK8Z4vfNWLJk
EE+sB2LC9kKOJCj6lPTE4qekOBedBEWmyu0WpdbvTBrGTYaQYlOGfPLUeIEnBI6QwlxVFta1D+P3
cOyDnTVpa4oDm6bwv3VmdQ+D37XjiEAsk28VE99a/dAcQm+6kRwypyKgJjY8q/bNTZrlPzF/7w2p
L8nbGWavadZtZqI4wgwMTqPyw3JC6SAXlr2zimI9EaWBrGfOl+xDWNhkCDd56VU65TXCW3D95RkI
/5ToZCndMG2jct4Ql0dSyw5YwUHC2+1lg1x7ogAFLNNEcOx0DnoOS1dYq7y3pW0SULZQdEJlWiqe
Uq49gsm1j8ZY6WRF5TCTm2dn8olcssCIgvN5jAkTXiNjiu5jo3sNw3ibkBz2VDjYJCZEhVKRQ5xH
Gr3iBBUfO8W/y6c697oAGV+pifUYkr2XE0ayyXsFnT5xCbZTvY+ZUczkOdUtB4KdRjNrThh2BBzq
/K2zz/nYjGs1bcnHSiQK5YpFwrzyzuyTWaWeKl7e9LvBR0WOapWic06ZqZMKkhT7D1MQvOXoBShu
yTxVGoHRpHyhH4ZjiwGYwkvLHpfDueuoyaaY0rtgG+pKt29FW65QxMm6tAGt/IYlYcDqd8irrt5l
F+InBPNcehWOUr+hzPyZOUazSRXzCRDpamrynxZRoB+jJn/E5ZA/4o6KD7lRgKMC9MQup5xbiAgr
+i30kcXRATP+KDBVowVNcEAQsymCE0J3lFcG15WCDlunFsF27H4FVpRfE5H8tBWxi1BIbvCg0Zwj
NHskgl41xSNWsY8J3+EdZ4qECkIHv1/W3xKAwchKOP3XVfWaxsb/Y++8luNWtmz7RbgBIGFfqwpl
WbQSKeoFQW1J8N7j6+/I5D6bOrynb0e/9wsCKG9gMteac0wrSGSckdaSLoDi217Y2bIhflt7p974
gvCiKiekI7S+4TatJpgmTvfdmWglpMu3aHKXzdqbNygYv2sevspKwxzmA0vtHpf6r7Kx4wf88O2m
Riy/j7pWxSttR9G2N67X9qQ7Tq+m67CTUCNekgQ7seb+ZYSxA++yyO4cXECJAwvTrQzkl7r7ZYks
Ehw6k4DDcIaCTBya33HGMHX22RTF2ih7iXldNNu69n8WlNqKeYLAtKw3eYzbosFK15Na7bqnzGGu
aeQvPqEBFKq9Ek/0orXaEwCuHZXSY2VS9yxtlBAiezA9VLNtcsvlz7ExATiNe4r4H4OleYLxYv4V
lZt6rF6mMibvB6/OnjTpbZfzQ2pGTh4VBoGWt9tFyzNytRd/KrR9viwBWXL8KXB/CnTk08yJFAoU
RtUaxrZn9c7GaDhqB0sIPrT9PNqVfm7CFxJtkCC5kJe7Z4vxDq4Ed0J0YV68VssogoQPZpgEVRum
e28gznFa60ubyyK5rvEjVMbVG5Kj1dbzrTVr4Q5tHleIhetSgVdkSwNguWE8gyWtRSJkOcdmRDsf
J3hdau8wCtBEiWFRp13LU9+2CdfXoTw1FjNCx7QGGpoc5VFlgFAxl+nQ86cuzTRdw7pvcGi2AhMk
1X+/bo+JzE1PsevLMz9H4EAYZU5hF21WytnFtWjKzlaP+eq17umZmi2toEiPfmtR/1e0In7sBREc
gtyaaiw4oMz9bGUYqmEQlXYcXcVqfrX1moy8JcsugybOYnlr8MXf5qTJ5HWcXydNG7ZACsYTTblN
hdlO6oQPOXYCCgXlxi3GcDuOBVnFaFa8yCUKm3r/C+fHi+MXeGR1dtRyQSwvOFmZhlYHws0eqcbv
+gKans4vBqjRTw9kQ35Pjeo2BRy+gceOeaKt1g21/KsJ5nXt04uPSH03hM4PZsyHrqFY6ycoD6ne
2SmSTNp6NELDiGghs94OjXcb6kS4i5a8oGGEk0s56sFO7PgA9ICvVa1HUZb+5WzU9IJnDseLrn3N
DX7diDL9xg8dayuSF72bvCB/C7FgBQSR5vtZ4guSaCAc5nnUnXo7ag9NniVnE33rDIycxlwWR2JP
8UhsPHMhCyImpdfD9rPI7s08fKe7zQEa8kKVRYZemBtbuzC+ZkvcP0QhNici8A4eAecDCee7kpNL
688piQhofLUwaOubae78R/ho06kFgJ0Ua2CSpsBoYNxMRVXtQn86pqCFUKrZeYniKrLvFycZOY1j
jOQKdTYLH6Yr/pVAcppLMyFfoS/mIExksMqaPA3m0myWwmE0rUgTJRo4Q+tQE2sOg7Sm+Roa9+6a
32Yw9rfud+EDS10ECvTeJDcxXudAl5nddmzb9KLSemMni9xtSUMYkuFCThVWpexiad+WKXMPkUAn
beYaHPKke10RtTWtWL/Mi3afdA0/A1msBBhhquPadSjBhRMEYb8uKDXmgpg8LTeCXCKqxVzkRyIB
nr0uPoLwaU59Ch/McbOVi9wpdHGxVSS5nnxn2dl+xIA5iZHsaffxALiDcVONb1IY9fqI+53KcB5r
1maN9FtXw58SEmzjZzSfzJThfru8UWkL0T/FP+tyvZmFC9oX5MIiEmMfnyo3WvmDiDcr9F0tnlBJ
4GVJbG0391xQYQpsoqxlgAnhh6sSneCh4RBMCAcuum8j6osd2OxXzx5P/kB6IhFiO9+PfxdL9orS
BJoCdQmgq/2juQiM0vZo46T1fsRF9gVkXxYgiIHz5nr9vsthLEWG/RS7LwXzH5mMUe1aPBsBGrSb
wr662nc3ikFQDYzmCSLWpnW6mWSvatGcfVcxbomAGgDM3lXEWj8mY3cBdu+eXCkOzWCNJwsn5cZs
8t1iuHR9p3FrDJssL+5NIdLTNA3P3gLQCAj3ti4cIjBxuY7xch2RASDThdfn9cuhtbHNIaUmAqM+
Jdq9bzq4uhyuxR5hiqZLykOcIl6PkJmjJ7bx5hC4NBWEioXnmb/qmEMt2GvfyslkoE727cXEml4W
aPsd23pKODu43okz+tdiBYRMmeqit6Qp6P4eEf5f62D9DssQXzkSoITkrG1hXcnCSHdrPcJ8Gf09
VqmdMwByq8g6P01Is/UOaWPUnFzZK8TIFqwJus8ybdqdDkx4EyV6EhRCnoE4+Yluuh/mWWYDoVLX
88PaLUSuQiXYNP7EIDzTD9oMaVL0+nFOC+uhIP4LZe/sxcSVxq/l0t52dtTe9uWClCRutbs8Iimi
LnHI1PVtzwTaAOt4m4FzsXo5NUHHT17G96IwaRCKrN/Wjtew93tfY6fZ4Vs4zWH9mLrLoTKsgzX2
+W4QBODFpKFgTyHrt1yDiLbkLnXM56UxfrorIJHaJrIvccN8X9sCEBcJe0wbvjUVXkBgBLtch36l
ZZO79bBAbuCnH304CoToWlsfIByf/2yuw9cJ0cK5TO8HXaJJPVwRhIO8lYV745IMubXByxDujcpi
MOzxQh0e2WF0AuHUXSbcibd+XjzNg/eXTcjmt8rzXxpkkZtO5D+TFJgzEauobVzMZYL9i+zyNrPN
57x1XzqUPTRIjaAnOPi8liZ2eQHIve8mcunQJUkkD0Cc57q3iqeun2xw8wXh8oid0kT7WkqnTaf3
UKGXAsA6VfTSWF+cGGuaPucyI+igOXbKnoMtKwKJF4TzEO8B7aJcqeqdhzBtW1G7g3g3auJ2EpCe
G5EDREcDvinnrUskznYiX/YA0mM5OhDt8ZMBkHeGgvA3BjqYASdQGbq3c1vEwGP0gO8n22vuRB8m
55JLDibTDDhHLrL8FXPPakZ7PPwDlzOcs8CLSR/qRoYcoHGCiWpoztX/3E7LccpqIgZ6mPdLT/E5
9wj2bfCcDb39UjBdSiNa+RWqNGTEcMRCJGzrCBnG0/viKBIbOCJtsbmdEuCM3bgryIzBWNTe9aRE
zTmTD85kOZmPNgm++7jIQ6aJSwg/dMoxZKzOxrGYJY9edygSzppFsRyXLn0oHLfCqjGfOKgrInoS
Pkrv3pVhEcKhF8B84DDAFxwfUjycdoh4K3ZhvOkt6jTdt1Mobj0HHHvg3kg4+0elbZzJgI2lEepZ
TwWneS5aU+xoBEXEdEe8mADRCuNu9+wlj7HVP8OvKkEjEHgK0wiSh3Pi32gjUClhutV8sCWu5a27
DKJF7wwNB7QrNqIii8CL/Wdcd3FA3/vBMCPngKKsPLjYZ/GuZJh34EEZq2HcGaYE3ePi2Bitia08
wkMf/875LbdEGvmHOsl+JZPzg/79QX7EU+oM322qXMTt5l/beaIatvRHG2OZX5Cv44WE403DN5P8
wNH1bxJ/H9li2GVNb19+N1AIziHh9hsuEY8mU5CNiDAGyIwgfACYxlb+0toe98wrNlHUxbcDXPCN
PY8k0A9o3st24DIwfF3N4RteKfO24te7g8xwq8+J7AhULlWQsguIpy73fiueUjz5ZGW45EX1sgZB
whMQwX1nCH2XNDM2bkEckDuk+cUz+v/VFr+Lgf87bbEJyv7/py2+/fWjfeuyfxcXvz/pb3Gxb/8f
YViWZUPzc3R0wrzev8TFUncM0cQRMO7A7ZkoiP8lLhaIiwkQ0iUiFL2v+ENcrP9PxMQY3XjDP0ne
umfZSJot4bu6xGBbn8TEOVAkfQnj8aYcrX5eYvAr7VUJ8/+TWP9/fpvS/fuqqqpe9b98aY5ejXBc
DPDWziBZda/eCxYkpVf1pNESKfnQibXUxakN84cwn/DK+xCxXHM6AO3YZP3Ufomn58qrzBNgHwJ2
BE8HAftKne7Ea9WU+fPhXJbtS3G2XHTSddNvrLcBRW3AJGq2E2cjnGHEZIm7DV/TYfLrL6GHWnBI
GcHiROk18bUfoLZ0zXBv157YtJUXASuolnNYjtc8xRhTtqc8b52rL4U+vZ8SFzC5J8ynwAhDTYY1
0ThuQ22jL9iao+LZ9Z23aWooPYZzSFw7msuFIDBbx7Gemdpr4TCALnroFAPG0WUQPw0m98XEBY/3
YdaIR5GJeLlFSnH1CZXawq3lIuu5qNMqxGt9supofikYLSmALqOzd93eTUmmTTPOoX1dPpspGbWO
PZwsbfw9WbG1i6byKYP6txkGn1g7xqZ7RKDgJqhWiPw54o8KXAhOJBTvKjF5x7mE42IccUHVtoZU
FysO4mmf7sQclNjgD+XyM4wnfz96PlUKrLT71Y5uXNt79qPC31YMsoKx/VI6zs8+8nHr63p/XRJ9
3k5Vft/GTXwYCHIpiMBqhf8ypsbT6lQ2WpL60LnFw1p7r0ik4YppdPLLSObGDCPtkZZqtTZ2pznT
rl5Kca6hxy588deYNDAKZ/YDChLfmadkO6xv5M87z/okqj3KO2dj6S2gRJdrcuxW23RATOxSsiF/
MWz1G2YLDG4sqPBZTVA1VIUsjeREGbWW/zY6Bl++jk2ukxUKvz7cGfpf1TiSqmrDKI+JpdWLepc4
/oZRSEPsYF7gtuTvM7IWvmae8e9V9V1d+ATEe6nGLh03QeLAbplL54zn5+IKqupFLyACor8dJ68K
wL484wWoj4NZN3tpwdsDdDk5hQiYIwZWQ0yXudqPM9ieTRRX1EljC938wiEwt+eabFcmghOG+6GK
AAqGzbZw9DTQzfi2iCQDPteOhpMOWz4q5snG/ZG3xY+4GXaV1aDdtNzHtM9/6bpsgdunoWT25NhL
fdast5LZ8MZlcheMatpvnzrC+ChzhYHoH6xRmFuNWcOMQ+bBYDJrRvn3LM4C3Zh/rPn4CjqzPdro
UGGulG8eHCJ4BNZGE+KrV1NWH7BHbjRyEYK0v2j+j9mon+T5deMtFvyjFkv/WF79BlZSP5CbF5o4
6iZLP5QM6y99mPwmluKR0yNWT2INqyGqgoQ6o+Y4lAJis9pMgQUlwCzrLwBfwqOm24xpkL+8L1wN
Gb31khSErKWJeZ+2gHV6DRZ7SCKi3eHLNQZPPzvmISUU5N7NxsNE3gmXdZ3keR+MZmSdieSkLJ7O
oE3IZUfae01F9qUv0KxwdFnauucEQCD5o1Yh9h+KbWEa1qXRAjDCL/ZK92PtiaJNmylHX5NfcpT9
u+QcMdTY22JigJtOyw3y+gPf5ecKzuUqivkWrT27htkc4bRso36+b/KIgknUuUe3EDgGs6+LRuxT
5NZYU30bdJ73w2306aZlRu1l6VEPO5K5HO+xwg6wj3KTAkTjBmDSE1z0dzpYjw2dBmZIGRBRzcYV
bzGpe6AUUd6Fjb0leqHWG8IMzfTV8tGG1syWIm1BQ1JQzMfjuo0tRPuFR9STJ8d666+6sLFwMo/s
ZrcMTMv6XofzthuuWPKYWYpdbWX1robHgITevreYcRnUr5PWCLfmxPSRPK3iluTfR8MZtg1K9C19
AkhWq/ZjsLxkg5bB3JpWR+pDmCQ7cxySXe359yUx1KMWnfNqbTe91OATLkgBiJhMiojQNgYXAZi+
N1eyhAXFWNI6w708tOZ1YKZoO0uQpT/NAo0HlNt2JWLXcMjcHCrtVzON3zghcSvRAOQA3FRx9bOu
pjsuBjctrZwN1olsF1v5g6/nfRBVN366UKyYficmgr6yaH/FQBPArBLbZva/l3AZzl0Wf0n7rj5S
Q9lVRrTuEY//pk0zbzWPGGbPtW4Su0bPZgSZS2O610hDc+QsDEcb9T1Qy2tfMHlDGQwiJzp1PbP9
wsaD1ACP8G1+3dy+A2nhEIhAct8yx9WV9sgPklkfcUzf0AUZTvG4lFAI9j0j441v5s9GbxnnMhPj
oS99TrXJcs8A/Gujwz8KAYFQwmTEv6LwX8ICszCD6mUKr31TMd+oOZARJmb2HFQ9eYJh8ctPyo6h
usbYwcSOu1oXH/B9QDzmaz9RNwhb8RaSEGwNvHbkDr+R+LtYaZKbqndWdOfJw1I8gyA0zlyAXEva
XPU8CrLF+W3ns7v3BFLe0Rx3Ycx0rrfdR14SN0DGSW/S03vgYOydZnSTTcAYxyHGsujTuyli/2hl
OHWpX/JgZntNs1ywYE01o4yKWLyxRhQAjjWHaxHSzRxsppHVSJ8Qd3ptGL+aEfuvRQ13cupvRWPD
G0rL3/5obBGmwSBgSIf4ncmnT6j22HXLrivG6UKvZKu39OwtEHiMLlqPMhXVZSChOw8QGMBs8QU1
+SUhIWCfZBAx7CRgVuXDQRzvGUd2TF9icLMlhi/B6TjokunYe/Nb2IczrvbO3Y9i+hWdNaNyj12Z
+btq1V7NFJbT3LnDhbEC8NwcJtLYEl9XGwITxAzBKM+aHwYzpVPr9cdQc7IbTS8uVefdLT2ki1Vg
HBoiPXAl5X0oLH9n+ethiQpgxnOBJ5SAvo4/iyI3HSOPBAJ9oZwKlp3rt42SOfWaX8PACUMI2B5u
Qi+Zc9kisbDxbWODohsbrDio4dND7xbVtccUbRglTRRHZwfCqLQZBRFsi8jocJA53x/1KflZSgLn
aqLvXgoA/ksy0MLxId/N4UJdkIaFZ0fUdTWTw0gzafws9mFaubLWkRuQGYfxjPf1MdBv6Vo2e12n
ttJNZb6jkELlbNYftE6QsNLE/b51jPYwpvFjicvhxoYMta+g/hCGOVzZBxiD5KcGo1vQUKGHNjX+
dLvs55rqP7rWfQpBVWxra2bIPAzfm3j1gmXw7HOblgR1cn0PbHv5SucyPTplMV/bUHzx16neVTSc
txQs7HD8aSEbwcGElX1Yu82Ys2iX+MA1bAqcpLoAXP3LlBk+vkspzxeqa/6lKLz6AQhcQryG1xjF
xipp80a+d22qpNqlBhfyFePzTniUSQDPDDedO++dVG9Qtrt405tEu+QkmsbUMO/sUp8OtkuK4TLF
JG+tjOmjVRu/aNjoqra9xXBDOUpYFfh2C1kA1zU9rPZ0oCV3uk9u04rmBbAFm7IRzG1HK8atXhsc
vFVDkk3MyEY4MUpMtDeclBNIsGk07lFt/CIMuAFmhclCrQ3mdCdsHa6wNjNsdPHezy5kkym2Ba2s
6UVbCg2c2HJjoau4jV0ObDvpj0u6DKeJyybempwcIn3U0Lint3ORiZPryWG76wN/k+U4s4r1rRaF
18UY5l061vZ+stNNai3hkQvFjaJM5bCajl24PizpGB7njCy6SSdU2O1hK8/Nip7RfcxHMFjAdbNT
mDb6c+GJ+5SG3GwsfZCZUUzJ3g0Wg4rzoovLUM8wjELvWnAiGYzqpqtW/R5k1VYYS3wzCOcVSxtg
cCsMj9lcfWm61bsUdfNk+/Vu1Uv3aBaPne6t96tOfF+zFg3cmSIEV4lnLjEdAlH10N2TrZSewew9
6QX4tJCZxb4EJ4qryHiRmDdGbpA4iul2MsvqrpxuopDG8uoxOK1K8nEgfo/ndYr/Xny6zcvyv0Bm
LAEl7RE21chlERuFBIa02XRWt+qkqNJxm46y73x25nA663mZ4Vf7Z5s+XoI/Sc4fIEJuxmKBTlxG
v1OdVsx21YYOfgUL4iEX+JmjeQEf9pb0YgCnZOHO0qSV3/cLuarjqnnf7pu3CAfdu3zcyLQG6adU
PdOJ27USDaB05WqRiGanjXTWBmuOxwsncvtopwBv5gJvlZI6FlaI9VytjkXkBYPRvSglrJK3fSwm
qZNTm4tGe86y2/1A1AZVujLaKpWkeg210DmxMwGBfSFVlh+LsW1SFGAxnRop6VKvFspO8Uatftzo
g8SuTH05fKihGWuh6lViv9aPiGo2gKP9IyP+QzWrZGVQ0+f9Emt3SmLKxIMSa9/NzmGmfpB1eBH8
IYTEHcNIrgW6c3ieUc+MX2e+0UR1f0b6hIdCighjaWhSC01+HecmQ3NgkuTLiDGku4GDn39J/lVq
bS7EapB2hv8L15XStgs/YWAmVe61btNItmb328AZPBASEuBIETgIm7U6Lh7a49DXj1wX8DEgHjwD
9ucPVttmqzVnxif0WUk9naOqPffS5qXWrDYbjraLb1LZv+RCreWwO4PenF9H+dAQOFoPyTExxN87
n1pLPOn0HGkbbA0cBXTvpYeLsY4RqC/OnyR3RFKCUldkQSK/cS93tQF8Y32cCtKCU8M5RBnwQLWw
RwvahKRVTF2ImCwqD+qmdXWrHS545sDlV/RKGTu+9JJ5UmdryDW1WWIwD2Yx/CThrN/7S//w/8gv
3/WWUrO9SApG5kuHrJTM+8o/ptTzalst1CZQF+LHW7Jnb4aCaThqesT163DDJC7cqx1HY8oQxGGB
+MjBu9rKb6C+kPou8+NQSaueSAv+E0j1+caU9i5OEzXMjRIv++CcG7CmsDjc7oylNW8RWKScSsxH
25qMfAMfvT+nVd8zD2CRcaCAS4VRX0qpv1pwTP+9tjg9J/yPbXW3rm6kyzUF/sIc+Z/nOXqmo3yS
2/1gFu23T6+2dqI4dfqvuZ75bjDo6vP7qgU3h7P4wNhE3piOMclkLcysPx454gDCD8hCrakHjjPX
Yao3MDd0dgkzJbzQdhDhyS1ACOxEcs0X7bcGSlegttqMUlugR3q5QS5i72Q6yi6t6PQJhrPvz7Dl
2qdNxygPvsNZBSsbPv2PlxcCng9uF9wX8rdVP6vv8fOrTbWALEWs9D+LTw9BSWgfiSV239EdlJnY
DSsj1ImxAKHoUvBkmm0Vd1XMyXNGK0P9LMJxQWunOrtKfa9WwXJfEzeFBj7fVwsNZk/J8D8sp+/e
Q8q4zW5tpKG1etDUv6nsjn+sKuOp1zKTTuLxgH2SkySXcJaVX1pH6MFb6vwNwaYjEC9Nf+HSV5+V
l1Z9fLUJGhBVwj8gkrhuEAEMiDbl+UjhR0aFH/nYDqdFP3iDdnj/OvLrqTVY8sE8msmRMnG7I0Zz
eP/u6k67a+dNTQ2KJsrCDG+h9ifPLxxAMCnV6ky8xJaadr/N5cm3MLGApXJNbc5Rywy0wD1+7vO3
eDLG04cxUnDV59xktcN5MrRbM9583gnlPulEA2AcufPa1N/2xmTd/7F/q1VIH6D2Jwd4uHxcLeLs
AKT/8sfj1J6tk5Nn2JrY/7Hzq8d8vEdjIGwui5reunxf8AkcT+XMCDZBlfX+AdVTyN8GqDBLWa+n
T+suVbLlVF79EnmQx3Lt06a6A/Ow+56O9b+0l/+uIyN0mXP7X9Nebn+Nbz//vR/z/pR/wV4Mmi4C
2ItjkHPk6D7tj3/1Y2QC278aMCYNGE84Pp0bD3KDR5ro33QXYXOX7XCrZ5mmZxvO/6ghQwTpp4aM
Y5Cp7JgkfVKMNOkH/TvdJe6teYTnJq4xMtN0bO2AqSOxPWjoqdEO+RYrDeX7gpZiTNuC4OM+i21w
qKj8VrP9GlZUvEfwjntHCw9lbxLBAW5YA+jRY0Tc9i1W7cpEHK0Z85sRj/Qjpi4YQFBsJ2vdrDrO
o1FbsbEZ5R7M2de2CJfAh3+JWrW8DyHZHwzv3GZRdx0pFZsV2N21rRd4kQm0an09dyIm5iztn8Qw
Q2q1LcDPkSEBCf3eaEFo6tPIlJfAer3XdFRldrVnOtM991H7hc7qc5vr1YvwEdyW863vhR16Hmyg
YpxmgGop5BmL6GWXNJgFogFQAVTQNI+DEB3KNplc4xKa1jnXh+Je8wqyIOJp55uAXJBfF9Q88wcN
bnWfFe2uNPWXQTaCjPXi2/mxCqP6tao6yjbLda3jeDeNjYHCcjp7MZRBojW6YNbXh2x6taHE03x2
OqYz1PKm1Xj0oxHomnwGfg2QIQ7tANPjMsi1hJT4GCWE29FI6mcn37YpzLowu7fXBARzVXQB7G9i
EI0iZzrfWPzY9e9hMOihQ9WMqdahiyn3+BnDvW/9dJigbzuPoO1YOBf8DOEtwjTHuKykWN5NyAmC
MruzGgSiNO1xtvrTb7ebXme7aI7I/4IoTVxqONMOBaW7ozbDNIOYBIjKeXdaQ4sILJ1aGxP0rSsF
YXaFgnoyLfQgA60avXeJJUBBDcGm98bzOCBmIRVUdu11OvArPfJRM+7rdsquYmnTwGv9K3Q/JONu
JoI88pG/j+fwPkq15AqIDaUNv021ptoXmiR1TtTfWhX1HmkUx4G3wKNBS1XvXHC393WjXyD69jfu
k2dm0THqKvoVw2+iQ6CrGdWPksntoZOkI9RnhBciEjyHtf4SWSDkI2+y+HlCEKBkzsAix8waWZtx
HMlv7QBvFlELgY7a6DqJl6z29gmeATKjswvDhE3u+uKSMlrclqG17gwLc4uVRF99BxWX3wh2216v
d2Ghc12bu0PcmQXG3Hm8tvyLGEP9Q5yYyPe0bN7hzMmPaK1PzoRUIOxa755PffQcehLRlNsBLoIM
yUf5UiVpd+NVaCg68UXk8fBKmOFTHpVfabKMu2rM7aOfzKD05ss8TtGlRUh6WuKWiXUSetvFmNZn
J0kYLEet9qaJ5GpM3YTqCDp0bXAO8cLxaGgwmQkmvW2lKCsEpr73kuIFDHd1LUx0cDXNq40L5/OQ
h7G49QrvJrbM4ihPVyVdIqSsEVWYV0AN1173hl8Nxp8bVw9vVsZNewrI+D4Ral86nd9gMeNqp2t9
dU00xD+4WV9Nuw6ZMyczjTlMRnaHeD70KF84i2PtVm3O70I/646OC/8/qa38ilJ9QkCFqiZqEc3Y
vTYGdtehThor5BUk2+7CtnQDbUT2qRu2cWhHEnDSYoq2bhg+9wCCvgxFtcXI4GwZEFkw4hzvXOkM
maJuved79ovglzDpQSQjwt8qLW5iavfvizxNr6VNxKRrcbjxl8Ng7jYGjPE7X8y/GLrbT1mUWNIU
A/ppGS9DOTMshXXa6M53apA4GqLiwrmfqjdJrFscJxpI0qJj+sRCyMUQS+jGx7ZaKxkr5rR6qTi8
379gIub3Ylvd/7H5/kh1o9v6vJK6649VdddMP2Lfzca9egn1EHX7p1ccGMqcBRZ27830GHcOhsQO
rsrsLjF476sauWHnWGHx5Jp6kFp8PCeDyEghRN7tdQmqt4+71I2fHq421R24W6xNOIA6Wtx8WMnx
/udt1Tv+8Qk09bnUA97fTr3KH6vvj1Xv/L6K1vrC4c4E+J8P/37Hx7Z6jc/v9Mf2pw+u3n1u4RzO
RG5sP72OeuuuhT1qg578/FbvX/Djq3966c8PV3f/8e3UW//HT/b+zD9eXn0Oen14kT4+YU2HA1pl
Tv/a1Pil1eurheU0HdOpT7+8ukvdqNZqHz5pbpPDZMyvEWrm9ye8P2q2GL2jH6V7DSOGrDPCKvCb
XdOqNLZVFFlov6imo2t6KOgnnN2FikJaS2bAXHrsLurWj7t65hwHJ9TOn25Xm7Z8snqFj3vfX6WL
Wl7rj1ekUbtJa6Y7c0OdF6d/Kqe8yYjVeKNWtQbMw/v2kqBujcvE2/1xYxlm4ymrXt4fou5Qzwvj
xdjP+nQXZonPeUBzKEUUPgiMclk59cfE8Xj+pcmY+DEhZvoj11o5txGDQNrQ5+nOlIkh623ih2CU
5PGuDtFanQpq89bsTZODDcKxv3K5yvjPGAOXJ6/zt103/nK7X5zJrU1ZLt9zaMlQDVxqJqtcLHJu
qxYObe//uPnxOPU0/g3Y3+DYa9cdiPurL3PXuSerLoFuzz/K2G/3bdtRW/FXaumWmF7DwnmqaBch
e6BRU8samsJ+qLqe2myAZlq4pI74PwRDHAAl1GB0X3POvpt2sNGHgSplNMnwm+kMGZYxWpVRzC0K
bHeW9Dstw8iD8/GsyzW1WfercSD6+aTNQGbVAqubDxqAq3mFX59GYuuVF8w3xHDIv1TVMNUCK9/G
nEKXGDqmd6qsqRZDov2uDXsK6qoGi+GHgpT12blvpy65LPhHtgtgC4ou6KfzUDvmM6AD2Nwny/Jd
ZCqajUHLAZE0rgwdewGDtzENcXbdTgCn01qUPoTWqbph2poFI2gDE9HYvMJ4ubaMSLic8Vel8yO+
PJB7eFLMQGQWbpqmD2lBOOEJBIe9rMYZQbRxRibgWihFXLzayFA4kyuTvFqbHHretMfe+SKziXMn
B8AUlMxbzqRimlyxtL/XfIfJNnMCROlifP8P2LOb/sj0mb4lKDNky/z+rlwQTWOcmvxR1QR1WVpD
qkuhMMzFUW+66fBh3s9cEs03qjatfPf5WjI0YJinin6mRDbY9CMkTLsFBpIQM/dhH1fmcrWI4HMv
W1FYt5NWGpCZLGRUig5iL5RGt7q50LWmsamYDh87oFr7dNvSDwRBzngUPHk29F0Ixlq07xgFyiI/
ZVFVMvxj23HjhPSDOAHHJk8un5gDqn6uvrJf41kq1il8r5+rr6d2uEIBR1TZXu1oXgi0x9VPH954
tfaxUD9Cn9FglDSaT1bzd3v2B6cCcDAynb5rduqoU7uQWvtYfLAuuJowXE2toy2LTKryHTVcb9Xi
Y3PJ9dcpinKamNAqk8letwqG8r4q6BpuCJkG2i8L4arwncpquFp82qSjuSc/MMTyToVbFb0/FqSA
MNyR1fDIRJjPbnH2JjHjQJzMX72+4KYSIYV/uYjjriZ/lf8LK054tMjfijo6/UlmBap+rH6/j5bE
J0ALaQXnzmwNKc5wDgP8ThxU7EYrjuOF1i54fOiDc00kZzrh59hEttEdFq556gtZHNJ2ZeCh00cC
gjomgRtkvvnOxIDIkdXOZxPQVoqfdtTNOy90LaQlrnNOFssEgU7DOIv1/DKL9CZK0i/T1AMP7eoc
BaGFZl+Wm4bMi+B7yhM64cMU8/CYvx8FGlmX5UgHfIUzCHUrugwg1shEw0slgSXIVbI9pKUvSrek
/ni19rEzuFTFz9ZTORNj1OK52M1ybmTlb7NBCrDflvbFlQuNySDJYNlW1Xh7dVXzp+Sc1+jwZIY2
Q2ui0uL9GA/PQ+1r+6jNo12TC5xOY9wW2N7sG0qb82GNp/TSW+VwIODqockwOlmrq3Gc59oGAC/8
yWYYdq2OMBymHFVEt8JgvZrZMdYTgtW6k0iBug0lki0FWe4tTnEWPjeK7vLkYYSVjWWGS60v49/o
D41by/Care8xbNblWHuWV1X3/7J3XluuYlkW/ZX+AWpw8LzK2zAKe+OFcS3ee76+J0eZqahbWd1d
7/0QGjghEwgOe681F16cddIqrzqtiEzr7pLU6NZ27T44EfRGp6qee2urc9u7vO7dIOSd661HIO38
OnT49SXZqCmZYFCiy0U6oO0heAgtTb5KaxVw3nx1r3sg3oGY9RaQvAuhqlCp52Vy7RQF+D/r5jlo
OddMk//ieYm3iRrC2Gvj20TK6kGrCaQlJhn/B9V/DGCHsOzoxNQYbdLMQ43TAKWPJ3Tk8xujO1Gj
O9FOGH7uK+oCa3VCpaT8AlSVH4Oyexc1QS1O38Cz7zUEmziaBgBdwLj40c8PmaL4lMrVn0bNb9Gp
IC3W6hOt2HAHqPyvRoickiV6zxXNwTJaVP/dve0M0ToKAhJtOaGggk+Qq8oN+PVir/1qd1W7aSJU
ap3qrbomdGZZWX/9bEHR2YgxemdRWlxH6vmhS+kydRRZVknLaWac3giOefWVZuJmexLLyRZ8PVb8
ipuUrkjsweO2w/EcNQTj6gWWm4arg/x20nEGPRmhhplNyYlemukP3Gzi9ZqnPnEi5ELJgVDq8QiA
OdjKTbT5xyWnbg9yM+vGmJDzcgdxmOF1omYtN/60nZxUNStew5b+dX2uXEa80D7M1HiZmd9jFSgA
ITPlqicOB+YumTO1GT2RSTCd3UnEl7Hypl3UX6IK7BhcfeIs7LmEphAs4Ok1dthhYY7uN79PX6eC
zCMZUdwOnbUopk7hkCtxtFrFm9+SXegIQI8kHFdBiyY6IxyDUCnMd9VwpGNYfSe1Zlr0hftBljdu
2JGakteV9tKo2x5NDjVJRY2HQ09sxAWt23cB58vRjY+aGHpMhb13b4PzP3tCEcssDsevNgGgEx6m
F43a144SEzTazuw+YuUo15Myh+gE7AGQtsp7KkX7Yg3T8NUIajC8qWff0fqt77KaMIS55PIVAecl
0zwQk0lObB861H0zkVYgV5K7LIY2/lq7cbJpJ6vYR76dvVTBdCf3yrfGoR6axtkN0eGZ1IUXckXj
KF+CCNtTT57AwTSwFKZj0WIjYlyfq/EiHNzpSylQjWWZ2UJUdKfXvgj28kOMTY/Zsg71U1GX4oG7
n1m/PZ9pLGyu9Yhn1VMr79GeQnHE8zxSXeOjTNQUJteK31PCGLf20IitSNrgHXYcfiG+hHYMBlA1
lnbsbdS0ZoyS8frt+IiiwibUHzp/FKdMh3stdzmCMesGE9tahropH3N64Ti5vqRIoeQzgxy0eFPr
+qEmV+gJgfWHXK4mIQJA3xvutZGI8ski39WY34MIiGNI1PKFymC+r4cKooRi+V/N/voPNkoOJ2IU
rX3Xq+1zGE8XucO+QDnYmU5zF4yFdUdgWnD9B5pO9qKpSKdLJMKEBLYkuZkR7q35K1Hroxto/ceE
QZIuvu7tNNU2MdgkJ7nXKbDFUh5imKS9e3nYyScaJawTM9cuhjqGx4A8spV8+5lgeKnZ+WuYA15J
VSQIZWHs0YK7j5FPgdUd9ex71hpEJgfa2+BMcFs1FKE+btpHf1AQds1boKnYm5YSvYNriTaEBpaH
ghPSY02gMb/BNP8eDgapseFI4ErmrgMdtU4wV0dFbu1cnQNN7gdVMR71JPjCaIvAc5I2DwJaysMI
Sfa6HzPE49UrHRl4VMIUGzrAoGfBQ1X5IT1dXslP8xUEOe9L7drFOi7S/siNgbinTAx1eH63FSxq
3J7Nhz9q/Ls9jQu9k5b3KkrH6z5Ib+G23XQ+ptJ2V0MholOWU4dOgqm7btHikeumqf7q1KZOxILR
nPDTqnfmzHaRrzJwDnAj52uSO8Mqo594qq2guLNrjIfyjbrdzsKYeJIbqAUhNXZTheemsd0zlwjv
uhU+siIa7W9da2F3t+z6TJDbxCEoIkr4dfI9+eMN5fgGB6PXz7rR5+eE11rFVS++Ude8vp9SdZat
ogR3nlJ5J7jU7arUjYTUt6N8P2IqdMJa8uau6BD/tx7gG28CZt4Zb3IDgDfjslJL464RY3Ey6pR8
Xr9R7/KWfw8UgCWl++oHLR1KkX2jXjASF1zbphqvYdZdJocctU5Y5Y8a60RitcbXUk+JEw3ZR8nx
ecx4j+sOO+Wr0viX697c4KlwcvPVUxJlTTcrPtpCMe44mJCQB0TGOfyz5KYxSUyLtA3Li5kb3S6P
PThaeW5ecouGhtwky0lMpzj7FbdktCrisrpDWd4fY7Omy9wV5ZualGTN8jH49Ty32CNeKa1gVOAn
cSgnJ7jvc9dg5JPV33Rw/Ma8qc5N7cJqLOVRjKO2Y/CkbCdLj55sn5I0xI/qB2RNzIad8hEpRrby
VwkueqRyg3FsfGdYhyk/L2My7uTXY2kOXIEqfDXqptwAWREHLcyq+6FWVHTaxTwyepNbTq0HWqET
4nHwyArpR0AZTVcdh7Zsn8BX5dfve/SJMjDc8UOJCoiXWDbPKFyC09Di/W89O3if2vgsP4tbuO9q
1+ovdqB0mykjYiEGsX4vQLUDwuCAE91ZfkEld3JgVafqsYPWsKftP26b2Defwg5tjtzEs/yNQ7vq
w8N3tHI0tz/bmpKfPENkazOsm3dS1I5yUyp1X8Mg4zqZ4n/CSJxuBXrDvZW5zqNFUhCof9343qYV
aoBK+RK3OkHvTV6fkHIHd4jEQnSzSfMtdR7HNjW/DwphbJ1rK/c6wBNsHwaGzrxr3zCznuW+gkb9
pUR+9Ex/AZ7E0A4EJXDptv2WJLR5H13owub0xLtrTt16soLhGE2Zf5/WOZyw+f3IBznb+q5y56gc
TPTiAf/PT5ufL7fQ/YNs+P5/b/x/7Y1DoPufe+P9f51/DuH3/J/CUHT5tD/74+psPTQsEx+UalmG
Sjf6z/64SuSJqduGS+fbsNFn/tUu1+35SSSn8CzbdaSV8c92ufiHrrnCcnSB45AzhvOftMsd93f7
ouuqhsCibpi0WV3ToGf/OQulxD829X4WnWqoVxQivHyho7fbxslwipy5KyL55IEGVWtpEQCJfUss
FSX1FiSjkoUamN+NNGBIbJ7ynhvxOrCoJM4PuhEOB0+D5quk40cqqFHoBUUGNyO1lldhMnOQ2q/l
JIFpyJrmhfIhttGjKnRkr2KaXCoE9RLcbttvolmcJh9EXXM/KieR+mf7MP0hdUU3iL0930XcZlvK
Ici5FMbT873IjWmfU8b7wyjZTAYG4NQeV5J6ztCT8oBUjslCwTwrV7iiX0JZnZCXcmvszw/6fGN4
ezBbA7edYR4lJ16y0OWDhKT3iqlsSDw+yUVYrgaI5E64LLsZA9VJCZ0lq3tdnl8SQYye1+kZkta5
UnadtJFM7+PhYhYVNXV9piZfc7BmcZ6cjcIoI1dG+VUpTtsfaX838LHsbjWaSjQwHMlXScA9hul5
M27iR0NWtdLq/QreIuFhbop8v72H7eRvxrrbOugQF0SSzqbAsNkmQ/dMmvdWYOLbCSd9bgMBbiyo
7noRm9vRBklQRP4DaqCyqY4T8c3EdzAFbCjfcjX56sXx2taVcF31RrcBaE/wZDyl0D6nJNRhycwg
V2mClSbWyCpfkqkhZ/acacar/P9xZQgZXhsgrR6MnFAwIXVjfRt5oLxGEg9V6ye2eWCQ6A0OCDbb
g5xChffH1G2ZXvTGrCn+c43c5jZ7e55cplKoRi6If6MaW3I9/nra/7Kb31fL3fpaAHBLTl7Xg4ma
aJjcXtOUb+42f3u9/3xZVSAeiLPJu76i3EFaqX98IXL2tqxL5hgv00WUv/ntpa5fwW9f02+zQ0Yw
jNpSP5NPRsZWbCvEr8n8cwnnH5R8yP6ajaUY7DYvV1fZzJaWz5FrrhvdnmmE+FgaYmMCDcTV3+32
t2W3ly9kteK31XL2ts3t3WQNXlcFod5KbiJX/N12t/0pfutuKoCZt0W3p96W3T7bbVlca/eVRT/5
+nE1y36Bv+xvPrUW67xSUafTAPrUW/w0KRuSyujfR60QsKnmfqMqfMEo2vevPd/b3m6Nzlv38doH
lfOf+qSjRy27wQt461XednNb9qmJKt/IdQ9yvZy/bfnbMoIHtX1cqTkkH+wIhfdhrPu5QtXMtSr0
w7Bs5XyYcFOK4IRVnyZlozJJZiXy76uKdocLcytL/aE964jHuc4ZhgRl3krXlbwkfNrIl5v+2yp3
S3TZZozNu2gWl94o5rJ6X4uQM7RQqMihLnqUy+R2csqsZ9nxbV4++TYrt5EPkogupwLVxBWeYbuR
Zo3fbBtm7gLrcKZs+WlFg2UdiDhELIHmlzP054e/W9bEXCPJ+JIto2ufbr4Eyu6KXHbFucs1ZLHs
CqMTWxB67swNNEhGdcjLEll49/vG1+fJpVc4fDM5mwj7NAZIhg7yoe0oL6aF3y2b4J+tG7PGXpo4
5Iqrz6PI39RqQBA3dzXkgybzYLJIc9Zwt96H+avSa/z7Ra0raKlLIrlQSywMoQMdpVG2MltOf72U
0/71IJcFuflNzQYSFkJtwgbkTZgNeMhMPm+GJ76efRHSPCGnIgg3nZEjHJpNYf38IOB3Sgl8gC+H
sM5Oqza+MV0QMxiLMcq5OZ2PGvn/lZ2dxJs4YOTCVh475pzdkBwnnMQ8X0f3E2cQ4TyYDail569I
mg88w9lx02MjO1INvByucZBTgVn9MTVabQ4KJQcZmNIvX8rWkzYZdAFkK0qd4zCRFJEdbqiQVsey
3mlIoszBmPon2VHE5WdixLftpWnCTVu7VeRza6lkcLnUZj0o3NfUmLAPCTDQdcjt+HJwbDB0SBOc
QQE9MDdbDTl6+61Zcl0o11+N4PNgL5PJB4WWaEs9H7zFdf62Xk5dF94aMAnU0Y2mNefrLmfl1Mr1
opqCtP4EvDPdDFS2aWHOfVTprZAPQ1jCFOr1HSkFlvBNCGCslw9/26OUT7ptgyCTDsNvm9+2qazS
WGiT6i1lh1Q+TMR3cuGfOwIcZXRtb83839ePFsguiniUFP5q+N929H9YJje5vop8nkeOhe/6RK3O
L397uH3UbqCBgCfTXcoPJb+t28f9bVZ+0FjZmtNjM1+Qbg9iVjjdZv1ZE+TNohdBzqleYUDypMIo
l1ez24ZyapDqpNtzbquvuw0THYb+Xy8oF8JG4Fv97WXlNv92GWRRtPiJvrGAgIC5xNclH5DVsqvf
J+V8Ngtq/nbL2pwb8P9+/aed/r7pp/nr5KeXHrSBXx3hD9dd/8t6uekU5hSJBQSQv3vjn5b+/Svd
3nQ8iufRLcAez1/GpyfeNvm0C7nR7/Ny4aenX9d/2pWebI2anhAWDu3TQ/LXbJpHawPyFEQztrgt
vz3BNlSPeJSEotef+/CMRgOTmaRAiedJuaZNHHGdgp1GdymkyaxWJM3wILuV09yyjKPZYign5UK5
OmkK7oZvW8opQqPECjwpOqfbagsjPNl68z4/7U6bO6JaX2CPkJNy/fWV5HxUTc9T4SYbSvGYy25P
l1Of9nl7S3LvcjX/7osiSGkRQKFxhGuv8rdy+0XIWcPHKLS7/i6sLipUZJT8AOVW8FPslRcyCpGW
ql5S1AM5AgJ3+AezXU45WRMsXXIv8UpCxV7KlqNsUcoHpaNLsJCT6RSb6lJOuj+r1gwPA9YsLmrz
bwbDLSFq85jtNpsOmyg6mI6TbcfZ/glc7IPBDhWEUackW7c/x9b4QRl9meTldohzf2WKJ+rw1SFv
u3cANekxrNGGNYBoAjgla3lvHbOb3D26dOrXGAX/JdJM3uFPYRWsDZ9ygtJm0VFttRUSfQa4Qawf
LJ2LudXYy7iEPqioLagR6yXhs5jmcMQ3jtmcISrHjqjSZO1Av5gUc0WD+/527ypLEfIuNh1QOpWW
AXC578T/F+z+b3gx3RL4Sv4HM0teNcF/Lb9WeRL+lmB8feofRTvb/Idhch9lOJZpa5o1W0j+KNo5
ZBFrgjqeKow/SWJ/eFx06x8cmIIOkoNJjafxrD+Ldvo/HEMXjqvpLvZ119T/k6KdLjTqkJ+hY4Qn
G6gmXMwtmkPwk63/c9XOxoOeEvkUIQYxDXRyxYvpjN4WzhSYJK19jHQ7ePSj/pClItmqjU82cKHq
l6xNURmmU3sw02IZ95l1oeLmrqday0g0VbJTP+JkxX9rPnTewgEj8ICCceNTIXzKFQDdSdinp7ot
ije9OrsiXsahOn14Lcz6zO1LVJNZcYyp8yz8qB4XTSjsx9KdwIubXvpkxyhxfMtHRk86lYN8Z0M2
qXY08xCKc9fQlKYEudKC0twUA1IMgmmG742rnANHKLxzi/TXzEp20+CllI/G/l2tqpVXh8OX0IH0
DVBwXaCD2HIHkb/RIiE9IbC7vZ7M5xq/fRkYQJEwOhbntpmalzp12kVOdDMUmgLuoyqClwzIaGom
2wQf7JH7srsRDoAXGPvOKb+6tgt0Ko63ogS1SUisc4pggm2rVtn0s3oRh5wOyRlDMJBzK1jh0+9O
bnrqnHg81lC+PL6sV7WBw1BY+j5yScScgVKKiXmDCvJPBQR0nvNyKhmeq5i+IIKKAUBnB9e4CHZg
2S5tDLfE1ui7aMsQJPsmU0W9UYw639LziOrWfVWP0SPMyezBbwfoN2lPJgFlqhHVw3Ks2nznbuMe
DEPd1xmZnxma00484J26ZFUn7tI2GhZWmgRbl4+gWSfFwXJAG2vd5DDSmkpNd/RKtUNthy509Cp6
JZN6RQkmwzFUkWuBgYT7wR/8jspdHKUGXlFLvUdtm6y8XH+uYxzHyIC4Bwvqe0dLtaVtesXeLcie
qExAuoXWDBuTf86mcaFiqGO3sbim7pOhJLCCNIJFlo4J+b9luyP9FDhZYQZH0Su/8lr9hvETaifU
gEeVm73O0/dCy9wTJqJiP7DTJQAifd2oln/QtTZcOCEY4U4PlY3iRWTEWA4msc7VH3SCsRZulyKX
1ZOPSlfjUzE/2FNzRJ4c7oKsLY5qnHDcB0tsIPoBEjISafcyJbZ2dsJBOxNFnq7qxIjBvEdPcViQ
JsLo2PFGZ9VHI3YsD87NjBDFPPE46DgkCP9jdi7LV2kFm6rIkrWrht7aR+e5KIxxeIgIAlmlim0f
lE7l35+2FHNwJAWwE1ZNPr4SeqescGkQQR5OJZys+X8K+DryKOdpKRR3fbS6DYRjoMxRu3juh6w9
DlXwDdFfsq9K6GAmuC6kTskqV8HcOPDYJ7T3u3G69GFzLMvCfrDVlDt1MX98rCiwM/NqNyjlBHfF
aejUcbAWkELAOOM9qUUR48eJnWPYx29qYFQPbq49WX58CD1dP2u+80oGFmTCPljV9UTIjeXn72ku
tnZVZ8uMM/CZ384beNGQM5ewNyKZHqdBG/doFDi4w+iYeUWwAQUQrIMsT7ix95AdNhifogj4dqt2
00IdE2flJTE/NIPTRJUX1qpPBu1OD8MSSliwjarswwDytgKHGB3Ap9TDi4IbvDHC9pxr+NLHqnJw
1kWocXREkk44I76n12zIiFuExWMLund1P6Centx3xyXTfMrsFIZi+kVQcIec4m1KR8m/hJEON8be
tKVenGHxZHcWxL9LEQoQx3YRnOwRLm3pBCi6HWFDwTAtCH1pe9/YlfZoxOq9VjbZvdPbj9MUk1Gd
T7jnfKu7K2mipA5sub4L1mVu7v0ievV7f1o7aeGsM0xPUbQfaw+ivojDfYdmelWntrtOqjDchgHq
21BT4AkXyjczyvunyNPu8wR8WqC3Z0u13GVE3vma61B+sir9MRvbNxUk96P4SYq3dl9w9K+RFap3
0LMjBJZUAvyhm8PREXb7LfbosDMg3dba0ijtr37oua+6N3p3RoV3L6YbMRRevyP9sVn0UTqcLHCU
m5EK2AY2MfB7dXiYAif/iMzeuKed8DIjV1JwxS+5va41z9BR5zsrTUAAU5v2VwQfbqOoCBzjOg9O
ZlZy8QCrsktjYzyWTvyehAwsw0E5Oh6U5DiJn6vxe9F5922gOS+RorynUJiKwobSHVsBgAsMjFrQ
gjcz+WrTFF8zJ2+6/kF68MeOmX78gOPyMVps2aVpsGmr0t37JsEtvj/Wyxwl0c7liF81nls9uspe
N/Qffg63t/RLczep/gMwOAIHGNA+RWOsLfsxvAxqTMx5xV8WKec00FfpQMdaFC5Yk1oLdmGZvXuB
WS4JEoazEQdkdTtTuh0mCE2dV7Qbq4q0LQ6vXT2Z+XNLfPcyq9Nha4ncvXf0bqcKHJ52ZTdLszPV
k1tCaM6Vxtk6k9WvYaZAHQEktHICQwAxynzU4q5xjnPrQxMqOeiW9tKLfDiEkXiYQuIaKpqmF4Nj
yO/7DaEs3aHxoMi1pmZuuVIXKy2B9deXc1bv+DVtY/E6iqPaZe7rmPQXBkZfpyzIgMzVBOTE9Yvf
uYirGroMpwl+XxE7XwMD1neu9O9FDUdLR81FrtCydov4rBnieL2Q2GO0DxyHq2JkU+AraWRVNdfE
tm00xgCNQNxSFusAEcqDC5IUk/BXrVRN/KuQilBk6Sct1sNNVHKlDsgmJvEow73btHCoUW09Yzmk
QOZwWW8JzlikSCp3iV5jLNGA1EO4Ac4RjwfVSxD3wnPKvP67lVyo/3nHcvCAaAlS6qsyFpcYta/d
dO5RL+me9ZWLegz9tq3f+62hXprmbqgL/2iI8ADpG1dmjOMPBN4RKuS0EYEFdqwu6sfa9Y4uJ6BT
7kHUCeIUBwLSsRNNx4NVAgCLSCNdYA77WWKneDCULFi2/WMJtHJd+PVw8dX2qUFz9VwhsUsauNeZ
IHbJgfis2DhK0+gj0VXMMs34o1JNnA+u16yDRiwD8rHOA7D6RVNXBe8nhn8yqtAXOyfx0NPO4DE/
/eD+ytloaHiL3neWVqypd2HCsZ8XpCUG46Bu+E8TD+t/cQhV4NSYt7h/G8Xf91OEUtVxV13utPed
1TJ4jPqTN5Zi5/WejznFNFaGUzpwkLTgZJn5z7YaPLzaAph9gyAXffu+7p3qQVeUtz4P5qblU2Mr
+ROtznkYEavI2HArRymeCLUs41Uft9l7V67bgVObMj0IM/5uRww7DI28BaOwzw7jwlXhF9U2mCDK
2e6XzLwogdHfG57x1TSCdptOOxV+3FIVUQ2i21oQ22AfnSTZlNzBnJA6N0aSHYk5/aWbenBqPJ+E
HH/iomCHxBuEOKYjNKvHRhSrNsR2nhE7xWgtah4wRw+otmbTcvvAmDVFRjbQ07eHaWGQAL4LaL5i
DgdI12E23yS29ZpqNTb3eFJ3aY4NQbNjczF0aoOKKVl2eh4uDdSfsHnGF5SpxAxo3jOBBOGuKdVw
a0b9fcDYbZFV0z4r0JlNDb/5ZmZDaMozSAvNc6p3uyzYw6roovK+MLK17vePrhaW+7g4iDaCOwbD
auWKUT2Y2iGfR9hlZBFb3rfTqqpwSHlWh23HKF4DAGVxaxZ7QvW4dpKpEYtsQeDGeM7RR6FvGh5y
H346cRloKA0dCxMAQMuBlqYwCK/6nISSOlY3QZL9yDIuuR4W31OcjXQ0xiJfBI2NKM3pWq521rTl
rgu8uaKX3GZg8oWjifV0vqLUcfeWVpGxl4Mh3i/A4gHFWVM81WGLr9lrydX1Kd/3k3uyYwj8bVKE
20ornuzB85cEo0SbMkge49SIzqw/JJYjcPflCPZjDEyhOVVr0XcAJA14uXJQ1ts9sg2QG3wlWgnY
NXKPap9+UIIhS1jJklPZRuW+y4hrsgmLOpl9ts64J1q79lhQtgDk60JW2LVDFOGOitdR6fNSQ2I+
VbpTkp41EnXI1RIjlLfWiNDrL7o7irvK5u5pXolVL+BtFYspLcZt5pHR7JrpBckSv11Ox4GlNvsc
GsNy7BD2lgy2N61JWyDE98Go0t0rOgPfNmRMrVTwQ8M03w0pR2WpGOEWA9eOLtw5cytaCoR+QQLu
1qR8QJ9uPzqNERYsP9TEJm5DY/hlOzjGEAljCGzi74am8oPU8ezYRcFPJSYrJzPIi/BrfSKhqQq3
rutUGA/iGXVPu8Xt9hq+tiUKMrDyyDNxLZeBB2ZK4xAIgNUkfvQeYR5Ze7WTcInlNMC/bl0nr5FV
TvdYKswV3a1q3xAoMQU+OtC873dWJTCpaP6d22fZsyCaz60YAedo63wGjCtt4Fzvgfw8GsPwlKpW
t81xguMX10nkY7jSDNywqElh7xAiPk81tExAk/kGll+5aF14yvZTYdXtUivocRRxm3IBJwCms7xq
aytKt02i8c2NSgjMjZ1AnwH86c6HZQWbV/SY0dI4Phdj8RYGrsXhR0qbk+nhscjGL2AwobIaY36M
cs/aOPUQUTbw+IeG8XvrOoAAXAv0VDuB/Hess6kp+M0IueM/joYgsSL/YAyERGhGuRel+UM4FVK2
GT+R+xZcaHwqRMt4iH3KWl+NHVl6fr2SN9yhM8a0vdKncYz5xjvxK2f8gpoziNZAP76PZsG/G+Gn
CWjm1HDzuQxqgw+XYp9prdA9qT0/tTAF1dOPGNCq0iYuJ85IlYk7Z5UHqb4ZNadeBpWzq+si2xnC
DVahrdq7uNAY2AnrHIswPysGtUGb0YoReupGGK0fLGrze6gPS08t87XW+9p29JpqZ21d7CCzAQ97
IuftjWeUX2E5f68nwoD1cDfVg3suujgEw5e5oAKVfTHg0K+GSF+1tj5chDZY/A9H+KNFzW15w0m4
QEqVaZN3RpX5wZ0rGySdd5ic5s2xO2tfaGbzUOUPWdhvuYo39x7Xo61BKYcQIL4XilbbVl+BIHVP
E1CRZWPxW8RUn2xU4tLIlR/cVVhPP52IwLOhHCKG4tyEkexySjRFPFu+pZ9CZ0oAVxRgu7k35eqR
XQKv2uum1tyjaUAb2vjB1nLwCjlpva+yuyHXjJOGnB4LhldDhM0UejU2oSBQrOu1IINnkdfU51MP
4qliEC8T1yncdhNiuNoUG8Ul+ikNvNcAp1irFvHGjyCsC53RDlIfc+mCnnXTbRgX8R13BM22dRNt
USSgT/EtFstmdKqlpRMLJeZL4FBp6onkxBeragbsQ1znxng3jdXDmDbYUhLQqZFXP5P+ldZ6gyAY
ajP3HdvZ+/LQDOoFNPhcz3mNBwZdquVY+9YHlOmgqFq7AWRYN4rLt9xbFMLrgCqjVikh6a3zuuf8
Umkd8ZMR+MWg3yuT8yjSGguD89HVuLDUPn8oBJL/uiHmbyIeXuFysBe6vqxa40gGnLIbyRVZpppF
UCJ43JVtKC4/43A/inPL7fA5jPv3pFHqV2QBFAyyb42ihE9GEr57UZcefS/4kFesCHedV0N6EKIE
YDMpLx2FGFJwq6cg5vyiV/o5poO5CNqm23KS0/acVhiyP+p+k7wGuh6Q7rPqdZfPVo3kTvkpQSqd
BlHF6PFneP4WSgTNil4NwFPlZE+7QjxPY7zgRkQlb4iDmmv1nTZ/WvTsKnfNRrh3o77Bx2yX+3DE
psF4z+8FcTFeQ3/SZzhXRhC3Y+H/siZ7fEgSbHy6Ul8GhoDaeAHyXnyJlHzlNADgMz1GMTwk1KaM
/Ghm0S/sg+qZ/LC1meJbNyjx7iOBIMQlIRCpiBrcWWvDbZ19OYyL2gKX7pXbNOiVfR1O8THEHbD0
Y7fZ+ENpn7M8V3al0z7lbs/7x4S271KA6/hvtl0wgzNi6OzGGMBt6U2NmKa5/T7r3t3BML7Nqv8S
y7/Z1+8C2oohZncXZ/J7A//bLiF9httle+XkintW8x/O0GyHoUQ1XzfOKlDdL4HCt+VQn1ky2PPB
oEzVQ52KizrFIaRz7mYY2fQP5YdjTPmm16sSyzLkSc/LT2mqmJcAdE9Uq29B1+gfvvLueUTQhrqJ
mhIvNOgl/whu9cCH6e+tGqum0KqtETnEYYWc57mKKytFUSjGpIB3I9DLRWh3CAO7fZT0VHN1J37K
2nLrThlqAbMYgJNyzOZzsVbv64sZVhQzYfkzpg3s9QRFcJkb4FFsNXut48fBGiGzm9Z3TQdM0yl2
dm8YOdXI/jn0Y/ve6Pc+NfSTy3VZE723Q2WTLmtr5NbGNYgJBVXLjTgmutRxPOqNeJtwGfIiEREX
g4dowe9jcN6+r+xCfALg40d/A/PGWRZd7y20pvY3ZtHhPJkrFt1Epk/a2+lWCRF15Akg2M5X0k1Z
EY1UhLm7xQsAKpdauZ0GD7kyXnKdu3Hyq+5a0rdeaT5Oe67Pd73hfO/Q8BAwLdynwqBCMFCbcIyH
3iILQAjFnUvO0QZnxF5pIUIpuAafArIlFAZ3596P3+qE215Ol+Eypc7wSH1kmQ85WUvTkO4HxnqU
9SFZ5aO+w+u4UmgQEAk1+kQAwF8Py3Tr9NoXjao5wiRrjfsxfLMg6JId+VqiWO+ITKPC4eC5VWH9
u/BL5/KH4zNyDgZ3jy2nBN5Z3lkWSCZKd8ljNORP1tTYW0Zfwz4ZMZUPgM99NSZlDKLwAtZMffIS
BTVMrlFxLTX8TIrmLmeIkwnWk1ow/Fqvi6qd0i0qQqAZH3GtiDR6ETVWia4IrWVfwCDoRvEAcTTd
OAr5Boq2CKbYB5SL7dKjNVERC0qRAQEinPOR6F4NnyvXI4vkkNK3Zyu9fWdjqj+A+Ma+QBpTRNk4
Ti7YliGYusNBzA/qj1kwUqfxuJOqCCi+TyollE3jeR8KAYRrI+c0CUkCKAep6lZFxVVhIyWL1IPT
BrsxddRlVWJgrzv1nhGIvpEiJLs2Svj5WHfRyeQ7sy3XVjOTu+sWIDnVKwLjQK5PVnsP0Pu/2TuP
JbmRtMu+yti/HrTBAQfcMTb/LEKLjIzUghsYJbTWePo5yKqeLrLbWC8wm+zMaiYZAuH4xL3ntscx
1AQfkw+H8no72sWfWIeRYDTNy8bsFmOtqsM72opNXTnGfrH1m0Ckdmbs3jadm8DTru7JIlncyayC
DVS624/HmRA1wPMlZNdOW7AENq+/VzyrrrjEEiXhWLmbtNfjgZKaw3WhQYuIZGFSOcP11w910odi
C6DfsCdO8PhBAv34ElCug/Qzj1PFcHAYkmabBduelI+d0yevRZ0C6y/gYDbBTbaAEfOFhmg76Q9V
dPO2C7qGthgIA5jFdhO2SbVKJlCY5L+PeOkaFkeFkdxg3Hyf/bePsHiLTNNDQayps6BIP3ikwaKL
C8LJ2nxIWExDNytGYN1f2BWMfFsUdzOfFW/qT9Ipkr3f9TeAIpEQjFC7i3D40i6ojsBKHhV10Jpy
j/iPadlLyOIoMUYFeQYuKlh8oULwTudklGIuRf6TEyhDptjCSWU6WOyQSKEgyLKbSY82ivy1Dc72
lJN0QJO1Gi0gpxFs2J2RYzut0m+FnPdtqZ7mOP2OT3tnFj3m8JlFBndJl2vl+GH5F3YQ7qzQfPmA
NVuyLlZTP31yiNpeld6GKjDFomLcNSOsiYmEiFlbgsFNZpwmc+xWfoCrrZp4IyqoWfYsN51pNn8I
/vR4h3KOWyA8iw91nyvjbEcE+LkYSPwRcTnvmU9w8QTBSy9767mYW7EKE3VwOASOqlLdLigLf4eH
9tlLbXvzsSOZEQWd7Xz5t25vRDSZt6jZk3dNoHNsUH04qjFO8EOeQmO0dqahbJRU04s1jO7WjFpj
NS7EhFwH+8QYOLO7QL5NrkXminkKhC839sKYYGI1kRLK+oReBhimDMHPN0gQt8IZsy0hLjY+3T+I
w38I9Zqy3tFqPvxxXaII5gS1iU1FHCAjUGWTesq8b077UkfhgzHBjp276rPCOcDkwuuAx7hXnRF8
givqx2hOG+mRde9iC18ZHqk5ltRHxsLGqmlaF2mG37LXkfahzJV1Mvjl0MqXgSPvsZu3arkZkyNb
UBRxUeIUYIa4IwVu436lTPFce+s1jdhEhrwh4PyBieMfqkNDep+1VX4yI5zKeX7uEwpg93Fs7uZg
/MQ6mqNAlTQ4Q/9m5OVr81WTYAN3mhSLG7Mhqqfvlqbaeq7N5lFCXoCxuPKn/qHU3QakKRGH+O99
ZkEu1AFTdPWqyrznBMmFbxAIyR89qVBsBztO/sBjECIzHIbZWJOmElSVfWS70Z0wr/ESgwBnSAdv
eN9R8c5MyKpqH+ZMtFkyr902IgvwZmhpBytBrKwzFfc6GcXaYpMEbZ8w2g0Nq7mC2xDOQcDsLkyY
vgcPiVUxjchFRzZVcrvkWs/cwqfoMWD8RPkCScnjtkN47AxKpmd1PHvmMtIwQd2S6DS5GU7a8Vu8
eEHyQ0lYCRY9RgYGoYp+GBCdAma4nuUhrB1vH9AQ4VUYDvaEiDpEbPKBef6gmpixPHVVOTJFs4yD
gmoN8AKKv5cfwNLhuK4q2iSbjO3QaLZWMFMzZxaaRsXoi/kAOTsxTaXnXSJXvVEQB5vRr64f4Jiu
XKBPoyMOQR2Y+w/ONcj7dzYTtBgxHhRnCvhs+CYAL/b/W0xoYOyzAT1pWWUImE0SRyQw1wy/oN+Z
+8Au8NIQVphVlNWjQtnijuNrJjw8HXp6KZdf84OGG17Fu9MY91QIQMRT/0o6IjrTBWG7fCExoTvJ
xbMSO/quMsPzaIU8P78gHGExteBjfawQne4C36YgLtBf9TLYctZV9CoWfSGYHPB+mPskOd287mFA
ZA7styuqBdB6PkUfYUS3pslf4QWnUnZXiEbJ3k34oCfF9FkP5TaI2KO15Ib+cZdeHvnHd0P6uY98
i+Cl0SIW3nhjgVmsoV28jPd4cxB1ot7Efb6bKHxLyhnGswAmrbwhyromMgImaaYeuF+hgW2rB6+I
JaFSwUxQWccSQAhCcjJ18UYxkkXSL8zAz13gjjgi4dLjNOQpWJakQ7a/eEt14mw9m+PZzlmqadI8
DMpTwFYQRn0Cmo41unYJCWkP6eXFcbhncJwXq9lPmMd7Sb2qyd1ckTMgt6nW5J6mMZ5Rz+fWlWLS
x5qJiFdYPyrpHCXh1wTu2PuP+zYDrO5oNJ9t03jC6nUNlytF22AHA8LKhXxo0OGAH1H+umwToPyc
AWvVT9eOtK89seij6bKcLF3y3auXqY8DLm/yJtrxbDMROkuTqEq7lg92TZx8XGIFy9zxhneyRQgw
PAEKvVLZ3tOt6Y0mCpSMDNeAQ5T/cAQHBL3yBvcbsRRz+qr5JMFQJOi4ny6DLA/ta4LE6zg3kwLT
bfPOBX2+leZ3cmupnoqIENm89PdRzzCPwN3HmhZwleimvjIRrVHKcSbrg492b+WlJSyGbtwDkOAU
XAZztiqCXfJUxaSa52F4zznhM1ZkjIH5OIVDJkrBySiC5tjVg79tEomEkORzhrfZXZGZhFSQAlrb
lb93kiY9BCJSayZ2cm0Zxg7LKAgj3ezyoGFckOn3COD/0RQUMWq69qxEznWkmSaguCHQ7NoGiAAo
TNK6++zH+ReTt3jl6mlaOwI/OPoNewV19ROEKqy769QmmdMsyXIx4y+5QMKCix21AELu4+jg/qJh
b9Y5nTU+7nBt9A8FRjQ6HsFdchV7Zr+TuLe23B/JyEhGkocmPGdUzi/eIKeD6L6Zwjg0wvKPdrlk
koA78oRzF8e8eK1K6r3IFNTeKn5SLGwPzdQdkt4Xp8H57hfE/oUyODr0kuvaTdu1V/yoCz9988C0
lE1GTHOYfPL2sNsD9Id1ehhkLuG+Ot+9snG3MWy1FRZupvf+OYKRD1hq1Os+Ko92I/D9e9jdTJKR
1tLBG6LJkWEBmqxbPIYrOYL68KX7wkUAVIeBUNiUFv0RwoAg3jjLZt73sms0pMHBah/MHumOAQJ2
wjjcRDLgQ4U1PPhsL9l0rFO+kkzobUx+GGIYxFEw7dNWc+D6HaNGs3Z3RjDwAc+OnuMObIgEvrZp
CJg0PdYI749IsCZyf2Rz28X9XaCaXUkYTuaJb4zvnTvdqYxW6gK2rd30QUmESsS4rgMxwkrtKmiw
ncx1N/Df9hxQ8UEXpbOmlX7LOqCD5je/BnQZ2CNwWo/gJJZfJYiFfO8zGOK0okrBJpDOF433z/cU
dJ95Oo8jtgSpJoJB6mYNohCLvEQ2ZsEeKmo/3zga/jdpT+3BstX3/gJGPWL+By25X01SQi50Y5bl
82bcmizQdn4sP1n1k63s+tgNaBSiMZbL/grlD+qPrdm4YKEYchU2Mpckv0dcoXcqSQl/zpAwZBo2
vMHtKNkyfKSDcki+ZCtDG9+xdGxJ5bXMgXVXLs+juXRrKHTIzo5VGpxds3hTo7vJEOKuOAVV1bMg
ieKQrsOymVlwaBjYLkhAy754Q03K2vLAHLKwVhVRXRaU20PUVNU6Cq1vmnkw8F3DGfNtECZPaVmJ
81TgT6kM+rs+IavKoEjmNqeQzCAHq1cTCdVxXHcbIhkf6PK4SUMQWJfRvBVy2qRRNx1lig6obsTW
gX8QZnCuozm7x4IRb+yo/6Jq53FuoQwx5t+UZXz0rxiNM4amrI2YO65TrzuadbjTJBudisbaupOZ
EO+XeyhlrF3sD2wPHVBY0m52yG/ZdYrhwagDbx1ydZSJc2IxmpKBWu5jaQholeA6RrMkNs1KwDdZ
0ypoxFdWv/baLZUNrjhjEGONd2YcZ5vxgQ6nPjlw5dCYRDup509VBOSB6MSWodf45haXwAN3qEr5
JR2gC+tBmbsu4nOeFf074p9s2dH5+Ea9M4tgY0+i4lbzK7tUjw91PnZUeiMypOVvGVxT7qqiZNSG
yqktUsUo6BjbRnnvZvldnLbeif2Nu5H+9KOALHCwc/dia9LHaCHgkSXNxrZCbrxkhe7I/LkSUbby
/VYeOuR5WdrfBLkWK1sSPJ9ztZZVOUDqLVg0s7fYBKTd1QxSVuWQbQMjeK+t+xx853OZ7WeuKDlQ
Wg+WJXZRXJTrRnEvcjKTWa8azNVoejfoxuwNO/Fxm80WpmH3LU+nbo1UGqHLiDQ6prl3SMMbm4jt
brZcDY1iC4+TBr7Nqh7aeWuakHtd8apZH2WSEEgfmagWBRiD+DlFh7hDokGbzvWBiMxu7sGTh2fW
VJcB4SH2VzfaeZY4a9d/Db3C3xBosYuDMTq7EjV95oSHZYrfNsQVZl1AFBT1/2zUm1mwMcqmAZ6r
JJoSXdZdVUImVmOzE4LLRsvaR9xXGbsqi05ZPYS3gNLf49uxk1+JiGEhUObPZQuy3ey9TxHZWbsQ
xFYWphMyODjTHJvndKa1yPuWzwRqsH7V0rydAjveltW5ZRUfWdyXPVZh1PPRi++4MYWHFZACxJzT
dHDJ5csncaSG5uzD1PHh367Mrm/PpfuslWqP5hLQopaolo8vf/yoaJzcSbobJ8JcY0xVwpBjsSNm
YL/+ZRMXyxTqXz9+fPf7/5bhBVu1NJ6zl5IyrhncQpzIT31sLlAv+kxMXmKna/1o0hImhT+hNmrJ
6oNqFsctHO/lu/D/fffx43/6bx9/5F+/8Z/+iJQjzULkdJtGioSTpsK23dThNYRKsw3EDHO+aFHm
Tf68MRrGM+Ecb/OwfpaD/BZ0QX2N4mjY+m4CD73S51yHTEdcM9+RVYxYgD8lAVyA9YxW1EpoiMqT
tnoGghNr165lWjj08Q1X3p4j1tqN8LLWnReO18EgmDfM5CZ3gKajKGVTyZjDYVW7kl10Dvj/pxDd
MTqWdTfDxqz9T59EIryLTH9wZo6YxznmuobsGyzsewe4z8oSn4MYNvvkN8EmH5giiZhT0iYljJ6Q
4TtJh771rjk6jj6Bs6P9qbT8uynw1V7Rwi9LbKMbvlglrHk/ajeiZQnqKuZC0zDx8lxrL7aZGdqI
H3sURZarcZRRUQLlfemyHya+/MdBvEPH+c5wNdzgJ3sOqhYMsD3t7aYlNSlJ4lU3oquZa4Dztd4n
ZSd3/kBnP4zFt3mKQftM3AbN5gU9NHPpmaNg0ukt5cIW8k8CYVyRaCS6h8xf6954QEVkb3hSz0Pt
7oFYkuUrzJqc0+hrw4BiFU9ES2HxyA4kIj7lRmjzURumjQAVsKZfvtpz9q674XHMKBxMJ6Liychw
K0rJsAWwog47ex/Ns3MCHO+c+sU4KQv9hEOko+aloxuzkQiVRI0bNU56NxJQl3adcao81a39zh1Y
DH+rHD647UJqLBarZzHGDLLuAyawFeCjcwFci131ikOzq7cpN5pNlCXhCkpXvsSN3s9T9xh6umG9
Tipl3YP9IetBndwMzI2esmrbOLk8xqxbkohx6uCl+4RTkEfHLD3Lpr1XmxwonnXUoZeeJ68AYpoN
B7n0eH1RJuwPgMoGNVoJj5xNaJaZdZZqfqVRJHEW/0/gDeGh9OtTWSZovkdx+Hj+or7aLlFW5mje
si0/WfPk0nlnryohBmG07+IB3Vv4In1UQNrE4gPwL0aH7zx0MfWOxfjp4y/ynBvb5TkZAyPn0DV2
LTMDGJLuAd3GBOySWaynBHDFSfvwLqx9NnrDoQr7/tATvEhO38TSCoprVpwToGV2ehvn8anIOv7d
npk+ptpAuWuiaU+qMrhwqIfRuNL9J96OIu+9DukFpWpQp8L8h06WgX0cV3F00Y54bUcHuqDnf25K
cWPH7r5N1fucp29j3aNpHIuDGvx32w99tthx99jb4cqczRCCO+mfeKOltCWS57RiVOS/iaozd8om
ubuKpvekLCc2/syjenxhWz+Ge6LN0HwsnOq7mal9HSbxA0YsvTLh9sVDSuygjB5yMg1X3Zy+KA07
y0ip12kftoqNFKtpHV+zJbrX8MOdUcgQLqLrHcc8MvdeduqAN9wUo2ccuqhm41h7jIQqB413eBWd
oJ357FppcpPPn3P0RVOlHkZGOQEbxxJRx66Zwvt06aIGBSHZmtEtaDYP7B1jsGDDk06Zc6RdrNbN
snUoSu9LjPsANVcHAUSnAC6Xy691GNV7DS97kM/NmvXyObRwGgeYndYmFema5OFo7+fNbRi47K3K
+DUuSxurUpxvcFNUMK5b7mLZFMycfhbnn3CzdRygAwbBPDAK36aYV9bY0zxaGoe4EjQz7HaG955s
hZPdjdBhli9eOTPxt5gblFF9yUXf7wWbCG0jCkqrY54SZei3FvnuZnnfCxCDC6L640u30JId0zDR
DfovYzK6K3wHsEmcqNva/fgtM4kJ0h5S56qbz5RMIKq5gyTtRlrBU55RKOKcABO2jJ3cxfktly9z
0TMibNksfiBfhBW9zCV/NmtI4QIB2J2tfGl66m9WlOQMV/kdFAA0VsuZ5prWD4A+BFxH8kWS/RRx
aRyIs2Dn2dcXjb7pvSzZ4JUIzXJ/BBHFbL7QRKabQ/INuVR47HVpXgFdhRsFDg+3t/GCXjGb/egO
kXG7Hg0JTEMlcjc0JKf47sgewIyLdanzbsM4LjzPxo+JeT2dhDy7TeRevZaVdj6L+rsGFLpOnR7a
6kBquWW/DR2LYtNEjOUMOromsrphfk7Q/IK1GmV3yXj0tZcXD75yvoyN/RjIcH43iuLsqWH8npGB
4d2BKQ7f64ydNsY34kqDEnUyhNQNW7sXK5zW8ewMuz5mgj9hGZhhzqw9q4zerM57J0i7/jY1r4oM
9TQ374JWunRLg7ORuf3DV4hR4yIwVnGt4y3WeXrDHMGWjRdlI8KADM3I/57MRG0HC3Qf498qKOb8
MkH/3tZi9h7VIgH3ilp/EsOxLZu71nQe3IpEZqcOkmMDpwAw3zMzKhZX6eIWyOYdyrjPTnwnxyh8
ymvBGD0CoMBSn08GJ5uq4s9WWgdnx0dN2bY2SMGGEYITICpJiuKxQCNX+maDvrgxaWerhwHZqPTs
/qtuNSBP9r1PZUiqHJUtMTEP7tS1N76Yt9UkIBxFwkcrgLALVmKAA0ZgiuJ9dENVHgPNDNaavntw
/fIlXz0Z5A+rCo+6RvJN8+7uooEXyuts59ppIY4chd1eorB4xPNFn4un6bsTHMRslIeZCnejgrk7
B6GDY6YTd7WDVHusWSsq172xumI/FUN16UN7vuvcLtwnFmH3I+O2i3bN+xa5NPLlJr8EVcJ2NWaY
2tcm4UHkIL03FoieKLHUSS1rio8vGT3hKXkdwra85ElcXrI6cre6ZLr6x48M8vdE0kMfp1aZYA/c
6TZ8Cyc8Xplmw9OV1kOsfWdjez16qgoGbmpUi03EM5bc2bVvOIrzbgT9OrbgEny3PbaqeVNqTm4C
Z3nNSyY3MhHyBkTys9NZ3pY5QL5twx9CucstcnphHdTTo4L+6yVqaYd1cOezbqJkLVdNmSByTYls
Ch3/tkcPAEiV1LMpudOPg5sgIXKgPuuiQyDhERpc52LbDMgxMW9QEluSWVKJaabgMD4YWa63Gv7g
H/lmX8f/FXwv7hirkdrzPzDv3RXgm5r//i9nwXj98Z+P3/iRDY108DNa2AYthXlQ/2wY7EI/jcp2
SSO2Gkw8c2Nd+tYEGNF697xcO+DC0YnEGuBQzG22rpwa7uJs/oHGK0qDADF7OkUpipb4pW8wURdE
LJ2iJALFPzhZttZuRgxfaf9phSJax1oXtUo3QUnKzBjFp4kSHsVA6j61qdfg/ejE2U7Q4RfCMhkk
kM/IPCk8WKX/nub2cGm8Kj5anX0t/Tm4/OuLzvLmkAbdUyAq9lqSOqlHAWdOyiV+q4NUXprioVOe
/zcvoyQb7deXEfDa8moqbfNSknb2V1oaIQCCHQNR4O2gvpV9IN47IqjWiR3rFaYblwlHH73Nb+XU
oPlRqb1hjG8/oHZ0kIOkxbGTqf3A/rW5Kjnv0CxgYJEZ9heG3Y98cDHjdOrJnBryg7x6hb4kuBuT
2N3w2jfbwnW/QjtvyCiNwnsLGyKSi/BTWhN63I9z9iKiMd/Igrwyjmi1Rv7p3yrRHfU4VWckoXet
hU9PNtWxZe9MfdaIFy3Zn//FVvsfLjcb2+2vrxMoVUpAy8Umq9TiX/36+SFiGv3f/yX+J8HVPnmQ
kqwBCyB/nvWQt5p9CdCSEb81UUoSYI3iqD33JlJWMtRiroH9YHfRkfHwrZ975k3IhkJNhIR+GNhi
p60OTuB424x94/qbU2bBVW+rcZ6eszG6Hc1s3PiwGjeGn70bcdw/GoM8o+H5/XPj3/2PT87lCbrI
hYX8BZmXT7hY835G9u6m6RF5KePT3VDY0aewbLBABgXRtJI3gu2V3NlVQwKkERlfCOvm3lVQBNdp
eZCxk25zcGpn9qf9CsuU+Vx7zrBRdcaom8sKgEqBeIWN7TWwVfqX7xInvAWr3t5OHSHchpW0X3uO
SNec8le39eud3iP+GU+4csXtXDRgQANTvfuEwmeSbVw+mi9mG79HVh89U910+xQHzEFCk3tIEYKv
0CIhxBwmF4m68crUx33EKkGIaBzBrKbnWBeFJ9YVe5PDlLpH195AKhRnK7yrNcFOVSD0Izc9mAps
CIYqDW9Kci5uaWY5EHy8lHU8+uemyl97wOPfe5ZdQBo+Fd00oXFHCmo5D22PjoEUi2olnFY+gkZg
PJ2N+UnTUG8MgZE0q5Dzqa5336qxuIp6dr5ztB6Yfvpn1x0x1Ea+v2o7HTzFvkxhZDnuLTY7HBdG
RvgsA/wEk2Ec7rhv17vZwKIy7Jq5bN6xvSEcb458dvHvDl57Y8W4XGTP7Wioy7dcueCXECmgxZKn
OHSyQ2vX095pkWL2saVQVrWA7ykzyOMS77+/CpeUxl8+YY5SwlFLPrapxK+fMBY8kWHjyT14DEwP
JtJlm9HmRfWvaW/dRWphrwe1u2WYaJ1TAdYkjMj+QEJPx69B0hMcMJ8i0/qSOcx5Sb0P9spkT25O
0OKBt0PExt5hNTgFukVVP7d6pdomW2cTM0jyXbZ2QTRf64fvCNsQbTAdXctsvpgtfzLVg3OAPPU3
Hz57uU/9fB9DTYHrzbWBYwpT/HKwGE5lzJ2lwgNZyVdQVhaY7IiQ7dSIbgOnO2c5IWp5kD8VlodM
voeETUdzNYaOBrNuurtG4rEkKJrtjxNcDD91l2GljUwGz3LZo/4Osh7l4CKEXKjbuP9WtoEDMIjj
Zz5E5YYgeTOpm1vXDk9W4RwYRye7dPTZT6vK2aRW5uwqZ9+w/9rMrLP+5iUQ7r+/9RAJpOO5+D2Y
PhKY+dPhqnqzxBFchYfeKvvrlAb60tU2+zLrzVVtez8Hbniqguirkmg3ZFS+DpG/qdWSaKlMBnKZ
V76nCfnf4jEFV3ZRmWU/ZYrwvgq6pOYmcnaqun/1oncfmcJdP/RfqtE0D1Y14XMzpPlix2qDIoVP
WgN7eJyKa2v7yPdZY4dF+pKzeLsC1Hg1gjZaR34SnxrIZ4+eOpEwWT51TIQ2VTaWh64r7tKSJKea
FfLNGEyftNn0yEyzXVNOqMMd96WZYufaWlJeOS/fUhmZG5egC1Y2UfuAfsi+gTVwa1WdQ2uYYQ8Z
jEuHq2g9B9LZRiQpXxtWNZt2si5MraAQJfGxSWn5e3OEfDlV80PpiAdNxt65q+oH2271zYgg6iGj
GSzJfzpG6CWJPIHwXcA1Fm0ekQXs4KaY9b6bvXNrVqwKBhPEyQQhXnQJ8XUt6N42AFpnIEjFphiU
xJGUqtQ3ltMQw4EWbwuEnNZj6L8pQC5b3NTJCgtYvh661L9LM3Fl4pDu4z6tt6VGSdzksJoi2ncI
flm1gaqF+E4YyS6ykvzOjLoDklPkexF9OUxtZp2C6MOPOBA03Q20ZIbmTqj9raiEtZdgnOv0heKK
+i9lomeEGJ+bL44omXzNE1KuuX83ld0QKYIIBWcktV+HwbHMISn0MX1DPYc/qtS6Q7d5EUi2rkPG
cFTiMNUIc1YVbdddnXbe1lWOvR0nBi7RJBJW6zlaQIXaYorMJ3zmxX0ajtF6cPnN0Hep1Wf9glJs
RTxyvEVh6t5k3cSCp/SN598fqML6hYRLUecqS0lXaCkkSbW/lMihMBgM9crYs00d14uJ8JqSa7hG
0W2RhCG/9TTRD3kZ+5tJNOm2VJJwklB86nMVQE9gcGfEcCUKj4TrxrDCIxifcZ2F3pPjaQI9QBbs
ejWIA3m6r21uEmY1ZRencJprOxlI96q+Wdlh2t56vrH2HF3Q4N2NYRLeLeu+ewpSvBXCUtsoR/Xr
s5zXphXvdd+2MOR7fi9gnDKqPOUuZCcXt0D80DtDtyG62rk4MmNtXgjBZrj4zNqcSbUuLl0Ylqj7
uR4jR6hbK22rte1GzS4c6ng1Cazb2dS+ZoOl7oYk2tq4zRaf3i4LTxmQnq9qao6Rh/pWGHeW9YXx
RX8wCrblRbybKSJuFRUud5JhOAAPQX/iwpPnQN4OPf9KYLkOeynCNWw3uGvzGMkNLRirOSJM0tHZ
fPjgHXW2XcZ6qV/Oh4yJDVD3wXvBRntJpgo6hbzPZzRXFN72KXQ87ICtqg7Y50ECBZ69ldiwV3OV
29eEGKwZYdINOsy1MEqKDYxeNemXyDwKdXbzwNwhY19EbYsSAnE1ehfnKcZ5w+RLZ5veR4sZkx13
8HRS3UboQWawFcCDMOOhkgT0nX31EoQBXmytRO1bZ0vhVfy4Yv8/l/tvuNw2vKffYn5ePzchnQZA
379yuf/8tX9yuYX7D0/YJL442rMdZ0mR/ieX25L/UBQYkHUsbr3/TLAG1m2itlRCWyRMC83x8Cfd
Rzr/AJ+N1G757KFL4NH9n//9U2ve/PLzX1v1j9v3v0ocqbmxa0GHabrC5Db26zk0F3PVGWix7xMW
JJu8TqZj0wZMPk3sCF2WbzMbcYa28ALD39m7MOxz0yx2xQBCrSl1tfNq74CDwWQ+nfz4/TFp2T8V
YB+PzvMW9DhR3y4v0C8FWAADMlVhK+/phFfgQeQl9ZYdmzacY5SKe0TVDw5RG0jAYxZkBaMM5QqW
F0Ej1yrT0fZDEe2z+A61E9/4M3oKOneqLDGE186PdkAp2cO6PaRH/8vfPPyf68c/H75NioDWrnJ5
/3+uneqgTYa6EBI91li+13MR31YzNVqCH3RdztLaBCL07kJz1dnD+4Sq/q6FT5SRQ3djhzK6sYL0
VLU6v1X4cDV3sla34tkr62NUGHqTZ37Gnbiqj33fPFjKas4+hr/Cz1BglKa6yYz0/m+e0/KS/3zB
KOY6wtSe9rgGf31Olh0FuRen9j0Xer6vGzbAwNvQLw3BsbMwbSKsdW4Srg9kQbR5flEZJ5IMpptR
+sM+0tXzx3xA4XpkBy5upX6yoohdUZzIBxeyB5sC/HBe0G5//9CXD82/P3Q+O5JPFJ+qhbf/05yg
zP0uKD3rXpR6bRLr8jCJ/ZBV9SrNIn+tgj4854tZPpqSS0+u2aeyWTM53TkEHxyYj2KGq2lOxmAe
d3ZXZKshwWsCLXhd8RTORmxdjJ68FgbBHvzGPLxqA+pPMZhnvOLkoKiGyXSUeKzPabG5NojvYLqN
0g1Vjy2acdtmDAWriJz4ZAjDHYF9+BGHkvWTfWW2bZLljQV+9ufwvgTpUvkY3jrDI6ZxCm6j0EWA
u3xJ4g1+zGzvuOR14Qa7TGMVHR1sRTucfii1TbkagmL65BVuu9JD9NobRXeh2k63HBXjvjF9e6Vj
QeqN2fbXj++GpL9LYko4c/G5QSUrbs3KPxbCw/nFam4YXG6kyZM7y3pdj4nYGkK24Gbr6jg2Zr0Z
jPLb5GLWyaLmDSk5Yv9Ry/tQlAcna+rD79/vX7hly8dPWa6tHLhlDtyyX0cnMDBY+0CEucc9fdOr
bmkUazJt0S4nXSqPWlm3g71o3qfmOYyoFpNMI58OimA9W764hCjPOqa7IqnnGwbL94OxCRL2LJjQ
581MOrrn5N7r3zzsnyc+fz5sj4NZaY5k/vfny5SSWcWjU4v72UFfarrhQ5C4V1sl2cZyM72rcivm
jQ+8lVY6v5CZdYqM5LHxPpueaaEdi37opU0fNMSBJlv8AWG2tat83kwh2ITfP9yPJviXAwHYnK2V
i9LA1L+e0b3n5UmF3v2e7LDqjmHiGsP0J+SIN2FXoA3SebWJc80cRd4IUG03IoifI8J+jr9/IPYy
Dv23B+KZDJ5NHg10vJ9fNySflLkm7xLzskf4JfKmfk3J0bopInIk2DK8ZP17UuTyEQPlJbBGb92i
drp+vJRT0+7QPKe3uHrI50LUhMnNjK1jWRFBgMiNVUxs3Hz0M2GOKn7M1NGK+oc+kcVtXk2nwRce
Gm+EqrUiQNAw8ulkxClufQSYv3+qvwwFPy4R2yZKw6ZGdpAg/nKSWdIogH765n1DYIjsCF8cKM7R
Xthqk8bOw9QkP9xC3xtGhezIHyGVuvZFTL27tSJ73pVx2+0nPddEYlEu/l/CzmvJbWXLtl+ECHjz
Su/JcipJL4iSg0l4m4mv7wHo3NZu3T6nQxEMkkVSNDAr15pzzC7XBxRS5DgGhbapNUwe//kNu///
iZz+kT2fM/jnOX+3ssF96XSQBvNpMYya+HP3HKRpWvffKyD6d/wymF0y2kW9J5xtT3MIoFJqH1sy
O3vhPAzkVVjb5HfHH/yLETPCZMnylSnVsOYEzFLFt8QxNtP7OLFUMd3BOvo2/cmIFMLYQhdWwusp
+B8OgFxOIAYYclZtvGt0C+2r4eWXPlf5Ra/YuSOCekz5LHRzNvTDEyM70jhoEpaWGHbF5IO58ocj
ZwX/nsqp2+iF+SjayCF2B4lyUhlPWu+drLSPTmVqvBhBZNE2JhbYMEv75LRom4tcXkMXvUgeN1t7
/lBmYw27//y92/Ox4q99wjPZJXQmMgzB/b+6xymasp65n/EUBFU2oU0fnlU8lefJA6rmaq581oKB
/CPqi4tSE3KiUR0Xssag4R/OdYhhfWvj8Df2dqHd+h4zumOTjUxEB1PmOt5EfqnOVfTWDzOzzg92
Fcr3jUtzfQWJIDgUyn6JCjdgGpveBS6iV99HQlWY58nqAdaVlY5mNRyvJjPmaRSHyi+zl6GeIMx0
BMrGfbHD74dtIyX3LHdEcDRLlmT/+Zsy/mefa9mlPMu2fYJw+L4c/a9vCiMXjV3ym54ADrzDVcLF
2MefRcaGSLqfvfFxwq7CsYHWneT52VEIg5C2rOi9V2cVZiymK3UtLHJc/vM7c/8uW+i6cUxj4aAb
Dmrrv99Z3kX0ggUUf+ZdADBQgT4CB/9PIN7CWvMvjaddmNLTmkfWgMOH8UxYT87Kdytt/RuHZ4nh
4KjGWXWmZl0b3y5XST/oFxUG18mEBh+FLlhks9J2tGjmeJMZC9bHEH0skqGBPY3W++hyXtTGyVhN
lWsfhNd9wHgZj+jDC22CnZA5NWlcRbSWWbWnzRWsYvSV+MX0NQ0oNn4Ls6tO8PQ6Tyr8QTFUpiSI
d4ZXNvS6hYN5Jqh2Fnl9m9EBE2EY6ibERypUT87stso4NFN7AM0uzU8iJ10C9ypdsarKd0E0Nus4
QO/eRnh5SUqbtnjTIFgB9/i/jr+B/T/7N7Ba+R3Yoax5vInDzP9rNjf5IvDo4ERPmhjLW65NWBC0
DFQ23vF1qV0cp/6RhLLbIU73j12anALi/F47dKjH0WFFH3vffNmImwNjGES7N00bu6opGw396HkN
uYljRz/MiewWS/23rCWi2UuHEFTzSDJdm+wgDIqHjiyvq2F1hfKtG1z9SoczDcRdHzT8X1lHCHfa
fE96d5+j4JUrH0z48ziY7kveaSdhMXQ1UxOQq72VA3o6n116BWqpvxYQMO3BNqhVmYD1QaRvOOOk
5z7FsiOzZw81/wap6zUe3ODg+lgfUMScKlIYV1g9ir3eVDpwONvEKe2NDLeFvPy+ZvZPMrdPXigt
rE+AwYyEBqOQ4u4Qk5CXeGotrUG9mBUgrHokVY5e0JBElhYJ8zkgePuJwYjbXwqXDO6uTt+N0WsO
KW5r2SB/mwR+MfqJbGnkKM9mvVVWe8k9ign0q9Nq2HtpSzQa3X8U4shGuhFWKhs6alEH6IheYuST
FL23OvusGuQMPZPwOS432rrSPA3gwS9BZQB4brdtQD3QhKN8Cv0qwnXapzcFw3Elw8DdWjL/jt1S
HYom5nM69g2RywWpQHLP1siTUdglcb3WBU7JwRotOmoAaXK9K7fS8Ne5M/xMzTEDrNTe8iHT4ZqE
ctP0au3C3XxC02qzL7P3wlD7YaRaiJhMaddprFFc68NtoYoOXfoV5tAHHe14lzIUfwLfseKcYaD/
cR/Inj83aTw9knLc2WWebBpQFBCNwJNWbXmohZvBRm1/2BmYCunR92sGX38F0n6EfjrRwB8TmACA
FKAzHYCFoWbG0phoctpiws2ZYQAszZT7qNhVDrIKumu1Yf0T7oMivqBX+IkA3KeX0KbXzEAORWFP
TzBs21uokvaWNViF8745+oafn81AbWln1DToON8GdaAImRrza1i11x5uzkq3ffnktS6+A1NbDwUf
y006dfczE7W2TwsyIZNvV8J7JYsjR5qvepdOG6uwaDp6uiFuY/arzNjBZOYFB0OvbwHvOaTkKqNW
XpUVRpueePFNYtLTgUMEyRt/m7/RLPdMYgzI7iZA5i2a5o7rs72TfEYUFkN+MpQJB2coG21Lx642
sY3LzdflJ5tnXTRdL2gNaP671Pj8w3QAvtNBPrD1R9Z1+kNNanykR6eAV5x0fElwAsAH5oRXMWkp
mDAmEUGXiCjpx17y2P3oQ/qojjcdkk66dyMb6n3GlHYVOhqJnT5wGtezqq3ZBN9VbK+zwfoqQ1/b
D+nMaJIdcHqPLR+em5hO1hRxrI27n16XylswX3gVcsTapynE2s47I5EU6AOyHypHTjB1Y3fUkCOX
+BKBtNqv4HKuDbnkOEUtWIRBMxyMuPmElXPGsppncMnTDQ0j80gXNSFzYI3N9hs63R8q1Lw9PBqE
CF0wXCbExRRjGL3JZD9XzhvA4vYkJuy1OWBIO5i8x1LLRGlyx2Oe3EKvuUVxGB+iKg/3UDsKnBsW
9d1Qo+ZqU3cbt0N5GkkagQztPfpSfq2xnme1jF9s0udR64Nss6bPjGvqXU6K6sro4fHVg1e+AgOt
kGhy+DLuHKfiTV+lhxZAJz2RNsQbBPfNRbzSuQxzjUE2h3jQfsadYR37JnwQ6QnOKehthrzmmxZP
EloxYyOVOHibepZ0p39cZfXO7b00CRZgNVufhqSv8QVj9ltumkvGz3LVT4M7R+VpZ8/jKKfwJ307
SY7Vv2/rMdw5vFBrzJHlqZ59SMtFLLWriaGS3BK+1p60z39cAIPUk8o5esUcXiA5ym493/wR6kDp
bYu6yJ2l58Lx1CmZL1B7qVNYeSvNBT1UgwmpOd2d4hERpmnmJDZris7/8PH77ji5xK4p9tVsw24W
LzaM4FOf5CYdEwf/V523pxxSn8eSHn0uIvzVAvFfLmLDgsGpc9Fl8XcgxPjmM5KZwqBVW7PUFSCE
7C2yozcMxw0zjdljWIDSX7L9MoWK14rjYGMNRnL2CnaWqRlQ9E/qBX8wMEAzh4sH8LyXznFoyapY
QvmWi79uTrOOddJqZ+UFLd5Ou5KroS0+mXjWKQ7+n4NjmlNf/txslEakc5uugxRokTZfcC6uTsvN
5Vo0YgCm5c9f4JzsGkNrSUcv7o00XojtjY7wUqO1lzFiGjnYQzlHJhebwQbuxrQnCeUV2RGC5Ag/
5iAUs7y02Wh+d27qEiknLN3KvY4jYD5Lx2LYeAMeXd8dVx2QTuTzNVIb29W3XT3qm2wc1/6Ylrcs
eO0I+91FSAK2mpl9jGivphHBNsdKjA2DcDeYAvCZzabKCgJr7IA3UgBsWjD6q7HO+aLoV5zGhhDT
QPsIcHIlmsfuGbPCFTMnOp3NzAzBcLFuogEgLCXOBeA55q8SRWLNuT+zjfoAlr/Qkt04C1W7qc0p
I6KZWT1cwN0ta/UM9aX24jqJ2MRhRzsT2xE2WY/xvdWeaQ0dfqet5SNB80tImpjj4zh9HQmxaffL
Xemc8bA8brm23Pfnsdny3H/75z+v4MQ0B7tBi/G4YtD5/bzlz/kST/fnv6lqHXKgkud/vPa/4tpq
aBqkMTGZItz39ztenlfNVRH6758N5tGJgSifouTwNK3F0PGLTKz1lv9l+cufN7W8leWmQGJLzR9t
jEhpyFjhd2fFHKDBHlL6DpwKjQWSX3Y/0jTca9LCkjABLjCXzMI/AX+TSZRUn+rW2kk7DvjEZ5hq
APpt+DWIRQOkjyNYXjqeftZd4W9EAPGIXjnNsMr8jnvWxYEaO6diwLMhRgdNUuEEAMm7+GX0ffbk
5c/LRc866IR2XqxN8r+JEbESe738hbOgc1IpxIEUOPnyuOWu5WK5mWO6OGgOlJT5RZb7nQyHyHIN
nypdAz0NwNDwQssTqOQzzsRMHvA0+AfgEESFat0xFx1ChYaTZ6jpMKczMBN+PjmH9HM0hi9O7vhb
2k/kE0UOeuLlapFr7bRuF3LCcsdygYEQi0UaUeaWs5YdfDdWyTlydLkgoPpf15abC3vGQ60pVn8e
4//3o//ctzxvefRfLyMjJs9B63OMGfWZhuKZNBHMefNEvelj5RPyNcLftjOXAJcgl/npz0VRuy5V
0X/fqRySXf7tzeUP3Rx8+uchkYp9EGX/7hWWP1AO4II3RL2Je3odvx9NLHXwr6uTJXkXf/5vnIkY
qzjlODac+9gMD6GfoINYXuzPw/78p9oc3frn5v/2uGUa9ue5//jgy1/+esoYQIyerGtgVY+G9mkH
9W3+iLJHhVSRXcHXhESi7V70+Sremhy51/zNVGIocsjcHnACzzksv9mfX3S5iX6ABVheYtBf/b6+
3P3nocu15YcG/xlNNFnmJwyDgU8AUNi0tyB5DLpJ3T8yaN5CPtnULMQXwA44SGfaLluAnMy0/Szn
I0mwHDrchtWRMYOlJBxfdMj5ccmoK2ZQzXLRtD5hPX9uh06krTW0zMCJ3Aoft8MKg41redF4ppo4
poEU3QzPmYap2tGaXaIDz16+1eV3aSh8d2Zdvlas6o7hXMHglOgQkL0Rv75dvsC/vv7lvn/8RNWy
mf7+1v9cDUXFZpP0/Ve/j76Dr2WK5SQlvukJQ0ZP/EdQe8VTj7BwZrdhSHfkMzY4ASyFHAcdmY3W
+jhpK2/vwt9dy3mGaYuRAFqvj7dV17X7IQACV1JKQhSbmisjiKuszfrdeWhuaF384ik0nAhxrsLh
FOFxKZGn9LHxDQWFfatLdCzIGo5md+uF3pyD3H6qUeQjbqBgJvTBUTcbS/rWttA4yowpUVs3+NFr
95r08evUaB4lgv2ajnW6d2v/W8nBCjRwqq+SEX6/Ro7DWibB1xoh+a3EB49FwwqPutLOiCNojbn6
1yD23d1gptOh840vELbx9Y3JqjdzDbpqV93FVO+avsAsp4dyV4ws6DVbfSST/FpoQ3nGbazRxGXx
xITJpDYIXGzlGBEsgXQOtJg8om35PjEA3o05LDrQLtGDhPcYWVhhN09ppD45bukdVeHhasnVTm/7
4BA6cI49PXiuiyh59loyKcA+vw2YjrcMh7ONoapoY6nS36b56HyYAw0zy5iifRslx5Gd4R6VdKuS
OBt2NfzVINXfHWU7nGJD8jtzOTt0m1uh/B6kZvF9geENFXDarEgP9EEfHJBqeJlufMwSHGupOyDx
FE+kdBNePAB4cqAvSlPpn6BG6Ba0jpKAjR24NcCRSJd7F41gNw2Y52H+jkpwKkzRfrUWPQN+j++T
Z92GoHLOSch5MJRix3ToFxFVTJn13F3rKKjWTo0BGPmMHaNo8otPvmAtZr1KdJUfs+NnFZm9eTDK
KNt7ePw72V8E+NSVY7T1wwSGgYXV2GctMpa69MG7afKktBDjSDncB9XXB8+Q6jmJmwMBlivNc/on
s5O0UCzFjDL3xRllXsumlrLQ40Sn+d5tssPoWKQMMdMCdFmcEZmBryMVm34ApJsN1ado8IyjXSbH
eggzXAP0EHUHwnITCiwA+ALPctS+9gdgFE9KiuCSxXm/0vMYSZ/xDRrkCCuEcYJqI7WyMTquQ7d2
jpbr7NEZBpAAfI3DRYWUyac8Kv32R47U9ZYGxifmN1SwrNB3hjFu2bvLG8DLna7GfG3lTXE2Gu8l
rizzkn9MjJw/dcE3s1LPCsLsk5HYX63alo9Ihs6pVOrKCC+/OR7sD2oVDE4lMHRVtp8aCSXBrMU1
Mxti0XX5vWjoUUV97F6VBrutH5kjBXqHE7boX30t2456KrcL1qxoy0+j5VdH1qdHRBHAlSx5GWZO
spcM8Pgd1r9Fcx6MKdiaZsq74wteNaGNj0JNb2mVNa+zBzIEiSCsXeRGZMXmZMCUMLUSJ6NVzFTU
yDxKJCz86aTkvsE9sGdoI9cUm3O6UaRfcFCX+zJjflAXKjoHQBELBy4GCPdVI8g7IubKPndT8C4H
M7vYLYzowUSkpE/0CJU+gbDBMoUcEjFckZvpwagtuIreGqQDJpg8/awI2J5X+wgZm+6zVo7eyhyy
8AqH86fqis9x5e14SLGDCs/WrffVuZZ9/4z04MWEtsuWDV6PlFPUWVRlzOK/Bdlk3IrKv/WxaI/K
077MWaS3DusKNm1zXSFMQ6aI24qx63dTL18D2b52EU7gCBA2jPprmlefS625uU4j9zqEA0DBX/QO
lHGJlAayS0PsCuNHw/qpp8fRCJoP47MZFtNVi7Vt0xwrrzdeE/U18SzrWA72V/yJ7gGwynPnpL8c
AXlSZsxNgBtWWY4ymLXsa8uEGpWiao65esaVqW8H6WL1Aqb8Mg50GOFGkFzjtnvku2jXUu0N48HB
8y5mlpqvseVvJOOAi1ObQLZ9zJP5zIBT/qCfVaQfAYDsBke9TzbULxIYupszFCk5UYR3Bd6LDjsL
0kRHoz+WG5kO/l4LWQEqzYtQc6YVNC7opcl4KXREmjj17a6vXszWp6VlVfe4H/ONj9P7kk/fylE1
Tz7tut4cXyjl3O3I9EBmo/pstYIoo+zSWmn8EqAz3htxSuT8kuRQjPGbZoXDk6fTCJuAMRNZ0z8N
6nsCZPCb1rr1pqrxqHaCjZZuZMEyegSl5QG9Je91pAckqieFt2btZ+0cczIHB2V0E/rpaejIE17u
Ca0IFqAsfoo0yA6uDaxNle5el8XFtx3tMLXUUPjNEPaH7DBVCbam4v+x04FonVT2uxFN5Kruc0Fr
WKRvCt98Q8zKWvl5eu/CvmGzxk0yBg0XyMclcWCnJkGCyzYBQNY89y0nBs9FClyRcOE6WDFmYWWk
kg9NbzzCUObDdk4vWhW4cRqKSkovjFZZJ2ndkxvEsfUwUUM9PLfbnyydXB7pa94WWlDHqdfWXjLh
AvSyf2ENGT9VTnoSuktaMU6u5zYD8d8m0V4v0+kBxuvDilV5bQH7r1rm1KfuiRgOdXZrGw4HAhnG
LizlbW9fz9ks0s45h9EVNd3jULrjG60VNl/CcEnestalFdknH/k5tdL4QXNeBxXPEt7H6H610wDx
EKyRAM/trRmfouoL/+V0HPkWdsqYPscuhFalxwTMaUPL5N5SmDtomYZ8M2vIhW9dSUCRDt1mkzeh
B7NHvEdZFzLRM3Fvjma7a1xFa05ntluFMWyPNibRw8w+23b2NoABKExarAFQGIxRo0s9IF+FU5iI
y2xBDlt0lw3dz9TlTaSa5a2JzTmMlvL3tIVproDR1N0PhnewxL1+zxdp5fn4xSpA57hO9DNqmMyV
zJmepNQoKzvyl4KHBNq5MYvsBUJ9vRkSUiPQvKIEHlK2CjXdjclKTwFr5RGX4X0yoKW6kfyUsGqm
gzwlryEk6igKnXXtqGmPP3rtgwXC7fwjIU5urw/srh0Com3qtTdNEBInlQWtyvbedfsXVR1+D6Dp
0CwKNpe++skw59npTf2HpSU0kgP3nbNXtYV/usHGZj5VmfcWT/n0gZU7xL4zASiyamrGQfhnW7gN
TIxa22P0B6LkjAFB1idOodiD6uKbV1XbIGlhhSTGBJJp0mizhf1liuLgglv/jqKauh71yDbJ+uTQ
ClYaDbX0haV4HwjvSWvnyivMDn2IIF4Y/hMS3OZ3OghpS0zZjKrcQU2rdiNwJQiIPW1hF684GdmQ
8jC44R1wvwRR9tWP83zlZG59gfqFgFhGZ72DXyHEqM+ImGA9RtbDL3L/4aArD8kqYhaanBkJHmhl
01expy/1TCuoORi0jGPgUtCGK/GZrNC2hae6t55TNDPYo93uUGst1bIrsiPDKp5NQHGeUezHGXB/
PTAvi/Mmhga2St8qT8NnpHcwwDwdIVLgPyoZKFKh9C8yz6pNZnBC8RiqFnJAeUxNj8vIOlSe/FE7
xl2qXTW6HKtzj9AfETxQgd6xB/obGOxHMc3ssRziVe54jzotv1QGwPEekhcWGXTn0ww8Yvq2J2tM
n/kRKZqIbjjGRv6cKm04BtBSN1Lzf1HwWGetaaFfBPZ0lLihXc5tdxNQAQhiqorBhx3vyw+3ZQBj
a33y5ujintuYuWRI2eSCA0pII9qKzqO7ZDns9DbwpMy9FbFFGor46lTK+1m04YdNsJmly2c31e+E
Sn3BNBbcvaB6LwJhnDrTzrdm1SrqTWjadeo4B0AfZ6zM5C0lSP1i0HNXUjT2RLmBINGG/IYW6xTP
r5mTUbA2CcwLjNcBQ52F749J2+Sfuthh9KX7z9h0ttCQnHNWYv9NFdo5xIX5Xq8Gc2/Y5LGgtv1F
bxzWecGXRVYYOy5cr8pVhwl3ZzmGV8qj9uRb7h7S2nTTE9QGjXwMBABG+ZcaE/3DjINqZUBa3zhl
Od3Ja4BeYzXh1tfo41tQQo3O2oeqe5CY2B8FQIzSfnHrzL4aHVwcCZnkasbDUwZYjMgs7PRhBiIA
1dQuM6oT8FHAib5PFuMsz4ySDMOWFmc7jq9r+iUtQw6nYRoEmauMh4rcWopxocnbt8FiftMjZV/k
JUCF1z52stuo2u+GX65tBtQkU85MOWIogDdgEzNKxQh4gr0RJ5tlG0cmS2pnXh3HZPyFDHEfGzXP
xbqLgiRjPmoyrk6Q6iOQOtc9oVG48DfIcHSKo1KcXNSjbgh6Pl5Fn2JfuzClKW+AZTUAmRiHARsg
iE43Uc35frkQiF2vda7eR+H1Byq//DLlGMp86LvM88HypSiRMjgLRHzlB5Y3ry0pE5343DY2UskA
bknoVuHORjeyHUfWIMvYqQQalI6hdU3D+tO/WgNzakMkCI3gTikuPG7YKeSmE+y2S8F6BPq5mW/E
TCATgf+Dif+Bg0F/rkHQ10IY5yh1Aeuk6qwsUnBC3dGuUIKmhV6+MaT2bI/qJ+tr/N3K+WbKItuk
ZHEcxrg0VqyJzpnjfGbA5x99EQcIcvUf5VSNaIMKIM620577Pu6YVlQYnQG4x60GU1rrw41udqh0
bYAXhU1fqKQHbzcZwM+xFqssyOsjLWATdC4340ra6AhIUdK8IOHsJsptW5TDGr7suGdFTIYDO9ea
tk12LkodBlY+Pdws1zBkqhUWsxbyNgAcIyAzCX0C6qttO/QHBhHWu1P+0Mkj8mAEXDpWY0fq8He2
mfbcWs8dXY0nIYKbRsoqh0k93/UxkX0K33vXxS5RUqh7osi2n5xAO9NfWLV2WlyzzgJwCVPH1UNo
NJEf7ybcWOs47PO1Sef1ZKbwNYespZ5H1rWDrd0BoUreW3qKV6chTcaJcMfQ4Eq2WewF+xigHVwK
eySnjDqzQvV75sWUHbKLqVod3NZF7daY4RwDDRGva39UyUC+ShU9zGi4xzPpX3YGEmXYZ2fOu3CP
KmDhCatFfFLmqbBnfjBU1UOAUHCLdRedHDkfTH3rWz4HV3cYxtcwl/KtZqVyUypcWZ35bKv0Zzky
Y43aQu4F2SAEx4rg4DAoWxed8Utrdevqtfl2IjnwPo5ji8E1OU1spWvZ+P2hcBmfi3m4jeHfuOFx
XeINK0ZeCCF1oAOuLk+lF4wPEFwk18xE8PEOR+QNKsnVtfD32R6UyD7QMY0b6kqClL3qyAC4elF2
1+qGxLB5QRLBar/lU/8+9fEOYKH5Yxy8VZ4HJmjMnrA/DolB5yavQwPf2x68W92a9dcgH3aNnX03
zSBiPW6C8tWSgwhRURA7lawwjuVPPeDToJuRDloVbnGZtlTmVUCzonggv7SOYcPekFXxlmKsBZsK
r82j9wBdLyCNEZwuS4YRyA4jzxbs/+gNV1PWiKJKc+uFbnhoqtCml8XgfGyIu+l0xWp9nuGkhpGe
ooo1AuNLJu1VA/EI8eWUIHasrPHVchSfkDE/A4PQ3MoUL0YnTqGM2x1pZrBl+hBwl9EzwcDCAL4i
YX6nfwRUUE7d8B2L6vMghHbqHTN9NiyGIQRv2Y3CQ4QlwfdZvOh25rK/RgW20+gbCFKSxdPniMPF
LdaKX7mC3WexJPcFEOI2DnLyVBFctn3BcX/KCBNgqbdmjqLthiw54Y4UBOyM6cVXdyDkRGVBJgEj
YhBg1r5paRFshZ+QN5SHFmqmCTZqaHYnv2Rm3+a2dxKdokwTvbnrysRg4GTv2KMLhJLsqCApu1C7
m6CWxdDYECL1/qwLjJUx6qYMmIuMwYhymB3Beq47L6725VC/kLbgIwK/WozwD+i84ejCaP3dX9Pb
Zzxv072pAnVXS54psKXdVITvqmrAM5s+2HMCLu7W+OBslFy01vu8tGAyb7TXTmwaB/HFKjODGS6C
oHLdsbtNtmSIOOibNhL9Xmt+Jg0ZSjIZ7UcxDD+goJ6DDMhlm+oo9QFbrD3pvDgtgWR16SCbqBXV
QRk8DfDAj6JqWLNaMqRLWv3iYz9ZdfKWF5G5aWmZri2YxKuiciiOhtlSOEs44lD/2hlpuvEjoW/M
vCPA14J2CPrBvZs9SA5l7+QcRFYh4t64UzHttDisyZYoaf95VNaWVWXPppG9+UPyHMjIPkYElW5B
TCLy1Id8pwfAKMvcIQzSI6KUIYJ+syEAnpzK+tkjsbgYBAhJI4WPHKCeSPSGzS2AnZbmGkhPOLso
UwC3T4lHfjahsGu8OhQYAxrHtnKusSAvKBXhHfzjzvdK52OsriYBIxcrp4+Up7hPnHT6ISCDrknZ
Yntq8ND2CT5koy9/LmL4UPrfCggV7yt6VSR/OESw6HxIqNRTe3fBxjnmmyPl+GuyCItjxYQ4zgY+
Znyj4Eru3UQIntXIDB5n+RhcYr2IrLB2Ke7UnWBvXtNtXhMS2FzL0b84EaFU9G3JrAOIvqGaeuvS
OtkzbkY9MOd4Izj6YldVc64jPBK9R4hGAxwOlGHWQeNqoc/7ktFH417c0F0rPUeTlJbncOh1JtsB
s/0gil8VIwmkuuhDitJYp7XrbFAVQzDWjcuUVfY1RBYtcarY6gVOIbiguAEVnTbOemk9plENbq57
mELSpdeU2Nld+rmeI6dTV/sEAzkimGWi7BD4mpNZvBhoG3Pm5RWjEZ3G4LnyUu+8XGSazTbX5mAd
Qgvlpv0zZo2KcBj13GokF0WlN6rk8lIIV74LENPEQG0LkkLvViGC18oOXjJ2hHOEfdltg3mvFjTj
ZEaLC8TOHSVcezcrfx+EesYxfqv7tF01TDZekP2qgwGcbTVxImurqyVy/cyQpTsq8pCwosbdyUHz
bwjtUmd99gbQVzw138yWLNukFG+cnY1LQUTSinRbWzNTglVG0noMxcgG6C0B9M1am0S7l23mI+Jo
cNHOvQWjeWaJoh30OedtghxZx8w/dJ9kSuJaYi0+1wNHe2FpL0XHLbN3NqozgqvKxXGJ0K61hmgq
w/ya1L2/NfKGPcqvgZX5hFeQ6L0aKWpxAEvs5gU9rNi01sIkrgXD/UGleckhyAgPKESQC6mc3hIZ
Q+vBLYoNixEXSEn9oreW3I9GvOtiy3suPMiNHVq90jdueSG+dtOsoBmq9rmAi1mMUFJT1mrnqnRg
1BY0CkmgI4Fbi/elNPU7bFPQPBwc7YkSXFnGw4r5+AUTyhkene9g97jrvvBIu6Ai3qPRbU4+HZZY
lkj2XPOiMu2bNg7uvvCraeeVTUFq0Sc89fIQh4Apu8IdaKwm17Ag6zvKhu6S+VG1CmWf3xrxLSDZ
KPHN/CPlaLqykK/g+IHcI7pxW5hWunOMlKORm5QbqAwkLo+G9dkZaA4LcOxlFp6yVnu1qq66tRHH
Lc8GgFU3xoawgOmpkUPxCOWvgqH8dohZXdDyUQ83DtM7jByQaMXnRifzCJRSjTRPR0aTTAMa2aK7
9gWgp8Fh/WD6K2McnCumI+cKeft7TnbKsfSVdmfY/wJlxFjTrmtuEkCXTmAHzaAXzjnBStW5dwaW
EbYgYDVcmpBpnul7ixdN+0XYU7lnZjisQS8az2MlLpLOyDXTSY7zI4K0RZrEF1dYdwLHyntgePkt
a99+3zAHtgsk2WstQbDn2oV31iwEq1ox2tvEtvmSWZy9JubIRmJEw8XqiHoaelgtYzN5h8VwYY5U
UGbLipJRUbn3deSNqetf6hlrYUZaeRlV+t6PdPJ0Q3+UDKzamGSnJQfZq4yGTpQJWYPqiY+A6jcl
eKLt+H3nfDjf6RDYut7eTOBIejpssziheSdT+XAiVpxR+NTEBmzNlmVZ6KtdNprZVoQlbOIMgRM/
1pqaxtigDvWu7lR/TDlx3HKGfAKMcXd2I75E8/HE80IwjZ32FLVDij5dSQhSnrahjPSAT9ZbFtVP
CyKKuYG2r0dI2/U8dqxaTvtjgGbPrggNmyvWgrIYSUy6qnpODjS7fDiBKlgVHYSUgRRmXXNpPnEe
ro0WTZZH8kTYnmsHXkFbzXzAAb8ZnwlNInF3fk9DLpLGJ4KqGI6M32lgioMixw20au6vjaqBYZsg
57dMwBTVaJwrfUrvrJMrlgKJs/Zjh1lEUZWYRSMarp1jvNLQH+h002M9ON6oXu3UTp8iDlkRKM5B
99TL2Do8Qk98dGXGeqjm8iyBJzSZF5oLGI1SjRFJ+V/sncd248i2bX/ljdfHuYiACzReByRo5V1K
6mAopUx47/H1b4JVdbIqG/eM27+NQpFiUqKBib33WnORoxs0PbocLDSziOSTQzxsh4Q3NyX2GoM2
76iqHzbcraPGuvimGMFkxOY21WL7HZCk4xA14fRGx4mpV2exnjxzR+8POt+bVstNQ8gJiz84v00S
Nwe5hnlm+XlAzYeLlvS8CWOQh4LavWKIdSrDOrm7AJzsiVZv2yXdqUJuwUzTvqlUF28XCq6rxpbf
Avt9Cu3uhS/rOR7VyLyiAVVh9KgL7Im6c8UpRaZ8Jnj4uynr8SZQe5m7LfUzBVAVuKw/7PwBTgVz
zmZfWH31Jh3NH/P4MZdQ3bTe7u6WMj+adbIprYgM43UyB2ZgRO8wqgM8Xb49GYNoqqW4kWZyduan
3kSAPpckZM5ZNt+W0YRAyx7fLGXwJonyk6Vx0KiUrjLzu4Ycdw/TeMtQouay2TtbJpjhZs7s6NyV
OmcOkQYvedT5KsI9UsAS8Yp6geHYxHRDQhTM2WKG23Y2KrKSaMF247mfh/HuKUSsdCYo2suTF5ZO
NckKIBqstNH93l4OKjAYlWi2cSSU4hmp9HR2zWk8z0yKptYyTv2Y1tcNgpW9q5bv5FMBn5JGfr7c
Kq2qOI+pgJfZANs3yuUUmmwutwj9wBmqzfSSsvbaIXHGXkPdOgudQCOCeSMlsjEVhyin+/JhxD7E
JJmvuRgiZInkKXilU+BXSBfxNDdhs6kdbOxNqEAIEg103TC+v9jLCsarj0vyiRDrtjYD+62lXolc
8VZNTv9ggLE7OyNI5G6sQERrcCHS1VQQ0wxsy+VaQvm+N5J3ZInWY2eme3N2BwRmvb7Jz6BbSAgt
JUlv3c8yzl8jVv57xg90dVGvc1FenB1r2xMjM9ZfEMfjcHo1dfCTIlIT4aUGRWSefFz0EcBqaE+P
cX29mCN5N6FEXT4SQFErVQEwGZ7gX8srArUDnzbUR88LSdDqeagpfgowrMSschg3ur3qVUChmeZL
LqYH5HnuNkzKzwR4/14E2naWFul3i3VNoEEJdwf3rmv22wReyclVw7lhXHR2g/yq6kOSyCtsvGbJ
qtuA3L+t3PLEzPg5xPd+YplkkyDVvtA95eoAYMX7QyLbyJuYcKJdvAqXC01VjAPJ1ch6WF0VPjof
fbfatTndk3g0tM1cRMySq6c+U7UfKs4ShR5gPGc6tUmKmZy8PidpfaJh3riCtuII73hoUoKRc1hM
fVpa93FsZ+hTrWNyjQYyeDbammE8Z/uNa6NIiZ2M3mgxfyANrw+6dQo1zb6mlcWyX2owcHT5rDLn
B1Dmw8h1c58zeYFuT/aOrWJcl/R0F8viOjCXB4RVxEkhQSgiGs/1cDBGgEZa/h2jS7kfypj4Gpi2
OEvaQ0tCSGuP+xSW7ud4aMuGzMSxfyhlc6uisdk2lpZtx57+J2AJ24vTwdhGqStYaUtxWw8dmXjY
lnMCNGipediJHM4vVeXJyiH1NKDKAwK0nd2i9g9uRh5iazuQs0MybXsnz66nov+cEkFfMkiPxuw8
14IRSe2kBJmZCW5x0o38riJSk7kFFsFSbm3limsKlPsmEECjreYtNPQbWbb5XWfJnRGP4TXcxru5
jwCn6lmw5UQ4n6IQQ71e6MzDmD9R/62ax/FGMx2dnKr24eIn6EzxhMCzPHbECN6YZvKYNOVwWAr7
pTOJjiZ0bsalon1ZI1eKPEprX1vZv1MwYtNj6gSgSxhXRdd9hA3Qv3iYVwGp9Yfx+X+JKP+BiAL9
wcAc+V9/UUa2H93H//lRQL+abz7yH//v/9KULP/OQvnzCX+yUJT+L4thIHgT3bGEaxnQVf5koSjz
Xwq2HI/CSZHADrE1/wVEEf8iO1WCQQSEyv8sDMZ/AlEM9S+MeDogJeMvVspfL+3uDyvsfwdEMf/p
VOYIAjiipGU5wlACBMtvxr5g1MIBLK91LIitdJQ53waoPrzBAhyeh9Z3A+dVor6rQTxwroPH4Jrp
Fkbpa+2qgiPUHHCVh4HfmMOx5vRbNTzuGsmyS9Vwl9Eo2YhxYiYDFvZQEHJvuawkBf7WilkYxUIu
N0uA6N0A/B6ysDkuyU3ZyZRrOuGOlv6WpkRVOYWCmfhUlHuEPNEhFwRIwFk9ibaX/4Gb8RuF5fKR
SJ3PnE9FGjZl6D+N9YQQc5SPrnlc6OUfQhzkVGPaTVYRjFxq2t4uJH3Plu4pF24SPqODXNJ3Ddbc
NqnyLbGESAMrRNi9yzkyCVnY6zQrE8yOzJ92agCKFLr2K0TV6j9AAQRf3z8s0JapDMNSMLYsW3eU
jSz5n68+iGRW2X1cH4MweM3rwGC5Si7JZJPI17lwhhdxW4zfipgR7rw6MGunHo9mo75RkYx70aDS
m8KMmNeRAByHpi7dogPmS5yAifASx9pKIpm9vP6OEdVB6sSCsMR7UYZ0JFsrOxsZ/sMcmbmQy30s
6ha/bPMDJ3PrVQElNdJAvyqn8zyE30y5XMNWHrxoUq9yCJ+dqjPJkBFHpFLYNeyjoLI72+qOBq1F
f6zvd+CwnuFTDFCttEEecy0gRF0twPDxKpkVWgvO9EQHbNBwf2dmWXuRTW59gWxdIVbneRtgOEoT
jd9Cc/OEjTbO7r4kOo3NqiNWSYAANQtRXAI8zEz7G0UQ/66tmTZSC9MoquqOwYrUPruey0bkdBac
4v4AA22mpHKJDwlAYoW9fsU8nH5GRESNpTMRMO2nQiJ7b6aclHR+icYifhP35j0cr0/6Q4knx9Wv
Sdwd5sKPdH5CTmB66WR+qOgImYIUqLq7o6dGhltl4tTpAy/N2zNN3l2YJW/LYvuMOIEeN3glW5Mi
J87b69pcjB1oAMb8i9w7RfGxpLPa2CTeEE5Ro0JsXrmw8V2OcbWp+2lC7kgbxETM0kTn3F17jx0d
FmLqsg2BaMYtcoV6I8h0DcRVONf9fao9Qs5I17hfn3QSL1+E9LJhOuVO932dK1gRpOduodLArKLZ
OQQ3BElbjJvFjmnxfagA585k0OTDc0Mtusnq4qWazfema787WY1Hs39lfk47qiu+2iS+lxFYehHH
t+judD7H4ZtdV28LM2pShbwOxO1m0RYWUbDIzeBcLZj3Jt18deI1h05e1wzWYKlJvC0oStMGXVhF
D5CCPWf/6eGs0bzwanM+Eqe+WyjxUvgw89DvI9ldRWWz7+CYqWk8tmnz6ch7cNmn3s2fWxCqfqhP
H5qw/Lrv6a8m/srBLNXIZplp861B7EQeqNl5j2ZozlrUH62c3g3WOFAo5jeVOk8Z8GhTW66SKtJ9
gqDybZSE+qEwaTflpNHF5UNitx8kOr8h3N2bId5VjiSviPr3TpGp1PLnHJxMYAVbIXovJX/Q00mt
guHMidV+WkrMM072HU77T7Ai7w1pBoVpfCBVrzaSdf6Wuf2mndy7eLBeE75PkRDGFMTnFB01C+bn
aUanNoR3wGk+yS6DPGF+mPPY4GpMt0ERPKikuk5crOw6a2/EMA+Z2fidialTSHIi8OOjQcqHfR6K
HwVHHm3rySU9IHvGS7wD/E9MORY7jqE4JZ0BCyqTAY9VKsNMp3xwumxHpcHv6LKEswYYwyozbsvC
BvmsESgw3M+Ououn9D6x5xvX0BCHuFvASKxKCZvynYxlswvwCNvxHKcGBUfJEKuUxzboj0kTtSht
vksrv2KN++jOKB7seXquMltul8BqKFV02uTr38X+QgFb7pixHUAGfmSps12P77ml5dRwKDV5fAyy
wDcS3RczWU1m+DbUzCmXYfqR0TDzakjGBIVXfifuAuga6wOJ67ymI5z0CeFtFzyEdrZtx8bw4gAn
nFLvagLVqc6saZ3WXYntw+tynOkkebUgtIm0RRSrkx+7cDPrvqVBjZJQJyCylOBVHbvJUXpZNTOi
6CkYiS9N4v4oJafMqGPe0opwJ8zxFsfjkXHpN8PyzaTJtqnj3NhO+S10mzWp5BUHYuKpxWS88kHT
EBIp6NElhqFbuI1f9AT0JcB/cRlSYvZUqH3nPLXNUCG/BgIwL+hGXQX/n8sbWANAVZXxQsfjkGUI
k6dCjjvDNG6zqnkJounOdgba6oXzIgiQTNL2i7ZZ7cHl/zKwMZYdpsHVz0ia4JpGPzSXh2a3fqD5
flW4imugAvAYGe9yYhJZYcFPmnDLmATHo4mieiL5DEIlJv900UgyHH5O9McYiKAsyb8z8dXx4CfQ
F+H4uyMBpYyLml1pDNVOztZtSNgCs/6c+Mb+aaKf6YX6zPmFa88seM+p+ITIRT83gLWcAoamcn9L
yYHY0uD5qLTgWxP1TPF6akCjBA0S6nvDRKoY6Ne5Q06mxCnmDRgoN/2Mas+dzesKJ+k4q8fEmrA4
Oq/52pLrczfavidV/IHygI6GZXxQaDHfhQmjSfSD5kRgX9wVfto4UMokREfqxJpW0t2ieIO6Edp4
ZjmzAC2J4q65M2MmWzq0fScOaOdWRkdiMn5uhTP72iaY5dy14deCc76eiGHjPZDFww6vtW2zcUgF
7JH965ZLuWeXP2LIu14mSt3DjIg3NtmHwoXMV6/8Tfi3ykKLHIdk4x6dCfRqkzt3OloMzzXHryUm
r7bGQSBn+Rw1bcFEA9aDYGjQO87TaHMFDdVJdgMsc8+MqpNdYuILNF4t561g6T4y21728K3U9c7K
kusxYPyuqC3LMif9RBJ5bD6uyEynS7u39aPrAqQ/6/cxojAJ6/5r0TiI80h/HR1aa3SX8e4630KR
P+YOsru+I5ygFK9OI3GEmkh1zexrKBiYVqy2CREqwcBBks+0u7Ef3k0uiJsFTtAYFM92QeE+rLS4
ui5fGGNvoYPfUFUf+9l+0OR4m1REIcfpE8vPk9ZPTwGEL+wWyG2DxT0K2rY8i3679Xx5d1weN7Tn
vBz373H9swYyG5m6j4wxfrTJxD4/OS+VE98PvEPbbH0iemiC3dgASjW34YWb45YmnxNkLhNIFZNN
5WZ3/fB9GQi4YwTc7rGMujq52HaFGsQiS7XLZ+eILd/YDGN+b2DLPXGqF7P0wU49QwB5W8gop5Um
DiBepo2RIQiQREyTIsv4DKvtaUK8Rwytlhw0m5WPS6oeeBao7AuJflXenUv0F5kjJW4G7AfQw5AR
S+MkmoiRY55trX6orlIzexId85lEUsHg7iMzJBHnMZ8YRCwjY638WaJR8bDRZzAL1BNcK7iLS8vX
2BN+keqPCFGKIi4wySd70ss5/NH7sS7pD27h/ohDNGrFoocbYKeLl45jfDXLRW5RKo+IWuKCtGTm
IKDpH9AtciEM4/s6T7V96mqaVxXAOQYaLpuK9nrWHjEnQlvI2k0bNMa2gtiynSRhJnqV8CWO+rF2
0DqZFqLdQVsIRja3dhbk105eP0aRQ0d5ycjRiaIz1gYNFgiHh1bnA6c0m1yYIMoOXbzGmiNTybdl
i0+5A8V+GtaNrlaw87/vXm6J2T43a5/y8uAIGIaBCvCzy4N/PMG4y5plYmWk//1XXB7DBDEgbdHu
6h6fN8hAdzvXOtd2Yx+Fi30EKCUwTcAKQTJbIuiR4cxamR3mspHrC7r8osvdagJIRSrBrl5tg9PF
nXm5meoB9UVQbUKl3qbVXoiMMsCtgQjSQZt1rKQ45o0GBMZx6j0JD+aRyA5UORXp1Vw+Hte07T6Z
gyfTqvhY1l+//prLrcufCIXC9nH5IQEpAPRNMSGO58QUammdE2TQxp7IafFP9XgVt6FzHJzRr/MQ
fXBChKfb6Po5cPvQIyhgwY2zVkyGVe0NrT2o2FzO7DKk1mkiup1UJBhbOw7ngbbw12jTTSja5CYK
wsyfRtlAkHFR8wRYI4BBbyYSnh6cMMyYKCAmYgXDai6rBz8cZwKAkDRtQexb9zgP45PMcXKEJoMI
krCIFc2F4cfIyPISxEoZQD+lp1ts2hTFKZg33x7Kd9Yj5dEM3fgKP9RLh8aBVWLhg6xGuprXEOuJ
tNFyFg8ki/gRsuydJiprlwr+fmtN4RXzwjf6C59Ls6THnCBZLg/Bqdd2GTkLR1S5FXEulflAENnJ
nXvcWdYSX9kt54ei4lLR5YyBcVVm7wsXJJUYgA+rAaXBep4FNWb4ddjc56bZnCUuJl+MzaMpJPma
y5pqls/tjlauONu0OpDXh7cCC6AnEYFT44NkG4LkvkNuhYauB9bpFN8ZzaKacRGacgFryZVh0MBK
jDzg9hmXAqgszWV16WicKKIhe3Wc8L4MSDCUaTLtyngIn8al+GnUnL9HvBhiTQJykU4S4zK+0YOd
9ujnlmt2EcK3ZQewnFT6AygJ1piOOo9ra37wateC6dlVNE+y4pUuDOXeKumBrHJHQKFLjzX8bpXd
fKxKAl1hQ57TYEj9yW4xixBYc4McPr7RDIaWQUigQy/t07zU8xPp2GKbFgNny0w+WK6rnkKtLY7a
gJyvhI5LVW/fTTNBsyqtlgFUOSvWIlHyqlo3g27eYZ0l4dwV5AMtnXyOHfsurcb8EPfTdTtr1Z3r
Bkg8RHZQRteew2l8zpyMhE883gsoE3ivRZ88NII5UJzZh4gxbURp8jDj+iCsiq79WJmvsY2+BrXI
gPHEUMdoCtFeMC7wC5erql6/BqxGkHrpwCGtxD1mQ+mbOb6nqraAdeUofOyMAHjLuAvHlK512yN7
p298yFoJ4PNJtDQeFtOG+B2FtxJEiBdmstxPQ3iKzaLYRXnw1Q1p9SAmHbH14OzhykCFFxYfmFje
BtigSH6ABOhk1BTpqpEqzxZ7btMy7dONZ/iApyiyjCOJX+3OiYpvwSLSBweQgwia9jwSrV7rcIoq
hx1iWIl/DADOIV0Zh7BwLG1dEYw31kS/RNnTfTzDZsSv1UIdSa2DvqxyBgvWQ9eC/JF4sc4B/rRB
zYgxYTiFff+DOF4IwZN6C3LjZXBZySCUIlUGu1LDnhvVYX4SIQFk/WIcBYK8aohWc9DC4shEyIOq
6h0A2fBAMqSvodpr0Grdw2y/CQwiaohWKihA8k20mt8K7VypmXdn5AmKipeFxHTwuHmxj5PsRLeU
1kvnTDQUiBqbu7M5pv3ZI5+pubfi/C5mSSM2AUHKe3tu0YX0TPOiqYA7q823rKeTHfIKdQy0/ZL2
7i35awPX6kzzQ4f8m3SRpwYJKbuNRBHcufaNZTPxMpti3ut6cDJ7u3gm5+SVFAf9uvmGtDB+6vHT
gUPv7wLkwnJiwZjr1oMeGmRKhpkJUkz4NVOq1GF13jXMNXp7TLe5gahhgo6wbSf1FebkVzLuqM8w
ZLaORUxRhV+QXumuChWtNdt8nt28OwzWsA7VsSNniXuodMY6TVdcNelzIxOSSILQh0QQnFaXS1ed
8xK6zJK1Z2YS+j09S08Rhl541Qw3BY+N656cdXO5FcdXMDWqk1bjJmQYy82puaIEDrg6RtopJKV8
nAkaTdxq9pEeYV9pJpeEYg134gxlFgNdpZ2yqP5ZaGL2W12TxKwxkxK62/tEhwCDQItmkGG13oyr
yaCjUGcnRNOqGPXgVmbkNy1q7lh/cKz1He6BFbhkuhTwXZ7kfmbB0YlaAngdrJBUGKt1hB9dNnOL
Trin1ZF25YjyNpbLaXDk8OfNtAT/qw9rJrOln+Z1c7klrQk6F1PMP+93cxZv9SRDgb4a8U0IXzgg
uVVQh7PCR8Z9wtxnUO+Amlof6ONQbcg8xdS2LlyQoVbopG0S5nFA/vGz4LJ0+fWwzbXfD9v0ndO8
vQHo6PztuZdfcNn8esJvdwmQzok1bhL0ASE16K+n1IyztmGhI3T494u5PCqUzlP+dlOQZE73LUSI
sb7ivz3y6z6GCkAwbZ0R9bouvn77nb/ddRXshimMQB+vfzuqAxvc4rSSpP76A7894/LAbz/7dRdH
9S2DZh2MNvsjJ0IkqOaUYVOG4LrRbMZxLbFX/uXh2lR87KPLm0xQo4XM02zIzhR1bJwg7k80T8Ew
XO6r9YdTG9C6C7LShxVD8QaYathCIOMqOuMGLNSTjXtpI9c9gOPq06Xl41vlXOpo8UV5YqzBAyE+
RS9oABApmT26gE7yYKr3mpFH8znDggj2wLVoARBInZj6+1Qsx2YYv6IcJBs54XYYXPeyOhW5k3ks
LLhAzhaYH2fVFrFPxRnrdGt4NhmPe01aPcax8xMs861r1dvQwLkkwg+7TNFrDLAUE/sn+uB2iO8w
+xJZDgxuW9nxkbL7dYir3GNUsBG58d1ukZ7S8Ok8vdE++jU4e3EgGC7VQaunzzTPUSBU07SNtB6S
PCNnr+nma6PUfgY2C2BXPKKVek7S8Smq58rvpbq7TBCKIKbDm42fhExuw5LKyJbVt8b8oSY6uZYa
bmHtHqCPDGuKkt6MyTaCpgZblcji6exE6TnXwj3Yi/dVEkDTi4G4sZFCnR2LMJDWivhr47Zj/Zf0
THH7EohbWDxqKXqKFWmMby2tUfBZ5q20+hds96Dk782sfkG0/gDFL8WNYe67WPtqoaESzhrfynp6
VGJ5TsthOgiTaTu8oKuuaQ+V1pwy1m4ps+FT1QW429z5oQqR5g3BT1yfLIvqNGbiToEMrs9rAQ3X
oZFtY3tNZsoM03MCcufNJfJGYiaVmz1Phgo97F87dW5YbG0Axbtblz6Eu1JfHc5JWG5Y/pOX/dDV
z3M6jz8lpSmDtFQZ77M27uopOIo+uKmt8eAO7nVXIJfsjHV5fqOr5MkUiECc0n0kuzmZr2vLxNMw
XNfKOtjxvHW792FsTdqb2if6oKt0INygDM2XKnmpZPINOGlDE5Z8aFUlZ3JHch+8ecLqNX5Qkpg5
4KrfS0ilnotUdeBEAjYF5+fcGwCnUOFiHUHmM8oam27gzlsgmto68tr0FUOI3AD1ZlbWdEBe54HJ
Fwy0WciHayGD9G6FJnw12jjBIR/KTXswMkJGUeMzckhx0y0JH2A14vJ2Z2pBKnWkle5mfnC1WMf8
qb6cPrs1HZxycgpSvEE5O2NwL5ug8lB7hhtaik/YzGbfsYLnuHT2hd6+UJQdqSVsLx/47kyU3ST7
WXcxlvptRYgeR/pyLqPsRwkiNkofESn9VKNe+0MJmoxAH89Y0pWyJt/xjtiQX6ftkhL2DcGlhRtU
bBbHhnWimwRq07+X38qsoSmZOzSCsjUdFWSjp0+E9HFKSQ8plnccfqgQYLdXS30mi5hAsTB9Jb3o
2BPeQ6Oo8hY+gqrQEJkX7xkXuR2mpxS5Tk7RgjZB3Kz/4ZiKgVJytMwgANKO6yuW4Cd2eM40dsSu
1XSDl/bQJUpadnVGl6FZuDiWBTboZoo2k25EmxhRawnQkRZDuSWSE4TtgoatkeFNzqiAq5njsEII
r0jPmW232IJKkX4WcuXOxoJG8VtLu+fclinuImXMvFts32XauoxvR79R6evq/PONHIW20dSPQeYU
G0wstzB5aTdpr/nkMKAaOa7ANuI7e5cl0ZP1+kGKZGD+ZeU3VCtMtYJHBGfvreV+NvRD+DbEu9qH
zYSmNMfBuUw/OuaQTZo+xNDBnLFQ8DHC53UgzbQL6moXdXtcwPtmrGP/EkfupPOwGWtFgF7Akl6k
wHAc8AybeUyOhsLDh/QXnFG3vv3OibeqZqXeGBadPGef1QEVs0k9OBk2fxD3NwjWuw5Qhz/Y9aes
oxZV6xz6tX5sGaQ1Wc4uKE1mfubPQVEN19bZGrTbaW3Yd+sRWfQEN4P5lf0KnSA/LXK1TxklV2lW
fjZrP10Cnmb60ZTna4Vs3kIfiGFSi/eOfXAx3RwDOX/WHEENbWdNILaMad10M3lk009UaDjLC2OL
LudmFIx3UYB7KTudTutUt3+mtAx2VcXogI4MvtTiEFlLcaByajY5xQw0RVVit4lypPX0YL0+tt5i
sO7bJP00MjSrVrbQEYQTtIFhfL806jPlHFpp1rOD3S9fOBqkkLdaPpAgL8yPrgWtzfHdbLqW15SV
fOiagVMUT0eS5v3GLoifUMgGOdr59JEnbVhBJPXlqzCfGKxVm8BtsCPVeNRxajW73NUeFIell1ed
wEAysNsH7n4yXDjQwEK0H01WZ/QNmOz0ljZxEUVrlU/1S5rdZpimoC/gc8aAgV9EXvd9PXlT5fhp
fwPQtParfkVJ99eujofaTFgkEYHnckoI/wh9+F9Vzn9U5Vj2f5tTdNv8ILb3n7qcy1P+llFk2rbL
eVnZ6DxMhC9/yyiybGI0UNnYNhRyKPN/6XLsf5GYZVuuYVDoW4bLa/grqAjJjuuajkNyKVcaW3f/
R0FFAPj/KeTQiQDgJaBCQSVqEWfwG6E9bfslHXs3visCYvtq/KH10p5sZnibFkUG0YS7oOxfIqMO
Tljiuw0Kb7Jm4i/CIgmloPrbuCv97tdGXYB5iXE12aiks8lARcCq9rJpjPTc1SVheA7S3fVsClsa
6dkOi+01ccDydNmUay2Gslyic2x8d0AsaQtR+pgsaGozQtnb08LgP4ycXZsCq6zaPD30xnAODPMz
ybTgDg9zt+sM96VQdJuZ1NcrepYKqgnH+a6v6/g+Vfkx6MwbMSl1JVty3PqUqeNgfI9JX4QVp51D
c7S9eoWK1pf+K1pEcsbW/uvlVr82am05vVTjEG7rEsfNUFS4zqybdNDTsxYlxWZo269gCj5RRdin
KaMbUlb4wOLcHk8QlYUHbAwUaNDvCjFaZ0TM1tkdKGUNQJ/05s5EaejbhrbBJuTdaMnJWhf+xrpp
BzAYl7uXW6Ionqa0S/nKgBYWoa0d6G94A82Sc7q04I5Wt0ExiC02o/yP9+Datn2YF3rRKaObzeXN
6fw1ivEq84exi/2wzJ5GI7m6MJbnWa6hUIqJSZM6J3j+1rbX5W1sgsnXTDquDZN7LMueHkriXTFa
UAvr5OKJwW5JqwFPHELZjTv7GAaqReNdQOIVHT1iq7dBk41Ocw4WIiocFsF8yWon89DBWDaIo+H+
/aP/7Zv49e2UMVhh0ip/GibI9GoODkCCGH6oqYJy+hf9dpqQB6jS+oFnDZ9OP7an0Ca87kLltdeD
4Tc+74XZKzMA2+Zs7Qz+/Omyubyh3+6yvqtPzYJJtZHMxSKtsiFQrNLcP24uDBPGDGZ9LOTbhRm8
TMxALrd+3aWYr0isaxiKAce9fNPlyhK+3Pq1uewMl7vApIBiWO1ANcVheTkYMaGDq4yU8edhetk7
xsR6NfLY8PFZ//mZXj6/y+bXz4yIqpfsT0bmxSlcD+RsWSmoxtqmEOvm8kgGPX6rKuAh8QrSTP+9
mVYG5+U4zxHHU46C0sYDyZRMoqI6NcbadYANS6H9636W7uy5uzfbdlx8FUOKjMwe6nmTfYSp3p+6
oTTh1yqurOggTmgOYYGum8vdy0a6q8Y2rDQvt94SkR8EPqRqKFIIRZ2xVVNZeq7EaetNc4oRo2Fw
xRgPwn4xdedmDL4pTC99KfWtE/ca9AjjaVYLl/cL2fHyoky/i+PspK8H2+UHYv3ILxvj37cud10m
snsmMOSz8CXM6xNYvMt9nsTXXCAALxfimHZEpNg5QENN1+hurvL9aJXv6xAA6KlBBF3M6TXOG5ds
oig6mcszn2zKbMbMBkT+bIbI7Wnv15y1I+u1InXu3DjmE+MKYqjXD/IyTIoIg/AmGyTCZaB0eWCI
k7x+BexXH2dqLXEjxuRpnjsklgIbVrrck+XOwh3Wsk8qyQ0r3e9doyFf0cbR04crRpG4tbnSYSQI
vmJXZEdWWWJX4+eXQfOYKT0+MLB90c36QH4x9XfhfuQVIUALY1oC7N0mO8W5foXZI9sVNf+ijrtD
yIQaYBvCxnYGBaWcYq+m6W0Cgysm3EZm6R4NgB3bds2ZmqqF/N51V5imW6NJi43o9bdgFrjQBSpQ
6GU3sSzDXZmo9AT9jXbIEBNlz7vzurAiG3u2w20hB2ZPxVUGZ59TxBBfmcgNF+zxVpgTB0HepayW
c2xp2yk14+PcyWux1vuArDejFWR0fcGYj3An/Lnn+map6UBZfV6SsT9VahXpTFF7dtP5ZWqiYjMn
Gla7qPjCIIs0UvWfmg7CCRq74xsKZ+TUwq6tB+IQNEzz7vAcLzUo7wQ7eKK6YziPw47BomBRPo8b
W4tuDYrns9Na+bFIUZ8kYPizBRByntu+BU6+tRjqMpnuTjMOGq1xDdan9bCxJsybbb9q9Nug8624
J8VhvC3DRPqWCdrKMFNYBWhm1ESk2mDF5EsbOJayRAnO4aVBaWUYO8PoV4t9+gOilL4P3RmnwXyb
Mc19ypAd+wwY8KIbDgo5IBE6+QQz3uetK2R/kEmAWL7il85tdtctuJb54qezLFKNaXbEk8OvCEPO
jcoQ8tdB1e9hVD5PcBb91IEjIUrzvUyqcDcu2qkwLvrMLrybiUwwOqXvFpbVmtaQvmOnuheOqkXo
NpBIbKXT45g0LbLjfiZKmjGn6sW1qpjM5qKl+8w66XtmIwFdhy9ebPQZXbcRxrIiz0VtIvA3LpFH
MB2AvmFe1OOvNCSXZSQiFRWndt2vFua5nglRUFyiJw6goYje2hzwi74gVRyYuB6RdsycZ4EMpjY4
kn7+csBLeIMUmi8o8szlSxTGnZMH90XlXKcZn6mtl++d276pmujgyb0ey/xkOhy3GFubE5I+stki
dZCZc2BxCSAy5eiMmNx7FlSoNhfWMyAibTeXAYqIUDvaKCbSOTlSn5x6MOg7G57QNtOTnUySejtG
OLt6M3opbfczkwmXE/3/s3ceSZIjW5bdSm8AXxQcOjXO3JwHyQkkSAY4U3Csvo8i8qf/SpHqkpr3
ICAwuLuFEQCq+t6950bmLhCucV+6fV9AbvNnj2vSBMAUj4KVGSHjop/7J7lgARkksAxzGH9EpUOC
HNkTINVcUEnn2DM/jxhEdrXhfJ08BhpfwqknkSWhqYFw4xcSIve5VIhRdDZ9NO39qMvOitTWHfNS
KB7VwMtNw1NrU/kM3azY18FJGXAZtQaFF/qUJMDLW2NsHlJdh5gjst28P9PZ/rLUkSYTiZstwmDv
iEFtI7veJbFzp7LZHQbPQpFSoPtThTAeinBEY5InV2E3v+qK+ooaRHyocg/4jGmUG5su8FJYDXxC
/zudmsfUkM1hEs0DfSYwgAMMFdL9bl0/3e25TXD5Zs+gHl+UyAnmHbo37EJ2Gz/mXaKusVeA6cLU
FLmAXCG8mpvMbIEII47bqoAyKbd+ADpBQ7uoVszAphYSz0J2xyO2bHJOPOqReB5NaCn50c564wGH
0TfX/QNlRnhVYVNSyUdsQVwbOHrKNQW5HaPPVEY4Ubc1mXmX7fehz3KA+8a3pSRZpIcYGSXMxBcH
805s81vycxwAnOmTlvUDyQJ1PPanvhZXY0KxSEQQy1mj+Vku0N/5IJDDpY81vlhJjfRpCYiYoYbr
p+5D7iWEs+BpxuZI4EHGWnisppmmdCQva73JroONxYh9nZHwcXvq74ylEQymJxU0/dYM4cZZpcUH
O6PN9sC/FCIhAzJJWeaIYZ9RcA9TLQWhm8XiRM9H1sfrXpTxk/XhqGWqOkog0MuXdcPctP69tz5k
SCwPI3kEk6ODCQrMe2zcjdCxBameRK2bUc+N/vGw0uEH0XQpLeZ7NqMJsfbzq20rQfcbYJ4a2+Tq
934AhzEB+aunEqjlIIrruAUqfeoYk8AAoOjd1pEMhg5noJbM5Mas1aEnuSHSOQ6J3izUYH9v0jXr
IdCxDyXfUtEQBEGgV6pV+GSgoELmHkpWRK43pjuQ/E2ahHLoBxJp9C2LCJqwKcADOB6O62FFGkVE
r+xUCA9mEVl+nk6rYI0xXxKBgMjVgRaGjrYIyLiYddhFUOrcCzMhAmMQlx4JxX9sOp2VYUWFr5d1
D55e/qybWs+Hi5o6m1y7IqSaXew1It5xZwGMiscQQeZDVvhE4tHSKYAH5pt11851EUfPyteHZsoU
CeSUntmPQBIErRp2uXfFYiuYGPbjMUcbdp9bxDSJY766dvUpzEkCYxRBaziJ6CEatJ2wcN6cKNyi
E0GXUnFyV6bxmPrJzz62s2MzElM9QwE/BDroJdSRL2jDpjtt3z+XnGSgtQFpjAXqXcX6aIl7CQ8b
oPjKH0lK3b7wfiQRfRJnRkZTJL4L/Z9TBCdRc4So6z2aw3wKS+YLpU6s0dE1MH9pqBJmU+pYm0EH
3GQGgH2soITeKOvbxJLLH9vq5cbQUL8aUMIKQ302uzR68wIDDEidEOhtmsbGgWD4PoQedDA6waYz
/JrzsHrozA42n07iyXQmj9DpPI47cEn7pgJTSjjT6LnMP0XVH1XqXqc5D7ivcsv0ErPkqiQ5mEaH
G4Guw1ZKLtHzhGMVCvmdL0KeqtxNnxzzT7tV2d1p4CjgbB3j2qPjn+rUobwm1tgrDgWi7UMrZ60v
TebHdInHg+nhYcxM+lnVND0XvS3osjcPCAVZ/3PCbNwRPU0NLxxJ57QXYimuRgQMCzgTGnNH3clx
b+9k2KBNSNCbxlOC99GLA8J61Z8uDO9IRuERGWGzdA8dAVGnaXae2iSo8KzQRU51flNBkJOjE50c
7BenCH+np9Oeap37xF0BORB6Viw+WIN1OpRHTFRjLTlCwqw6GWN4MIaYRktDbXhOBq5yc34a0W7j
rXqK+8kEzzHBZnDd53Qi8RbK0DcFron4TPupmxtM404NmL4EJCts8qJ652fSLfkRrRHgT9ZYz/D5
GA/R9hbMWo5MH+6DWUIVIzprJkKr1FlaeItAktoj6K6MO1XKxbXtbbN5hCTgkcWFve1GgINzTy3j
KtDYnxyCu2goIVbWHfg4SNO7FeQRBeccHUYTlaeBQXpkw6p5vvmTdRHMKPYDDvjtgm/+rPIvs84Q
g3HXbHKdKxb3iBh7nTUWr6ljOn8s0ElkSmeSxTqdDFpd8pgwgy91clkLz5RsMIRMs07wyFiwQuTE
d03kWaWzz5asu8H/M7Lw2YnEC5V589TptLQmQqwcoN52dJJaWZGpxve2RxuTPVrErcU6d40oMRBM
OorNbEkAn8ab0lFt6x5LFJzLRip2nqfKY86KWsds16x7cAWNs4QdojHGKOnm/IUaO9EgIflwg6QG
ZFRkxjEYmcCviZHTeXLQBGOsRf54SNFQpOOwF41EOOLJi1M03muW9fGLGU2bz00Gn7urfuQBoK5M
r3GMKH1EtjKhU3gQ5vAeT6F4EeXXvuP6whtyaIZC3AevCvfcXbNtqb6bArWP46nuUErhx1urABqr
03CtAe70NJr5I1zb4jGo4wwyxvdRELA3dbY6I7SJ3uoluhh5E5wbxVPkafVzNLFYocOPdMJfQbPo
kGNyvguMpal2mMbaa1phOoXAZt+k9qHKXjm71HT5VqHl76l19Cc87D977WDttZdVYGrNtLvVxeba
a7+rqZ2vmH3f1httiyk2gsN0NrRP1tSO2WDOjhNyxktXqq3Qrlpn9ddqpy0AfkToeG/BfR1s7caN
seUyGn1ttU+3DKZnXzt3Eyy8sfby9trV62p/76ydvkp7fud8Qo7ty3duNPkZLTI8z/EHVqj8Ydae
4U67h0PtIz6TF4sFSbuLq9G6WEHcH/KAjlwhArR93CM5Y75k2p2ssCkn2q9M+rV5TLWHmaqxR+/P
QL/pZcVOaq9zjel5Qg70oqup0ynv8UR3mKM7TNJcUy2uAnzTIwZqzuHqGJXfHe2s7rFYg1Q2L5P5
nSnGeMq0C1u4LrY77cumBbIrtVcbytUWBfN0LLFxS+zcKdP2d4fZfa+d3rH2fJsuCls84KQmfUu1
KxyOLhePdoo72jPeafd49lBoK7n2lA/aXc70msaYdpwn2nuu+z7bwJK/WvyOm9LrOqa6cbL1PRd3
hhEGm5AUBto55VtjQ95eUKZi9s5Y0VrBoSs84hgTWvetxQR28ZjNY5lFpoK/BYicdV+nYkIb6ksX
a32Px77TZvtYVeYF9+x7w30a6jbuNG3NByc4gtbCrs9QdiOiPLq544Q9ZaYYw2S9w7N0drXd31tc
EkGRElqQADKNBIj6/MekZgliYsBXZH3C4tNdbcO5yrTvaGvqSL1FbXzaSucAjcJbL3qEE+M3Z1zi
65g33J9mHdObJcXjsKCvjaTzIIuZST14nAGu207QSUToeC1RDT2YLQF2lc/ENxwOSCbm18j2j1mL
54JSFA096Q/7qg1RHSR5fM9d5t6+s2QHyfK1ScRGmUQu93XxS4k0wnwjx2+uql+SDCib2xAXk3gh
qedT+LbMGfkOppGS45rGD9L3KThIceuTJdwL34jPC9OfbZJIVq3WKyupX8MippvfgqVixdhih7N+
yc6ibGLZZ0Ssexq+CSnhdEHjoDL3dkeho7fA6NdOMsHWNEg5VHgyzaB8R+g8PfZ2+OjR1kvT/rMD
8YKEu1xtuqD9EWR5bKJq7e6EG1GJwpZ8Ldv5YAtneG6UQABOmht3GCc8ulj1dk6tKHK25kvJQBc1
hbxhZv4855I5YuMmKF7Y+CGokEIgHxocMC6MM+KBxRHj4YQaKLbiaFP1uXGLXAEUWbZEQ5njqTYd
Kl36hLUVmn2HCAKvnkCPtgj0y/qLaAJ1q8Y0vvq8+gkg+Lb3CmuH98E85Uv4rYjq+n3mQkyGgJus
K6cXo8FYUBvRaxrSMaVRvStK+h9mCh96AbF6dAPADLLrd2OBtz9nabsvRORuOwaafYzuiJYFapxs
HGxAPOVwjVUG68wmpz2EU0OgCv9LS+V2U0LL5m7JZF433TNQQFTXXfPNTqJ4500t1CSaNSwfmv6S
pC+VB6Ww5D/FDdNaqN2YoWZNdQ/AmefKvapMQWBu8vzcZfmzaSTjQY58Ab5EvDhGYBiGHnQo3TbE
mLPRn4HSk24bk6gwmcfRkdCcGqu92mPZHZx2yDcDTkZaQQRedF71w3KZFJlD0B1Dw8VjIilJ5I0Z
kaZMtWqM+ESWNtknS0Dp2BrAulWAlNNKKUALUKj80QASURrlcf2gycve2iYhPgZcSs8OxdWvmQez
PBsYiZYSDmfaAKTxiluY+OrZFBbpCzW329Gl1PWH4Wi4SlC9iZyYFzcitjqNsCPOVvdQgTIfSFLg
LgtWNZxAxm+KfkHtThn1NrbZF6eZMBIVi30Li0Iem7n43hUZWR6z9BHviJx6ZEnnxC5vicfkAl+U
2jmYyK7VWB1MlJWUvulYnjO/RqAiaDpV6SNjcnQNujB/8ApnL42suneiO9i8s2M9JSwM3egFCqn/
UAo+qfFLohMJggzCFNk6DSkQnXch3JNFWmW8uCkQu3UTqCHl6RQoKNspHt26pnE/IoULIqaQhJmo
YzL6/oOVeOUDbzvoE+PRARvuAnE6h/pR56dfJ86HK4v6gQI+94LR9j4XvlHeGzxe99S20FBN6pom
HRJD1qx7P5v2tTWPL6XeTBKWdNm/yIGVKmYYBZ0G85Hsr45bNTsWD6BeMHluF0iR1KLS5rokZnqu
ZDbuylxToo3pVSwx5zoOwl2CM/9ISgnaNL64LWZ9H0dJGsCqcQ7IY6r9oCmQScDcVXLvwu8cEgFQ
LI9Ty/VbVdN3iI/JyeJLvZcYtI1iTh5k1AdbJzZNnrX/MU6u85xyGhJQLF4HlEZxLu5GBEeUNe95
gQdxa2DTO8PC5Dw/O5XbAiYL8oOqfYErsX+kQIjIJ0pm6ttOdvVKpo0uhdt8lv1DoGBC2QwGLE0x
NGS7MnMJ0Ci4CRe50T3IiRULFaenAILs1gb/wjTz1quywfPT7RJ3tHZ5bb+NrnWtVUNoRUrMTxSg
x7WajuZJQ24y+pZHlIDDJacc2GYSto2sElwYJXWaYd6MDgqkFH9La85Y6LoMUBs3T1yRtHg6K032
ZlXae9KIYBYXkut68H4lqfpTpF5zlGXwHWPzZWxhi1dd3lB2b/stsph+76rlrtCFQWZFEhdTnMYN
kxvHeZq6o0MEyyZl2QRSHKlHXwJoSQy4P40Pr86KehA76rbSmGyffvMy+/VxLkwwhPkYX928exFB
X2+HquO1TkzT66B/WyFWFHDfIpOxJIezt0kSE/Ri7599Y1O1TX32ZmT4rLk5OXpWb5iDj4VLbddc
GqQgFhlPXRM8dxPlqdHNEEYbhrObcVNtyp6KEpizP+1ogjzV+Li/3eqUpOXeFgwybd9+BiH8VcwV
tpB5/NZD7Z+CKd2v76MPGvdoL/7nMS45gZOITAWzf4+Dod9DFjdouz0u4SdvcqLDQLIst0CPAjGI
UdpgsAarznmrs6vpCKBKLuPOqBwEOW7/u8e3dvvW5t9H3+/jGNK/t7jBy0A1l2JvoWtJaxZp31ag
lSnCVETlLsFA+KyulBmyz7kTpBhzBhRwZimKLcBZNAjr47RtUY4V5B0tEvk13KaN7RFBYY4x03dk
vZe0kznovWSAlhc9R8Rtb7o4TXZr377TbXzmUOMJ095O9AnSBFF8K+wAcrAwTlI9gsjJtT+U8V9X
yrAP+FhYwBi3njleIhBduwYswSZNu/GybuI8vYcdaR0GpZpLOzvD3pk4ucHEQRnNsO8wpXnmYiFg
3Ws+ueh7WLMkcY3xm+SvNDdRERYIqIUMKGN4EIcgWMzAKbP5nGtNfGQvQCStVF18YkoucmHktRa5
bKiDvhNVjSkyLdqNtBn+wqal0U4kw5YlSLhZ38m6kfpPc13k+zhmgCM+ZHP1/o8+dGgzS8pYjbiw
gC7rO1/3qrqc/uPh+gO/ntOdsukksTxkFqyykZgl9oK/99aHsf7AgHi9LV1zj5sC+lc95Rtu7Pl+
duPwMuoNEeAs8W00iAOE4su6cRm9zgsO1QAnwUVbZ1EZ6906p/O5btaHi8VkNE0rifmG9KYgm69k
ygjmAXwY+hUtuqZJPV/LMMj5RKSQcXemqk7TmG4FE97U1ubjID62tfhizrax/0jAzdZ6KXOQ9iJ9
91NPZOyBnNPuUuDZuKx7md6Ly9w9QMx7XA/RSJzOsf+p02+nStK/Nh0ml904gOEfdEV4VcpEXnDB
EId90wBbuXhwUAKKZqUXDZu8mxHK/L2BpXfr8ZwdhzhDNeIOCesqXRGmOWjuoeRkEEw8yohUMpPJ
eXKCzDysLKL/LxD7nwRirqfBPv89tunpz5K1Qz58K5Nv/0Um9vsP/5KJ+c6/PInpRuLatEXgyg+Z
2Ep2kqbJjynaAHb6D3yThUxMeqQ9WLaJVswF0vNvfJP8l8+NxPPNAOOap4FL/wt8E7FV/n+ViTmB
79Cy9ZmiOr5pev8EOOX4i5aiFjO5WTXdUWQZYZG+Qn2pUG9TtvRI/jVA/uQCr5EAAxJYTnsoArFt
uQJOsvHzl5pGQkuw7NJB7JNLp/Ze4kT7wsPw6E+CsxaIy63y2+dRYs0qjK7ekYWl2+JM82/F4AUQ
FlDiFz3/bAxggLtfppG2jTQ/l2GU7sIE50rlzPq50AIHtnG38ri7EOuYu8Slf0/VkNAhBLbgsuZd
RhmfuD96e2jtMYpUJ921TVbvHCTLxxk2MC7U6LO0cyZjepDrJXJsNXop6VHdexq/MAlhSiApM3Yp
1RLL/0qwgTqazPjIx/sFlf/Y2mgPYk2ZmWt5cyok0NwajI2R52hpYhC5eh5QDDDfG09Hz0+YaEQZ
4uxN6FblODyAGpjzjgh2ogfpm519S32nTfcLRGuzq2zj3fOHZr+kLC37GVfpkAfnggIxVXTrAes8
BvY0SM+J0z5k9sM4dT4rc8bNeEjACksyJL0FbJ3jB+eJiPUtU+LmvFiCNprMkvsM/pA1K05Ub3hI
Iqe7mt73Nm6zmz04DzbhTIhYMN1NTLv2iqn9EWk0riivYaU6+dlBm9Mc6g5b4hk0DypH4d+BhR2E
gyK+dA10/gmUJmp68QR4EKkBS1Ry53fk0o/o29s3Wn/XQY3LSdLCjdGUE2gMXqb7EZrVNzWxAp8W
j3Im8ZKuY+Eq9shPIrAOcFjbPSx5bpwRND+S7uLT8Yutu8SjOFXOV98sukcG9dtUy/pKPA1Add88
YZgEGLEER9wp81vYM0K3U7rFmyKv8+L64CnUOY8CwvT68J11SbElK5M0DScG5c+t/IAVkdTGjB6q
Bc+DhU6DisaDfl4E1nTqc4JaAtTaxyb+qZC907CkxFe0Axqh4uCWxp9N5rRkFpHTxeDBDCKyX7rg
EI+Gf05ZjeLQ629lC8UmHKktAv8zb/xJQ/Ys50lIjPUWa3BPRTB66smk3Y+T1Z8XPMu7dPD/6OI4
O4kJLTMkr2jfNiTPLZ34MtE6gzkFjdWhLyL85ic8TP5kal+lVwW7qA3/KIzxVggYn7HJGVcmDw7M
U+QNGGSyzNujMhU7c7C/IOh5bRfUQ9jq0fC06qxCg7cK9P9Yzd5DRVypBx13msrNbL3OiShOUTk+
S4NuClnjyAHh8M9FdMyT8C0ajT+DRMJPmrC92+58NlMYU032Ontxsy+gRYMxIFsBi9zS+h0m0NDm
fAnFRviHwIzUzQ0gtQaYfbdEGwH0LlvoqcJ+5lP+TlAa2OnEBG4d9fvc8r8TcXOsCtk82lK+KVPd
WnQtO9S06Y7aQXftsneZqRswyKNTow3qvKV41ga84Wc2AhZdph5OgociJBHGZqy7BjJHTzIkZezN
sizpl7AxMRphn4KuWS71oaeYjMAj3FCrvIYBbueiQyE6EZAFuMD5biPMvZhNfCCCqjmOFBqwDEAl
ci35VnqAaU0/canH0p0XlKxR1mz6rOFaakyxw1TYbxdSV6nY4LaNhns9xcUJt6JB984/jktyamkn
RPORkElZvudWK89VQcCrvGZ9c4wVPSXB/cGVR9At1klZyy5h0rQn1eeLG5BlMuZ2c6zKFiOxjQ+l
NpH898mhH2aycvCxgN9xabRMGX6AgdCFNqF0UpI9P7TnuSlJNevc9hM+6K0Yu7fO9eACwh8/maS1
gm6Kr0NjhlvPLh5nkt18gm3HatRM6hqESjqDSkIhDHQuePmy5Fj0s7Bf9ktwJgwdKSkd0klAJpjw
Vs3Q+ElSuthpLkD0ADGxL+OYpfdl7ohZQ9L5kHkJpFX3B35bEuR6eydhy+9k4f8wpHti9k8ku0XF
dVDC2hMTAgMpA/XChJKg4d3iE7wMRly4oIKYWpJMybIS/AvugSr5vnRYZvuk/NyhIrQ2Rupja4mI
ULJNRRiHh6/45PfiuxiSZt/Z8dFYHBgj1A2iCv+FBBhFqITauOnCHabb2ZH9q/HKTxngNd3XMje2
SrYLjVuYCKxRele02Djyh3DJXqxq5lToLLJblf1qWwm9T1bsc9P0JwPbIMhm8zgIeDZJGe3qFqo0
0uGDC3ZutuF2NNR7arIXCSEh2667d0NI6ZTGOQKXrS05iTTxCeJvE5O4OLWgtRFAaTfHcO7EiG/H
MlGWURsc8+BVEK61LXxrObgdDsKJKNcFTcDBrn2G4px0SK0t9ettgjZhE5GK2rBO2Xph9KzM5Vxa
8R7WDk3i5UwrzdzMdBPBlyd/DDQrHqgb7tM+46245EIr3P+bhqJGJO17IUuc+OTKUcbDmihZnssu
GEEAjz+CAcC0gk6dht9wkL3LWQYbu1H7yC2mi1gqDIHzj8wIol1H9BFfD1hD6ey6KMP85p+p03rb
xv2czMEPNy7MXa8+taSHICt4gnD1ORoWQtOaFvnejZtCqLUy185LH0NeYFdibHP6BwOcxAYaNOa/
zDsnULq3/tDtS+4F2x5bDmPbvO9CzCzMNo55HZ5JqAWvR9atgXI9mNvv5LcUCRWEDE27pYKbWTdM
R1je9xbQSJhHj9UwfMpmGC3JFDxEHScXHVpAHNjvUkglWxRA56iqPqteB89yd4PX6B8Ts30HsR9C
csl+0kIPDpNhP9bl8L6wbEbzhC5VUhkeJ98iqBjLe2SCy45wFtc133vPfKXJyV/NX8okfi+b5ier
FEQaJZDm0EMvCFQoD94c8BMkufvHUMx7L0ZhbMecfU5GavkERY/mpI3wtCAafdN7aP0h3cNsKd+j
QIz2iZE9wpCI2n3djJ1bEMVd0PXNOgbckXi3PiQ8IIzG6aL0kvZjsx6DeT7+PsYJwJTTGzJu4NQq
SLv4a7NKR5TgkjWiw/y3qCdZPQ7rYy7OHGgP3Q295g716nsBt77v6xjQYlLN57Qmp7V3YNEo43eY
O/EJ3WXdZC3W4nVvTXl369HbrW+ExClUE+Hqv9BCoDWFntzec+uY7XE9HugfrnvrZv2Ntm9+uClT
7I9D657Uz/H7Odfd9ZfNOmSUrOesPqfNd8II7Es1vEaJkGfPt1CgGtk9jggmBjSUIFjVv+AvM6nJ
AQgt10F5voqUglWE/vu/0P9P2Kc9PmYBcl4L0wmPxf5MdKIWzrG7HvzY/OPY+oz/OBYmLW4D8On/
OP7xMAjx16cpLWxoWxmyRwhGtZYwrYKlVeBVexBRkK9y0GFdn9ez3K8yrY+vNdXa9lzg2NysDcN8
QjvObJ+VuzeNnwo0jPtyPSb8qDq1Dsyhv8+Jde8fT6i0JN7Tkni7LOvLx4YyBbJ4vVmPJUh5d8rP
5836EtanytZzbH3C37swDj9rAOx+0oL9Xte41r1sVe3nHfzbzu5/Dlr0L2mEob0euVo9oku2s3a3
eFV+1qwfd0PMJICH9WuLooYv5vf++tmnHndzGj/k15UTnwQYwuqyKrHWvQ911tg90CAUZ2txKOHp
KOjL791Vl0X0yNFtDOzofvd5vYzWjU/4zbKt9RVFJ3aGY86ixqxhQ1DpU3waXETzTFlufbju0fZQ
F2dIyQxaH8shxbIqun1Y4ki06+qrQYDmVVNxNhNHZmhHTxxG/FmrN1qzJQz8vdVh7WxC9BHL9GK2
N2dWGVnQ7tFV4RcVok/3jTHZN0yldT6ROtR+SHO6u4zoaeAGk6SJq+i5tMGduFGZHuNqZrjsUXxx
v2Qxh016Xy165mEZhFcQC7eJMSNtmiBPT+3i/bBILzsNxHbaGU03c/Hti5uiNuhzcycTO9hi/0/P
5sQsIsqMc4BtkWpkm13HHoGpOYTF3bIqRkiAWzs0Fz2uTBRaoQ9pxY3qR4Gix3OFde2n4etg6SZV
DbErjlS7T3PL3oFXRtA1lr+4wt9Qe9dnJVmXGUYSn3oh8kPRI4vOobIhyXnqWlqeoedFpNDBBJRB
uMW/pjZxNCR3y2ZGiHqNFilR5gTZWV2Dy5qlZq1Pv0LflZEoFRgW0Ehs1t2Pg//4nfWnUlsYPn6v
ar2vSiE6ouT4sP6MvriXbdbdZaCQS6rOU6h5XotGeZl6sz78vdG0L5lnjPMaLoE+DB5FvjTeOQZG
V08Zk4Re/mZZGIN8mjRNbH2idtS2HP1sSnMkMs0f8yb0qhxZfxZqRtmgaWXrsUYv8QUos/WHvf7r
j6f4eFi2CNAsTUZDdclQlmle2gwheIWC4NuOtEQaz83HJkfpdBy98ZzmyGyR5NnkDXMpcLJzjeQU
UFmCAgXTxz5+8PHQU3LMN6qM6iOxQr9/Zf1plM3frBZ46Mfv1m3tbE3meTBj+LxW0gYOWyL34PzU
ieA7dDznRhpXcADWWFzW7wGZCD9Yv9eoqORMnhffu6XHJWG7n02bLF6l0S7rZtY8l5WRPKiFtCXp
h7ueeICNciPrMqa1heyWXDEt/2Re/pcTilCbv/Y+jjngHbbWaAF+rJC0roXuUg+/clzfcoazDohO
SgDLc1UkydnAo1+jLSfj7sHSd+LVkbTuDQVAndzQUXG4uhyvno/uYJ1YuEZ7xaWxYZGDxPa3A2u9
Ia4urfXFqNGxMFaIeLf+7xO9n0NV2/fVL0Yvqj0Hwx+ztoWM/Uyik7COq0ELpY86OEHw/OH0U2kW
oRLR733SMlQofTLdpxNxsu3WhYfoa3Wtk6uJGFJ86Nz81w19EKIsez0iCNScYLDSuQKamF9W89a6
aTuY04rYnt3q6lr/bv1B76bcqn67vtJ1FMEmOe/ignPrP35LP/nH/7j+X+uf/7fHgjZmTPl4hnVv
/buPYx8PP57m4+V9HEsbLlZQ5Njr/fQT4U7/fub1l/1iZBby+7V//E2cB/EJdPT+49DvXzEsn6rJ
qgCqbRoFc093YYi8Q61Q+WnBcDX7yb5n6GWJz6WMtQ8FoSvj6vTh3KuWCdQk3FNybr3TMhItp+Xi
VYSz3FE2bOT1lFnP3PU8+dhMfnAHJWsd1JLWYj8+pzbtnrXhQQg67dLFh5BVFpo6W6Gy6fQ4XKOq
Yv2vX8/6IoQaXkfLKw8BjtMosYsTODdE3VhFSM6D2hLQyLzwFirVdRe7AGUUOyr1t6hL0/PaxgDw
9YTVQSZbhuxNZ+KTW5+DURyz3Li43VGZOU2XeIBvhTAIPc3m/zcW1lSH/6GxYCMb+H/mQbxCuYn/
z/YbHUgg5v/ZWvjrT//dWgj+5fJUPi5e7TG33L8N6IH9L9td4f2+ZDVNLsPfBnTb/ZclqMQEFlJc
yq4+eP9/dxasf1GUpWaBc9387Wj/X3QWLNv6Z5IA7THhCsfnST2b7sc/DOh9YmUlMVTVSRF9TFTO
4N+Spn8j7CrY+tNnNQ7ty9A2zZbsuAFGquneiGkeFmAbvesFR+QNsuI+ycTHb55DQtx3knYoGQrm
xa6iaefEYbgP5/usSIIdhPyRpjkGkiWjiodqETdbGtOhb5ENEFG1i+44bdNXmYm9UKX9Poeo04sJ
r5q5ENc8edQt0LcdOwGmzgX4uc1VEB0cpfGQ5gAq1YdQxmo0PVmgXA5kyB988u6uEgSTh1I5Y4q3
N3mhG66Xai9Zb56rMLlgapx2SowUUFQkj2Wd7LPZkYewiyh6jN69dYZD29b5q28iBisG2zs12XJK
jKECf23WVzFBeG5Gav8It49WPL3LOIjRoqXqZrhHsHvJFYYpuZdybL8a9kSSgrKPUZrKg5EnDp1r
GqCh7Us9AfypMlDPJWDH3VBZJrqN3oXkoVO8QB3snaT9AiXjNg9GjEyyJKGNMoOdNPYR/BtIb9e/
9pVvXvLR/q7Ict4GbVOezejsJ6b7Bn4U/ToBEqVFLiMxtMUtmsJTH1rRBSsBeiXC66b52zK0t8J+
d5mDIo9E+peG44st0hKbGClarB8DOHWbaACLIkkOAzXpIrBunUeSaoszjHKmTDEu7BB819XtjSv2
sPwSY+64p4NE4S/r98GL0Tj1c0Ncauxi+oRLGMf7vB/CW9gq7rghHS0b+4DSEXVLRbsJcs5NKP/T
VFFptt0MU3wo/BfKO7g0QNCjPpk1LmxEsIz2CU8tYK6uIqktdD+FfYeuJSTlS0UvtKvsQ5PD92/I
Q26K8kkQcAwquUm2k5Vkuzn2luucLfWG6uiz8m1MYW2CPEKPK+34VhuS5CzJYsfICW7Lh9TbLfVI
9TOrRoIZI/sQqZ9wbNBp+57/5EDt3FT217ow62/zFmd/Hg7lM5YCwHaihQFoDd5nyM6nMZ3dU1mL
ckfI9qPv5TMuqTrivPfQVDTzQ4Gd8akd3rxI1Nd4Kl6C0tonfffqSFh5s4p1yScGagC3uA0h9eFJ
ODW+7T+HCOFqC/WGWUYnFPzqlhAUu7E7xz7HKMCYz/b7LqCDiIAEIazbt9fOWJ6bashOi8zQZv1M
DdzRfiJaTqDi1Zs6un3J/FxF4c+iD4qd5QvB91oGmzYiUTZugNSkBeBEM9EcVcL5AseCXl6X48kw
iQK3wqtp/OHP8q1JiOfOcEKlCGb4orCtkfaUBjcMVSNW4tbYMMOWTP2zd4G0y3ClJFuufBR65hjY
/eNkTfljeYzuyF+vpN+lhKIHxjaJhNg7qYWzKZBI4mj4yLgeD3SmiKDGxpoNabxvJzTbIxAO2TUH
aZfxm7I+lYD9iCCddqSWJ/co8smmlViaTcPXi5w3bkH+0zj2v+LWZi5YgodKKkpdXjF7N0EENv5S
ey97loyxcLxj2sCUIGYSj7TX3JlF+reqk+ExD4xxOycYNPoOX6AT9C9F3aBwgYtBHCiiBLSS9t5I
G3tHTzPh87H+MOkgo6bM/i9759HcPJNF5/8ya2MKoZEWsyEJJokSRWVtUEovGjnHX+8H0OfRV+Nx
lb33hgVGiQTQ6L73nOe4O1W2X7UVb8k20XdKkMT7aKbkI3r4tttx5gfD/21UbEl95KRnSNKxc4XO
8zEBRr8NjZhicDHzdyyUVrDx8NgEynmSOBymQXaeNJw/wvWfKkOmc8OHcALFErv8GTkGzUoH32NU
+j7/93DLT0v3ZUwvZfadJk37WLXaKh8wEFBX3KsA0bzZ2K0hUx+cft0EUXeoNJ1Ud9KCWJGqw6br
EqyGXASk0xBeNH77RRbu6hKwBpLoadvU5XNkErAcdpW1UXkNupUXtKw4RSgAAUcdHjMbhO84911r
07+WcymgV7PPySmPLcXvDVbfz1QL0rUeN4e2Qkdrj5J8wyTxDA0UbJpoO3rzxqo1FIgReB99rUHM
FIxblouclFJ9KsaBwpYxC7EnJGPzSoXo8GE/uPJQOrF9LQTUZAcVN1M37EwWDruZ/AU9vPGMag6H
DvqUYX5AgyVSeJvKswiDx5GGtGcWrnEYXRpsY/9hDkSqWAZJyujC0gPe6lc9mD4cmRAfWrEQFt2l
Hlt8ROadQx/qHIQa1YsGBoiwImJ6c75ELcI7YOkMcSOnZkU/f9NOipfFdJT9AR92ZrukbQTz4l5b
K0bsHhOtofGBONqbErSHqnpyOnOahaGgUYpM3TtZ9DFNGMd6jbiCCQTIzCfOVUr6NgbEoDazGwjN
5czzm4Asz50rWoxMirEdmllkerS6meROxJPitd67MU73yaiejcaSe73BeqHNLPaoJ3VZNjSrqMVM
U2zOrT+wqubAUcIBlpR4gxEy0D0rzpYV4cdMlT1gJ49ol4k6j/gabVuepkgaCJxMBp/mD+nC2kNW
79U8fdHsvrikJBfl5fSJ8TLwpoZjBnko1gMEngRtzGHsUUhms6IctbZ6day43JdJ0G9c/FMbcPHR
2q5ta+faU3qv6c0h9pUadj+94tL0KYvwBYzK0e4gwHhRpoQvY3ygzevvae3Fno4YZEs4sn80rYBo
307cO+FwVxMs/dLpdEnNUkdL2ZoP8NMeGZbwI8jm2dbw5YuuXltxXN+AzoDfwwxmHZCbuY/xYm7i
pk3uaU7mGyepmg1c2Hanlka6jmTtv7A8ftPHprnRaPZs3OjaglT23qmBsyHvwKdDot042BGuJGZy
/K6N/W5K58Uv/HeJdf6gzsZLRJLI7YPEvpbVJB46u3ruhMr5Quwu66EyuJgWItRK0v6cSACjAwfI
oqAveGzN4SLSrjshdc02+qQUe2tOWPHld4myfmVaVXQP4bPddQ5uNL81zNuo5/cwBalbbqXLvVHK
Q0Hc1B9kDAyNyXWvj98S2bYt7eJQDiySTFXbAscIdj26vnUcwiapRo3iO6h9e2xxn2WXOIXgX5Ih
4VK7eVj6UhCjus8ht9aFVV5Cp0Yx4qv1Ab6Nh5zgnp+K6mcdFoeWGu/W8qf02kgqBN0leZeBbRFl
7rTsFHOTVxohaUMoHyy8XsyzuhThTkLfBS60uXbT8pFr7xZOOWqTEohgq5qXtqjPen/w88p5c3ww
FbU2ufeoMwy0o1N2IvceAUdA7hTpp6Qn+N86F/+1QAq+KUAwbAjS0tZx5URenNMIUuy505gZf6Ia
w7pshLVPM/XsIESd6mfRm9WX0bqvvl6ELypal3U3FlzgIqJuJ5OAFrQzVpA/DZTANhSwdMQxZkg4
ZZTDNZnkq3/ODIKu7X74DhBXSiGn17E27hXb/KjdLL9kRkdWVntiPGIEcYxkl4jy2uqd8FbjsFwN
bd/srP7F7DVoUyazUlK2Cwq4WvXtz4tdu8bD4HTiChKd4qnKHyJU5FXpgNSO1GjW0w404anPepod
i+2oiH6V6H2zziY/PFvE+Qah8uS0AvFyjwYQM/Bt7mOQ0fr4q3DimPAdbdzn/vBc5jVOfoWC5Ti5
r3FXnfySfz+ybXVv0pgfQvHkO4hjbVX/0yMbQJjhNBtayC2sqDjDMZp/GRnkaEtvMbx0AJoK4mp0
PXxaugEsPdAd5QhgzPk9yxv7WagoBUZtKmT0TAf/vuiVGjsEEm3WWFGCXVWVTziMbCTow5cDLcSL
9Bw9K9llq95BS6wqGDfmSkobBP3PDeMzNdbijmaTuiEwKDrK8ODYHHHwaW9yret2TMBOCFYCzy9w
wYL/gZY13/RuOBxDAPYa7leQzAhmDdJdVojqIIVWHn5FBJ0BWUJJp6frKaA9no1Emag21hLOeRsb
/6wujovCoBcZPWvk7mxbhKhKTS1TI9YcLAaa2VAvqHLU7VVgE5BhSkEqh1lSmYdegS2P+KqeuSVQ
yRkNrVofTTkoXoq5jpryFK46v3koB/SwtROyppuCLTwsBB2EHmyaUd6Vpm1tycdAnEDgcWlfcjTY
tvyw4i6+br4klk/WD9FtarZ4c8KeXr1WX+VDEkAcN8X10B1H0m92MblJB8A18qQpPsqQGIKG6US3
jo2xPIJlHKSRvXIc2z3hEXjKZU60MsyaS9wnO60kYK6ls13LOLpotFkLs/x2VaneK5Gfo6RXYjwT
5MrEsD43ZLG/Kr2SrqExqluybl4yHQpBvij6TEy4nJJ4cOUxgi7R9EZDDLDrrpXAeY2GfD9Wndyr
WfLSJvYr7o5dU2jXdi8/pOlCvk7Fs1KdJMDEsnFZiJb42/SIixZherctsS0YA7bIiVZqnwQsP3Dj
BJYPUoCRTaojmuPuwMLkKs4iiqA3CdE0fpoTBahvhKmOO7IodpXsun2GXouUZX1Xj45PbwRcbDrR
Zm5ZA66wG1p4H4t1Ii1lGwwqSQeDffTN6w7r0tFoy/cuIj4d5ORFqelHw3pRAeqk8VUon+LeebcG
48y5e87a+Nk3CuvoNlDtB/VGWFQWmdgvH0SBUNuXRbwvfTpXdcGFozCIA1fRdNjTM6QD/crPOY8l
Jkev7DBA9nmBmXE+/KDz9KyCKB8g6SDWw9UPPoiIfK5Tj6mxhytpHaveTXZxrNx2MG8bk9ARBCyl
Z8/l9EDnO9UdBggt0btN6Dr1Rh3bewaeu7A1mOOkTCJTXw83XcVyxDP6yUfiBeeNwvkcrzbeFnO+
LeIQyDAzYY4KvX9Qmi8iuvt15dpw+zHmsQisbpxhdLZhDDZ4TAdC7+cfEo9qy6rHeWBlZR6FUZp0
YCbz6EoAwSafVxQCEVpgYujVFMQp85jmtv29mNLXxGpu9TZs1m3fj5tcYR7FXOZBK2kzZS52aJXu
+QoJwyezIZieQQBvVpo7VTcfCQpFytMplww8g9Ze0NDGsGv7eNXZKWKh5EadGsL8Jhi7XF6fVAu8
pmLJU2AnX6mDFtQhlggK6Q5DqmDKnoD2mfPIbBHTC2qHnehQOID4f7T7UG7Qbn732WuN6uRe17+t
yX1KhzAgB8lZ9aC6EJ4bANVGR98l8jYde3pAOLpB3OBZTuqNLwftKrKbD63U9plkyjTp9o7W/zkK
tLdW29RZax5Eq7421ACPOawnc5yQo7VttM/pQPk1UWORAT5Ge3epSKzMssH8O5peQG76qhpLbAX6
d6GU7ummJfX3TadSBhCpbNN221MZC5zgyqqdBDDzCMtcb7Y5bI2VHAOxCWjqtbHR3zaQBrA+RfoW
0+tuCNPoWmeqv4Z4HXhqggWwq6mdC88EwS1G7LqjqX31QyIpoc1rACojHJfWla8E9iqMHPyoBjCB
nldFZv6oFg3ZhhZwh9ScNvUAhAvwzbBONCAyigjkrV2nOnUa8hC6FkqhH4fhKs7hUSnhiCWCFXDJ
Yb2vElxhU3KOs5KYqPy7ZK27GmSwD+3OWSvJcFs8Era56wfCqImbcRVUOIlMzrWb1F4dvuEDy1eq
mdDWmmJMePajbBjQckohk37DeY0bv4BAln4XDYeDbpRXwgf3ZFb9SSod2Dof07COpLcbSQcpsncV
GlWJX79UI6RLNGRjfyZTCDhtYKjex2zYdwjAsXXUtFVnUjLLOHzPZGBMJ9s2uS7kzFmMCZeptgrF
lxPJL+qGrozuSZBrvdgw2EHVS2zFr7QLv+vmICr23BxKLex2Z/rmnQz4wlWXvGP6PnUDFugMoVTi
95tYKge78feBmn05uJqHfCAWqDGPaEPQBxHvLpgp41CH7d816kGgrblmUXWlRsq5gCVFtec2qKKH
sCtgpGGTZIQHPc6vUFsXzhHIa3dZ2H1bOmGNtWYhjxpucosfhxIFHIcLBaZjqCsfoT8jsBP8dUAJ
cV9BYGaYD5pg76terZXplkFNWQFRO1eNhe+OPA36eJJZ6/PkVp9TL75RgDymBOZNIKMip3+qfZjF
2fAZ+jHsxGo8KaHxoQzlPVy6dReFX52qXeypx5SDMi3OcGZquOKIMCVZD/ZZm7wPSoGmuR++4Fiu
fL3h9GE/sFC5ETplU5YJBzckjtgMtEfDMg9jER8CcvXcGsdJ0bzmpfnQswro82ibMJgnebzHSbxG
OAT6RdmlqU1CBZkyFOVo2SjAtg1UI3GhEVqlGl+OdMFDaMSe2tCR2iZ5wizH/+jXxDJFO7UrecpR
Sth49WZ0ig/KwGd5EOlXXhqgPquTUQGwUlWg/1OPKT8R4ylvyo9GR4iK1DbvMZ8hB3tCRZCzkHLr
Vcy8rFFnGGjyPYpDpvgc4aR1AOQnj0rsBs35qvz+VXRE4EQa88c8czyryG5LxNyKcSbOhN7bU8Z3
z1HFuRxTxF7QidqQPQvCBZss6ek6aLKtCHS+gEEdV++IZqrhVlq2TZSdIDakrEDk08LvV9JU7jPS
Add+JJ5i4zGOHYz71D9y3j5Rg26IWaAYOvwpBCLpInYfQRiOK7Acr9JBAmf6xnQgMhOhN9UWt5d/
6sy4aUzUMSVV7dZp0Yi0iDRlpp7K/HukDgYizQsNaeyyFpqb1V7KKRUHNV0RKxLSlo1HT/TzHmkv
tTsk68QhXLBx5cnHd8SqHNbP5GeeQrwsscFMTCnmZGU4exEZejVTg5+U9buqI1xIk3DIJn/4QK30
hl9xVYV4w2WYrlmFJ2sN0bczVjNko71KaE3IPVKmDimnD33dDzZYw5AqVpSlRMFZp7T6WlejFu0j
VzynplBSSTySIczCVe3n47XCaaWD7MAoBWknQa5c24U44GOB1Jq2TDwxmylZ9G7JoD8MahmvUxqG
Cof+yhxiFY072nw9NK3rId4ZAy5KXVEomKcU+O1jGjrMgdpw1XbmY6DxK/c3YIPfs+STeFLj0ZF0
CKq6XekzBYUwSw03gInaIQ8yUCGox5Sk2mrECiOjA/IA1gpwpvBkxkwr6yJjW+vhZYranHK5AJNY
UvwsIea4VYCfy0d+V5kFkrGqvTFvp/ZTLQyx7qfc4So3Mm0kCE1Xxhx7Vvcw6uoshLlMBQb0mvwK
1hSu9CQk9BgFMY2dHnlGHmBdiIcd10Wx14cWgEAT1xvXRMBq+NnTSBWuCoChuIm5wo34HDfwncxe
3HYMWq5WkhJsuWe1FA+aREWug7g4WZXUQasmxrrpzEtRR9Vhjn/atnH3UcngobFQg4o6YNwJqKvm
euWpdX3vJEQOQECxN/YGxihZEeOhGTPSAqkAEQ/IFaKgUE+jmbPTcdHW14J4PFh17llAdDM1Zmtj
QNwex8F15U4kujX6Pm4y5ijk+GaRm67B4OytScu8riQ/i4hZL4yeiQotziKA7VdxGDZZ4LUJgBw1
bTxJ+AL5sE9McAnoLGwwnNREmIEkn22uoJXQH4PYLg+xyyLMdFPjVg0miPupxXFt5DedBK2elI+p
b9dbA9bm2hwTFnl9sVFS/71oyX7qNQLlOlKSqUolOz3hY+OO9XbZPVHtx+hPFFU9Hgcj/eqbblPr
OXJ9xXoVVnY74Syy8mJXYqxbRd30ktUxAj03ux9s/in1zrGBxyIiY8bbMx9+0+3+nrwhE3Rlr3qF
SUEhQGFOsES5ZVVR4kjG3mhtREs6RwVimCkXfEg13EYiS/baUO81G6pIrADVaqDejD4yr3ufkk44
MHDb2OhXKnbFtPfvFN++r4FbMC2g9D+5HmVMnDDwT23OcbfWe9aaeFzxrFOsN9rLSKjMBktLuKrV
5F3yYrw/f9Lxyxyrk62CTdIK2n6oSi46Rms3YvItdiSj3hRp9Vb1DUds8moy3bWGgfg9lG0DdXcF
54gJ5IlRmRy4eW1gTB7TmVOTPlsDnUPcSsy51BKcWccyJWWVQrnL2M1wKX3on+kueug1N5VuH3H6
/pn4STpzznRJQJcUfEof7Mkp3oTGu+HXoA3TL2TUQ+De4R0Blj+7fNz+Wlctuq+ASjGI3VWkj011
DPQ/9mwrOJVh/VbbsVfBcmGWJ7Zh69y0g31SrGgTVPjQVqqWPHRtQyy5f5w/qzLjU5aLK2asu8Z4
Kd1qTceCxRZYa66toeh36EivoByVdvbi6uO5V62L29ao9nc4fV503b5mTyIy2ujwhH8CZmzmKYw+
hjdm2k5niFwNzEyq3PQSBqmKzFlqCABf8omlTkEoTsFQGabavTNOD2GdvQwUOhp0+IPdXacWENM+
f0zEA7/ahrP0EKokgdEPqQb31uzb23l/tQoF3TS65U/eIDlUc+vOb+q3vqCqNUXEEVgta+2hh7ki
ppXi7/2+3+MrIxw+Ie+8SrkyCmrrCKwB/IzlnZW0zxBJ+LlrrgD6RbecldKYyEenM+BsD6f9lnb2
a0TsHHaMEmTwXaZZN+UoD5VDwrZMdhnT4lVfmk9hq29RIiIEzk5l1RpkWisPQ0Z+u4viJaJSpdi4
GHJZRbskiZ4GZfiiq7hO0hpAGyhXo43x32eItpJuPzTVlSA4d1XjlJcz26voxG2pB1sCKb+IRSYu
sQQQOYRP1J7n1BxyKWy9gfEJvNy68cUbha2rZOz0DepdcIrRXnWDXdbr+5xVckoWLsOjaM+BNXgN
xwiRZKdQaGTJyUMbyQc9YuKtGNsJrXtcF3sfjCr8GLx1dF0KBM/FQFdJ2/gOGVGJ2d77FIFnvwPD
7m4QWBIZFK/1PPTSMLufD3wy39/zhKoH17S8u+nxPHRGuSEo7wV341WluDdJbOI8cR5ptL/0cb4h
jPmKFTbDVak+a70Dc3L8k83JQENa342c8ivNwjKWd72yJjnoiqkHUEBx0NVql9YaCj7/Qaf6UDB/
yVP9BmDSTRYV77SvX4mW22tRQ29cT3d2/5mJbJPR9iQ3nlQM/PqMqE6jfExa/dWmRMzpzmMtqbtT
jPjKGuthxBymKODsmvKJPuYbUF6z9d9UE87aVP+JS3wAWbyNzfiOnvOhh88SjzRa0Ve4WXSrdjsl
Lx8sSUTewKnsJh+6Sh/YMu6zABqJ2X5ShtlPmK7a+L1S1EuV1K8pZ72SFdetjF70on/tGwVaFEau
Lrb3ZFKdJ1qwICIob+rVtoy5AM1cktQ9wh3dcI0h7DB41A3tnLNPyED/4n8laEkC/Kjwhz2qdNIs
rp+llp6j4YH+0rc/OjdloN/USfyWFDTj7GifyOA6nMA8AjI1FCgnhriqjOI7JECuirsrU2lfDE4q
C7G/NWrpJqRnGqt3SR2+ZimG70qnnscCt8V9yAn2bCrmtRmSLEexsbBLuI/FjbQhyHU0U9SmvzWm
4rbXq2MzGTdKqlF+5nrpBMfaj6+Baz5QXLqvuKasJjoiOXFdwTh5Tc6hzehpakRk44/yU/2MTeHg
X4izVVbNOkBNt7ba5srK59VXVXkg0Cf71hxhVnUm4hc3G+V6Plh8PT37wZl0ya0scLaF1K8YZ5Cs
2XVFAFxG0QoRG1mQI+qJgjhF8naCW9Ele7fJHjTheJ2BQTY3jVWTo1xXC/C3xEna90bUH8zRQJxA
hT/QX8wxM3bpQAnIHu/JweZP9BhIzOp26sQpGvWzq5QfxiD3AY5dmU7XPl3UeppuyH56S9vwkqcP
rpT4WWz7eXTeyJc6DObwmSsFnRRNv2nq+OKvnVnWp5XvfbvtqhoST/0ixfhqt5qXxu6TdDjlCA5N
RN18jviqBFVw2iK7ApMT8cJMp4wqPwyNDr8+2Me2DSqxobOBLgZo0lXvUotLaUbH+SmS086PmSMx
YnjwhViYIduzB8teobnRZ87Zllg5OI7insCFYNPZ2iPdrZOb6aTI2kfWOPtQJE+i47Tvp4BPn65U
yg/k2e7JkuXwo/BkijNz3u+R533N8ch23w7arVWmD+RI7QLjbpjCZ9TK94SZYLRmqq62lMvlOi9m
C0SxVRRJgdqEcKKJP/PfhS54pxrulSzlSWok1VU6Up35D6ZCu7dTE1yVdK+HABSPBJ1fc6TI8FFP
9W3T5U/2GlfXydSgmQA+Yh2CvBAcGWka9J/nFw1p+dzawNdk+K3XslnZqfWQ68Ud0cNACQ04qXl2
7yApEVAJ49T90GukoYZhXtRp4krubsjkhbqakzAihjlebXoypnYXmUA9FQCRobO2BEURpaLIzWSn
mVY6BeY6Vk6Il7F+YWfth35f2d0tZiXKhOLg9/XtqNjg/IxDIJtdRIKpeOlaitjjQzeFmyEc947T
3orwNZhLmX3+jbfxg2orlG16oFJdWQGuU/eRFs0+8JNvXzgnX/oEQRHh66j1++RbF4z3Xt9KEi6p
4EBY5w9gH6wBRk4MkbjydpTw1u1ov6EQVTdEj90mBN5qcc9PicXIm7hqre3MBqxFW3UdNSnSBWQD
dKCytTCoAAyp/joPmUE9vFhpma3p/lhrpb61nMZYu5FaHsGQujrDI6qJk4m5E/t7d8yU/y///P6/
lX+iufw/cyV+5J+b9zhv/jfxJ2/8S/zpWv8UwkGO57iGaQrL4am5tPevf6BmEv9ULeEYYm6M6Zb5
t/gh85+uECoNIUfXbKKGoFH8pf4U+j+FM3MlLEKJKCbzrv8H9adm2LO6M09GQpMOX//6h6m6fIau
qiAlIFwgOZ25E5/vF1yl9b/+of0PV62zxvdL5SpSwhkODtAz4xxZtzq1u6GOD3XAkKwwyrJind2n
/hGJwsuUKudk9G0a2jCWor5aic6yt3pHHqK2H2Mc+GJmi/VnoG6JHU4bH8OCXzlUOlR/NRoZzWiR
JFvClqG6RJSrXawXrYtxNU8vYLRfjIlQCBQFFJayG1J/d2XpnLX57FDzyTwYFdHAVuvP1edXtbLv
XTd/pH9x04vhk+keUzzBMJmOVyJjVuQPiEmyazPWWkq3YA/dGUGrx5e8CT+MaMJ7z6UMM2Kp1peY
/g/0rNAm4Qv0RWPmlEATLOmDeY3hHmNMuHFScEedkv2RSbIjY+wqzLdZ0XlT3Z5BDgIKTepDN4D3
8vM/UPrJKUjCAhGWeGx7wfo3flJsiouZwXc2fYAQfY2wkdoeTm8SEAP9c9KENzY9itVSv5RJfCTi
6h5Y7LAysLJjgnQ3TqW8NWb3UJTZe4NSqsG5MmJPiqpqrRuI8ON88pShetRUMFIqCZsTFxATQeTa
Cvt1G1gnxbYbZOtPatSdurxsoRZDYk75ujG/Au4sEviy7ozeJV/DCGU1ghEpJomVonBDWdyZEApr
bXw9MfddOz2gPEUP31lykDs3gtKYnJj5/zkOzFu6rfeiDbYWn7GN24LGRRhWm54mtG4QhhF0AT4B
RSG8GUFYaA4fVRpfK0REMoVNwq07XZLwUlif6mCd+iLpjw0/wljkw2UcUMCOxJ67H04cXmEqIzKy
9R+I3TxL9rWOy3PXz+5cNcZJN5T2QRNYZFEoeZUGq0Im8rE1euAW1WyZ04urwu4esHpDFU5aDPBm
vO1sZvZmDSOEnbnq6phDOdKeU0K2NqBD5j5NfG3lJZbval0I1Drwh/ZmLW+MTiuY2XCpkl32kjrF
C1GT4ypTn4QdPxdkQq5R+HQrVD9PcZZ9jt1JdbOTTr6eE9P3KQWucs2yEXUN26LJ7/PeukypQ8CF
wP1SYJEFUFxbBOUZgX+2TNoU2Y2tBOFGo0+KYWFYA4c1J4wYplG1nsol1chBbg29tjYaIz793tRw
YTZ5xldMnYDYlzjOOKH78YUmJTFS9Eid5puWE1oGBw7olCCUHcv0sSjYRUhXPdp9a20Sr+VcAGok
urMMWcumAHSedcZd0nSCVobCiovSedlV0QaIPVmVzHLNhkaUmsEFCBGw9jMSeNn6fUwpWZTSFpl9
WMtNK+ZUpPluPW/Ng7E3COflrydn90y5WLda8butTASlpy3JDD/P/e3jSJmnJ6Q2cHtFexz6Bss/
8WLLvbjiZ/K0kF68oedzQrhPk6RMSTjFKemuBZMlMrnCT1tlmVq0alnt4V6hEqQUnGagXULf3cto
nu3TCoSA5ebNMZiGv7Z6oziPI3yo34eWV0TgccMhtLe/r2ct89c7R64lGxIyU5y+sxNmdsEVxrRL
J1vfVYuTbXlMnZ9YXrLcZIFP1AFd1PlNv+9cXoVlDP8bxmjiu+BdL4/9fBKwBJ5ZHuhgigZuV20h
ehQrs8vv65ZeQZyF4qFPlasROxVEh3eW/TZ9D4Ybx3ilbOJP9GbcMnR2ZW6XZ22eHPbNIK7Qfe3a
somu+i5/6EfqY60u9b2lZTfWbN5BJBLQrsnCA3jEjGkX+qbpHU0qFNwNdVTKhNTFtphpqH2XoCRS
H53G2D2koZJ7WZdbK9+eSKGYEudY2Xq514P8sZ7ltrahXitFgeQZR52XYEtrJHEDE3Ufyg4Y+dEp
TC9M2Fn+Ka+T4ajUK6tpNwzgF0g6PcS6igN3qt/LWrOBODDFT8f8QwyYeBuzlHsJU/4xJNU0tex4
j+LN8gqFCDwIBq/l2H5nsq0vlurnZx2siEH3dcbHPExZGx6nPDu3/qAQv9LklPdiLx3lBQw0IPra
qrxCWpFX2+pL17BoiYPSOcYuF9wa0L6EzD1UN7q8qzi6QC3CqoPdXh+1DHEMrIZy45PbAl9wxWlc
EIUToAoHPiN3FnpsMZ9Yi9FaVhgI9st9p1tHRucehp4I8v0iX1puENffdh3tf2YT6XFYLIlNs6SI
ibnC1Jk+p0jNGWnbpMklEZbtmQK7GM0nwk7RxIGXrGZj4XLjz9auyJ0Pxt/74+zRKzDryYG+0lqf
PVfLTcMAjFubI7Q6WvVYHocai4KiZIfFZr44zCsaMscfr/m89XvXnoonJUNCtNi+F8f3mHF1B2fR
eyFzhb2W2D4lJk0H2oTIXBRE9IY69sm0mdPLLa1eFdkYHn7JBKZmOKjx/p1v4WC4tKzO8cawLY8m
swJddJgyyqA5UgRofmJBfu9qkg4ozokO3bkFUHCYgXc/myzscJTO95UeymEUF58imGpofCzvIyz9
HJH8DPAvAVsloz3uoSmtm1l+lY94E9yoM9fLfp3S2dcq51gUs0gtrMvudtnLMoIpz7pu383mwt+9
vLja69nduGwtTyRj/I0kAUEM9cUf1sMCfFgOhF/+w7I1Yc1YN8Bvfvb7YmhfbsKZRLAcC8VCIvAr
K9imVvm47HuhTegElk2NeQPlEqV+oQFuemjwioMafiyMBl/1ESgGGY3U5Wedf6IlaKXBuOG1c5ru
cne5WWJYgqjWdubQ7BcwxO/NEo7ye3fZWh6brNcyj5qD0/S0jpbfdDncli10oxZqLYxJy1H2e/N7
DP4eiHZCp5ITa9cpKkF8QeLcxlk+bX+jbRDxs18W4ObyYB8WBeNT+b1AB3723c85uiARls0waxja
YoxD/95xdqCAqvhv+xCJJzN4u0Wqgi+4W87ZnzP3Z9uMik97plUsO+Z3Fy177D8eszO3I7U5o6I2
n8LL2fvDIlj23XJ/eUaHneOVNFq12c/5c/JW9RxFON+vFy9liBzowLQPBg5yqtVyyiynkpxNwMvW
72NaoO3sWqfrPYdbYnVhHp2tTbsedvWcY7NEyizP/bxgfiwPGoKZzJYcJJXxEEcE/sx/b/3HY0pV
EtnA3H0lnDm2MGTlsLWTkMqunKorN5x2+oKK6FjpLFuZKzUPzcPbsgvJBv0romi5mwqfMW3Zo0WY
Wfs6Un5OweWUzGspic4JNEZKM3Y82ozBvtIcjNw/4+yN25fRzylpWDbxK1NEz2o+JS0IaCutTqS3
nJwW1cK/3oS67Q7JfbVddnT249Sfz9bllPUXm3hV+hy8Lb35hRTi/vJD/na/diyaqgnEQHQx1KB+
aRMLgeKHSEHaOgx16Ec/zIl5jDZBmx2Xu8vWcrPs+uUxH+azn5Uu+QiAXRYOReJPSED/tsnnv2Zu
gDUjrsV2sben81FrjTHCM2f5CoMx/C8EQaoHFVkv8ysGjfnRftlc3rb443/vBiAZx7VuKR9dARPm
w29iQgJmo3eH4+64bP3e/LfHMgWrDchA3vJzk84/zbL5Hy8fWKt4JBr9WR5PlvcRMXtlmka4C37f
9t/e+x+PxRLKxFQbHI7//sNqYr/DtesxHfO/5EOztmqyXbWq+dL6+XKUabOHPuACtNx0NT/372M9
xq+EapuyVekM7oY+uUqVNt0ZEACRA81vC8aQzeUty5v/28csT/ztPe5oeyahxNn85WVlPGtSp7o8
/+2fj/t5bVcMczQUv4ZmEHK1PL/cwIQrjz/PdpMg3ZEDRQGdQaLpTHMoNJKCuLqV/aGGDuB1bZ5V
++7flulQOkwLsmw3zeeoNt8My8W9WAJQm1yLj9N9Ps8IlDmCrFxmCVAz2IV++lKpwvQWKgAeC5/M
qJ6mDcQVHwcdfbrQz65Hxa9WIF7/7sJf7jrLyLuY3OnWA5ObCci/kczhMmwv9wtAVnz5OXnVAfqO
uvkrFUXlLQiExde2WNiXu+IHwZw9OraBNnN2pIt55Pmf7J3HkuvKkmW/CGXQCEwJUJNJphYTWEpo
DQTE19cCn726XV3W1tbzntBInnvzHCaBCA/3vdfGqVHwawvQ+fFZbm/dPtDtIUw0eyvzbNu51ljt
2qUYiJYqIV62RuEyKbmRiW+sBoWNYZHDUmYgiksJUigmLxIxa9+Nw3uD796etV0eHUCmzMsCamXq
uzXg/elJaDm0y8PtGaFlPp7VftctS+8tyff2rAEIDPpl3t1CfG+pvemgcwn+i5e7LPWDmdFUQlVk
EgIEa3tZH5wlOSTXLZNVMnjr5DzM3o0D8A8RYFatkLBfRLPGjG91+ZyiBsh8e4ZxAwHc3J+T2qKX
ry9DDO7cpai6Pdg9U64isOC3LBwoOrl8bnUpKErO8hg/FniR6IPcTzDBHIZI2UR0ALdzNoSokZdb
b1LCa22VxMosvKVbHDCybVbj29MAAeky7TvVbjjvb6m/Kv2sybs9vRGyC3re2wIRqbHU4Deaw+0Z
3xH7wj9vqjJSwJvVyGCWD/HPQy4SZwuKkSb6v9+/RQF3IRKUrg1okZhWsxkV5f72027449uzfx7C
pS7stPa1Jwl6fftB2W3vuj21x5xfvJmQxNBIa9eZHMaOgQz7XcSk1Fpq8NtDfbvUrMgH9zfu1FTh
C779gVIiWxBd/XljZd+uNuHm2MFur9FM8zTCTcOXa3zqUj8WeYhm83bx3R5ieoSqlxfhH82+eq3T
5uRH4/+a0XDt6wqimBvCFlNVE6DPP68Z8JKoA1b7Bsm+wcNLyOd4EQn1Qvy+ALPjOOYfZxXf0GSg
absEy4QBD7eX/+O9pPEUjN3wVU6AfcpLjcz6rg8acwV+lbqGRhFoaDxtwWbOCRvrbOVRCrwXsRo4
m0i3bU+4ZbF1ABuij83rzcRocd2oYr5q+cOkFoSGusCxq/qxamdxRNL/NJsB+Zox4sDOsN91bYpO
i9O5AXJ07XutPGXhrgrEmXI7OfeTahxHDVFb4nBDLEolberWsYZzVKB9opv7IhCY71NZFT5CzocE
/QtdmA40tgrhP6VROSYy2DVAW9Jginc1oM9jNciTNOxgN5BepyBV3OCyHf2Z2NTe4fgxtUm9g7BF
4uuArNYdW0YzbXZXBESpYugttubEFW3Xdr9HNb1zQwR1YW1Zd6Ezn5K4V2gFT68DYHNvcIaJ5LQB
krsCeVjHyrXv9OFCZ6s+NglS39szsJu/rZETtVO31cmIbkUunPNUGSM/pM/pEe2L3K1v5GKlgz8V
QqdUAhSOVmbGd6D+aHxyGt/kgC8zjFWqYZa7hCnyrkBRP0uHQRLmb6OPxWbSIQMCEMQoU6jDNiRn
jtAFAleJL6QNErY+ECm0vWRMTUbYn3RRqJ6seukbpp54uG3RxwlxNoqm2DgMslcRvRmTjAhahfdW
pTxlrtFtBdgTfKfWJTcYtccE2rn6sKbVuu3JVUMcwQO+qNw3RndtBvKnXLKqJo2pKeKsOjCeLOQf
56AictO0pudRBd1YJ0WH0woPQBXNAlRj/1GSU4J9Scu8hs76lKhfEK5+ykL+oFgj4RiAFgFyuxlS
smfY/bloTVQjBiz9Bqrnac6Sh9oGiI4Tr9sEixm6sEb1vjXZLIci82e10EleIrpKsFN4S5ao7EJi
PFyLyA4yQ8caq4ilQDlQ0JE7gLNWhGka0AnL+RROYb+yKf03xpQP+2rWYRqNpAEPKIWzXUfUoUEJ
e5qV5FfVwmjVU+fhYSiWUSYYYScvz4ahJLSa+Isry1BW2aRFd2iIJ2pZByOpAWi36xlmxKL+7ayl
3jSYc6YcMDEVl34PvYyTaMhu3qkdHYh8GxsdWdmIiwKc6L5RYnoJYpKS6tb1GTcPEG/FheSWo0sw
2KkW3U7NqnyfpvVXhfrEKzWj828jqf9Phf+/wVtAsMBZ+T9P755+x8/2vzFb/vV//HtsZ/yHpQrQ
Bv8irBjOP9AW5iT/YRsoyFR4LTdsyz/QFoZ9rg1DHtqLq91mc/8e2+nWf9DZsUxhqrRihav+P43t
iL3U/vvYTtMobHThOjpoGZslYoG6/C9jO7VTFFmXJUJ/gOo7u5WPtSQZuwthUJWOfbZd5Ap6gIc5
pCp15wkzgIt7jNtr4j/RM5bEgBwLyxUbSzQPyIE/cYkU4IWdXUX/IVLlk2siR2I8dV9Z4pEu+Am1
nN9EZFkFkjTtYjafU8UuvVTV2xNDhc8CMboCYaUG5DHGqLo0B1mjdtASLG99xa5BLA5evteZkBvs
QMWJ/Tdhp7fua3wVuCgBMRdD4PXuGK+UGoV6j3WzaOftININHZqj3nehH84gIpVvnG2MklIdFnjj
MNWjHexouk+OHsMBDSeRs0edra7gnVRrkc7bXiNRhlPrzCyeD1ZsFSV+al3I84MDPhsRGS2joVsN
8aiDSwVr3OcbEbQftdA2pB6e+pvkXY8gb/L7QOhAjoVGH4G8qUNMnAfRTgr/AJ3xRyVD/YwbjFAq
Aolur2ip6ufbM62xjX2m4p93TA3gMb/nooxxyoMK4VOY7YlR7XhsFcOGWjBrPjkEyqWwyvCKPj68
lrVC+OUwnwjSTNZN1oFstWr1Gs4W9UqO2Pr2si+D+roE+qixuzF0Uttji9a8I1v9UDrSXFm5jBj6
Ba8hKbUX5HYQsMMYvqwigsvtAdWgcqn08lEaX7k7OrtgdoiXJVYM4U5YYmTNacWaOe+pTY2+jm85
iZUE50SOB2tO29I3rNJABqhrcEgKx/AIONC9TknFaSgc59RMyLCVsTpasOpPqDIaP+Pn+HEmo+vY
OPFdPGRY7/tM0Grre2B1+rjNhuLqYm092ymuuXaKo+0UQiCFCtY9Fo1l3mtkZ7owtbTmWVVKHtQP
sluCx9sLnbLXHEp5XSBihN3YzzIXq5sLn/NzdjRUSVfabhNyyFF4TqqFR7813sayhUZvdC+Sov4r
GZg0jLNp3kskSoeyLkY07ergjWh0jhPXNBM4QPI22GExVnfAs80lHKBcqxzTyFfBva/bxp1rM0Sw
1QHmRqM/4jubfkSd78Oh6vHRFwGljh29lwO3eOZum9RE5CVG+yFiuvKhUUQhpywFG7VVEUfkRJt2
sN2VKORMix1rTs33fI/HQXox3P4PMYf7SqbBl9TJKFKgdJBB+kxY77yLolHZiNZo39K5XONH1y9W
MPYrsnWN7UhqGwzuIXzB14EDCNnqWoxuCHPV4Cxvherm9qfuoG81pnJeYjqCGrufXp1We51Spby2
JsmQY4OyQAQWUua2lT/5pwLl9iGlkQEFpD5muXTv2hGXWqjZLoHPsYDZoccekvjqKbIRBiX81VlL
9ViD4oeA0LQHW+rPrm6eaQqEn7mCLbYJzflaaup0jtKIXTofTU7XWnqsKwPUokDum2Xu+Fgqw/hY
wFPvLUA+5IbLTbK8P0TgpDoobOvbf4FmzsWpwJiXY4JHc3K6T6no7i2zG85FHB/+eYvvMqVkjY+x
bUNJGIvqFWNDvp1FqWDm5OU06dQeUcC/Kse6SfrMKwyTS8Ao6d6a+/R5goFkp8OHXYv5TElfPJHk
cRcTOHC5vRrDIfT1iPI+5Z6gpySeWIEgy+RTeJriVH0lVBCBgGU9TePQXxvLfaFWRnNkZ4gN9ey+
46xRDC2kABsrImf8/Gw2Y3ZWUgnHpE82AjNguqqYYB0D/ckEJ0pojnA2pRNYjxUxtKSqBvVv5FJJ
JZwAakf3bYV4pjlLi3PBWfvC96cw1pfR1pmIQ1Td8iU0lfZRKbT82LNd+lCLCWZldLyrbOMSglv/
EUK7iExVvsdNr9n7zAmnV4WYigPxH8wylpd+ucRrNH2t75vWRI/LVQVNN301wZ8endlC9JXn4g3F
HQY5Lq9VPMDeQZJevoGcMZzmjXNjcKSRXnta1f1JhftJt7VLNeTyxVbgjamxlu8bGaC6c1sqexJO
UVNbi2nMgC/VOYD8ZG1em6klylvlFq5JE0TEkhf4H5tgZ0NFf3HQbnk5woHjGBd3QVm5cIV6UllD
JyQKXEueHYukqSib3vTAxUtjhvFjTjb3vZA5anc1eqwHk7U6sCtydsvspCfdKa2FvGJ3VbjNk/61
sZQNDDe6vyB4nse2GTzTKSBT1DG6vqZOGWDxiW5/WhCWmSpUBGQHh6HaEwDgNPPVsvt7LZxx29/e
W17i3ynXwINfQAB0Z7E83J4B22W7lFa07kaEswDGJToCnuFmDT04WZqfRwGW5ZDddyxYntSmtReK
MAW1rld+gux3lQO5uGbEfzlp+0f7Ttu6kjC3zMT1QW+NbdDODjGxMvDzGQzM/BK4fsTOCHPX48LH
Hla/GwSB7dM43EWZ2u/zMkZkm7CxDxZVTuMEpwo9ilZ0xFwfqrS5EmqT3yussityY5eM3l+NXB2k
/0q5zVWgvqne1ke56DHsWH0cgjghuTPQdrMR2L4jGndTQuI2jPo9dPMtPBN9Pcp02FlD88UiPMPw
V9xLOAErQJ/7WjNHP0tz/DRrxAF91Xvg+BDepLbjVdNjLHFP6RK1PKcH/lo4EmCcwEE6386UPEFo
Z0VNvUEhMbVtxnvNwnraNvUfRwuv7xsVOK7ardpOuyoduABDlz/GSFJZg6oyx3OCwN2qSeTh/E0v
iLOtiXjLzVd4ziw20kzfOPZYb4a4CiCuJT4ZLN9hCymau/UFawGAbohVFlEJU5iv3dh9MWr9W8uV
c+cQg6gGo9eb78RNbwdN3PclbZ0kG+BMOdgCa9QocWw/h337Ah1729rwTeoeU1o1/aaEFhGuTqRt
N75aQfXNdF56LipYSg3HGDTs8KqPZRZ4cXRPfBu2w406EJYayOCjBNy1Kn6YGHMxd70HxQ+5WE/E
jdpoeLNhfQyIoK3MakG6h9962iQ0ja17wrzAUHzHSfM2m5aPN2ZbTA0G8piUUGCa9aLxnS3ttezU
x8BBINa7LjNI7if1D6Q/dveXgNCFSk/9KrSQWCuHUJJgMyuHBhkRVxO+VuRk8jq2whNNzlghUh6k
oXwuEi81VPeoQP1EgYHtlLuUlZiwpvEJFiR4E6XC10nvGir1MrqeieJBZSNh9DvDk05ysT9DkKKL
VpORRBKhK+xv2MZELenckk2yr3WrXS0GynGA0GgbNpk0YBrMGosCzDuXvR4KXFVf6hC5URO1J+on
PNQlEXcBjGptRDg0uMTSwo6mN0IfQsdFFJA+4jqX1kXF1JDeAtzsqNc8W8ruGNfhOg/f8BIUd5kr
3528PgKk+S4QjG9bZXpSuR/9rhkSfo3GLtfn00AMAj54bkQkiozOSZAu3OmqTVCFSEwrvE7A/MNZ
AjGif5zSnHBffH6FUBuiQxClBY224VLndC+gos2h+qKWxl2qOsVqdA0Y4VbyPtcGZ/6Mz92K0HMR
dcyujue4lS9tbrzTmKDHo1nvYZPdGX0AdA3t2GoCNWRyjxhK/S2reFiR6Yhe7tnJ3Q9HaF+J+GEH
uAYNwAejwv0MlojD/Z/Ipy/T1k96h0FGLfIG8ll/TVtrYJ+0/ViB8mOIl0kzfyUO8CmuT2b12+L4
8/IyP5lFtLdQQi8e3u/Iiu8hIqQw3qtPDYEO8KKJ7WvCtsZeJOPqAwEenkcSP4U17sooOlMwv2mD
fA17CwWlfScq9z7DHoUBf6E3jO/Ytc8lg04TvSelEUaLJvqhgw8ojQsQt1Gwysp2I/ukWc2VfWlS
GwUM9FoLUQHjSAeSs2ivJGpyUzYFF8lMf9wweKUMV0VLrkllflgqwDH2X1uBQVKOc7mRbY+U2dxh
6IOsB3JMTfykya+SONVtPztAYnAhNHl+CW3CamD2NjD5V0ofhT4+D78SH2aKLKSe599eDHiNafW1
Np4K8pKTIPAoGvC1zna6M4b40mY61CBNXgUMNDT0WAn6fak4ycaUGjFg6PeKMT73tcRI1Gna1o5D
XzNrdTfVuHmU8rMsaESaDsk/BUijO877GKCrhnqj1KmWOB9rgt+BCw7vbCaIAN02ujpN8BSXzV86
tYiEJCgAI9sE6IO/w4fkUfTGIxbG+CktjdcgYGsP20rxFcItpNXmG6qsdm+5XFKF24+7WS8uwN+Z
kpnwq+BBYq+dcOZAM2p8nLHRzlWGc1sn6oOSPcGlR7BqVaRJGwhWewnEqIYMMbGaYOSf/NqND+YU
AXSzIcTXMrG2yigi1m77Jericm2J4uKkU7KRi5GOfvQx5Vs7KnzStov2kyHDdaVmF0Uhb7a2xGUY
RIuGL9/YiYvc0WxcH8nc7AuWfuw144fdOP2ec+LewtQB1QNPOs6+9zgpdXImOMUXrYpbn+gQpKXA
xVw0ffggEgriaQNprn5rGVV3DVoZDv6PaR5LSBr2p24QJBuWrH0fNAiJso7MedcJzs02X/6qNlTk
TbFzT2bahmOt8OpGPDAF5zDRGC+qbrNdNhmKfVQaOD8uMOnup4AFnkb1ue0VEm6TQNClA4moIvN1
u4PAwbkqqkl5bpnPQKKP/caN3wgPIOXXGs5Dof6hMc3YyuJiV6V5uNZqk4N16G7anqFcYzNvpHW8
TCv/6/XtTcIDX1N9JrdseX/I0QigJPmf/93tjxMVYHQw1tvb/9qAPSljmhH/24+8/aEaUBGaI1HV
y4+8vTXU0kf2ughy2WgDIyyOzLxbLE3ImDBVtoa1HxpinCcaScXwG+UUs91EIpnO2rJvFcA/utLt
y7a7mF2DH0IHZ9dJInHtNyuWX2k1/zrJ9FsbiGL6KfBbmIXGMPzOcPRXZRk9sYkd88gj+x0eTr6M
gCBswAnUfycobKmI/KbSzuUUY7T7mefS2WTQL5BokKxW4d+NC6wQvaF6DvZ9rxWVxsoJPRuVfneQ
E3zs27M5g20ih9rx9B5dSz+oCGH4w9tD1HX5BrTBc52i9ZJIlfMIVg/cyJ0czCVp1VllI0Gvo965
QCbg1Kkm2lptCb2odbTd+OGQFN1eV5zxD1WPITu7L3FsbdsEwE/RQn0J6CZNGJoOqZ0BqbKozmY9
f83MOdrMDjqnetaQw0bJxyxoLUsj1PEGGdq/HvT/embT/6OUCrmJRxBHQurpfhroqOvJY7aQhFrM
ZURd6TY9OPWx08MXRpDHNs19eIkkTTffcP2enXgk8J1f+HiXk16T5icmMWtdKQ6mBksvmc+GNpQA
kvVTqJAjDr9R71U/LkGLj0QpIOMHCxdwbXBIWeTpsJEYIraVvobomKJrvb8xxiYUlLaz7lzlg2R3
dganQLjq/lST2MctzGhKBAtXP0mSvuNm971mHZ0Cj1x9jx/pXBVgwGDzoNFg+oK4HfgJvT9K/Hpt
YdGs++hDm9WzUXfcS3MoF5E33ZSmo9mgXkXh1n70UKR6sDP64c4d8ewpJoVUtplb8wh90Aa5mSrV
yVQT/Grof/taY9/XL3qQXNKFwDImvU0iw7CVHKhXSpzyMR2u4KLOnsqexmWZHSxOUSJ7miaTg6Ee
vGqKJNQ+4XzBuFG/mE4DAinrvgLBXKtJAstHMnHVk72hdtrKNKq/tFqyL5SDmER71LsezCMdAYFs
TY5ueVex8K9GqhZLlHu9GJeYQFntceGvR1GBnelPdR48l5Wt+kw2LwlheTjCLpNZiG1jvk9B8AiN
eHGkR4cyufYWhquurRxCuCOLulE7zH23zYuZ+rJNiHHLX4NerEfNsLwsjuiwRvFTZW773EEkhXGa
JhXDDwJPVlUDmQUin3Cx7zY2LobWnJ4Zf7OOyAaVVP0e0XYQhJRyYlrlTfttls6hM9N6ncTJd1Lm
wqdxS2dyGnx9OBNN8zGS23kwWi7OImwAdlQ7mJ8RJFoix8jC+pkmo7+LTapHxkljyjaWCfc1SS3I
E33/lMCUcOyeWXQxvNVZjK0q+x3s9lUzp22Szt8dVOwVjuxyY+kOK0Mw7PP5MdMbHfVXT9rXCD1F
VdBTpC7M8vIQTT3Jj711VGP8z/FD7qiXELtw0U33MqyUvda9mWa7U7rX3okPRlRhC6v3amY+JAVW
YdXR7sj2jj3k8a0HKfWvUQxcy8Eag8ClrKFa58E5Q6O7IkPaoIeCXVX+1jP2tOQKeOk1Q8PhFxV2
RLWwjc1gs6JZVreRQ3RyZRC+91X5rdnp3miV02j2xGi+MCK8B535hzCv9ioR3Gvu6PrEX22Qpz7W
rfpqWskRxt5jqGMWyQb26PQ41wBhGfXlcC3ARX4SrQbTIGbWVxqQZrq0f49MN9pWs/kVJDYuSGzx
Xm6VT6RYPuZz9RexUOhz/QfEylOD7j5b6FuOdoJnSjJg8TXH41fAoqBp+Z9wtXPXVwcYrARvVB89
FAXWKb81CzwmJb1/qZX5ZoDp66RkFkKR0t8bc0x27jw/tUJ7zGrPDEx8CMpzqQ73mRAfFbQpr41x
1Q/oVvgHzmeI7jt3eu5zYjvDqTwUS6kKPfivU7qtqiNCNwIDbWn82YfaxXTJlFOBr2hTsSlnZ4PK
CYLPHJ7Z+jZ02+4zDU+89a2zhVVBD2FVfze0u57qzZ6Ku3IeoFmF9xArHmyTomxecktpe1i1bw/p
1SwHohFj5TJCo2stA3CdeY417Dyx4TzWiU0MzrS3cE/S8RV0p7X3QXUfIkaWoYj1tUNtqC4YnqEm
vdzJ+LiQG/ltw9j19IkKOlvbIQXPXI73y6+4z6snN3MrD0o/pXy00bvoG2J3sThmKHP4CNF7MoPL
ZQIPElHDYJm4z/qonQebFwUw1GZGvmAD59tbWX4V8bdsrelMYLq7sizlLYuzdwOzJkcrzEhz+tKE
qBqH56Fg8mzn8eV2I3UZl371R/HxnMdAlMIx85NO5YwmrrUN/2iYXLrtiq57Dp58emfKalLHV8fm
Q+kBNbsC34KOFNtkOp91jXMRM1TGY/ws4rgNrhh29NrTmXZto179CiIEb2l0jQfti8R6Fnm3voZa
x30PPXwqK+5KnV9gk9DBXo7bJVg1tQy1k10xp9dS945vfy+LIsbFRjtEGclZCk3aRosUPRTWbmLv
8DDqYfCynsFSfowWogJHew4iGhxy+KPGfemzR8xW5YYQQj8YgO9ybSFtMUDMMXZiX4kFyh3QZ9SR
E/44gA8c+v6swVbXBAls0nF6CCv+flD4/abqTTZUXf9CAU7SCkDwyQrOVt8/Dxki9Fat7+baZQIO
7R/YyFHPZmj0NgftJXAn7yeLlit1aUvzSRWrSGoM3WaI+HW5iTKd0WERJnTotPdZ+8yH5IVgbRiE
aUCfYVkha0ILRvlpGwiXxBDBNZfaSWTUoZnAF8+l0qzG0upYRzt/DNhb5VjQd9dB1UIWnNh/HK+G
ms7Ya2P3ONEaizxqmWHepsGNZwgeuV91EVCHKLw6SmSv46lbWq9wpLpIbIbM0VbkHIARR3bfNg3k
Dvd1RiZlDN13X5OdOJrzxD0XXpzMvW91uqSd8djV42tluHcyZJaR1cobHVtLLSDMRmWxyxValDYE
VL1gQ4vj6SuOpl08w1LimPc323OxaiRnVuZ83kQkAJQvNoKB7B/66+4+iL9o2zvcQogZTOCyhv5O
BA5bdhb/jEJdm7nDFxel6Xom2zfUnIeV3XYSzU/5Epn9uuz4B8hIxVje0FWe3X6NyzkkNEL4vcsl
rpXLdFPCP6hzY1ub0tp0mvtNefMcko9DJaT4YT+TCZBNf2PUfeeEOnSxQ+3qEm4aaDYHyGCjFuB7
tK5/0VzOT317GQFwp8ERRFkNRmy4KGVk+IQVwyHq3VXWpM8OvLVV5FMs9eadY9fjUaqAX7Kw1E4R
cclk4QXRi1rpUCaG0F0zYctpkH+asw1SSMKxDeS5GM3YNwWchI6MAsKBNyzPhEgtdF9mUDjQXXwV
45OaVmcnZM1zSw5oaTTtHbf6NHXGSVG47/KRJpb8FRXhhjbnJi3RV2h7n8HDTJu4VunCR8nGsqt9
kaozIQGEjpTtb6HUFjYZY2PS59eqF61jLo3Og2ZeHH9Vx7HN8WxJjFCACazkYucwKNJJ/PatoP/P
XI90A7hTywqQm4ygB3jvU77J67xZSZkjmCZpGphTTFHu4s7hN96ERNL35KDDxXG1JvI6o1eJPYSR
1zr3HGifomD4hEDprKZOEDwoIEKqxjsJjNM26PrQk2Pz0Wb0t7QY3lk0mula63HfTRp8GTDkgQpZ
X7DyGQrACJx3coxMmuqwnZmmrHVCNcGPlag8HSSHVWNTgmZih0PpMAHZ9nMJjcK2fwZT5QTjqCut
N2BdqprtJza4eNkmPzUjM28okicH3udKpxPgNQDcVgDRGv5mnYmALxlzgcpsPywYAqvRoDCGabR2
HRF7WjO/hIpCnHKPenMQiN7sQkx+r47fvcNbFnALARjEE+MhZPLi0xjj3fGhs8gNdiJkBlF5lC5R
FcCvCLoTnaeRzzvliHYqXZEeLfeHqXUDf9JmPHp10a11Yef+EKuLqIBi0noNHOPeHEOAFzFdQqEJ
cEzFexnGRIO89Ankp4hctF0mA+1oEB5fOPUGbCC17ZNT6Y4vWWAO+YxerSMfgbE+uJqMO5nJk7FL
HIVYltBUNwHgj00/sslUNgFdBLD+xhz+vGhko3WtTVNCRiaDd8izfTpNp2hoh12ezVhtTXs/kI3B
atiQHUqCRs+wJxmiM9z9ah9n8IVStFFqpu7DTAOhIChDbAIfHPxPI8keW6VP0ZgZ8aZoKRHMZtwI
NNBsMF3jJTYH8rlV3srGOcQkSW6qym/r8gikdfTUkIbKAqJfmxOxGDKTgFtT+KWydNvN1E1fCFXn
c6ZKn+lZ5qv5QxyOs1fDWgj6dGRIy42B6LUsk/RUBPFj0A8UHijNac8u1lULvLGm7OIo3SRMJ1dd
0z9wjt30ququtYRJLWED2UEW5XaOD61eXK2CwULFOXuliOxhkKH7GiCyJY6ispQfunPw+O0tgGlP
m9hmiCS4BLqQvpLIeMvf9xnJilUTVGFH+Jg3YtXaGLL4ApXpl20S+nPksMYqRree6IiYYXJnFfqB
LfShcuy9RILpW10fsZuAGkts6s3AJhSb/4tmm/ON/qfYWX1OREWUCDR5CdMeVJ6lTqq5tXRymEeG
jvZVKGF77CvlUkPtjRznWUzoxYIgSy9KAo8021R8pF1YhtGeY8kRUzyAiJB2CNKIPcZvD8nR7CVq
fp36+WQ4ceYz3FmpXXslZ51RBy5cDbsJuwMuXMKJQ4ZLnJgah9ztNHo0RGF4dQjfAvs56LQgZJSo
GM+1Wz7IqOs5dkQcOaXxHAf1ZjYXGSFDxz1+ZVzv7oCh3SXcviXvISjma6bcmUqHRlWnYZAqd4gK
UH4s9sJZ0pfgDId4J0b0OyufdZQ8izca+sdMeRnMaW9gPPOH0LI93WXrUX+NARhK12ZYnvG50Ati
4tB/qhy+7AqFEPKGeylhmbsp3+RsjFSuIrfXpg3+lWn0q9QF47fC2ExzVSNumbGAV/dyQkoYhS5A
txzOh1Hagj6SuIvcJcBJpdrTi+icN5lzp6QOLGULEZSR0lrr34lFiLcTrBwu84BGxRlT0DvdQU4i
HYhYW/dSvYdF3wlQHaTrMPkw7zLZewPMBHwxOyfPyYlguKx45DPCJNPpZLPdHtFWa17Vyi+7NJWV
ZdaFb8g31vaK+aT2o7Wi9hInwXNtqGKdu/0534pA+kMT4Usj0X1MqX/TXm7dDBRPTRnbxxypaMrX
BnJKZpaFz5nO9RaF8VpLWbEtxNONpPFN3AL7c0AKl1HAJkjC/DhWmsSDT14rUpOd6bR/oZbQ5kr/
zLIR5AVQ40nbWNt1fAAXji4CZWpkfk3xcHEt5aBrJDdOGJJELJ+7MnlM4DnwlSX4ZIfniU+jy+5j
ij87q8Owhg5lHam6H9lOQaxFka3LSeVSl8PyNSUPnYHzMEf/o2n9FZ426TPQJE0jf0zNsUNyCrpM
lg6y9ZK464gpj2qXTwFcB2QT7z3jd3zqLERuDaUliXZU0qozO7uMINQVvMA/BlUvS3yoyunOpGtL
XGH/4mjjeWGQb4KJdt0gcxWaYg5aPPu0J0Nn5dSPCMp/ArugoqX2p74VT9LeRsidN2UyYNau71x3
gQzFESyEsF8HdFwhhevtVqTtTwrQm8MnFXCmko/W1+YRham7zrt0UztKQKiK/ohyFPBoyqBQRfIb
Ba8MppoNzQq+mw6uZAnpJW2rBhfo5Jt0NLx4zD9s4XRkIbAtiWhk3XcPCfu412fJtspli7B6xgbN
ebIiAgXLfPvLKA46roHwCmjhStKnKyY3w/BgLD5cfGEMu+homp4tueD40awMSWtum6Pt1HQ6TPdR
iTLSK2T7g7SLQ1QGEEG3p247GQaM/hZQvaUr2zKm2NS0l1lVfppwNA9tVe4b1SXM9wQiaoyKYxtC
3y4Tm35n+Ggbv3aWtNcyme9DHOAe8UPBGI1347ziFuHE1UJyMwYrXU32DIekPhOuISHkggATRqV6
MZ6hVW13YFbb8tUSqvpmt9ZDY1hfpZW+hTlwXzOZ1A2rmnQeLBqsWwNfMZ5ziLkc/f+Tr/PabV2J
tuwXEWAOrxKVLTnHF8KRmawii/Hre9Abt/fFxul+MWzZiiaLq9aac0ymYZVyzm7JApkDPqfNBAbR
g5UZO/5hFM95S8jsr4NRd+RH3fbyWArwP1F3o4SlWBgoMesl3Ek0Giw+JcI4dnaJQiI5taSgS2mv
Kq24RGjdD0Y/TdeGR/RXrJpjlDYQNWb9msYBPexs3jWw5CSLMWFOEluFQZRUCtxS0aFfA2RAHj+0
FNhDe1WnWfSVlIzYRik2mRvsNDcqdhHzpVA3tU0nx2FBce9GJ7pgNuOaZXEY+H12mSb33qgj684u
6kMwgGMcY+M+ZRa1H5e8qknhI3JcA2gg/l8G+yT4BhBDTGKnR+PRoEPo2P28zSNdW+fVYBxNy3/P
BG1HqJfFdipBnDu5uyJRgl0LiFvD7mBrl6KCT0Y3O9DTJ2NuE6B86r1FZb9LWGkqVyvDqaFDRkbO
Ds5EuzYKG81aXkAIroL2gA5EZyl5g/Ei8FtU2pbZO8gN7EOwPT2wial+00pCxiOk3zOA6N6RxjWc
2s1QfkS6kz8VUXGbFtaHU8CrEKVGM7Yn5Tba5DLYdslwV3AooKhVDeTaZferwaJzv1SjnjXZBZuU
aM/Iwy9S1KZDWgaFkWi+3LikMA28ln0g8DdlcqXsj0MtYHPK+MA6xW6qSp7JdWD1tZD2lQR+jcuO
8yv1VXWx0/RV1FyXS9rVqVZVq6LNjyUH9d7y7aOOMulgSWrroV74lRuPxD+0GfObxWYYNuXaFVm+
0WumGKl6icwm3QS5em3NJlpHtPDWVMjfQyMIJmjBUQS488MgpWknKwrkboDd43nbUuN4nYcOAi1C
kkJveLFmFazjNCVbusoYQ3gnwWLjLeTKXurPOtV96AHp1WMIknJpE9t1KsKuVtAXAkVMlzvRc3Ks
0Em6aeWxOBERHh0nB0gWkRWPlemQv1XbaGdNiwy8Wau2Ou40JJ2J3MTW9N6QcarIT0Io5d3UePJ2
bjA724JskzXClac8pQQc5uqpG/jcbAv4WOHBq9UlPV6TMDd8ew963897GUIynaD5+sgQWoeQqTw6
JEE88kbt5PRriNUdkrF/v6Ofglhzccr+/28z2b3j7vq/fzgtj/D3LoJSaO1iiahORlZJQn54xN+/
EX+9uPTxfczx//cZo1ygwfv9OZ0SfvV7h//17d/H//Mbh8XG9A//z1fx50X+eUaud+28+d+3xFi7
Qk/iujq55Lv9eY2/z/7nhfw+m/mbJv73iYWWU0L8PqPM3cUMvbyzPw/+++3vl7/vSfcIsN30HKSH
oH+LIb0d/bKtD3hTzINa/LbGQir5/e43KPyf2/x5AQH8/ZsMkRVdtQVj8vc+8UKO+HtbC6Z4hEq+
/739zyP8/vbPnf/rfr+//vswjrbIevCZrw2XPjopi4ZB3RBf/30h0tSYQPw+1v/6tm45VnGP8np+
Hw2PD+ETo/NIhghb8z7Xp63f6dechRUBjXzJFtt+snz557a/P/5+VynvygN9Dan8f+76+93v/X+/
+32Qvz/OVKHsfTD8/Nff/XPb74/Fb5bzfz3W723/dRciE3GYtU6ypgOy+/vkf97u3/dGSlg2r/95
mD9/9F8P+/tW8jk4Bm0ndu4Cz2kryjIDKyy7L370opQx2vLlnx/1UWGR/ufXg47/099mwdJx0clZ
+r3T3y//3EYyE2zK0XbWf5/hn6f5e99/nuq//s4IiCZD1fk/rxZ9ITSS4/x78+8dbIHx9c87+/sA
/+v3/zzJ74///loLSrGfSFn8z4/g78P+fR3/+TC/f/jP3/zelqAg2wye9d2lnb1G54uM8BdTUA2K
0YdRWo26idWQbv8sF4P1pDktvv5zYorH33WhXuz5EJHqA+xDD7bD0n0owU3nGi1FtmyupS0XMdgd
hvGucB3smP42pwkZ0slZvqNb19hssV2xwfHt7HjPF+gXyUr3ywedXJ49MRy7fOwfoM/TctRoaXrg
GFYj5FnUC/FWRP11a9Rn/Lkoyzpq5racbibRf2GvJBAAPYGVKfYezGHpAcJ6LaYp1Ml1o+WnR7vS
0L+CYnwwRJATc4ooohxrxEWNs5qMKN2YJVVSnJ/LJTOrwfKNe0YkVzCby3O8zGFqgM3DVF5KAy0A
Q2xY5m6FIIBSmCm62Ni5im6F7CD8Tx5o1VnHIw6lcobkYrlsV0fvmdKErY0Caja0FDqm38ZbEnqo
xJiB9yVbfT7TsGavwk7v2jYNgoiNSdtEGpD6pR+DqQWh//xo2cWhEuKMSles0xaO1wA0pp6KBfRP
FiXXdiqUqyRmIgUkNQ7Zsdek4IDE767oSrDHyGgDanrdhjFUZt1iChApO90Oks/OUdY+8pPkAdwt
LkyscVpE+pFgY9760zWRMj+txwfj98ErM3XGo32A6S8HtlPwOFWmHw0hxh2zsyuz1xNETxn7liZ5
lv1PFlFA6joVwUgK1y6C3q4JtVcm42+t8Xep7fJJ27TTRTvYG2rjJ2rJcdtKvYaT33556U0ZM7RH
F8h9XVrJO0ubpjtzwTt0g0ZlXsxrL8rf2p7wAcb35R5wYI4QAS6+PxvDzlbF1kejsTFt3niMrnGf
+7djGjR7v+VFjzOazxgrwFGv+EcDrAIbDB3LsCAf+DpjA84lZbKzT7QfFYG+bsbzcgSZmavORAx/
M8KmTG4ZD0j7DZ5ydKnN7lOSGr82Of3WyAD71TghlUsSYg9sncy+CHcNY4ohbPCGAGEawwL5lmXn
2m7OCXJwFcGyNGSZ4ZjqOUpzxPywzdCs9agHDV4wz+WiJAsrNffgAPrp2HQOOjptW8ZtdDsZajVL
/wPMm72K9fh96rUtoScL6Jq6zLDO9BOSUwJh2gmSLzhKBfrAhL72OL8Ekjwj194b2rcXwDE1Uys9
WIZeLrjT21mRPmhNBVlMxEAYPv604Krzqb5rjc4raXwrqeWfuSTSapYUxjQeAeP6T8lSQTsZhuqm
IHYA2BK9EK2+mpc4w0GRGZAaxnUMxGtTMn3t9HdH2pQ9hMRtuua+zeUjYvpiHdCpdAPxaqj+wgyN
uA9LbeHYPdV6ZIG0yuiMY+6kSdOz3yBrbBXExO6oiXFH5iV7x15C+KRx5xKMAqBJ2tjWioI9UltK
PYTwfbR8g5gmo9sbFoLLopieYau9R7FsmBrXX9n8Mps5oDLUoXqKx7c1H32ZPPa4D05VqoztcAqM
re72wbvCzhvSriLaFURnTUHuRuYPIChif93XbHAu6DKf+wJ0uMmflcZwtnT0d2q2s02PpEWJ9gpK
G2DICph6krhk2lbJfvpwyTKJioe86t6MrmIupKYbqHrwLPEMunQSMUmwdtsMwiTQA6PqaLA2Qxhz
TGBK71DHZe/AbtH/CIQw2CwOYsSChU2LVFj2iIlOze7h92lxN4ttU8ImR42iNkMUZPiCvUeQA6FV
dSwEGh2HonghDLkIjYBIurahHdG25bMAvLV2SE4vxjwN43yYQ7fRacgA29dR2W9arXhyM/O2H5fm
9HPvMvWVKTkaLYKI1PyqtfyrTM3PVlp0ORpU7joW+84rccx0lGsESK1TAyGNv0QNJlP8YqBSGEt0
nWDi7/VMXmSLLbmaroAAflstDSsTwD2O8G3QYr3TFREho+YuQFRxzdwKoBD5GJYXs2+NxwO06oT/
SJW7YLkloRGOcmPi0g7QRq7JlcU8VNSws2lsWd6B6Kr3NiUZc7RvEr8oQ1sv9onhQaSMlAo7qJxb
1x+Oisl67BLsKrnqbjorQ9c+9HnoasxuEPdN6BuqMYws7dOXDPiiftxZZP3Y04BGiTBbpt4PcLh2
nipJfLbNnTMP5zypHqtR39pGgRA9QR4yyeI1xb5fa/VLoNeQitZx4q8cIe/QAD+UTvE0zSQ1E2Tw
QETsZz26z2aNrobWMLyvrRuP59kPPUDMa6NFymq47rkWyGhqjNc017zQtWHuRShUUheup4a7BKXa
K1P7NyLnH1zRXY0uyQj6gMC12Ld28ZqPHBOZardmR21g9VfJjIhowuemNzS1YH7epFoTWg3nJ7Ev
TgHcACFfXzDrSwcXiX1NWHvsvE1qfItbZoJegSTUJ3AGKOJrW+afg5c+WnJ8Je7pO2NI28fWbu7T
Q2eXD8xXmcjp9Z3AVdqlGtPxHKM/nweJeghS6jntN7lBTFyJ4dUO4vfWbw9xhy2H7iZYXiKTB+V9
t3Y7E3XB4LxTSBgqm/GTjtxCI39JVkTFR4tHSFW3OfE8KwNhxAZT1G50g8Nr2RInIRlr1iNjekxq
EBkmuwbkzbVZM4lq7NgvRwjabc/cLzpqKaJqRUbMSTmfeonxSB9eOl7UQRfPxOzIlT4VTwGUA1a+
+7SJxKrrPD76+GIQ4Fo75k5lw36so227b2kht3wsLBJIJVIsV6uBMeFbMjEY7DxxSf1FvaCIqWkn
NxyDK8Lj7osOSDpDIUwqnL0kmn4XxXis88FZExTxjCrkygzUTecXa68bboWK3xxwIMwhaENlQ/Hq
BQH6A8ye63amqWXZ9IZnjo2c0FAoB5QNjUHAqho3/gKBxF5od9N8AOYQ1eUFbwBqG8xAeGY4Xbpn
V9GWAyAJvT6urwtwyCtcPnyaNnpOq4wfiE0jdw7jSqmKAel195jSiN83CVMVBD0ergU8BujOq7g/
Id1KVmgY37DBhCy5ZHIA/vDa/mw1wVkB7IfbgJa+SPF8MVq3SPlicv9c5qhTSd4kam0G8N5bfMge
H6Pn4SAoUVmFnenBbsXDTp+FyWp5j56ahJccMRMa6pXTNumd6jcqctUDFzgqydvgSx+77gomyLpV
tbP3iVDV7IndXNC9ofldTZOWYpft3po22Ma9z1QjnfgtkjmCxzYNUxGCkGWIbJ6ThyJMogmUMeMz
Zn0IUst8X869fwCg9gzLAuAQ0pxeoAOnNp4GTs+652KYEmlR7/p4uB6DjMNFpncGy0/YdpxrUZQz
JpRXxLf9kP9Le9xgXJ5bj1HrXxCcfBgjqpS5aSm9MQlF4DkY9567WJ5cisWYJhvRrhdKkFXWOGcz
zZ+otZ981xJrJybCbTbHT7pSDFt8QvD8gEuNO4W5373HBOdlnnurQQxc1a5Euk2okxjWbkPv1ulL
pk0uqYQQ4ry1S+5FFqc/ZF3Z6uTUBkgNB4SnMQ6PTj1sDNMZKaxgTqce+2C3u8GGyrBXy28seuPM
XD9oiVU7xmzXkjA2ClpA/OhyLTC/oeFXjyiIPtgpy7WTS2SvBhN/j4NG+zEj8z2t80PkMh1MEwAt
9qUUur0OEsTERUkhOjsxgrvcXweYcrLZOTdd8ADo65vRjhXYV+kYbZC8hxNO6RVWo43q45ust21E
JPJ1bLJjV813s0XLpRdv0tZQqwaIxqBZPQobyegookd/QEAr9Zi6E1M+WlkM4D5aDh2EAOIUxivz
vncnAH/Oe9aVJEbBdiG0ytza1vRg6piXMs7AhE+YwNx4kZx9OwhKwkJ5K/aICTir1CXHZDwy93kE
NK6vynKQm3LJn7cH+xKP5XnCyrxskkzKsfbc5s6zBmMAPApfeuKC2hOZdK4+MgYgvs6u7S1BYBgn
NMTVYNrxgU5P/uLdHcDy5DkLm2adrKR97RPrA2TctI3M/h40OrRu4gCnuCjWaUNFCPk9w9I1BRsK
k5gzJKegIkkjRdJX59aPxbgComv3zVD7d91cpdIx15CublPU9QTmeGEeMLvXYIasPMd8d3z/O2W+
hFWwPljmAJnTDJg8GHfSCZBOGQGiYgvrXA5Mjzts0tRRIQKs/ejnDMYhpRiIIj2j96kDMrE2AiQ8
iDteMkMeCHE6aQgUZY3ory3EY1ZU50R3j30jiZxeYrsUwUmYh+XKLRbLXxau6na+0Ap4EfbXhCRJ
lHMWMrDCJ9Z2t141vHrt8JmWiqB34sJN4w19pxMKQkIJ4ZYkTDTY+uaBgQAHj7DvSYW57RiGQtYu
zz2OJY0ZJWFGwWvmoD9B//QQqbvOJowmYOu+qhofMJcXhQyVzgW5zLbB5DOP1caFTxM2unct2HX0
gCXChKlAYA+PZq896gGRp3Ey3eFwgz09erdlFDAIz6IDW60XP7iDcgiy1ixBOzNHXiu4xIFBgbmA
jEIytsNpcI7IxlaE1+2Ul6AfwvVcPEocoCDToj3H5LoRibUZM9CwyO34UzMladB06Twfgckgcm/x
+cVgpoIO72nlbQapv2hFcfSbztxF47Srx2hb9wWmF0mkb9yrz0SSIelYB+oLPOEUGCRLOFSV7L6G
az0/UEk7B21RnvRpgEKmJwWudTfU+xq+j+ClkhYaPD/7mrzkJVHJZpowJGs9YRYZeVoHb3qu7bTY
RATigiFZVX1VrlpcLW7GaM/uXvKKCXvEtDMklBqJmdughQmIPmwI2wi8PX+WLeIrN38cxyXipEbQ
KgZKjt5Vayji0KITorsDLzja9ZeIPEJ4E3FRcbK1cgeK+DSeRG5+AIIgmiQjp5gmOM2Qz3SYHnNU
bFutDgLQ3ctFRPPYG5JXgzezvVTTNgAzPk1pjNZTwTbOY0ahdUS+a7Sxi16sALYxGAAxH6bpVx0V
V7qHpoktmMO23hHkVLb7ZATu7VNnr5ra/BosTB3FI/z1aofw7c1DzeLNI/2TAIKPJb5qZkBbry6+
oJu9U1EPW2kmlzlGqCr5sm6X+b0+XzdJsPduRq6mnIoXnMrvqRnBsOp/QLJcIuDpRD+2Z8NrNmXv
PQXGeJoaDSWHZBdfW81139joypj+eUyv8sDcaUsrPBHTVeHoCi5s1W1TBIwuw+aVEMMT5yhqEEMg
chmIXG3iacf9iNPq4jAnOQsu2SMeVC1Mmf492SbakUFGtyr5CsZn6VvP6GcevLKj2oS64qCzWLdR
lK4QdaBIQkvpsVug4OXcRLNby51s3K31qrsm/g/raSw7jQ+0uav58FbVYN1qBVxaZVsvPdwPIx76
EG4TEskiiK+wEDzEswtomQKdQOGWUhhQMYIRnz0sJkX8XR3hSqrG9dgTKZTEt+KbhTeKEfNJ6wr6
3G1hs1NzGxPdziCREOgv8HXN1WTWF6cYHkZ0CtspSW8ygtwAihFvxUzWZgwbsgm8GrB5j5N1b7wj
pX73cC63Ogdm7jx5iXtvulWIP/+cBFC2FRYUQujbhrMlxjrtj/vW0l865XxoHpIQ3tcBU9UWNy7N
mIzrvzen1ko3+4PsLrl0zy0LQGDDOmuU8Rotm1dfi6/mBq0G5LbcdEmF69tPIcdFK/BUdBItQ4Jc
awCoo+sEe5YRRwtVTFfV8Lh03FQOE+Q6Uh+V3d+KpANSmDnsabp7UMMnRBZE+GiYWOAjr30mlrww
DZhrmX1TABgMZUxF5lz9mZTJPnPyY4O3WM+dr8Rv6FM1jQD8asTbMd2Zk7jkbj6uG1kcRD/iJ9HF
RtbOe2600LuZxAZOCpga/22mrI8kqm6b1NnwEk4dWdHQENp5uKo06De5i3QjBX8xWHeR0nBnRD9z
pT2Yi2cNx86Dlr/1aByc2STMXhfUXCbazlKEljI+vU4dzCC9h4gTH+oq/1LR8mEnxdtk9M95hVWl
snAatzXvOR0uUz6c6yy9x0LxTgnxri8yZ6+GFSemt04QbOTrS65vGeTrZK7t9Wx6yJu7307luBtZ
MkNrojWrp+YR1TrdhOQtwBK0zFSvyiI+oYK+K/3BXnk6sPh4uNIlcWYBgQ4s4UBRdqqukRgMJqoa
+HtD+pIWjb3+kY74dKziIxIiooCvb0tNrpCwsbi4uGNIR9i6AO4AkkfYXl06ekVuiJNVkGzOFKTy
0JBUqF+mAQtTYkTPWYYq1ukgv8yDd0pnYtd0gZheq+OdK6thra/VPBLW5aX5do69E8lN764t35CO
X/dl5G9SjlPOkGfcDqR8d2FQ1WdCHOOd2WRrMr7ijadVayJULlpUHauin3fSsTZQlS2uPxBayI/3
Tc4uVJT93ulRmC966tHHYre8KWEFd6NH8wZME7tyKjqO4upsFU8QZEjlqG+aRL0kPdrX5RCcJ2mu
KsqjbexyoNDLv2D329ERf4k8daFzex0BtmSXYA6sTgbQWXEq7PJeJeZrObo2G72EsnYQOz+YN4mt
uDBW6T3qBa7D+pLbqltiz27sXk3lC5Hnn+x+HwZfqYOHH4TkmiiEIPDiiKtGRK+UB90hSShRIhr1
V5pvEyeC/R6xPUTV0tyTb0xbL5ssSgYZX5WTdlV7Qruw13weS3q7c+cR2phWIUqLgT09QhwMNXTG
7SIHNUgWpsaAgAeAYaV9su9dTV3/YKeRvx9n7SLYlR/iMqeJSbRcnw5sGonNsqZWW4sM0b0ApTe1
pUF4K1pmCRSdSYTHRs1P9F0ZGbtpCuTB0Xzk+FPgr3GAlXfa1KKpgcxBijQ//rmNbL+M85LxTQj4
GsZ3JUyuVcphG1/WuyLxw7gaX3w7PTP46bauh6dKkuNWeyXxl7735tJHNjBQrzyr0/a8n+1sUKh2
IDGb0ijXbG2e5qJpdz0VejNwDesbGpCpuocL/N4pEFCpy9Vn1oaDbfTBzot+PG8C9lIwGpL0jedW
kk2AYxPpa/GqdZPCwkRp7w7GN25gThoq7DKKPqzMBptDdFMIVckOsMgn+sItd1mWfHnEObI0zzVE
m/7ei7zPJDAxv9irbGIRjrroYM3plW7TsVKB+Rzklw4pAh7hs1yeLl0mMJYLanNI3obAf/JtiBg+
8Qn4b9b9lF3NuntXimuRgWFAWUOCIg53jEyHRti0NL1rPIyrxiPCe3QIL40heTnFbbaMDgKtpG04
NidbjwdcEBZnBJl/m05Xx65H9yhjwIb1hGQNoRuntXWoevs70B12b/BT0InLPKET6kbdyvBEy5Fl
kVg0YbwDIXXdZP0LcZWUQ7A+d5FV/gzp3J5VrnYx7W3dYadsxQEX2AkIC66qTZDoL+nknYP4BxVU
dtKbxYvAhlOkfsXymN2Xw1NkYUvpffZoSYw8tsb6TZoFKmGyafwgY+/sIcuDIbPLUt14zgNW61wB
qctpsUCDcnZGevplXLq9fWGP/eDq5XNb+sVGazAYkOH34sSkcJc+Ec6LFC5Dkck/keB0T9/bdA5p
UqHTpO2J8XcumJVgaRaaJB/AvYxOnu9QBnEv82QxC9vqvvs+Y0gsB1qVUc9wpY+5V7sw3tTIHk6z
ICxV5Hznrgsqee4fDILjmXdJnMWQflYWDStHfOWZvGmCatgX0+IuKvCMmPZBlYo4n5jBVDvTfPK8
/L2jycfVptYwm9IxK+rkEGf9UkCbr46L/5VuZbzjr5sbvUSzNJjI25bRU/Qm6bBgXNKoXdUVxgFM
gxgq4wKaHsXIbQTmBcgczc5O14Jdf+m1BUFTdmITVE5Dzc/Yw+0H/9BJOn7p3A3MyzhgAivOYXA0
IeI5kumavLuVxOeGrdPyrxlqYoWzc+zAVejo24wFcuSBtia1lDhk/RJHzhUhkTbYgS7Vz4qxO45S
FjHP9PDYpOfK1q8DYVs7W+/ktp/qwywzDBqEDiVLbuEcc3GIY7s9DfTbcx9LQ5aPT26FD1RXj0zN
+P9XM7A5OrJR2mbHoqatzr6VHAr0hY3VbyvdataDrNIr5TE/leRtAxsYtVPDUQwDDFigQu7JBuKF
NNhN5Sz1Z62c00xgVM5KWqT1U+XO1h7PWcYSVk9Hu11mQo2urTqjxLfl5Q11LZnidUdbzU44LEjm
ME/MG0vFicY2y3WeygLbmGdU0dq315UJJcIZBL5ZTtFW+MspeV2MPEU+cQpbReOsbdu2UNHJK/y1
z8rls40M5ULZy9HQcNqH5fjUuLxj6fCUZo7BbIxdljVGMq7fPzuBQwwBhm+fpuQprm91WigcUQy6
+a9skryF8ggSYRPx3IaYtpZkCTWWKstj1rNxfZTgWdzvbTbuK10rtY3Z2dWOYbGVONU2QIaZJGR4
d/KdxDt1V5rRps+mZ3AMV6L3eqgJWY2eEmsFwaTY4AEIQI7lj7QfuwSj7Tjxh4AjG3p+d4yZodI4
DMygAWBB29wVX6Yq+Iim7KZfnLp+5D8VSe/v8SmRhy4FsWpoUENTyn1XnZqKI9mJcE1xIkFmEWd7
Uiw3Y2UePBNnJ2WFwzFnC+NrjJ133fzpx/mrq+RtILKN48ibuXX1Y5tiLG+jd7R73Ns2XQzdDxFk
qXAULJkFFY+rDf1lYMbs4p/Kkn7TJtpr0BCb2hmNvma9Q1Jga+QJzf5nkhP7mDD2AkVLpcM+x15N
VKzsa3dmzVpZjlMectk+ZFY0HV2sOKuUrY9ddRSzMRxxTWi7QqT3Siv0bePfmLZGYahPT/0IoKrV
6QoT9aZ6JiLugO8ursjwGwLwOmMx8+rjc9Kq18JlRGb9mH1647PbZxPMVbHvx2fbZDvQ4VdbJYFG
zb5vaie5jmtcCbXF2GCJYG7R89b9K/AINN3RGcwuWVnd1+DT0BcZLfg+1h4UTYHaLAICfSuX5of1
2EMl5iqnSuLrh3eNrXuTeBPksNQ+lFl2C8kfCI0D3YYUnnpVB/SvjZ49H9Q4mv+i+tat4UP1OhWL
O+wN1p4dOSmwPosPHOUR98VcovnsjE2vueMdZRxV+Ioa4RS7xALjOcsw17J9qcMWaiLrBi5vdqzR
Ja8Blcd8yKSoBSeOo2ptSLw2iRqGi8CaZTcIWUbQWUn3Pk31NVfYjCrYWmEqSWGiVuhAxHbK6vYK
Zxld/yATN/osvrIWLYhKsntTJ/UpkbRek9qB0CdpnGCg664rd52W2ie99uGNNFqmr8jYNfvSt4zZ
5rH69Dz4oJ7N1qhpL3Jx5mSGPu9iqHbX6fLFoftWaoF3/L0Jn8pn79B5ELnLu239B8AFI7ljPswD
JBA0iMiT0wLIgk0/hUKyDkfCeMi6NOM40J9bkQyhYZoENFt738UzZs/Bc5wmQGUaetp1Ww6bJmIj
A/adWmjVjLU8yLF96D0x70wMSJsemNJIxD2zY6ZzsEDkjpMHF7GPRUmRLo/HYGQgo7HGuqjs2Xnl
9cZq2u7SC/+uqPhAqxm/qjCaiwqUWOUpSErujwBeU4w35JBdN9FEk582I47Cj6EzYJJ6jOWzzniy
XOmh7ngTsoqIiMJgXYMua7zrkolYiIUdOTHK+Uho254Rq1FobVgDLcswbUVujzUchn7TjduylMDD
ogtQsnPssldhW4YOVsCL1XL6MQZ66EAIipzxmyUXGJu3RFQ2t7LLacO4kDgm5p8216W4UOwE8GZG
/U0W4RpPHasPFTD7rVaAf5OG/+M5Pd5D9TQqlGY2MTlrb0Jh206sz9b8ZRPo3FjQWbMfz+UAncvi
U46QNHRviWSGZ034VHwaLPHY5IgpFAeX2T6MeXsKGhQ++DQ36MwfjRyugRfYn3bf4JO3DNBygWmt
I9O7MuFbF8xfNn3sHgIkP0eRjY/GjIUvFhrT9poPwLO/4AbsukRb4xQptmPkZyGxIQ8QIpibejj5
kZEjp5uue4vpgWNHr8kNChRWlXU0zJvOVKHWN2fAY8UOWcZh6qNr0TIg9uhF5MaIVMfjMbFBPZeV
893M49kGb0CVGiZRcsKQTCSb62oIgtptbuPTypfqjDnKtZslWLrzFsNmb+2low4GxKSuHO+1aTbO
HVogUzhcBtI9XApykwPr28wtcMawIrSaVMRuzrkY8LmZcl1KRE+Nn5wUszR6bu+mrdQV+k9We3/a
akoFYQtHObATjpb0tqjh8sWs9XWza23j4PYFl3IAyZvCEG+Fm2KtG7Ermdp37HTvuZ1/KIjKHP3m
bpD8X2xSOfFB5Vt3bsHV0oTMsnKjaRkTNAs/n1mDBLFxsdFhYGLr8DH3aJYRPrHCHjOVPfL/v/M+
GvySIfl+PJ9P078NdHyHbKuc+Htsx7vW9L5FoZ7JtbtnCgGFNNNiPnTF3Bl3GaR4thzGot5hjqrh
uXZt8EZ6EvirrpwlW36dqbMXWSchjQ8jGsAsVejElmlWpWKEL4UPLKwSRKC6p745Tta08ziDKtR7
JQt35GovkPN/GhMnNizrcVcDah4i3PPNd+W1z4GI6UYvKQr21oi4crKmE7UV7Eu7P48AJfDODgxP
Np2fIqnTbbGNKVSl8IqNs9hcWHy+PPObgaa/SebgPCJJCyvD/iQK8hazcHKEIXQcnfnXUH4WAMIo
3MsrF1BgXslypyZH3yCbc6guIDZW7s4YxviqVUJu41be4QPb6E7N6Z/bx4ZNaaykhlEe9EAZSMUK
j5Es+04grmFaUAer0njf4BRtly4O5S2bMDfeaNOABSIJTnQ2SNytlusg3PjRqx4S0dxYnRWOQB14
GWk44KMNfbrl64aenwswdyUZl6/TCYaeZ+VXmStvCRdbcikFE6uRIcZYZjSrip1UGoASca1m3YDa
3G9xTYBXyynKRLuvyfHEuxITeg95R5HR4yfzOYVfvY4SWW10Qdaknx3IKULhjuLIAMC4gV/znLJZ
LEb8Ln1LCaBiOHAU/QAgvmIGepJMVqRQWhpqk/nuKnlt62pfBsW0UQb1bqFwh1BXa+uqqGFtDzcq
tj6EfYotVs0xHTzGYT8BGofadiBW9sG3N6l3ml+29J+YoOzGKmZWkp8sNqVJTBkxxua1l43XyYCk
mph4szMOIi7KrUF7wC3dm9HEDEd7qtkJqR/hyoA2a8zndoR3I2mYOiWYFUVEblC5l//D3pks141k
2fZX0nKOMADujuaZ5eT2HdtLquEEJpES+tbRf30tMLJeSIp8EVZvXDGgkVRIBO8F3P2cs/faxSyu
gUgeJWvKznO7fUroo19Zp4CdXHrJuisZkDkgk5KEbiQWuASLhF2TCIuMkq+WBFWGQOxg8IzNNj/G
Jajq3tq5bcuphGajT4jWqjKyixybtyDp31LNrCKZSSJ5zOqu46GZsMKUn9Ddv8Wj+tb15TaAdC5I
ENibxsi8bAJkWFO1O9FXWrIM7DGQ0Twz7kQ5P0XK/ZC448G0xRFTZr0xWvsSD8aCl0Wj07EhKo3X
9vIdLfW2Nis2DN2se1/uVM0Oaw5fkazfZ+lXKRbAQXqkqfuAJYzEhrb8OAf+pgF9gNXJevbLBjWS
/5nADWwLcXQxwCSsENp1CGfHi8q9K14rGty592w2/aULyrt3lP//ph78XeqB43gkhf+/Uw8+xvq1
LHCO/JR88Pvf+nfygef85jGaUZaylfd7UMF/B5b79m9wlx3b9yVGI9dRPwSWu7+ZAPakZ/EntuuK
nwPLfeGavnKkbXo+V/g/Ciz/5z9+iCuXnu8rVwkTYAj/nOUIruHH3APbMqMUkpVzRl3Z0JZrxzsK
TmWR9aXqEV0eWGic3MmqsmYq6hB7e2FOW+KtzH0nh5sfXr7732PS/8E07b4kMHHJQ/85Pf33y3Ft
xyQJQdEMsvi9f7wcGEt2ZVe5Ogtle1B1ogrM/Ws/udWdWXzxqwBFiZe3HEXwgsFgOf31z19SHv4I
b//3j5cOry4KJs+zl8t7/SG8HfkEJzdXnpsx+Ex4UXdVI9TpluV5MKncB4c88L6iHaSwxf/1z7aW
l/qXH86twr2iFMNEU/7yuzfREIVdaskzjg31pQymdL8c5uH0e8A9Y/vJSMLznJNA7s5kqiVvTv5u
bczPOErbvdAsk/ChIXwNej78zcUR0PGni7Po3aJuMi3ffb/4H16ZoU77yaQpeAavRU9T159VVle7
ug6sXa5jWjaarmAoYZWpwtsYcb7PujDbcIy8Zig2aMbgPRi93V9fl/T+fF08DZZvY5r0HG95Xn98
x8i207k7xvIcwXzeh3UwbjhPoP8N/O/kkofPKLX3ws6MTTJLTAhZr05A6NQJDS/TJVIipX0QGk9E
Vk8EC7XuDgYz7nMILnemdfJ9QtZGhMuiZHGeXOaBThhb58EZ35yocSA0f8a85B7wiNN8I6cjisPy
xWn9ZyOx5SNlzT0PWXrjW1RhbWI9OGayI7Cygr0+PXRh8F0XsnkIEHbS4/bEMUrcz4ZjfzTtwr/8
9atl/ZxystzfDnkpjmN6luu4KA1+frUSKwq6LAzwQQJOAeap5cZRFv5RXkb0KcscYKxxBZTIQLyi
eQUTBw7r//NCLIuVx+JJ54H65UELE3baCNbfWXntcOpM6AHIvh/nbtxXdnudZgDK1aTPMMmO4CWP
iN7Hp79+Mf585zimRYCMUq6Je1nZP78WcYup2GGrPvdB9N2wD+Dd6Zx30xFt572Mkx3v0d8tb+JP
dys/07Gt5X3A7mD/creaPfkNrb2MjU11GOkGbQxtX8vQuy+DHOC8b87nXIFWb61sBTHkxsSv1Cxj
f46nf/Po2H9ebxxTLAEu8C55I7xfbgaPormfDUucy7RFTzYIhvdA6fFikFzgP5re9Kpczpl54aLY
jges/n1xg5lwPiL7jDfw+Sj/gEitNEbJ0+BNGUjD7FHgwTiWWKToCmMC9doSC4uedikne2X1y0yq
71Z//Wa+5/P8vHg6pmQfw/TEJ/avd3ZgW0y4nVSeBzmVZ7xAwV3TwFFUY5TvxwQne+B7l8qg80xX
Vx4zrQALTM6LKKv6UYP1GioTPHaXFpwhmbSKocHaU0X9sRvEmR6QcZvpkPTGyN8wdMu3ZpdO1Boh
SFWX4UtLbApybB3vE183h7/+9dz/cN/QlPYl53LluuYvj0ua+Wj0Uw7xaHnqA7FazCJMLncouvLM
KbULMUf99Y+0lvv/11fUgTymLBDcwv71+Rgrr4F5UotzrPyR2KNwuq/i5t6qSKSDLejv/NyL9qQG
eOf3D94Ccn5L6yL/m03Z+nnvYaOX0vRNGiicUNw/P6lV1JZZXVfGqQ2Yb2JSuqJtyah+Q9QEYzzu
7SExd5XHaAqjkbixtWYnZIp38GzdQfcg4ChswmtBA/RvNm3184q6XJvrcRoTjsMjLcVyhvtx/6nS
mVYcOXWn2gdeZ2Tu1lIt4WZ9DuI79AmM7pJ8Ae/cmC66SFBhmwoRwN2yr4RDRk5m7ZqrEJj9eVAU
irCulpG+2Fl+TVtGEU5TchsXhXIP4+BBdWSKEYfa3442fxFenWTMGJBB2KnLWNORJnPQuvVipz7A
wfI3owweTNSvVej5cHQVjoUq3OnEM5FdmCaKZ859aZTH+zxFFNPQ2eN4RNt8ju1NQlyFBZ75AKzb
vB8OsVWW57++z3gLf77TFEdflz2cB9c3hXA4/f38GhbemMgxF/JEPDPDQOU8m3M001ByjJ1T5Hdi
hOlN3Yar3WhRinPt6xICx/r3eMk/4iZrkzI7pnO9QjcFYEpMFFY0ULJ2sk9xOyT09uVLLvPjnGD8
AQGGUB82w2lKHHHy0SGPw8ImTWHWo5fuN9YIhQKZxqnwdLIfnOG2DhPsPSGcJMdw9SmShFo1fpCs
Z6YgmAPGBi41JhWwqT6O6/evxyQToJsXwkqD2mFduZ63C2bwG1gWj4gIYChUojzHkUCvFDf+aRgP
IJ+m22KYd0HW5WcbvggGNvocHA+4hQbsA1TE63nyDqwb8YPTCmNfiwTsW/Exq9L+iCn5sfTUI+sa
vBuORU3WQ48Zt1MW6WtkU4cCyIMrVhuQoRxGVamC4Gbm8r5lDb0bjLbcYLuASmhWw5Hz/75OSDfI
tQdXXIXuNhUZ2AFYYZc2RAgP2BleKDzkE71/hpNkPK7dEYaOmQNFFtpaJ7X9yTUZaMYYjNaiJ1OO
TfiaZS9JkXwS6pDNFnmMqBIAH8TjRRMohczG/Fj2IagHSyFY6LJtpcHU0e1mrGEF5V67WYFbk7Fh
m/fitCtRYzJKYBCi+tu4E6jC/ITWTdmfi0ZjSfTd6xDOPnrzYEdsYLv3waCfpnl6pqM1XBivHAjB
jI5m7nwrRg/EUeTX28zViJ5LfB3I47H0R3RmeoCPEE5j8mR19JIW051EkUAAT//o2rzng+Ag33aP
TtqnlyArMIqqoNjWCcigFBEW/F646lbQwMTk4JHnzX4YnfZISGJG4yj7rh0dPhp98D0wmQFCa8m3
fURi1di2HGZVNt8UZEdVZOzCW9vEeC9usTdOKxs8/KehQveWFDd1glIpiGS156DarYkcRSuf9YRY
TFPz1PUdvXxiA4xgLTw9PXp5RHoFqBiDWZlAJQBjkcQuh9v6iDGhWcNqtLYejuB6po+VAYniXhOb
Eu/ihswCmyQ4eJaRjTI9SxfDRshM/P0ObwqAK3nAnerzmVUH3/240SRblG9k9s4rH2zM/eCVt6xk
9ob0TH8fkl1BMwVeHOJka6P1V4NH4zkQn5NiePTT2L7gREE+QSW9h/GcnIeiR+KcYY2d6qsW4T6U
Q3DfOi0Dd42eJYFU4TvfYgiBW5UD+UBsZsF46stjHs5nnQF5lEkS0TFOwocpqb9IgCkH9Lig/8Ls
S0BcBAsG7Esp63t+QRKKksY9BnbwRfrBdG7z8rsh++Em7CwT85Dw1ibvKhOILn4KFXdYAZTNQgQv
gyuwXO4KLD5v7UXNffQI58hcVR4Hb5I9mjtdpMS+5vkpgzUJ7OK7P1gGsmwN3WVp/gEqy7v5a2gW
wwk6gN6qVDDKi5tPsXnMUJN+BJbwElvA45fho1OS/BPCLAP85adkNCN9xG1+UpofOCIrWrc1S+Bc
0wBIuwxrJnIh0+DdMunBEi0SAXRyjeRCYt6HhnJ4rxAVrZtMQ8nwy9ecIwX463SFY6a6r5AKH3sv
vZAjFNzQbWOaMRdXc4yCHYmKx96YXyKFECupERFYhpsd6x5jbd2/NIw3u1zv/QLEKbVRE9K5R7JN
ftUl9kiv1sFNQu7tg/B30H1x+bQoUaRqEh67Um8b3VKGlrYFI/8Qtm741FkC2E2WPzcyGS+IJIMP
tZTfyNWdVsAzU8porqQvOvGQVXRSmYv6H2i6lbciYEVK3AwnDU4LDGZGcYgZIo5NRk8xqD+OnNDQ
MITNoem68ZL3/lOEqonnrd+L0ZJ3C3h1lEC6meyhQkAO8RReRlI2NrkkBcANzdu49JFkhjXe3iTc
WZKaOh/VUevaOPatdV8H9WJO7i6B1t6NMd80vQcSfSnOCirjnd0uE+GmwQoBP6PcN13hImeZM86L
11mj3h1HWYMxCWKChldtSbSelXvqjJvjvmgbXjKbnDaGLij2Ev1EmwuUG5EF2zr1XyC2lY/57GMA
w362dYYBIYA9io+9hHrGTAvrJYuTAGJ1yW39bZ40gRSD6I9FAOndoBpCuFN3W5CEAzXDJorktC1p
rXKT2A+hgbfTUdQSPsA/Ht1Ukc3Sym1VZE+gYbOL0Jepb4yDT9LwhgF2OJGkUlEtVuO99hB2ySpc
RzpQl8o2nv2GXMDAWGB4CzJq7CrK+LRhz29cY4uwJsVhhDLPMPLTaLrizh5S7AIuVsZ68D/VevrU
Z3FzGHPZ7W1isTAF9Z+gjs3rwAKYZ4akARS1GRzSmcl4tRQXnhz0G8BHiGrYZs5piRmjG+ka1bL4
nmsRbTxDiUsduQ+tU+d3ONeZbrQVY9HOu/R92zxwDmfmSwrn1ickLaua6JxpyTTdasoT0oTKHYsT
wDB5FNNWmbPYIeXFKFRgntmhf9yCxAV8OY1Ul4TfSh+Ifjxb5m5kumqM+JDtdhwvfZMk2zZJGt7H
TnEOKqn+Jf0bq/YaknSNkxqJj4x7m7ziuR9gaOzNgpIYsodLPd4PG6dkHmP5zl1TYpfqEf+uEhm1
x8mxwCT32a3fNW+1LaaXGCV51toonpDyjVpCXki6Wx04AMnAQjPm8G+TGmdyglCB4YNAl97S8rIJ
fWXzt5Mdw5NmQwjMck5OvQMewpExEoYvT9sLSwqIdCLyYJeLOLmZMhoOKxwjavv+E5M66vaVg5c4
VZ+z0BouSeCDTuXm2sx2ovCswrNj57Uv6LxF3gIKKCaFArXwtkHnpMzGgEcJB6Lu2CDlaDJjx85o
bYeZ0UnrLaD24ag9+dIXzltVJZS70gTMlEBS8c2vqRHElCR5tBmM/r7PW9LvmpH73/Z3VSOabdDM
F/AKt0A4KVRk+9k2/CPCIsarFRyM6ptU1gu51DxdNibLYEz21hizd8jXsgIaLfv8U1em0aFPkf3D
3F5py3kc83HcBZ5yNnURvTjOeWmGjZEgNxDmBlXK97HAxdXb+VeGMB8V+ZGu6eyceCR3psxDDnGK
VA88Ys2sryOP7BbLNZSs6oWYkJSkB2DmU97jJRzbI14DBKeyYGyBYiSIrBtZw8eCdXdj2Mj4zWJX
dBbjmad+QKrTjOIDqVv4CXnbhnZ6UWPq7OJoPMJ2J3dQ4ZsO+/KLmU9fOis5dJP1StKuhTcwMrNr
T2LmhqBbRieVZOr8wehiNKip769jReRlQ3hHpjBApYiw8GExgsZDOPJmlFJzxPaxW5UVQRY45W+n
nhiOoQapOGWpWosKL02RAPFo6nmN9VwyBCseerNmGk4WhwXhFDe3tfGqNZwhJL5zsoqaON1Gbn2p
R8ghKeT5lR6wAxZZzenXgZBKgmxmSg1Ft7wtE9lugVW7kCV4KdprV8Hkz2psDBufnA7iJ5AYaWuR
0Q4ZsJc+2/XzeLCciXNvX1F7hMhpVEWx0+rDZKdsskgMjR6FdLUYz/NwCAicQlxrJW2zrsdgY8Uo
xyn6yjYeOMtmEc4khufODEj1FijuZ1LkXnIianbSwYfTIgsTqrgz3GbfBRBWe58FnUptwxkR/6eO
u40nrRUGim9UvAeyttptIwOCGhv5gY3hnrPoG8zqkjWJnTt0K2hvw7BBvPXgGTFuBy2xP6h6h2kN
jYpFpEtR1Fsya3ac0BGypqQPIiLuGO/TsQcJUn+bFCWGKNM9y+bHJsAOQMLhSomcY2WI5agM7asZ
sVrkObTt2S3PMsk1Srn0SlVxmgddbt0KhAgXillYTKxjzsHvqhhg2hLJp5ktZh1QgiB98yL1bRgV
e4Yw3Z2eErz67hNQ1wmiHXEeQRJs8xy8txOGF9MS9U60NkwKrycnIg8e8iq9jb3hseIQzPrRSmpK
/7U3WCr7hjY9Yx9iWUZkOORy1g7wUnUVA/Q3k6n90Ig3QR7sWSDTr3PIJU0d95va3o1+yqzSAYpR
lpwcS7Yf3UIIsLqvorifs2jhqBu4791taDhr6G30d5Uo4VMjBi5LLGATc/8i1IfUfkv7galziYUc
bDIxxfUWoD4IRC9cEcj8ubdVs3ba7BJyEFxDCzwULgJPqSqXlXaMPs77tta3JM8SgDT44TqT+sG2
+TcJHIb/6RtHFfBbaNMBS48Kx+CfAxqayqohNiejWndJxcSX5AhFiCJ5gcr5rBprsd2U493UH4LE
RvSUKKRIfUQuL5TrFbeux+uf3kJwz7EHUI7DWHW3Mpcnb5Hk9tbXGF8kSRtyHL+QvsJW73NS9jDj
EBxG1sKaARXnfJUnBBzKbuXhu4qL8FE6iAOrRb8STBFGlNC5JCCZdhhg92nmfhRWAzQDK3VjHWxc
fK7Tf2nUJ5z9b4afcjxpScVY5AJTtwm1PGsR4wWPCfstZ+sSN+DMIhOCBHjpkxwi8Lbhh8Ksvlsh
y3OHBjoZfMph5a1bL7sN2eWCJR4j9Z17aBI4hjLYerSnD9jSMeSZ/iNRk5uMiN0LLdDhiorc2lJb
QKHz6RKJuW6WLDKUfUaabC0oFuiT0notJn8d+PKFjqeJ2AJJL+OCYIMtJDtYIco0qEEmxNTC2GRI
Btd17U7wjGJ7j0DtGzHn1o1DiB4Cs+RkxRy0N767M/vGWdlm6Ww9wkVu+XeS2/fPsrFIbqMwvxdT
NB//+L5uYSwY82Sx6pQxFZXprSxyG3//8v17FCUVSpZFD14JYgM7CZpu1KjK+qxGmCdEijSrhJ1T
k0DTLt9r3r83YbmLClxX5diEt4NtkK6mzZNbR+Ht+wf1fz9zREC+YzihZw+9ZzE4n2Qm+kOHlRh6
ih5IvQ6NCzMfvnSHmpR1xS2ETNy3mBPUZIlUcYYcaVdWXbUChZIfgPwgyU4mnFJuj9rESJdkYvOF
qnjcuEAkdj7MzhQ8hwmlJs6rN10kOSZ1qFg66B+84eATkMVuLaGLG8Yi4eQME6E1mTT7t+m4J34l
sLK7TqUkqxv6ZvEmRH2b4MVE4tZxeN24jvGmVHOZZUQOZkh/TLHNpKq7Jkl412WRuZdlBP3HuqMp
E67jmWrOh/2yWjGlTXdxYqO26KcnuC1fppjQWcqT791imnBkzQO09BgXQ65RR5tc0aUmrpb3tGrc
5qiJ5nr0rP6ibRHdd8iArDi6GZA6E0Dt3eBN6S/LSjkgGWHnDjnWFok4GyEkCi/UJkpxqsFy1oT7
Zr4HYRk0hQdYCutYcafneL5Fh1Lu2aSAVwkeniCJjUfVWQdpE6tHEW0ftTkqArDnt0mU0ZXpxY1r
t9HF82rj0ABahOoU+HeovQulmwczdYmk5miB+N1yr5ZiMwlCaEtGRGKmVjnxdjBzszAbDqDX80Oa
Tj4rdjvu3cLnRIOgUUR1eCLrODmiO18bOJhYoWe8+DqK943dl/cmrbLVSL4UCZhwgRLI/PbwMY/Q
DzHeUBcwfFenru9UDAC+bBDs1q5zM1TvsaRcMm5hb8++OWA5uy9M7RKS7lkPKnpMM6+G7BOHH3ud
E1hpRV9RGCISpelGQsOmquGFGjZ6ep6WzyW+aID5aPSysTZQR2bNoXSfE7dleR/GmeTqFX64codl
pqH2jptrlhwzW5ZnFZWvTd3oO0i38WHuPZTGE7srDIYXv3c/zLaN7K0hlJpfnZyj3O634xieykGc
OKjigPAkAXS+dM5jAQib4jYF0XIzTPf2LFyexiHcMpL0V37lwDbRVrBmIkh2qGqmx4rjfQvX+FyG
JZybHGvVmKkDjg/j4tXFlYzfnW+UNelk7P/4SvNLmdM/CXsKHwLWP+I0+2J4doyo0nucBtlcEFw8
YySxztYI79+hR3eqZlztCOwfLSHIrfC8TVlbcv1efNol9Nm2d27oFIX3nQ7JdSlg1acirPc5/cOb
yuzNm0wm1o024T4zjyW8UC+RyO/ffP9/hkL1N961wL9nSEc/REs69TCgjIqZAdOw4giwHjC0TDjm
H9APoXpL1EL5yoCCdEi4LiX6RyygggCcXBY9CTFMAohqoztShHvXe4Ku0JxwoN6KGdxOWZTTtqb8
OQyD8wQb0T/UTT5t3LLB0hXO+2og1suzmYFz6cy17ME8VgnlcxbYRJ2lxBjo6DGarU/m+CkZgg6N
FnFcoAYv2sSQ6Lo4EqZqNPCVBtg6C46eLFgmdegWg5KIeRq5WhY54rLCJOBk58WHIQH4lpcwewUK
YhfvgSxuGOcj5I2xROTS33TNnU9BthrGKQOCkUavwokwYhjGdEpiQDKR44ODM+wTURPO0Qw/VH2H
3nb5wHP0iBj8VRoeK6k3wlI3abXMCxW1G+jZv38G7IkefpXYeovmkt5pGxLpQNG/8QWRPaPrTJzL
Fa9K5tHSxMlK1iiBy5zGTrOl43PfL0M56n6sHKorjU3vWdhRgHPBX4K50BcJBQb9E09cnCWw3WRp
NslA2/mRdcyh1iHIzLKjbihC7Mm5ToPzqkNXAfZ4X1+tp6Ee1Z4sgYehwaU3slxvRzXexUlIT6pf
RYHmZRY9ePIOByQyfKAkYqD675JTJDRnPAEOKOq+5bUcjy4mIAOgEYv57GycXB3TlG50HZbfVZMa
Z1b/A1042BOdXJh7exK88Ew5YgDz2MBUqPznanbjhxgHDBlB3zpZO6dy4opHZYA+a1kdKclWZtaE
N5aDKaDKCdBKjIRTVpGUqxxa9oEqNoQ8sKpZOVdVjFkjqkfE/U12Q6MJ+nKLdvHdAmem/gfRA1Ya
MuM6NubSAUHkHDqgD2jue2EbMifzgTbQoPKJqsVHPx1REMLWIBTe7bm5kynoV53cdgRMrXB5pLsu
I7LcxmQ6DWmNqIU22GRPJ8rOFSaZ+V5YR1Ayek+Xfx86com0QNE4d/Xi301mIs5UG/vbDpskbRAn
2ucANi1FfGzCmcScsNBZ7kxj0xCfY8smGCdrblrZ5MdstDYMb5HVA5BmpOCto7xytgBzaM3BhqB0
ahyOofQX3ZB6B9fFm0mTKM9cWrhks26HMScIoPriptgUovFhjiZ5gD94b4VVu0c5A52x8G7jHEdU
aUe4oA1CQMqhIzynYYxN6kAFs25LMwS/c5xvotkkIYZEEAMeIKc6cguKyvlWy7zbkXzzIKizKXzg
6hsl2TyqIcqNqseSh0AFn3PfHLa1BbuC5kBI1hUwpZJ1CS7lGCPChQVAXc0/xjAFQfhGVeVDD3Zs
Z1VfNc3wg+MPhC+T3ZI7j6Hss01rB2+NA6cmxJfWB8BJOPi9xOh5wLhwuJYZo7TapQ6KI/eES46o
crq8kZVfTdsLt6ETfB5yCBVJ7xW7saFLgOsmpqM0AOLHMQZFiVgDE9NlIT4EYYjhCCJAJaYKcLoX
bkBfWJvSj1kVqFajGINbGjBMFfiWjRpbZjFm25m6XWth3xIz/6GNBBOPtHlMmu51HltuRRyfnBZq
xk52PFTnoIAnznTPS2iKxKSvmJ/mJqaFH4P6zVLImBVy+NmHDmqUzsbFj3ymgHfG4dWvlhYHE+nN
QExo0qCsxnzOMZ0soMTcMxFmx8tGxFnWdLFoURCmJ54JKMxwG2UflANyIOZktcoVh2a/wn0bg4jb
pJnzMBvyZTLBmzjSs0+o+LDYyXKLm6FZ03ceNlOActhZ+LGW8V3hYNw00Aq2ziRBtsuOlod1xgQn
9gxfWeOn+g2JGI+Hp9/MQNubsQU51iZIulER79LFt4VhH8QJB/C5p5EBHqge5mcjLx/82dv7Bupm
3Q7mqa76elvJabzvzXOyHCRpfkGpjGNmpHS1GcSNEDdCK7mOlPDnodwItHObiaM3AKaEM6kDfgBl
TYJZ3VFrw6nlScUNd1A9f3bDtn0mCE3dOVG/WJLCB1tDnFFDCszLY7DaBI1zGTLWhMCokr1tME8e
TA7x5Hz3WClpaWAq23X5EaFlddH1vvDVc+F5XxxcHgdvcg912gLPKbuVT59+B8UjwURGYZHblE+W
zu7iuT/nnRivBKSQw1e0TzP8x3MkC++CK4PzldwMAsD93IH2r1wOShUIOlpOgjrYpjrKK5t7sd6W
2mGcP0GNZW7A/ddZzyT/wmnErFek1cnoZXhVc/ytMwDkUTTjQCrHW0Uc+H6ywbOYVf5azD0lRqL1
QRgeVAcgr2ElzA92COivBb1hF6k+VASQdykW71yM9wUHrlNU0HmR/sdyGXYEdvgixvJjPuCOYbgW
HjiVvtolv03Zd/3ay3NGRvOsAdu5BdFtrWA0a92TpWTuCzcfAbpyXIlxF1n9FuYTkUw+BF4vxOFX
VMSz0GoCf1USFsy7uOr5QU8qLN5Kt3uVtZnuoVfcKEJrLph9Dhigs2Pj4TIqcWAQ6CX2tpUNW6HY
oZkh4fOMKpfTRBUeCv46xEhceEWHe2IwPU3PqrP26GK+Mo+GBZzUDx5r8V54OConp67WpibmGo52
QszRdJtnBjypGIZnQ/cyVhUTrlE+hFa+dwSVaF6nJzrxGxWzunWSww/Z2Zy2ZG1vQ1wPHHqtfRf7
j12jzFMQCoyOo+dsEaaudZ3fFGrAFjHBFXHrEAMooDC4UowlmYdbESGCfsimG0STuxOx/Tnoeeci
xBEZhgZ0BukR0hNpYTFDURq6qWqz49xzt4OdRj1PF5IzNB3BjU70IaiN6CS2JXioJb4sGevoQ9XB
0zA5ipRMbtYmutRtPwPoqV38cJ3hiKMqQmtnwwNf9zPyKH92qjP46HPqtrjom0+Nmxf7fpkNShPb
iwqS71MMIq8axFcs5Oah8+aTxOhN3yUMN62e9tjxs0uzWOLwEUJvJtzwaBipcQ1qkKRq0xCKyUQI
7YjjkmJRfFuIGuFYyQtQQmeDRGUJDkH/CbvgQJJVwbt0B9h2g9eMzRv1zFpGzcHo3JjpGbzHaPC3
E5O1VpMREjkVd2hENjtt0AQDb4u+AgwZ0hys+Q5ByaXXoeinoDIoi0KbkbiBTmlNb5wCwY3iHSbF
QxO6cms3qX/yaBjfI6J6MlGlLRHkt9kgjZ3XcoJL7DrYW2A3nE/2mMOT4axywTvBv5h8psr22F19
otIa9b32CmubeEgGLbxYMXgpEoeXbQO4VeUPJzbQ2z7DkURZis+xZz5q6YvdNM06c0IktF116Z3m
pq+Ddke01Fn2ZXZbz+Bk9Gy5dA5wrbVoycFajGSX9dgi3FBHbF6ThZ2/fnYnHhXYJs+V2VU7Avno
l5v6TB6JvSnRZWxUr+bbbkm110l7ItSZiBENa3j2vXkD+p+hWtwBgqgOod0ehF/bVLgGAQEc5Rg9
ULsmDcw3F8QPNzayK403fBUlTFAmuLsJIY/bKXGn+0GZHDoBGG69rr6gWmi3hZzvDafQW0EVRoZm
hbDBJd7G1zK/JSZ92vdYo1eN7Y6bNiF0bhRecEr7D8na0SYWmNJICOE0yVocUZBEvQuZsxY7W9J2
n0YmOVXPzMTL+8cQqeA19+1z2vC61RCjToHpr6uxA93Qf4x5+UiJA4ddzWAAQv88jP6zmpOvVheR
TQM6nwyaHz+8f6//+Q/ev4dxuWZHECNwiNTYyophNO7XUxza5SlxFXFx75++f/P9A5bKZK21gwOr
KZp9iUQzqHVzSuykORmzBYPp/es/vok3rTnV7F0Q/5dP3/9PHXCfRS1D9tx1qb8HVgs484vjc/nX
iMEmz5xtMoVfuPTruKbo/XLePzXzIj/iPWADKarTHx/qfsLi88fX7sQ5NHaSVyOJ6lPNr3ealfnY
DBOBgqpUe8PW+/c/++N/MOvAoWytvLVmJPP71VohkJXV+4W/fyAFpTm5XX/p6zjhWE/WAahvPiwv
+8Djn+XpBJEsKE+MVa91iuFZLV/5Kdo9TLa79z97/9bgQU/TobzCfMpZQckDglBWHmM6rC1N+Dnf
l2KKCaRizFrn4RdnVm/vfz1d3qRKektC4pMGSuDaI4djw0fy8K6y+18Lz9NUffvXP7+Aji42sW6b
+LX9yYwj0RO+v1Sv4/8Jv5WbL+2Xf3wr2ridbr/k/M3n9kv0H/7Cv907lun/ZirTw/TgINcWiydj
+Kbbf/0TwYL8zXRMG9YD4zjIK2h2C0wD0b/+Ke3fTFTVjkeH1LF8SyIaXdYh/khg7OE/5N2I39HV
2up/4t6xlfezopxLk74QpgCsK6Tt/8m/U9ZlHJWTN904FthbCgc2Z1d51emHTx23A2HRx119+v3T
X/8HyXyKpku3GzRBEWv8JfcchNF1M83gBNat36UwfUl7mZYTyQFIW4rJuI9ca0Dx4l2axhhODKS9
rWHN38fSiO+RQDZkSU7xXo9psisR268N+sEoXEOXdEybIBOX4w+ZSCciHz9HxvwpssCUcEqND5Wk
85gOSHtzECY52mAcwRYFeO2km5yRxUrHA0nL77+Jl4PQunv/1LBKb/4v9s5ruVk13bpXxC5yOBUo
Z1mOJ5T9BXLOXP0e4NXtr929etd//perKIQQkiXCy/PMOebDPKuSL9ruTWo0DrAE0ENCjtN9fipo
4n98FX9sZn7qj29pXmteKOoUPrgErhuQFOJyPnbpoejtyzyLHi1eqap/n08H86Kvw1ucTnD/aZna
1TQy5mdiMoL+mlWFlhLUfGKYn5pf/vVwXvb1Nun8wvnxv83OL/rbd5839LVdL8i17RCU/baeqmHi
nBY0zbXTZF729UQViX8t+1rP03JO3PM6Xy/5enp+yfzQj2k9i0EMJu1ftz8/K2k6UMT5mT+2+Ll0
XgHdKe8zzwZUIsfC//yw3z7T1/vN2/r2VvNDf9opBFmFs/LP/yefC4DzYwrqsp3mtCzzYUJmpPOU
vlq66+DzR2AlmSUFM93Bl97FXpmt50WfK8IwSndfq3xuY177c6Xp6a+HfzwdzfFAkNpAJsyz81rf
Njc//Pun57f441N6teuBIAmAt4DyLBbhFG4UzWlI06TwBMaTVifkDtjEdvH5OJsSs+aV5tXnh6Pg
h7vuNi+dF3xtadRrNjI/jufEpX9O5hXTOZnp6zWmQCW3SWSAFz6e2gkZVWM6JL/na7ZxUwYSsHF3
8/N9SvocjTdx0U3BUZoEvKBtphtiQWhpHlwTnHVbiabZzjWbilJKdYBkJuALFobNyPg7H1M8tCY3
Y5T2p1lJIoZP49sEMUVx9q/ZealfG4gHPH89P5on8wvn9b4e/rHJeeH89Lzi1+vmZa4ccY8Upv6q
8MaphpVkH+1AUXd0yz0VRIXokhimh0YZ1I3rN3M6ic8TpcLlBt54OrXj0ENUnpTcvHItstWm73ad
FSC5Nlx9k44iVS0y69XinmkxRfS2/Ed+mq4dyqQasJfx3xMjRBzWNPc1mZelupI7mQxrDPl7uhtn
vXpSkMgrlMqzGhZU3jEHbvyyUNae3/XckTKJ4bKtKPDfg6TvaGLSu9tBg4ZfoV2h/mBjL+t6V9MF
XwRdETjzw6QsaB/yX8h4JEiBj0bGal2Nh9qUMtrPYWPrQc4ASSa/zCgLtMBWs6qDottKzRO0j3fF
pIaUVHDIobRyU1mVkU10KFcIUXFXCJQeXABOOnkRG3jf1c4Si2qnTbr9ea4ySxX8VGMjPOG7Dkif
1XT0QcM0WMWilxGyaQKDnWe/FgateFY6DAr9dPDME9oi2efc17JyAIKtJBN7hgNpnkR+SUM3lbZk
zA7g8TDr7QTvXIi1sNZLPXeEvOMQGBK08rpXVbZARHRaNhfZarvPHVGZfrmv3W+em5cVcYkYv1VJ
MzZE+EJZvDanoyAnfnSHXaeLF1+P57lCbnrezCqHjanEjmBAHI2gPfALKzknvNQPl8H82Afbvuup
49lRJ7cEJBgoMyu3IeIesMyCkhG3aOKo9rvP2bpAU1PJW3+kNNeVGDtKk+CMnHQAkBIL008tMjkl
83NCBpPKeH6nN6GJO6WC46xQK4dzV4KWVCiF9iO54wZgF/CV/VLhQO7RTTGi2UjDtQpXwwMhkIq/
Raf2hiepoRWBmTK1x6d4I/yGDuApToFlCsQy8vef3LNHF8Itcu8FsVreO+RZDc3L8oeSnyjnqtVG
JofFX7a9bC8xIizpB2meb1PAgxtB09mjuE4TTf3ZuO9tMm06xMwBGDpdxtw7PnW+UwpL0X9PlEND
hj19kn7fmJvYW/nc0WMgy178YZuMv0Cdhqhych884krztsAPp+BPcwHMGyHRqlMfifBRta2CB817
Nn7p+XbQHom7zRp0L5syPGb6k6+sqYdAo4HInnDbTmi4fyT/NBc3Ju0fMm1b6hlrBPZjUzu5sq74
OmUBxyeaJD5WcJSgoVhbAewztx+/+xxJMvK4rnlBqUhZiC26+ZlogSRFKkAv6TCYN0DZXfOckAjQ
eJe8/qm363Jn7g3yFXLSr9ZaQOweDhBUcFtfoKOPVaXZ1cnOi24GyU+q7Yonr93p5oYGP/BN5Z3+
I0i9tdjs8mgrIxtH2FbYmUjStA2N2+f7Ve6BAtFyQXw3dS8QtEhTs0UN7tkWX8ontKs9RMbfIYRu
xmtn6ZhUjhDTmljq/hKDVWatcThyU7/vrWV39gJHeqyPuBlNSFp4I1YZxchJx7rtFfwEwLQWWvmL
asAYg3o7mpFNcYXwDX08mPJHODKk5jTZUCE5iNaVll+mr7mh80cKcpeo2YfBrh05LpRFD7kmjH5n
3pNaHSelxZ7aJd83XArRW4f8b/pC+E2ehqE5nMMEdtPe36Fq9pSlzg/Yrsd8j2wzRrX0E8SN3yMH
c8x6J/3OymsabUGcKuL0hfE9CQSpEfDO3gkUsDCxQdGysZXC1on2a+36LWv2GoCfHrsMkfQ2VFzN
stMQEu2SWNIO6465p/Qu9Y54yG+asJTUO8nGo7hRfafagp93oRJRC8n28bjsSoYOB5ixi6okHZmI
1YV6GHFELvu3/pEyfbiRrGWsXWt526HiatsD5N0hXKHbCAHnk0QQg4jdduMeoZj0K3yDRUSBaQFi
RxadTr51ycEAGHcHrK0Kr/BsA+McvBD4oIxrvd1JOiNwO3m1lF3FoeAhnL3kgGfE4DaSGDXi9OKo
LcOtGOQk55BxuEL0ZQzc6DsdUTyegwQOulYZ7ZiXSAUliJiwewH11wcuh8ijsyfdG/OMFaCEeoa8
EMX6TwC21qNZ29pSORHVjNR94opTPi13PuEG6qp7jaDqGKQ2koyymhgypZ29ENRCXCtaIUV3KOCw
lQrCOzFZtLs20omd2ThaJ2VPOtIGM4NQr7iOAxRBzr7AfkItujdo8jiYBBTUbnQujAUm1HzfvGjK
S9FsgPbUm+Ym/3SVZVRu+GgG1Sba6cS2l/maz+RWazM5yArdnAU5tI/5M/AmNSDDeR/vRcyxJDvL
D2AVaxFuSwmE8tB2B11c+R9NcBrpxzdb4T3m5ypqcTEI6wr9Fo0NUFg4yB/T5+RY7PyzeheW9Xij
5jkCRC3eFOU89SDpgehwlCWsBpjM1kqMsfggqMfS3XsFpLLHIVsVJlikvRVfgUn3qAOuFP3oMpL7
hdtsINfmYj3TF7Z+ZE9gltVNvwEV/JCCflG33nXcR4h4pGX/bNEXxsSSOnSSiWkARjOCA3gRyege
l0EqLzA4VkgRc5oIBHo40QQJX8C98TEM3zXBbsa7OsK1uXbclFbvlnioyQluYQgvFI0fGd7SQkMI
VtoDVPjs4d7492HcmSako9oOSPaIcTPQMX/wwt/d8Nqq3D5UBHH7z0lVLdr6KHskVvW0DhatuALW
KILxMm8iupxiE7kHvd+0nFmCHWSDoHjv8oMk7CvgTOYy4lJoondfBP0iBf/joxXCVbAYmZcW7U/z
nU959l9AJLD1CLf7wlcWOGHABPl33S7W3Y26FPCbkRJpiPp1kXKf7dABwmlaf0jGIlv75TpqnLsI
9dfWdxDDF1gpbQ71H1po58+kmuiXaFluVZrDq3EVOul+uOjlUnlzN7hhM8C3S/Y0LIPwsX8CRQyf
vHsY2OKDcerCJZ9csjkY/GfE5y5NN7JCHtWL+ZMy8NE7/iqfYd5rp5CwD+Torg1RUGCP5YGwFGyk
FrfK6W13k9h8pwvflhb+Srv9WPzKl82PaqU7W19cyBfllG7ky8BJgQHAIyI1jpj0OXymUgwDtHzW
bgSYwOlCNtfnS5fIKzJXln58ZNWOEl+7xUNGeCHQqYtrALx9jOHohWt4UZprI1/VDHozNj1zhlCZ
g8Lb65ZbCMtoEH0S2N+qdX6mB95Aml971Y3bpYmqNdpeuQKpslOd1qZ2L0NlIjElPY072nv0ZT7I
ZbDHTSgvCTOSnrdq43RvxC8oh2Hpbeh0VCfhh/gkoeYnrO3d4zAA1HrVNslVfPR2sCdCLgn005HM
nlrwzY/ZOuRTrYOr+QqljOek5ySCNG+PHwafeknKAmlYfrYlqx1XDag78oDYZxdADa+YuzRK8Hzt
z8gd2M9YID5Kd4wv7YP8VJ1SJ121F+zISN4u0R4TIUi3xaqxbJUvzUaddKhO7aXcuus3nF3jYTwU
J2Vlkr6+wZ93IAQScTG5RhxsPOzbRXmvXa4ZC8jLI1KoB9bIFoSZnsaDtvJfa5ye/OPD0ty5u7fq
HQfWqXc0ItnXjD4O8i490LkcV5Rf7cjG/+OQ17BoFuHRtWFiOZDCj/HKWsl2eKm3umnn9+iU34WX
4NY7zXt4RzNyB2b2u3jqlvlWW+CGhMX06j2TJ0De5F0BwU5iSOgwhU5TOtKKq8YzZzJ2Hb5hjDcx
AYYwYBGYTufw7jLeyoPp2/kW9f1Gc4yDds8doh/sdG1dUjtYQQHhtbXjHwkDGV8bW7b7BYA+khNJ
VVror4KygefMxeU14b9ae2sGJdt4z+7wFN7rQ/c7Opnr9lC8x4x6qHy9iL9fklNwG5bub/81/Zls
RL4JzjHaXts3R6JMUKFx/nxojqlsr5o38TG46hmeQ354CI9M7+KvFOggdkZ7eIRy2C/u1kfzViO/
Xkb74ppszHf1sXwlqYSoT8Ys7+Uroiu7O4We0z9E+2gvP+p2eymu6iOyHpsvdS0fmdqjI/AGHznR
HmsyHO3UoVaoHYyNbtM5eJl2uo3wDKaQ01tDtYJI9DeiT5sjDgwW9ovkKm3SM5fEXfGLfTV7JLRk
O+7DVfU47j3OMfVzFi2zI1en6Ne839fP4dknKZGrC0eR0+8Tfq/QqetFrRMNAAbFRnns0iHinvQX
Tav6mec4mPA+6NLe5B6Fr0Zd8DJUejrCMq4ZH+NH+ICVFoeZ2y3wxkkiGqK1Rm8ZGPGj8IEmEDmY
ra36Le00jpaLvkOztO35QYZT/7N8JamnWigr9vcUTL6t/MBBhXDvSTiPK2nlbTKuSKG0AXIgPnXK
C4ztrbcNtv1y0tgXK+CHO+GoQK0PlsYt+UUrVasc3/qJShh5VSJzyewv0bNpLHRr5V+Hm7g2zuOh
Ga7RsdwzpMCNw7EivoJhXCLAv/wKrt3kZcNiQ/ydA4bA24Xn4Do+9/MJcD5LoL/hpFKgdX3MfqGQ
46SCiP+D9vDUIU4pYCxIwDE+uqPOieCJ3q/TbyVu1d7rc7GzPhKg0/C3sfTa5jtz5av/oh0AePbT
px4PHl2rW1vTtUKvsWgfjGfxsTxHuHBQQ12n8cGb9FG88RHBxhGIVPxqh8P4zAWx/Rj5GeHAptPJ
mBMbQ4TuWHFaAuCxkAlh2w3LD3DMAHUX/U05Qd1fAFSzfZsW6plzKZfJtzFBm7quHuMzp7z43B35
XqONaKMB2zdY587yDpfBgiGQLb1hvUVOebCW5pYDX81ZSJKHk25QETr6Gn3aWjxlG3wA2h0x6ip3
BupVJBpx8HqbD9/Jl7gWUTVs+qt+aBcZF7zwzOfuMWhwkqQXvuJu7LngivNh/Bxfa6Lefkqv2hnP
tYNR75Q+53t9W+/9yrZucrjsDORpSy5p8oXhIHUYdtrHfqNwei63nY2Pbi89mGu0q+uRLa8vpqPd
GFN0v8zpvycIYZ+tx03zq+U8sUk2EPVsaROuwofgGl21PWmCt1VJuOQz/WGO1l5w5MeWI/PKMes+
UVvkB1R/KSAjg6X4NLwP7/mlvEe35FQfUs6Cxg/r7N+RXJ9R5Ixbd6evETBfxWXohK8foSPc+n3L
4axspj+9X/jdIsBN8iS/xxfkwGG+6KaASTQctvAy+RyQyzOEsgnYezH9I1ca8alyD2a9Yly803fR
EjEC5d0t9wvXcCWdGGay18qPFjKVFefprNv2d4xwW2t00nAlm/SLf6GnQmV4jfSBX3GsHeNe3y3I
oDud/ajkiM1u1jMf4gOqPL7wsMVDMVVbWwZWumwo3BtxfzSX3YSpEDmHdc+Tz2UVmeimrFMroP5k
Ti3HeU6aSlTz3Gc1yiSXN+vCK3chFKHUqZw8T+ZK1NfDec4bOnMhd5AG5yrU/HlMMd41vpU7nSE9
kOba43DogOR0+VYhHE6qK2MrdYwF22BfCW8txRwJ3w4tlWXRotIDXe/tTI5q0PS7QIAgbUTZRhS9
s0xNfl3GHjfA04RbF10U9K1X6BkZNpTy5jmkckTmKZ0jT8SMCnM1I5946iuUFQ71eTaqxYCrQMfp
Mq6yberjLQlMKpjmo2ciXSSGYYJugrkYYfpgguWGdwzpJw1KccHTI0EMpuIgTYt6+vU735cqpx6i
D6nWqb5MRiKfEXXeezSo+n4alCc2Xu7jkOsMg6ZPTFWLfowYiug9o8Ba1G4erPsxO8n03JdoE87U
aJFylDEnTj6T4inwebPnvjXQEEWEBmgTB6Q2pvbIPNv0OiWNQM05m04l3bnGO9d15zljbtZ1RbFP
XC9Zhwrl73kyTP07uaRQ/rUsx/i4KX3yR9KhpaQideWuLrRy106T+eE8QaVm2m3HHdhcB50neEqQ
GM2zuks+VQPBdK7LftZq5cniIWNtiQnc0AXkV8hncUpT8Zwqw8M/57TGo/Y5LZsn3x7O680vi4Sc
NgpolDfJzCh0V78isfol9sARQG+hO8YZJYhcZ2opg5MjyzurPMV1zv/VU6TcDdakQpAUwiwyEN3u
tmvIiJIbhTORSlU8n7o4fUVnb56LTACwqR8hz+0vEEWRxuDcQ6NWNEa7l5Tm3OBOWBHagKRARldQ
UFXn19CfDBn1zuej+QmLnBUn8KjZ/7Fwft3n43m27VGPGgQHjdRcNU74ckkRGS4K9WMcIz69sXl+
XjxPiGni2J4mXw+/ni0ql4prG6/n1b6Wf25FacpytL+e0rv0ajZGvcoK0FUt3hMbXJ92DCy6oAsZ
4DVVhhbrsIoyAoLXzs3Yt2FUgH+R+tcs1hCCWKDW/vncPOflrGWOUyDa/AIF0h1Oy2mleVLIAj+a
SqoGdtpWBnXB+vOLqF7Xow2HgF1/Wp08Itb83NTX0s/H8wvml86rhkbEZXie/dre55rzwq+Xf73m
c/PfV+8RAa7Ksn349pL5DbtJe9SV1LS/NvO13vdP9sfj//jJvt660HB7ylZI53n63uZN/vHp//jv
PmfnV7pf3/Ef7/Q5O6/w+Q9aDfeZOiHnnz/H/En+9juZ35k413/8eH+889f/+e2fmd/r3z7B11uM
b2OtPtKme62mpkY6nfxHTftr8m3Zt4fzet+W0QOgrvVtM9LctPpafZ77WmfeRFbAe158rfP19H9a
9v1t5k182+znOoYy3mr6batm+v/MuQHrhUMGySPcIfZO8QRwvZ2f/faQCBY6ipyf088VzbmrOq/+
OTuvn1Frkk2tWf+nTcxrzJOvzXy+y9en+dvXfftgf7uZeb2vd5q397Wsn7pg/197NCuI/g/tkaTM
SN+/xwdv3rv3IPhTffTXS/6hPtLUCR48C48UAyreP6RHuvg/sqqrCIvAVxqigr7oL+mRLP+PrEgG
qiTRUNE+mRBu/5IeSeb/WFCDTZjUoiHxjPT/Ij2SJgTxn3xAywQNqGKKk6GJmqpqTtS+P4iwom7F
Y6hNhvs8FMhhipuNEGcD91fSEX+f8BxPrra8g2xeN+qjOU5qP5qNuyjJiUuSxqeqAqMQu2TvqcRT
UYmggVhPodZRIexFEVeNDvhkDXnAtfsa5GJOZFzXIFVKC827daaQHpSougc5kcJ1sDHUWtgNke/u
YPV2joBHvrZgtBuyWy8byRM2bitWS6+DmSD1+ptpcesfSwzUYouOoml2yiaoRWrLaWdslBRSl9VW
44VgMNBtE/EEKla0Irf6WmAktEexlldofygFVaF5rEnuI+fmEd6Gg/f6ocgoSOtujkON3CMPok3f
EEkSKuMG6WqFLxj+BNg3CUPzin2pRBbjQpikZQ8qoSU0Ru3Uc9V2Pyrq3cKQ41YJ82ad5F2z7gT9
o9aGZxN47Ilws6uslvm5rakFE5Gx7IoouQ6TmNusDAw4oTXF9AUTDY4w4cKon2Hm/C7yhm5QZCWr
XqF8AWw0XwYNt3sUHSNMiBvZanDuSRX3rWGwCtuuOWmqd0wI3diGRuFIsa7usqz/nWVddO4a4UUg
ELhCQHDDCzwwAEYHmwblqja4jffRbx7b0pOICANhE6bi747/Ee6d+COsLf1UgqVw4JtwryjWNWaZ
8V70sPnz2k/XeWYUl8SLgk9p5Kfe7/JJtPyTOa3/K34Q7Z4CEdc0ODhEEdu6OSEe/9iRk1FFz+NW
+kMK+jYC/rvRlAbJdw9SH66Bu9WkvF7yvn4Sh2+iluJZwr1k4uLcab5cnVsro3WfSYajd9m6i1qJ
mOZeo+jZkoqDl8Hy7lKG3wdan7cz8pagWZFuHhGE9Ivh6UsEXXaNdIqlKN/mqmaT6wGXaOhtrysM
2omAWqTCoEkp5OOhhQDGUbYUhao6ZVjEAetwKxI3+H/q+IeRR+8GSvvnCsCxNRpP3HlqNz9HOj52
b3KS0uqq2FUtD8tkpWRngoVvlUoPizgMfKBeJ99L3KXcT031/jqxHv4QWP6HL1wWv5FnYZYz4uck
hKwSzLU2Q53/+MZzE1eVyz3Jg1HQVvCBLu+IkFx2ra8cFS+xgR89p57vneMD4CJu+tEa9nn7VotT
mklAx74gYwBYa/mDJE6ynOI2BWuQlAdukmRSn4+BBK0oNJEXxdPEK7yA4itQhCrvpF3YYzAv0QJg
ilQuUphtGx/ZQdB/eKka7eK8fa4iwdyEcXApfMSGYmAg1DGTp5KSXef1waOcZxLRnkV6EGRlbTae
sYvBS2H+7S+a6T55ag/yiHy0nZ5LhK2nXWsbKGSAkuSvnVgd4jhP15DbhLVqHqqcSsKAomdZWH1I
5z9/DcTKvOidurN0k0rtqPyED3ToSlmit4cPS8FKkUDEISYkzJ4GElFxXTlaIhrLWqVsrChg6Uxc
YH6Im0UJAY6oXmaBuE7sphOJasb5sogTX0V1I225Dp1ikRA3adAsR6m1tS932yQwbKnN9FU5CeGq
0HoxtOZHRk5j5CvuIVcfkyoLHjQVpECNqD6uoGN6SrT2M/8Gs9m0x4nNgVPKgpfribRNm3UIJqiq
0/KAcR31eyxQeEF1E4Wjts916VFPx3OjkjQsVlHvDH1BKAIyTSyyZrQJgqm95RtwEMdhL45UnOQA
z06eF5sijtQTDCWjHLq94JtcSVoO6bHNh31BSKKSU1IxkNmYnYfmRGDob5md3cZivyIN2ATcAfjT
k3KyIDVVe0Als5ndw8PgHdtWS9Yc6D8B/RLEK7cgz4nIRbcQ/Uh9HFLk0AEZBRdR1+KR/co2tciR
5TE6cC/u+CEhEA0nExnFGKbWga67JK1cHC2rohqjcz9cFR/2pott105dqn+BRrDPoOVr3TJyiqZM
jJSg3oI6wMB/RuJwlG/SREvh8dZH/NmDM3bmmyIH3kpsyghLJal2phwR4pY41qAhlXdTnC+d3G9C
EcFKG3p44+j7drJHXCBBTnBfYZl7EdHRHVdH2cwhJ1Y/Guj0/wfTGHbZv4wgNFE0USxLMF8lUqFl
2Zq0zX+cBmSvdQmVM4RbSCofVQaJ+k6KP9cykMhgFNmOFmT0qDB3Q9+ZTmnQQRpJbhWMYMvBUi0x
AxN5FuAwHTGYYiNqnzyc08iOpX7bev3P0RO1hyDZ0ZbPJzBfpbnApQoKV4K+FkocIEme19SokDj7
Sn0qzPylt3DIFWPfbDuNPVnwKPiBqJIPlhcHSzr5/lmsDfqZtHv5yaVDFkC2yCpkNomMRVNV0l+6
qzR7aP7mwpclGm652+4BIlBqldPB9lIgcH2BJhoUqurTdO76gJw8UQZbT06f+wEN1yNYTU32JYj2
Brc/XhhzJ8aGfCxazv2gxAJbU7ThQGQaBKRakPG9qIyHcgnXgQjJPQSjyrUnVtc1pjCn6etkVSsR
LetU0PbFID61if/W5sGHLnjWGpIOnSXd2yckruWtJy0bbdD2lQH/iIgwLHdTO14l69UKQE2WFcKV
nJrryAG81y0ZZ2BLOS5wa8qyUq0euylO0hxAMyXWwLhMi7x94PHz1n0IPw41DCeAaF3hC/OxxG7A
a0ZH3FmyU2ZxamdeFx1ML8LFR4JxMdwCwfJXqkE7XlSEipK22ByQg98J0nOxzR0kcKNZkSeHZjS8
yzzZ9G3z+79fvPTvgnvRVBg8GyJjBpIaTGNCdf+x03aFVAneWLq3yqVZbbWYd1ydnLuxlquNqMpP
eZlsBGHsb632Ixyt4ahqK0mQScULRvIcscYKaRwtBRGMayv3lRPImbzyI5muZYe3SRinrOBw19e6
QDaOeRVQcr6aaVWT6Sr6tzwhajiwgHSqNeH2RZUsNRNVXo7Iz7bMEu9gmvTHIuNcphjliM0UfKLs
AcRCxu+u+RgfetBJ+1oj77KvxmVdKce2v6auYR56lzxzbPoGrUdVvGkuvqva4kfTS/HJQrkxGqO0
6ZQRyYvq6QetW2J2ri9h0idO5sbG2qDZVASNsPrvX7z6jQLO2UJRp3sb+PmiAkbk29kihSxZSr5n
3GIdpUIfSv2pyDl7vhBg617SngB5EYahA/MYpBx9OsHfozduDrkGs2NQhfCWZKfUR8pU1PGwGgIi
/ZoofxJdUdu3iJ5pu7fWSaipcyJ8BRMhaad0iiMN/HgvMTLYupmHv41Thi1nZD4Qycg9gdaShz0o
0V0StXMcma9l6mc7UK4+caRuetCR85HRWz0Q41U5I6mRK0bJW0GlxPffvyPwgf92SlVUQzUkSZYN
C+PZty+pS8qgHNVOuzFG5IoZRvI5kK7ViKKuxLqw5j1fdHmiX4IJ2YnN2HO7ErZ20UrkRrac6gRi
19dR1UC503pM/G7CsFYtPCc38mKZRpaEOU7awzYfj6KFtVRxk3JybOlbMw/aXVQHR6MIn7NGVJEu
HfykPYgGHssqB3HRyfQMTA8Zr55Ya3xOH4OfaIC0hvFuIPsoe8Xa4jDej2YVwMQktBIfPGlk4bgC
Qpw6sokfWDLD4YRpgkEDYty9EFSEdgzc4ViZuitqvNKJmNGzxn+4HdKB9PmIBnTgvwiSpkFmem6F
pjwEDaCAJvKPhk7qcDP46l2U8Pwr0ajvYV6gVykHTiRgyQMyAgOypVtE3DTpum4t9ysVa7pdAPG0
LYI6F9TdX/QJH95xr7PsIbsgzPERWGaVt4E/IDlhStc428pAuBaeRU1dYNB0kdQOjz+GcEKkYnqM
5WDLvk8ccKYfsiZubsEokovnUruvC/00Zq7hEOfsA6wJXqh+c9qo+gmK9yH3ff1uRrId1OZIeC2S
yoQxYcdQ/OK2ys8WRm+fpIt6cGMnTTDySw2O+fkKpPrpxeQEdcjE4oTV+hx3knkuC4LPTSLjlyr6
oDSuTqrWbQv6OfCmJYxCmURTCn0PPTY5NIRd7gNeSUvvSYkmAD4+XpLh/F2pI0IiU+05qU3pEbPj
NiKT3El7YeCuE/HwIENXaCeYVS2Y6T40jUudP9KqDs8FfLkMYtNKJofATkl2tumLBHKr7Ctai0nR
NvtODTBZkzhpSI3hwB/zVmQVoEqTk+iuBDs/EHy4prjz8yqmzTo9RKS+NpLwB7yZbIv6/EfKIcVt
r1wx/rYIjYv42tVYPjBaogXR1Q+KMiQrfwCtaNRwAofeE498uebivx/FnMy+H8WWgmfXkkxNmws2
3+5IsfEmTRW1xU0jmt3uE+JRc60xdhUVlRMXpRtmCxRnZaqeAR49APXQaNVUBMh2oOkGt0AChaV4
CfXv3CtauVeIZkf8ehGS9KrKYXrXApqR9XgV5dDfBLDgKDb4dD7NSiUXkPaw2YrpOpPzex2a2lqs
uG7P51mlnAT6ING2vots1POajhRJ9ydi5ZsYK9bdo+ae8TOfgHqAm5XCEtQ9RnKumeYS2EeO3N/s
14xwRYfqzIQikdB74DxzDAHvtCuRBtr7CGsswa0XcWesiPk0odSY5sktMg8eTQGAXi9S3thLz1qj
gEolWriwkFRiNm9eSU7dhmE03rElQAzw0HIXPbKqNL+2aY3tV8j8R8h4aOsC3jfGSn1P3AfdmtYW
RzC1UEa2Fo2NLc57aLIuZzfR8K6tlIhH8LHj5DAAJKsHi46ovDMjxedKJ7zAB8Z50AvG+a2vgjca
xHBpNcaPJPPSm9dAtIUB5u0NBWhvnm1SS+noRTGc8UIVLtRgQeiabNUaQ6ZbLWGFooawrqy+Bh3A
lQufw1ZBpG9jbmA0HwjFKo7bdcpgD11j4sJkR3wqiOAtfDGs16ZfJmgQhfSEC4+6Ric8BW3WQqeF
rVAOmNYNveE2g0FHlsl08eW7KPrFXpuIkK5Lz8bNQm3Z6L4TKD60nKTTF21jeSs3DcgB6PSSXaco
6qUJSHADBhbZmBc++6EHoqkXFSduAOdCAMCnHlvcw9KBb+EiXPkeHKCzPzotlh4yvSbwJ1O8XZCn
1ZkWBwI6hIN1VyQ/wGdzxQXXlVWYi2uOSE/q4m2UTfwJy927ahIB2gx2WdzEj7GkfVCwkY7F9Kgu
LJLNxltRxMoupph5h6kRLT1JVUHdPiXQos6VWCkX159QGmUUEyuImcAVE5Of0IpuJnZwWP3cfqvR
b7fsPvTC1K/hk6wI3s6vQLj0SByV7BoIPwMouXZdllMiChItz0gVggk105HEzHxUxxjmQ1YjGAmB
1kUd911cBp6ECkIsGSfVIfKQA7upSLQO19++SiaQfxLc40HO7bpPw62npY85QcfrRkxF1KD3VikZ
8mRK8Gq24GWgCo1edhg9zVzVWf1TUkJzPyRyiQlqQBQKO8OT/OAkUuC+dh7COaHVV54qpJxe8+Ep
ctntGBz50A1eyH9j54naFLCflNoDZ/FDEqcRsNfXvEdGS5KasZkYyi3JzRcDth7C2T6+5Gr50NSm
t4qtQlhlmhUfYSWhjHEpT7ZBz5gM3vfOa8LnNJC1pckYym5MKyHJtAO44aHE0GTJfwHBBw+9a41L
qOXUHMqf1ClkQJI5wSZBQOsowoeDm0Zfq+2EvQno+Xu1eYfcoSk3Ritbguwl0Nz+Y+jWwhKmRxzW
5aYYOnTH4Pz2+v9yd3bNbeNWGP4rnt6HIxD8vOjOdO0m8bZxttlttrnKMDLXZkSJjijZln99HxCQ
LVCy19nj6WCK5CpSDomjg4P3fF9tgIHYTz+uXyWkkL6ixYcinn+iv6rrD+rq9ZyRpDSg6i9PWnr/
3P04X37++TbFcZpcU9jAKJDVyTrRn39KZnP6zqY0TKYqlqKPnq6Q325vmEn8ja6cXdu+i4vN7RtN
z535vCXMbWDzJq1WtPk+xXj/5Y6mjcebDbMqFq828VnTnLTl5s3V+uu0/UqB6aQtJv+M6Udy94rO
DTc5vea6rj++yDafGQn57e7s5np2QbM8hl8wmAAwO1HF2zulP+U0wFd9/4mmk/FbOirfnpYKkDBb
fc1oTJLfnKmvZDfhLP4701pN/9qbD8QQSphGIuJqRr3/ZH1z1l7dEmhf6N9b6tfIOlab35LN4v3F
ksxKyvLRafRX/zBbZq/L8qNioOl/CnznJ6uWzLfby3VPCvpFbm/K/5uqdrcRU3ROwzhqzv+1rmlO
WPfrdtVvpzaaT4d5iL92f+5LTxNy1e5/EKsCaBAp8kJVwzsNL/wUibZiX+tzKukpbY/ThDlIWCXD
ArW03eLCfUzBfBllhKZywlaMV2QND9zh0WNceHqDlp1Pf8fbwbRbM86An+Gi6bzJnbEp738OD0YU
dnhQRvQVISRn5kDtbr6kj4DCgMUEtHvHbcCT/vebf7RTgqIrwfN2PyKxs/s4og1vQkDQSQAEd5lQ
ZFGR4O6L6ZpgV3BMYL6alAlJhCeTAXQquf+ld5mglIpgUkrpK+WdLI5JWJKQ5yWjAJ9zDh6VhERF
jJVVqdZ4ed0md5mQIylkMQ79LwLbfak0ThXR7rWJtCd5nqdOzjns3u5pAoIXqyhypwyszAWkDAqc
nFImoPFIjMti7TaJuveYkEYJHVISrZhKalZwTFC0dpEygQSOkuYwWjkmcLB2mVDGUaJLnE6kZQwr
OCbg++IqEx+HElcGzm+7yTEwmKRRasYoGl97WKpQEZ3COSPaflxEeHFSutaPTkDBj1/kOLXpIDWs
8LbPD/ZMSPToVaDjyPQKRdkdVoaFjpIk0Tmd/UPlAv50KTRKkkgTncnjLfYdKQLTTSpLSyaJJlbe
AroMYgPqhIcAQMCFR1qaU/YGYewqwhzAYNJBDDAaVnhnISkmYlg0iRQSkKAL7S5HXCjKSCV4V9Pi
4c4MTCEmRSFViLqMsBFLk3Dlli8LmAkgQ2SBJMZhWeEL6URgy0pvRTRCQaSupAncYVlIgcgTuGR4
ZZZ9YEBcwMAprBn70Fvve50GplVentDUiBHPw+Lc7+qFUmNQT8iBnbjPg+OCxp0hNhg0BgPTvWPw
xiEuFBNgJBcktmOospCpWAyWC/BQAkwwA87NGuHEsuAOxYuCg8VyITwfCkhHLAt5lFIGSH73+HJI
UYuwhrRuu/3g1CKzBEx/ShFa1pOIHFwsR5O64GkCxRlQBY4Vd20EuH28W8LtJ2mk8aESnHiQ8V0u
ZGVE83hF/qzzLgXHhViRpybkAjYDU9yK/B4GjS0nPMnE6sDKzqIM7lbg3cR3o3EjGVWQjnafZ1FO
f9mSC8MqguCwMh1paWwrVAQpzmJMRopL7G2AUO2eBFCiTjQRh62zOTy7aZImUnUIPiJkgnUMFhzW
6E7EbsomhBy0k7aA4CFlRqUYHuooY0StKrd+5NGlYMzGHB/jULth+BOeEAAPpeowMaJOG2lSfA8K
QZlEiioWXFUBbh/Hl1QTgPsy+ixPANrDguCuJjBOVGalGrM5UHSM9LqfRmAp0W6cgAJ/xmcABxtF
eJSBaLv94HzIscpNHaIIFybETIgmqRJH4bBGXDCd2oFNtF03hYphOU0QTNMCXrr/RClCyxSqDWsU
U2JoWJSmxv5wp8Q+MKT7IC4ysRSg70kg0Oj8w6qgjDAejKc51HhKDG4VgwLjDiDRwu1xz1DO84ia
xsLY0VZWrN8yJFngshIDxDLSCDwX42FopFSGlZBqE3sZhCW8E6Ex5aR6IY4wBOLEZFUc0ot5iuN9
Qj7KNh0hPFOJedNinIhjXQMCU30YIuREV7Am44nzn5XB3RFUtogjjTqJcCFqEqycdty7I7NIUUaD
TRXgWciU9Cxo4shUEuYplsehOzInvELPAkqIHkzKsJACFTtyjYAzmYp2wkjOTzhyH1ikgC/ZpXgE
dS1ksT2ZApycE0/OqLpAIdjlWwsoCBJPTIbWVhcEBxeplhQrRK4FQkYxzUMsE0bOZEAScJEsd6Ir
Wy6FdhRwIEgvR35qkmswnl1EYaQQycAAIgHPg5WFGBeYFC4atUjqKVE2ixD24iqIArfCZELiX5iy
YGJsFsMK9AKXowYF4S+ymxwbUOgFJA446ZIdAtKLGggn3T/eZFJzh5ljB/dPjDEDOwAOHISyYhcS
FxADsdGgUP66SLj+7GEAc3i+JIwKoDSmk8tWCs50Ijy0N9Hue6PuZGBonMqgoMNRpiFHOSfWxhC7
4G7HVIuzkShVwFMEDCaoftBo4qwgAnS1ckZVcC41pnsXYqSEUQRGgp8OAoyAItlIxKExn8vvz098
htq4L4A5vmza86H0pan7QxUyj31hW/Ox/7mr9zg9/+tfTFGH90VTCWOfXd93cfvBS18cyjJ2PtyW
aQzPcf/dbXD/0d6ztrva/uPbpl5Wyym9jIZHu9e0kyj/1lZfqnnltYMbajIe3mRv0OW9S/EPCPez
EV0TqBbTXTZ33cInPNRPyAnPqkVf9dtXND+jTcaWUj6u2oZhOIvGe2tb/CSm3bXdsjrvdt/aZk/L
KS8W9XTVTNcrj/hQpyElflK3tCFc1ruUbfq/mLKbx3rU/X50TO3t/IvPdltpIX3Ka7jenHu/p8va
llJ+U3fLC/+VsZ1NQrSU8uONH+810p876qfn1aUngMrmLktf+LRtm0XX+CfSJsSKSS/Om2qkRWyS
qZhyd+OLhc1XlJL9x75usslvYsIQWE9nm618DWrPZpRJSdMopOn32GzTtaS031XNwtMexKJf4np5
Vy03bbU432WHS6uRv3LfV1OKjuvVypPp2KZsiOk3U7o4VH5xqc0ZlpPmLui7lSfZsU0ykNOm8TF/
r64aj+k2o+slqHfr5Zi0SQ8Qk+4Wq5EOcTFnKeWz+suyGqEnUhBNIFNO+rry7y3cDyYqJid8c/S2
ml/1l41/rbuMnJeg/1O97GtPUxHAMGGclyD+rr5tpt415qIjL0H8U7ecbV9zsA9sEE5M2ox+Pzqu
6E3X+LdZjNdJbZ94sAz/WSj+bHjASTUbn32cQy8ASd5fNj7H6bX2AjbC+1kLIvGtGufTlHL8/bK+
GNfvD9ETKeGf68Wi37TX1chMcKF7KfkPl915fXTa791ttsxKSv6Xbv2IILpKhZd5wL4gOietlPyv
cL/u+9qDFC6hVE771rcqaT1qXIpSuv9eVZdbKkanOB+dlOzHejnnZvMo20wyMeUGy2Yk3to61qSk
f6u4dxYXK/9ouhQoMfG6Xx19PPTy1kMupt/0047OPB5yc742Me1NN4cx3q9pI31PUz7kabrvHLLv
f9q2Qzn033znmvnGtK2r5Q//BQAA//8=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AD737C00-A330-4617-806B-7B587715FDCD}">
          <cx:tx>
            <cx:txData>
              <cx:f>_xlchart.v1.12</cx:f>
              <cx:v>Profit</cx:v>
            </cx:txData>
          </cx:tx>
          <cx:spPr>
            <a:gradFill>
              <a:gsLst>
                <a:gs pos="0">
                  <a:schemeClr val="bg1"/>
                </a:gs>
                <a:gs pos="100000">
                  <a:schemeClr val="accent4"/>
                </a:gs>
              </a:gsLst>
              <a:lin ang="7200000" scaled="0"/>
            </a:gradFill>
          </cx:spPr>
          <cx:dataLabels pos="outEnd">
            <cx:txPr>
              <a:bodyPr spcFirstLastPara="1" vertOverflow="ellipsis" horzOverflow="overflow" wrap="square" lIns="0" tIns="0" rIns="0" bIns="0" anchor="ctr" anchorCtr="1"/>
              <a:lstStyle/>
              <a:p>
                <a:pPr algn="ctr" rtl="0">
                  <a:defRPr b="1">
                    <a:solidFill>
                      <a:schemeClr val="bg2"/>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900" b="1" i="0" u="none" strike="noStrike" baseline="0">
                  <a:solidFill>
                    <a:schemeClr val="bg2"/>
                  </a:solidFill>
                  <a:latin typeface="Times New Roman" panose="02020603050405020304" pitchFamily="18" charset="0"/>
                  <a:ea typeface="Calibri"/>
                  <a:cs typeface="Times New Roman" panose="02020603050405020304" pitchFamily="18" charset="0"/>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6FD13A1F-582D-490A-8747-73B4D4F0485B}">
          <cx:tx>
            <cx:txData>
              <cx:f>_xlchart.v5.9</cx:f>
              <cx:v>Sales</cx:v>
            </cx:txData>
          </cx:tx>
          <cx:dataId val="0"/>
          <cx:layoutPr>
            <cx:geography cultureLanguage="en-US" cultureRegion="IN" attribution="Powered by Bing">
              <cx:geoCache provider="{E9337A44-BEBE-4D9F-B70C-5C5E7DAFC167}">
                <cx:binary>1H1pc9y20u5fcfnzpUIsBIhTJ29VQHI2abRZXuIvrLGskOAGcF9+/e3RYks8k2O9Fd26NUxqogyF
mSYfdvfTDxrQv2+Hf91md7vq3ZBnRf2v2+H393HTmH/99lt9G9/lu/okV7eVrvVfzcmtzn/Tf/2l
bu9++17telVEv2Eb0d9u413V3A3v/+ff8GnRnT7Tt7tG6eKqvavG67u6zZr6v5w7eOrd7nuuCl/V
TaVuG/T7+0WmK/V99/7dXdGoZrwZzd3v71/80vt3v80/6j++9l0GljXtdxiL3RNHOA7CRLx/l+ki
enzfcvEJdTmh2CX2/UGevvR8l8PAV1hyb8fu+/fqrq7hSu7/+2zgC7Ph/bP37251WzT7uxXBjfv9
/cdCNXff331ods1d/f6dqrX38Aue3tv+8cP9xf728n7/z79nb8Dlz955Bsn8Xv3q1H8g4u0y9Zeu
CvWGoBB+gh3KmEDi4d6jl9ggJE4Y4pgjisT98RKb19l0GJ7nY2cIeX8cJUL+Xbbrd9Xd0z36505D
xIltu5xh4jzc/pnvcOeEMpdRgtyH887Tdz/4zmssOozOz5EzbPzgKLH5o1KTLt7SdegJFgRjF9GH
W8/nroNOGKOOYA679y1wrYdY+gDNKww6jMyPgTNg/vh6lMBcVHeRLp7uzT93GUpOBHHBKQg76DII
2yeO4yJEZoD82pDDeDyNm8FxcX2UcGxVXeu2Um8HCHFPCOOOa1P0kGPwS0cRkP85J4w4jzGMPX33
g6O8xqLDyPwcOcNme3GU2PyR7b7t8reMYfiEQ4zCzH5M/0C9XlAzduJSmxBs4x++9CKG/dqgw8j8
uJIZMH8cJzX7o0p3Rb0D5vhWbJnQE/AG1yboMfG7L5HZOw0RyIFI9uBUs8T/Gov+Bpof1zLH5jgD
mqehktl912+IjXsC0DiOTfFh0mw7Jw7lLoS0py99iGSvMeUwKD9HzkDxjjOSbXd1vbuN2/quad7Q
ayg+gWKFcMofS0lI8c/jGQdKZjsQ0Fwga88D2avtOQzPbPgMo+0fR5ltPF0Ud7eNum2bp5v1BuwM
nTjcQQ4hzkHf4ZCRiAukGs8C2iutOYzPi8EzdLybo0Tn/O5btavTNyQDFKCBQp9w/lCv2HOeJk5c
ZHNgAodTzmssOgzPz5EzbM6Ps9Z8ktHe6b/eQeRu829vqtlA+rGBMXPnkZTNCk/OT2zEsOvyR+ow
86T/rXWHMTv8KTP8fO8ofevmDiJfXd/dvV3cIw4wacDLdh+dZ+ZcLjshlIAW98TE4fzzBPUqkw4j
9WzoDJ6b86OEZ3mnq+hNPQqfMApJx90Ht/0x8yiXnFBKgVbYj+DNeN0rDDoMzY+BM2CWx8kYLmL1
hjSb2icUChxCBX+gCnDXn5M5mDfgtgDVAD9K06CNPneZX1lzGJKHUTM8LlZH6Sjr77v4LQGhJ8QV
wACe5gJmNSlC9IQ5gnAojF5C8UtDDmPxOGwGxto/TjCyTBVavWW1Y58gwIJCJfoQtmZ4uOIEUdBB
Hffn5MFzB1m/wqK/AebHyDk2x6nfnN/17/7UVfr01L5BnYNBhRaY7rWz+2MWvGDihsEZhz3NHsxE
z9dYdBibnyNn2Jz/eZx+U3xXuzeduBEnMN0puHj0GjGbUwMqBvWnazPxWKLSp8fiQcVZ/9qgw8j8
GDgDZn2cNGyt+7esPvGJzSlzOKUHHUaQkz0cDNmP52cO8ytr/gaS+2uY43Gc7Gur9lWLbt4SlH1V
IhAozY/EF72kYIKeIAFtGzAN+tJHXmXLYUieDZ3hsj1OP9nuqjHbFd+f7tA/Ty4woyZAqoGegJdw
cAaMGMGstHickp7VKa+x5G9A+XENc0yOk4ydvvV0jQs9TBTKR/5Yq8wdBeZAXRuSylMfx0x//rU9
h3F5GjdD5fTDUab6z6q+1UWt3rIbAEoSIoRDYIrz4XjpMsCROcHQlyYON5+9yqTD2DwbOoPn8/oo
4TmF4qG9Tcc3DGR8LzkTDD1MM1gc4GDgS5Q+NnHMONhrTDmMys+RM1BO/zxKULa6aN6UHlOQj2F2
BgmQuw5VLsiGlkAKfZyMzEB5hSmHMfkxcAbJ9uYoITnTrarfuGaxTwRMvtiuM6sjBYI+AeRCG9pj
fJth8ipbDqPybOgMl7MjJcg7VbyhpE8dIMf7Dr9nOf25PsnECUZQ30NZ85B5ZtBsf2XOYVgeh80g
2R7nTNlW3cYq2r1twndh/l9w91EV/s/MAs0BUP3vNYD9MasjX2PR3wDz41rm2Bxnut93z+3/NUa9
YcYH0R5DR/MPSVLMEj8kFweUMYofdbP/gOdVRv0dQs8Gz0E6Tsp8ftft3nKVBjScE4dRKPoPd9Ag
xAAgh+xXctyzAyh0nmvKv7bnMDRP42aonH86SgbwScEE5Vsv1ADKBdPH4jAr4+4Jg+LTpU89abNJ
/9dYdBiZnyNn2Hw6Thaw18dXu9zUsXrLlRrQds5ckPNhQvIgbYbWMwc6awDCx1bbmWL2arMOozQb
PoPqfHWUbrS/qM1dVd+NT0Hmn2tnMKuMCIDgkMPd6BwEA8hOsNDugR6IGWt7nU1/D9LT9cwR2hwl
Qp934EZF1LzpAg4O8/6IONwFkrY/Zt0YDws4oGHjaUHBLAW9zqbDCD0fO0Po8/GGu+3doG7fsBEA
mtMphkZBRB87BWdFKbLZCbJdcDN3hs3ee35tzWFsno+dYXO+PUrvOddVE7/zdpWG1oDd28U4aDYD
hka4A4XOIQ/i0BjgOhRxEKTvj3kuerVdf4PUbPwcLe+I0fJ36dtOsUG0o4yAp4BMfX+8LIggS8ES
z/1Cw6eE9PScPMxGPzxDv7bqvyH1NHqOk3+UOH1sdvHTPfrnfGFfEMGKAnCUxyaaeTZCsKaAgwCH
2axU/ZUdhxF5GDVD4uPNUSJxkWbQgPamC9YgsrkEHOaRZNuQX55rbgImFCDx2DZ/5A4gLzwvT19j
0WFcfo6cYXNxepTYfNAt5J4nz3+4R//cWygwAwKaJ5Q6D8Fs7i0QzTCxQV5gM179WnsOo/Ny9Ayh
D8cZxy6hC70es273pkIC1D+ugA0fHjO/PfcgWD3gEtfdT2Q/IAj66XMPeq1Vh3F6OXqG0+VxMOzb
/7p1yHNPevGb/8vtUiDvwEI1h0OL4CzEwZYQCGIgepaQngM028rk7+05jNBs+ItLOI59Uq5j2LPl
3bp+254bWB0Fa2qgU+BxkbqYzSvs9R0Eizv2Oz7cH1ATPYfltVYdRuXl6JnfXK+POAP9P6h+YAMI
G1qgMHpUeGbVqbuPgLCUA8HmNvfHjLc95JLX2HUYq/n4GVofjrP6ubkb3nR9O4KqhrgUUHgoQedE
Dmg39E5DGnpckjNLQ7805zA2j8NmkNx8OUoH+nRX5dD98RRn3oS92bCqEP6ZuQysymUMM8FA07k/
5rMLv7bkMB4/LmGGyKfjLHg+39XNu58TJs9z74sL/N9yAZjcoRgEUZgBuj9mrBoiGgM5DvS2nxHv
ee55tVmHQZoNf3Elv7//fJxTdJ9HDRveRW/oPLDiA7oJMPubHTtg6TTsO4QohdL1AcWn734Qcl5h
0N/A83Qlc2D+/P8T1f5+C7wf2wP6u2YX3O8r+GwXvP9+9v7aYbPD2dBHjnUw9j24wPr77+8JdBRA
AvmxX+H+Q16ws9kj/h8j73Z18/t7C4ojDsERNluzXdgzj9pAHXrweTgFqxEZrFVE0HpNgSiK/ali
r4P+/h5KLhD4AH+Y0ICcxzjIrfW+/AbD+L6BHlR0zmBNNxZM/NjV8VJnI2yM9eOuPP7/u6LNL7Uq
mhq2VHQQRALz8Iv763QobDoCqu6+/obVeIIgsMLc7q7hSYffR/8nGmmfFUkUr3vLSRYu1nd5V9Ye
7tVFzZvqtCckCzKjbVm27a5p3Xw9Wmdpj9rzbjHGlK37tktkES1VOyVeUaSh79DcknUfLQzjO5WE
F+1gF4FmQyjrKBJeWppwmSXxKPso3Cp2asaJ+aO9wWQUXhUJy2txlQZhP33ud0CgTTC1JffbaeW2
pvd5ZFa93WGv0mm5gHU5QdcQfyrLdeUOek2plfvdaDUSF/2OR3F+Rt1+kbAi8lA4nHZRNp310ygn
ngo/isuLvJssiUTpZciVcRrLPsNoLeI6XhZhsbU0Kn2adCxA+EMb58onadstbNptM5tMlwPTVpCP
jAZl3WlZN0kl0ZgKzzRGBAMRleegOF9SV5dSR5YdZCptpcHDh7R13IWj/KobYjkWpfJwu2+tp5LC
JpsXibCVn2Ee+SaRYzv0ARvNtuqHVnLFLZ+VKZfIGhIZZU3pR2XZAU5q0as2WcSxSXxsokU8jcMN
6dzr3K29Gra/WQ9Ok/vYqbcuyiVa5QbfmKbrz+zYukEYBWNTf2Jxf+XQyut6tigZkqwaZVGVvlaf
J6ykEmNQ2tZpb8QF09O2a8VHm5sdLULZmbGVKakWTTpWvtW46/1ZkkWFbGIuo6L+2idCe04RRV6T
i07CNqbnjap6abOmXphMn5JhQJ5CRS+tGK3Shm36qMnkSLpNpJ3s1LW7Le7sL0rX6dk0YtfHA9KL
mDBZlHYnFbZCP9OmkSKlaJl0k/GJ67R+iFizTGi90F2cyrzGXaDhAZeNk9eeXXLntFVZ+WUiXtUU
pw3nFTxwkfZL1258g6beK3Hu6RFHyyyPlOcOt00e3dg4NwtEq9bvo3SLqziRoU2uDcJnaehc4Uxc
6DSOvLL/SqOMBxVKvpQmri6qzJaDmvqVRUJXpi2XjhrcoM2rOrBqsVAVYnKw0visdjqZZype9AVa
pjae4E6Wm7ozk6S9WJKxHf0yZXEQEatftlEY5G37GWdZvo5CnQRtXPkQCcDNBuPZFq+lqcKzsLKu
OuyUPi+ri5j027Culqjuel9T4kid6yDLuRsgFX9Ia2p74yQ6r6mRLA0/b2hebrnqFl3T9B/jG4rN
taqu3RxbS00LR9pm+p40eSELjb87bnkehuNCFDb4Iq3zZZtVmcc708pxqvpAu038pXcuw4w1KzEo
y++mmgRNyFdx54HbfEmS69LJlGx743ccqwB2xDrnVVIuVBR71fi5QMPdaHV8GXfOecmGdYsqvOCo
9LTjjospRdqPh+5yHOPMb7VTeJ2LG1m1lp/07QplolyyMLqCUL0QdnhVdxchrqegEjF8QnbOC+1A
AGDEwwYbCb2FpddNzuBHmuSecFohY2Wv7HonxsnxUL0bhjb3uc39MbJ39rQHKJpiD9bqLnjYLnkX
QyhL6mhluUXnOVF122I78/Oc0mVWTesSC3yW9d0obRJeD6UIP8Z5timzD3lc6qCBucKxjamvSRxt
6oLBxej4zhg7QKInF6qvI5kRfkGisNsMcf+JC5JvYvopZEkp2ZDJrnfXKo3dq44MMjVd7g3dlHuu
qCJfRNoEWRw7QW+as9x17ljyl7LYp2xqlMxH0fhOiu/6tpB9bvdyZOMoLce+4XleB319GynSnxNH
p7D1iW3LLtcLAqzIF/ybW7DIy0c39gWBgNUQjyRu5bsGIlOpp+Wgu0i2GY2u2BLxtto21ph7RhlA
t1L5MnRGnzVVLTtLWJKW9lnKe1mk5HQwrXMaC+VVMf2YGzuRJDalXyfrccrUJiyUdHWGA2I1ZhMh
S+YK2YsYR3CPebst8+hjaa9qt7zou345GON6VlJEfgdZMqxCfJUL20upKcAL8n5TO1bnIyeA/df8
2hJYdngIor5z4d4MJijT3JYMMd8diw9VVo1eJqJkOaXiK3Rpdav8L5E1XxKXph7Pyqt6NMMarYYp
LKSbjheZfU4zxiDCQXhpTOvHFIeyaojrK7vKpB1VS8JM7oWijH2VRaelE9qXWSuCxCHw7KhPkAtK
L0ztdMmtCJ13MVl3FaS1Pi8vSVq7lxpRL7cKySgvvgyYxqcstkrIkWrdNoXxs6rRZ4qZbb0qCLMu
aBPJJGbdOactZMjOPoWtSj6o2iIb3VnppdXa8JL1+dpK2Co29cpJeICa9sPEy48OFTdpCA9KlH6O
deHKwe0/Q49hvkFDuehNO641LwevZGSZR9bk90SsS2WmVVevIa6Wi9GqN2oqL9w+7q5S99T0rkdK
Xp2LfsRST66RsIl0uagmsRg7cTURa7wK27La0HH63o5hJtVQugtwta+m6q/bZrTWdQTPvyg7Lzfw
YALn6FcqxI03jWQTY4mBpAXw/F44veNrnRq/LUTs694YSc2ddmi7KAd9V7Yj81g5uj5Suaw6Wi2U
06OF7t1NnY7FpqvjP/OB3FStmy46Sq8jICAqSzrZCtEGcThK0WrXs3N7HY7NWV3luUcgHanKGv3O
Tj1ICt2Wd18UVqtwGlw/L0fJ8mjlDHl+YVduECscfS05rxcKWenK7soYbkv8sdOh4405/hqHatlP
AhJ84glRD59ZlZoAl/kNSvlnpx0W8MEe2+jeDlfEoDgomwKvmGjaxRQBoBqhbjGonWNN/ZfKjm51
jIpl5aZLmCE9ZWVfgwPBHbMtgiRoNx+7ovW5ctkZhvJ1IaIe+YwLSGMO/pRnwLsYy3ZJYzcya3LJ
y6iVTqmZZ1nddT42n7K2m3xdxpGvm9DnU7keI9GcRUOWwYPafSwFieSUQOSqeyvd6oTAp/DJbPVA
a9lKF5tvdliSc1JY0uGs8Qc1JJtpbNa5iq8UMs5papyd6VQVoGq6UpaRyok8NkVfRiMgIpZfWWXd
pElDfRKHoaQR1jIcrHo18nhb07SWcTZdZcppZUkS5yp00V95HkeSsk4CfXDXFdAnr+p5soaewyBz
k8HX4ed0/6BWOFlwwHkNbCU7c9EAFAlinerDapHXZRQ0dW8CN3K0p9JuXJTjAM9XtY1Cni0m/i1J
TS+HPjPLPpNZir9Z1tB5HTa9Z2H7Wx3hrxRrtq4tdZFBFj1FuaB+PplSWheFDSG66CcTWGNxHZbl
BeK1lk6bXCfTeanjq5CmedAwBZQyo0YWwlUemqpcGp3f8D6SuqZXY1Fh324rbyxtsqhq+1oPXXHe
APfhMVB04UIe600sHbwP7gktl9O+amivHbtH3qCrK1jJeubmzTZMJyp1N7SrzGKQXsIykdSqa8iy
E/GHobNWEJHaYKqn6s+clp+B8gK3q7vWI51GXmHqy7YYc9kjS3hUx2tDSXmTNo0riy5ptyjrOlkT
ywXvhvvNeSwNjInEMCxp134cOOqAlleFVO4QLqYmH087K1E+7OMg04FE62Yaej9McLvJrL8gxiTA
ydv8q9OteYk2IWk/VXa9sBIOJJXi8y5yiUfhmmU/aSyRqdZjRzp/EHyQtVOF0oW4ypEAbmZN7qIe
XSIbi6cXSWhPQKzb8mtpBkcWxLSrKZwgr1lRHLC8pF4X9p+o4suJF9uRJ4nUTd5/CU1y27nARpN0
uKjj7q4lNfESyiK/zJ1LG4qNM6eFiKISf8gjV5KQoXW0PwXPnw5pvWa9+laT7tR24RlNwQH8OMPf
4uzMyh34KkurRdyXn0dnvMNlel0nttkz1kK2Az6rt9RylkVZbAtEwaa6pr6TVKmsLVdyO/4Wpe0k
gYl8zetq7bIR8t5llahN3ZodVFFXrBs/9Va1sK1i8jE+zbPya2P1zTIqUCnVJK7zLlo6IY1k3MjY
Tqg/RVnnTdfMiGtniHauG8EdroLKqWSGbe1X0S602rWokAdtT4sIyhtO+y1OMyxD1Pqi0xuduRs7
42uVx0riji0dGvusZisWxt8E+jhMUzBB9dYN5k9TJx5i4iPlg5J1IAZxE47iFtjnn7yDGEJD27PM
nxhtBU39imUygdTi2hnUBsXl1ED44+HlFOHTIjaflNUFxurl5NaXVESdbDJ+7SSTn8VTDaVSkcg4
SUs5JJ7bQL0ZdZv9RyVZfmVo43eMbFCejn4e4lxia7hwWHxm+uoymfCXotKrpO89p2s2RQgR2gqD
zNGndhGda6eOJRpwKSEuDHA34XFk5WKI8JW20SdSVquMogyStvMt7fxQ6+1kubZUZXojKNkmproY
uXWJwyyo2Z+t0YGV6rPIDT1eW76paDDB6pGzL5UqkgWsKLiJC3vVJhCV0TrUmEHwphdDRb+W2tzY
Nd5GZXjepgG2LCCFPIiG9Cv80Qjge6Xzrc3FGfBf7KXx4EpE29uhZIsRKE4axp5BmZ+WA6QCIAJs
kCVQO5YU5xy3QV7Ht8IZrrJwAEUggbIP80vHZT4x3Y1S2CtzEA320BSq8ByRL/JqJWIo3nMoR3H5
IdFR6qM+lXzgQmK394yVbwaNN40gq5gYDzqGP7tT23sJxPYeMtL+nlu9e1NpuhRRfBOabdebHbeX
qsCjDDvGpHa4P43issX9p6gznqm7QISJgRDkgQzyEWjFJ1AvMqBRUD1bcXiZsm4RJaqQtKPOh2vD
4uq0sFAbDE1qZJunl+lgqTXpgU+B4rK1Uts+U069tPVUr5sOgoaJgQFMUEfpHEsXYMpsto46IRNW
GyiUrdIjbreE3N9uItJsVWRfDC0oAJC4ElmbfMt664PSeGFBB/3KCukliFGVDxWgkTprhiAdw9Mi
Gs6mlEPcFXlQ6fJOMzAgHDsPtiNaTAPPLuqSfxZ51600VBEx6yc5tHUDj4Ro5WRN51kSytQKV7g1
UL7a8EdPgNaprpdhpvMA5sDPSGSWoFwBjYvIuRMn7YKfM3dblUALkhhDMR9vgTt+4x35ZvXrugIa
l/SQLVgjEg+envNxJK0coESTQ6ZWk9HfjOrcdU5N54HA13so7xexqC9NVMZeY+nPjCWnAzeuDGv7
W2X1442tLko3jKQIC+2FjXNDI3cLqe+yI4klmc2XfLRuWGddtKT/hGuQYHQNapVtxMJS+II7GeRF
PX1FaVlKQmK6aNwRvK1dwXO5wJVdeiYXkeyLdKtgA8FzFaHTNMTxwjVxUE0q3lhptujC1Hi67EFu
gufOQXW7jA3+SrQGEm1uadeE3lAxP9GZsyY2DxLoxPF0qnc6NJnsGz+b+FkqsD634Y+z3BQqXYci
CeK4ak4zUDx9x4430bS0+9iVqmOT5DXJJEsjPyPmtEChWA4Rhbod9d/zpDZexq1cxlO1qg2EDZhv
dYM87c9I36Fg4PgUO1By6OFDEnc+0K3Qy4vmK6xmTWQDxKbPKr+n1rh2kNFe5DSnYwwCW9OGXyLK
ZFlZyutTe1GIuvaniqAVqvpzrZCCehTESfiDDwYqir/yDhy05SVUkk73hTUp1Av9hyyzci+qqlYq
nUAUF1CV9Bknp6Ka2AIb66rNcOHDb6dBjKHwyx2+HEiTrjAOobqbnBXkVC4zF4Mg0NVQJQA5Ewkk
25432Tp1nNU4sE0VZ5Uscx5QGlqgo4C8kaOxux7a75r0g9/XuoLM3YNaRbZlS901iuzeF7QONG6B
F+TDWWNAqMxMfd4n1SUf9BKBFCv7oRuC0lqkqLx1QpACE5Z8nwbGvRQKOg+Y6C0Pnbuco2LRZ6El
W5cnp52xP1SiXtmWqX3aRpeNHV0RZZ2HbgdPteC5R8cSKF5vgAsOrbffCkmmUXJpMnqrapH4btKd
KR1tJxQuUlztXZTkfsXLxNNGW16UWusC34RTEUwdhw/Oam8Ys/PMBvmySJqrTJOb1tIgDozW18LC
xM+5vWk6TqAaY7EX2dY2JMBMLLNQNis9poC32SRdOnlne3xZhc0nXUegx0YsMCLJA5p2HsWk9ooc
lNEiwpu2DuK+Et8tG39kEyhSLIlSL3e6aQmC6irs8lXIoe6wVDZKXg3FJmrU0kSJBkKWl0HBgfwO
revFnfAmvC7DswzVsqnK28qiOAjhUd6XTFciG/GG71+i2uBNnGTOgqH6kgwNWqkEeVaaALfQjG/6
uH78qYqqKej7Yh83LGsDjgIVIdQ6vuOC9nn/kscZ24ywO/8GjyU8gPdvNkKNHibg6jXEzE0bqXZB
QLBaJwSXm6hF5yDIOAtd5vXGFHbsgzSDJVNGb+j+hURRnMmmi/RmLAb4kURCSVBhoNhI0IqOalyC
nFxuzNSt+jwfl6QozIZ0FF72P/UNkBp3XGcGEljG4nWrr3JUqiSo0+o07AWUIvffHiNRbQwNfVZo
kfmgybve/ffeG3P/E0jiGmAHW36+ByzUHxKDV7UDIHZ5qWUveOj31eR6OAbdB2RovCkYfnyJCyhb
YWblM0F5sRkcB7SuXIvRu/+Ru4qnsoRNRTauCvONaiD/FNg5K5UNJ2rqnHZaJUvwPLNpVFxuYtOF
EqmWeqiAm3j/0oLXBD22dz/fwo67AZZrliVuQVL7ecKM5HHU/XvJmCN/bCC0/zzRa5jAICWQOW0g
vEVVvYRSUm9+voiKRBlYB28q1QRlhbWXCPACtxaNzHFrLXlrbYo6avwmwqnv5uUHnoX5VkfAhzsL
smkPAnaZh6c5L+y1S5XM7G4KUIuQb3c58aum8mBzYteP07VGCdCHtoadsqFYSYRlQeBJrSVkgqu8
gMTfj619nYXVuTLAkRLIpXLAE4Z82qsznkSTzCcQeRlOwyDu2N2ErWZlim4NNYFz1o5qWTVuHhhQ
pazhA47KxsuB3YIKyWRE3Zse3NBHFqiKo8o/jkndL+nYSw4P5WlCya3CkFgGBxSIdExuUJiZM8uk
INDzOIAYvRmjYZ8EIgV1Zo8DHbaXNBP1qT3FAdJjtTBFsZjcMoR8Q5JVA9KQZ3i0mYhgHoQ57U1d
i0GGsQcvT+1VYY/tRofdn6WVf7SHGgcJ6EFMb9o+v4I6kXixY/g6C1solyruQZAkMB+0tJIWXjSQ
OBx9g9o3uzQWUgsWZgImbby2oL1fFeZ7ifVFbZ9HFK9KAqUKGZcZB90zdz6lqOlkWpG73GIfKiiq
s9KcZtmYrcmoQfqkoUezZAvtMR/TUozScWSeumtG2womT5Qjo264qUe+SdKbDhegt5D+Imzptfi/
7J1Zd6S6tqV/EXcIgQS81ANNtG4j3aVfGLYzk14gEAj062uC993Ok3efU1Xv9eAYQEQ4IpCQ1prz
W6Lvjjoob0ixxJ1snyDGI98Xy4xUUjwuLkZc05poGqfXvAnu1o/tfBtWSTOEHu9InBflD6xhGU5Q
8GHELS+pJEmTOnlokeYb7nnw7FpwcCaIsnVOXsSIkbU1/Q/dOy8Kv5CVEEbUiEFnpMP3fIGG3dJv
vVqXmuAhhEovdJfhef11kQu54bri3OwDo968KbsLLATnLcO3zDEMIZ5Q002Z+cjc3LAh7KFLEf8Y
XB51V4t92pFHqeb9RA2yxGL8MWiF8Ap5LhRwzJX02BHXOg/qgZZzmjDSKIxn/pHKYl/QPsHYiFle
Nn2oi+Zn5bo1HJOpjcUSlkXbR3nWY7Zkc7ikvQkde3noaPDBM2bOQwcNyh61iKplULfWwnUYaIm4
TzFk93kPxWHPRsj0vuWxyKn86SDzgt8JqJgtM01I4GWAaxdJ06sxEgY/QcDZW08djCLnTVZLMjnW
603TIkulKUwIb2QvFtdxpvg3eyz3cCndawoLrpyUFaUUmndqQ/BN5XXPnSJc26OHkbzr8z4IrXa4
thf/eerJG8ZKJxat831qex+5LH6z7KewnpaPql+60KqTjPbZXula4+n+gbsVBISFI7BxbjPRdTut
Zb+DXlOFRcmubIh1B+615FSr8n0RPryQ4b7gwy+vghBqTBUuTTtBF7R0VASmjioYEQStGDtzForc
eTWdj+YJ/Ei6wZUJ5CUdnR+6mfpwSKG5toMIOyXq0MXG+lRReDKsquEHHUjY+u4TL3CRpsWEy7F9
6j37NlgmvWPVpJPetfa1fEKSFUQgBfwoq10eubovj0GaRUOFlLJp2AMcdRedFOJvoD1kbo4FtVEm
TlmVYTFMCJ2LIpbfyWhkzJoUs2qBJvH7M/PaZ2KxG7do6hgyQpmb52GSR+rqW2Vnu0JxfDL13agq
xqOlmX2YeP5Q5kzufN6vYSrMO99y91m2IDa2JAbOco3dkW0FdL8MHMIIHZG+H6Bmv1i5k+1SH5P5
ufLsq77nrxIh2MCEg7m0itPOv8iAv/senBt0G+GMP2lr7jt559E2WVzIgHOKvrg+UbIKRrBMX9YO
3+cmGYsgsdzs6LjWaR5aiBOje19VXmwt5dswZYeAtzt8NROPHFpcoMndkkKJQbBAY7bMj3nb9VFZ
WZemqq+66d3K0j70J3U0jBwXWboR7zMndG2Yh8xPnGGMDBuzhHZ+HUoviFPHOlR8uYFOdc89fufU
6l6MVigEj9vaud0+d1F1GZKqypHt1bveay/5QNqQgkqwDUJulxTondxLQwRIiIiqZTe69aOXzwFc
12wATbD8tAK1b32aY+ZZc0QGkY1RmZTjZfBwLU3EayO/F9eBSC/crmJn0f2+cd8C6Lgh1kn46DBu
6QWubS8fS1nuhz4/M2HdOMF0KnKMinNw50NNchSEokzlGMFc522ol5O1eK/K93/59Ttp0yqEd/Yg
wD4MZRkT4dlh1cJ178kBg6uGKAyFdSYHo/tXyLhIFv0SaaTaCwy0lpBvZdZcAFPc9gGL6s41BzWl
dTw1nkkQg1zlJDuRwH3ATW2euxbnrMEPQGx5LBavjgN8F8AoMlygvHdAKTrYMKEF+RQxeQL39VQy
nsAOfCMjJOOx7h7LaT5NxYUw9UEyxDi0ipQe9jWuE0y0+1pNtwSTgZ3DsnGXY9dCJrYNdEm/s5tI
2nDbewtp/AJPrCvpvicGEnNLr/2iSBbivkhDVvcqPbepigXohNFbamSJ8FIIizzZfS/H6XmoFIlo
Udw6ed+FqizutRI/fB8KUuWOL34tk0EN73JxXxspnkSNsGAsHiWfvrteVYWTmO8Ra4gd8kcPE0Ax
R7Wu3nLl7AK4EyHk0nAU/TtDe6b+THExeOHc2olf29XBX75lpaXuy5ZcdXNMiZQRvD7ntk7tOsJM
I2LkbSZiuJRaJy48tGg3znMidIGewHoJn7J7gaAfYzkJAsNLwZe0qzclQQSkmChgizk7ruQ1aeAX
uzgxwAnKHA4v/FuafR8sviOLPAuFyMf1MVMCITlDeb1jFslDLz+Ws/ump8rFqX7wF/sNolkd2Xra
WwGYBqcRuE2Pe5+2mYwGxSNIbF3UUGWi2eUPWNzoOOUTRh8OF047yxXz4LT5PW9CTr0FQ+l4yDzF
boexQgJKrY9W4r8w60lg1CSDHEPeIG5hvfsMNODgCt4nWOV1OeaQjLdw31M/KIc+pTKrDwPLXqfm
WzGlCFQkhkwjTnalPiwX32Kw7PehzyJj6dgEDbqPSDhAnoj2LADWYR8rvO9gnaRdPFZUjLusrRgS
qztSlcV5hFPiNKttZuDItDBI2/QhKPgLyeELZOl8vVTpkyLTmQ9+ldhyOKdjPuBTup+LFBgyqLkX
pdl7RdWEQ1OdW6RDUBVghShfhp5Tgmry3pyhMGHlsdibSxtCUpnwaj6Ixk5cOPyR3WY8yiGDhHAP
9L612LM0hT7KoYFKZ8Of9IpnSc3tiCByn/qUhAGt7hECgVFYvBeAN4fe9EGEcKuPUrLgFznwuMcl
sYmQST3eLBBXp1HOGDL46wy5IjEtxhU0rrsTVn6RMpOJnbZpqMsdb7PbNh9eqCntRM+OiS2ASUPg
QAn1sr3tiBBnfzwFmVInuDeRB8cVZtC5G5BVtAO7sdPJ2zv+/Iiu0GMyuaNM6yOwn3vLKx81qQV0
a0y1hcBEJlOVlLNuY+BhMkawZiNqxi/HEHUUYIfSBbrPMNS4VHCthIusEOR5FoApHow7XQp56LKj
MboIMySERDqw5zXsUlu5GjoBvwsWgCEtK65r6FZ7eM5kP9nVhXXOe5dV5RVhx6C66ZFk34+2Oc95
5hxhmSli0CSqQWSDCasppypkmW+Obmd02BEWmq4EKwU1rxsbxJE5CftgflSQhTQVF9XqKzlRHsHD
f1JD28QOewm6D668IbaGIg0JLS5NYS7CgUzXw7Nchkxf0ureb7OzgSbiWZDFWqj3fKz1rjbWr94Y
WEqF5hiW5yBq6XRkbPxFg4bHdbrs3ZI8utZrXfGfxDWRFlScHQFyxpmKK2NnJgkyyhC+O0mhxQ01
9ZPL0K1F0MHBAE9ghrjxa7GzeM53Y5cd9KBuJnsmsbtQiINK7dLcLhLo0X5IK2lC4xCMiYuIcwdz
CFoNsU15HMZl9QPzaKnTyLTBns+uf2iFt/fnJ8gz0Ai55e18Nb0LClum6dJvevZebDo/QY54HAXF
BCeDfm81/GYWI7To5YfdQ5GtR4Q0PVybrOZF1IypxDBxNB0Z95U/6tDWGYsxh6Kb1sNdyd08zHEf
5dirpp0S7CgDaPWZX76ZGlnb2LzoGvhTOr4OebDDXaLhy3epREClr2GIXy8znAMiM34Pb9ZzxE8u
Jj+qUrge4ziXsUb6mZnmMBjv1i98MGdmsqMFU/aBG3rLMheBFqRO5uzyodhPmlZhN9vvehEqqmo7
brLygLkv27f24xi4TQSbGPBJ3YidY+WhXzd3JctzRGfTfSDot8n7MZRNjPsy5RGi9fdOjS+8jNKu
b65rViK2wZ8BshQGXl3v09RcOWREmkuHIRTUPcHuPlQFT1RgoKUP5ICsz4Lul2gkYv2c8LZ5LIox
zBvHhJ3bO3FAzByrPEpH8UuKqk2CMbNjv+Dv7jJ3YdWUPJkK+5K7RB1nLTA0L/xlfPdbmh8qCTcJ
EuPo2SRkSw25RyHlEt0uT5HSVvrRZ/I6p7zY+z4PlRFLzORjkQ5yHzTmG6dWdSpw/SLgq8tE0c6N
xzkfdn090gSUzJ4qBWdNHGxH6Qj+1jeTpRQX6y3roazbafHGfVocJzrdDhaDOz+PU1zPTRnlxbzE
xmX7QEzexWJLxDm5Ki1HJznkFeCUIhrbfoyK2QWuWB9g5qRJu+jpwKwD7abxvsrwzWg5gdCb4OFm
XeKQ+cdGH/+FRv8L2vuB8KsHy/bXPdv/3v1fDzDZ22a7o/jXwfWW7197WKyu3+4V/x9fhbvMrIj5
8OeL1m/z9//6unf5Ckf/fSPzP3Drz7vL/xsW+z8++X8HalPkX+52qj5vtf4/QO1/Wu5gJZ//euNf
nHbA/4th2V/mUaxdznCDc5SB/8VpY/34/yJYbzYgEPC8f+W015ttAy/G04TiNoEekPG/OG2s9QiY
GqgY3ubjlg64d/B/n4R/aUwA6v/Aadue86+ctov6WtxPiDsU35D5ru0ACf+d03YDMHEcFskVJtma
dKftoVaFYyLlmD20S7qnQdGdrA6a1FRRXOJf+9tB6PoN1CLkREjKoPb2jkCk2UNSde0jdBIk53Wf
plGlFycEyjSbpIYAApNz1VH7qph3cw7TapVOtwetfdIcCmcKjtUSObUPxbwfpDgUDDLlts9oCpJX
5qBRm2wdWMMxai5ioojJ8uapbv3XfHEuJKuhsE03MwCZU9UWCV9sdkyn28oSc4wIqofy0j0OmXkA
Yjhe6RUrw7AaVAU0maXqdmXu2wjofBFBPLzXRXl20xyUtHFaAI3tGbqYilO0XjKn7kHZdhNni2wj
FH1MYS7kh9NC/aXcu+sc/iJ9UAwyu1+Ieq4ZAn3KZIdfWCaTbxC8NTY0PRjFSOnSKwR6XaSK4Bef
46Zv6jUtbHHAt6HRQBwfYZA0+tpVzEosg9itWW5ZJe5tp3hlHa9jQHL3wHxiAd/8YMiFE6vd+ePr
FLAsdFyq4znTYTMjkFz/ocqH55nlkO8hk8wCIA1Ay7DS8wIUIFh2yBCCvcdmE8p2giskLi0I9iht
7R64TeiWzlWuxGuX4azOXtZEFa9TCFbmDP/2e+f7YBfkN1v2SES9xyC3nwYf4kmmywOiiOvATnHe
Swo+654iAreGHqkTcIu5O2toJHGeyR9SAaRrHWRWLrIf8DO1AWbAxVFp/aEBhfoO0oJmVLus2ueI
ys1Qn9KBrf7FbobL45BijgMAVpXHjz1xQcfYwLUnwTC6uvIXltcIwoUYs89HxLPZfeDR21rZP1mN
1qq7h2aC76DEYodAV381kFpZyc+lytZ5Rs0h110TGvxoq2RxgOQsXLwRHa/PX4s1OPS8dgGPhbzO
awE41F6kdfDesbqOe93fCvGiCfCyoCt6mMLwgQxrv9nPFcWpCoBPhJOLTGtKr5w52K39qSMtnG3/
PrOXIazJkEcIru6K+ii0dQvQCbk3P1kev6XTMkSOAeztFtZetwvKJqrlh7Hnm5rD/chUeTv6hOxV
5eTRyPBOu7nvZ+SKklRPvZ0+OyK4USNHHQVZkqywGNBchMZWR3+4itxZ48lTtohkZZuo88sDINEq
cv0cMo9nw0XuHpnmP8YWNn7V0NACWRTmff0NS2wZaGTQwcx8i1UBILTpViIwL07WBDBeci8cBwAA
XtqFsk5vWC0PDRhPGQgdjdWhdwY3Iouzt2lx3fvqQVe6AgwLv06gJ3PkkaHg9VOnMj8cooZbPSD+
UkeqQwz0DUAtGtmDKpzBflnYNTNSxGPFrVCz7F7NztnU5JyPEcNJJYKSyK8Aadfd8gsf8L0p3Dsr
lwpqevHuNvMRvkcC3v0bSOh3bMP21fzgW1awwjVjdYT7X8FOK68KmV3yNIZSoafWQHnE74EhhYYC
/YGLtJojChQ+wlKYcQNbOqxEeTvY/oSijF+lsg5ZcCOC/kH15BJkHcQPG9f0VDp3Y35d9x5o1Hq4
hw77pN1pZw1pEEo1oioHkTxp9R3Ep4sHmQSzBLpX+To5QLqagf8afFWFZqU9Mms+85p8C0p0ZlQl
gehX+idhN2kApirzb4e6+Jnasx12tb4op8/xJdWDjVwQQgEso8CIPMkHnvgGU0o+pt+Qyn8MTnsh
3fQ6d/iSjhE3LgW1oaxgj18eY23duzwQR11qkXhj82bN/aOtnXii7mNbQ+hyYdMBVpK2gFdRk0uK
ScCbll82FQ+QhfduUf6aM3EuZ7OzaKeSMcNsohQkVxTTeAXy9HpUoe1UYSnBp7Y3loQ5QNkUDaN4
JKsLCB87IZBQUHRCDnXDkx5cvTQR9PcSY8WY35U++zCLO0Mr8PFPiuI68OslQQVKExkDq18Z96aY
3HNWi0NVus9pQX56KT21rWsluXFB5breVUqnXTDrs7fYaTQ15q5Ix/NMepj5kBsoA5jSwD2hWOdG
7wjJLiSt6qhRV45znKvmzm2gnvse4K6xY0k/Bohb3Ygqe1/X4r6e6p9Z6VwbPvS7YJrffAd5FWqa
7iaJYpj16pqNRNDvlBDK8p+GmQTCDughleYw6YBHIHqGDcCHEnrWEBwkVAYFDj2uKjFGiFdufJF+
TMKIaLABrQjzrmj2NM/FJfOXqJ3KBn6MdMBVQtkbPHg2qUKFkgOyzoLJO0unjTxvQjbbXwHxu1ty
hBM6jZiHQV6g5AYm9J4wc7GbcQllCZonlVHPkfOqyr0mAqhyqaq9BhTeAYmWzHue5z6P1t4e0M7e
D37qxFm57LKZfs90kUXZ4Lw3Tn8/gTDNYM0GzYvIycFb5p/BrBKr8a5r7Tx2NvsmZhv45Dx+L71U
7Y0PMh+FPOMIerS1hovMlnwdGo4qONgD0qN5bu+dll5ck5/9QIF+a0Aqy2oX9PzOBsoAhzmaffEQ
yGA3dNWbi8wd7nn51Bl0RFI6Yceb82ARkM2sw3gHNtMCur5vRbtmegTlCAz9Bp5yBEhhikZj1pRN
vjCg91Amcbwj6LkiXdKrlT3TLcHshh7iuD0Qx/rAO2RkxD1NHF+4K8xjMDfnXgPALYPvhT0Vx9Lw
H3lF99yTNQxY6z3A3cYBt9xC8AmOunKuVQ1bdZD1q9KM7Nuu3PuDs58qWPCEAJnRmaz3LpLHc8Fo
PI6AmmHrPnDoujHY0jfHLR/EgiGn7+VPZxmqnS8fnYpAEOig/Ioawr1CPJS2Fi4H57GdcLnmnf/k
tTHr/EfQQZAYPGDOa30Sy/vv1K9vF952KJspL7xJsbhNTxIrQPjkAXXsl2eu/FNawNwsSIHxRiuI
j/O703VQSjNyA3HGtDYqn+oHO+ic0Pve3EwurMfMBtTb1xgRG3d4wAq4ZVQ35NmyCMavCT0hJdkO
BJSDgdV/nruWI/jxQjIpVPMofXLdWYXjqKew5U3UONM32+8+WHCHeupXzfwfAyoWIDjpK9RNwCF2
y+slRzld2z6mQT6HY07uBq8jYQkfy4fOHFIFw49oN7YA4qDUIbtF1gtz4TiSAvFRlX2vneq9lBl8
PHOTO+VF0RIiGbn2oGGBYCFnZ7BDNQCqgVSyGyh0NJ7PT4tYzX+DfNZ3wM3wc4sbl4R2XX8ba37V
2viNw5wCFrd2TanvdJs9s3ZeElHBdZAOxt1SQAkQsSXcB4tCoLJQxdgDWopFMb+AOYUuobq7FIE1
fsqIGkXeq1iXmIRyiICw1sO52Qf0wOrqh7BtFWbmlDUeJi1/+UDJZUQyzwp7T9Q7fzEQsNgZEbnl
NiDGWAt2ERC7Th+KwVOAWcENp3lxTQKQ/yaHfOlN962TueALMMChYOuSWgyfrTJ8AIOTDfn2LXPz
B+5DirNE6kRsEZjOhvYZdV7ZjssPMbiX0pI0rOv8DWUmL14+/VhG9ZOi6BSR9nsRALrpCM5VnpaX
0YIcBAri1AfTfnJVeYDyc7Fps1+YvrL79MwpS6Ml61/HbAAixlDc0e6rFrRmWR7KwnuhZXMGPv8r
V5hiF7t+1ahOxGIwBzUjoDeQZu2xC+AT+R+5soqQCH1tk+o2sCcPCjx/VzWPUuEBbF8LMto5wjze
jgRGpO7h9PEGmLQFm49ITP/jN7f1350yhe9b+3sMuHNjQmp7ZVjhfimhHgcvXFCliAHn4uQMfBGE
KlCzmY6EKpO0zasExEsF/UveQy6FPBe0/SG3K4TMj7MrHpYsw/QfpQ2rIwguGZKNwI5yYqG/lO4Z
AcGuH0EdSDYfC9+4UTvSW5N7tzoltxREfbxI0KZyRhI0QO/0m91ExysJ6o72Oo+sqT2MYEdwz4oP
N1sug1OzQz/Ku0XbT6Tzv4Nhv0IZEcYXggsMXBoYItj6A4Bho5tIW/Q4FbimVMV/LIN9X1n+HhoO
4gFTXOUCI5QMnqidZrt28MvEKQiJiOfe9k4RVcp+qgCNYLXmvUynGdpwcyi95jynD6V2WcjrNap1
x1DzEhNgoUNmFdcjnLtd4UDddtr54CwYo4IAdQXp91Tb6jjCbLCzXCT5gwX7IhaeUtC8/PTEG/CO
jRemjffouPmTn05Rq72bDuc168ZItfXPkZK9LacrQZ9dOv0s8vRHZvRL4IF6zvlT5iLeDvwT8u87
t/N+SQjTKTwsFNd0+znvIEshQsqDFuWH7KOk4mjb81Vf3M425kvUgu79FsJ5nUKrB1RKESzMDTT3
US9tUnDw5Rn460ECgCo5iyqBpDYgso+MV781EkmkyWcLGV/+Pe9vUfPCogyKaBRY+ZUqqgs1DiD4
Jf+JirbdmD0wzHuUJx+jtkFJo0ThIFIXDDvwq+2h2mSGbbNUIGc5h4C87TaNBLSKvj6bZmkOAoUs
WbqYw2jJtYoKSkSQ4Q69Uh+VmGQSdN2P7X01mHVUt0qULyoKCWM72K4fL1aElcFQ/u3Y3NFxX1pz
voB16T6/Eyqj8QmTbYEbW+o5IbR/S9dj2wMU4f3Yi2GKBQcf2EjNI99Ir46W3Efd7kqWgaODpAC9
+xWgN0mCIYdry92yQVn08G1aYFTxyr9F/fy8A626ijEaiC3T1SeOV3uLQr10oeLh718r1t/F2AAa
YuXa1HoGti0AofiwbTNo5ubEcoqiLXTaoJ1wkpgbVIhL1s31obUyEYPmkjZ4WwED00Tbz6oHyzXJ
b5vbq73FLwyuWkecPjdNPSVc8OKwfd48DHOUDmtY92xmetrO3OdZWuunUDO7xNv5385KpTDnDwr+
2VebbO/YWmc79tkdtv3twamDGrF+fgDrESs9XraGL2ChrUUk6AhfvWF7pp+BqsqgNvF2KrYvSace
50dlKBegCnLHwuS7mofEH+r88/y6wgMNZ7nOrglShl4HCUSoY+bkOwEKKlZ0uWCAFSd3fYCgjUKb
zOwylCjgxCMHOmRmGHkIaaf9Hx/823fYNr0aJplNc/r5ys/WK3I42GJyaDyvnSNfVbSxt9oDH1Dt
dKnrqvg8ufOGKv521fjUS5doO3l/nkFH5kCg975lhp2TCxu0iZ+/WmNDkq8zjEvkRD1fYI5Dr9rO
Wkumu6bXKPBbv8uUytuaG7KDrQV/emhwoWtq7T5ful5X2zu3//hvjwUjKtVzTDfx1hOmsoaW0KbQ
f3C1UHDKBxeq/Ff3WV/ApcELXITFXbYcth48j0wfFsEiM65QLmSpdGM6/+3n8rY+prnbRYFAIcD2
2dtHbt/WlNdY9aJFaNjy/vjZk7ZfvMmcX71rPdZ6brKOSIwaL0k9iVIAr77zMgsdcet528PX1fpb
F/3c3J43kEEPwaqDrCf78y0qZ3sLJqDYfbaqkNmwp1l//LrCt5+3vWU7tu1may8k07QbVIXT5BW7
7Tl36+zbK77e/2cX3Pa3Vtu2Pt+z7X9u/vH8tvvHsc9u20nO/xp62gZRFKvdI8pDR5RaHWysRRKR
tbZl+51YLm8MMwpjfKE7VLyH/lpxtLW4Bh6QcO9WGHXvlRXkSv+KwtM1YHSUru6F74BsGc9sBY+h
Nd6L5twOWAjDDigqFdqK9AfHIuAYrfFgLbMCMIOHNmjVqbd7jgKsdd8Dng9khWRYRqT1UF1CUztC
2X0OFVTime31/7wp/BQgm0+/VXVnjjV/WNwyP+v1IS00ZoFtP6UcFavb5kj7/lD0ZK+dGauhBIxn
5+2JLMNEwf1xxxuM0M16+WwPwTptfO1+HZudGad4e/pzc3vK37r91+v/w/Nf/7mYvfbgwkGcr9jc
m93X23/7d5+b3vp1fjv6+dG/Hfj6gl//5Z+OfX369uzM2atIez/bOwNL/njy6/2fH0fXOfePf296
ke26Qj1+/ruvk/PH6377ql//RkECg/+OXOrro0p0Lrsm33NRSwSNI3Sr3zZn+M0nipUODmOKBS3+
tl/sue9Qr46H7di2tfky2+4wV7sxJUCmx6JA/LT6MnLl27eHZTuYVQAvhznLEojmmEbydY7Fl8Hg
/7VfNR0AGYHSknEb98UWxqwPqL/FpJatwydQ3n7XOvb95sywBljfygUiOsAEl7ABSU2/RRGmhKbB
UVixvdDXsjzNn56O3EIIVYHYcys/Qb4MR0gMeU6SzdDJ1vmIAKsDJMoPnknbU+2m8Jkq1ECftn2y
FgRsu0vQvzbwDhIbaPCJrhfttoVIYq9RAQSlssjCgpgCyM2IzLwXQJVK4HGAS82AgkY5nLq/t/44
1vdYTQOSI6AaCQdL2fqvB521/enzWEnmfdW0ETFuuL1gwkpM+1willzbs1jLI7YtGyfmc2s7VmiK
PsBQNLQspUCR2IDolzG/O81AiOCqre2/7fOePqEGMk02e21z2wo4I2AS12b+ct+Wrq9Qf51DMV6N
N7k+bFtbS/9xzFnjR+Q+HyjLwrTy6cB9bm8NPQloasoPoq05tyb+cuT4NhV97q8TFjcIvYB6HTYz
riDtWt+xhi9LA0cEY7JqT1Uhf064qVeytaBrTdXvLbodLEULbRax6gisG+hAjvoEjlHeKlEegcrD
7pRODmDbbR9EarmTTf3IBnCO9QTM5dy1pTou/HtKUAISWOT3h386BgXmYBWDvc9t1E4s1vjXgxKQ
AQZvYwz/+9giM3UqM6jLWK3FRWlvp06meEcZS3eEBgnsbZhemG1wDW7tlG1NtG2OGEJSmuU7exjQ
179aYmuYr9bJextJqrcAX1uvta8Hbx2cvna3KzNQvEXJY/Vza4atgf6pqca1fXRLu0MGuWtrlI4H
O7dr+H670j6baLvyUF/FIrFoWCK5J0/Tqqgv3nJAhWpNopKW/WmNzo8M0JODKBRmQtV9pHASEr2e
u2ytvKl9PqGqb93/3Awyb4pIjvx5O4UgWNTp83yvW9uu7U7IHQsYYOvVUpTUR1GP/7wNkNu1Eyxz
APJvvaA+r6WWF0feQj/rfFjTvPHnyEHrR3QdGXLLphFqqlNkRbQ6zEIn8C8hNG/PAgpHRxKzlXDT
PW19SbqdPLXrw9futrUdY5YF4wEBxNbT8vU0WOv/+P9oxbaU3v9hDTyABgSUwb9fA+8f7ve3kRWf
7/uLrPB93NnFtdcFqD0bi3n8RlbgVqQcqxs6NsXqoH8tfYc7kQCpcHDjK4ZPD7Ce699IhYMbMeE2
jViDl7oBZijm/78gFbgdBuiM7vel7wJoocH6zbiD1X8J+wOpKLxCsqobqmMNcf4QaPU6uvwmaBSW
ihBzilQL2ZmF6sDmf7N3ZtuNYlsW/ZX6Ae4ADu2rBOplO+xwE35hOLpD3/dfXxOcN8MZNytr1Hs9
mCEkhGQJwTlrrzX3mDgIe/lRjhOaWEvtodZ1DOkl9m97uiOa055dd751g7Y4Wkr5lo6gNKTW/Rgz
CnmFnDnNZlhABzn87As9v0D4uU1tbAK2TOZdk8fqRsSIitN+smtKTUp/I+IXdSrIU+qFN4+N46lU
Cbl2GpS1xc9aT+cdcuLZGLL0bN51cpp9tWxwLVNXHLvK3k1xBxWPwm33TYZUilvHeLByeCB1hLdc
SOZhwZzuoLvMh6xv92NXJntXRbMsnEg5WFrh3sZJP+KeJSoVh8CtlCC9SRQzuRtNTPjG3Df7aIzK
DUXX6aRl8ptSa+7JyFrxuW1FdMBk/AU5O7pBRwhv7EBGXquBtLPHYLrE9kzWou9VPM3Z0ciEEflY
KXS/jhXFbxZN37WlekjGpvNqRjp7twKYQi3q4AQdXv0pbUE2ZFcQVM2W5MZ1atL6AJZnT9hiuIOW
8OBYqM96nCSUrr+OfYE5Oe9/1HG8nZvgy2B06jajlo2HmoLhFFeaVw1eFUXzbiiQTQGxZV5i6U95
4BieTqZHK/Np7zY1O8L+XmHKB5HRB15s9mdnGMY7oILzrhThtC/GpDjO1bQ1ZyW9uFq1KWp2LBwF
b2VRv4mQjNmy9dSGNyYGnDNVuCwAbRcYnPBK8BgqO4yzyiRNRkxjCCKUVJeZhigV9zDVySlw9Xrv
CP5JLEinifjl2Xak3A1t9K0PzfjMxDI+c5L/Y0F3ruTD6vrout26yd+trg8E2Eb3o2kACGRPioUo
mPVjAbWs65ie/fU11v2V6yPrzTkzcEBI6/63t2HEC71i7p4r0TAP/utO1n0S8lhqm5Xw/vntrc9d
n2EkAqu9GhFEWN7prwfWVRlLSsrrzQ/v731LZX4yLTRQSfWZIfWfG364uW64vszcAMkJqPaOOiPM
0MHOvy4azNik5p12aw2TeoEEiImjz1xwlEl7glyBmUCOn/PsYiV98mGhTEZysfWU+xRcSQSOakIW
3DcO8ElEsEds+LI+Z723c8hcCEen/CuNkzk0z7WaFn6lIxl4Iq6gEfWXUKmu0VggQbscSpqaKZeg
HZTLekuEmePPgVpvWn0kzm+PJ6zp87GO9cFvKxWIWkHsDItqNouL6zjioiwL14z0i7ElTy2Q8br0
mY4EYr8+rrc60wLyHIGtTFAoTD5qS6fUVg7GRUrLuKy32hRCZDNN9yjQbiP4ghUOrFknFyZzpcef
zmf46z477HzRMWIcly2mOvhWu6HjpQk16mGAHZrl1jkcABbgDyp2xvK5I0yLwotLp76EAuIEyLYY
tE7ZmPN2Th31sm61LlQr1d5XhRPG+3JIXnRLFJw80zd4Q9leZMykcFDkp9nuDoBczXOj80fx5YA5
n6mFFLvAyL8lARM4USHv5qpWXjM7ecKtZe3rash2DQaYDVxe3Vc7SsLEKseLbdnjZcK4RkG7+JwR
u7wUy2KMEUhKrXaRqdlCr++GfhbnjDP9aTDDm/AuGgzLU4JWo2hZmMcxKo7hlIeXeFn0YyygjIVb
dTQ1PxWQUxqBymuzwz4iRGFFSXEV+Ss29/SCukZhUm5q4EO7IVfmizJp80Ulw3jBRJxgmw5OIT6p
9/tnCsUb1SBLtG4WL0f+eutrZZyE6xQXUqmD4lAakViVRMVXkLsD/o2k1G9zQ+2PZZtZW9Wpd1qE
6tL3dXoJXN4JCLT40OuUy9uH3sBTxnnjMo2zdpyy4WAUrVV6ppsInyIAB78izX0pzKf1wKqFMu6s
MAWG5QTptTKK7Do3fUNgmqTvurpwo3YT6URCWlN2bd268Aa76DZK3WythqpDFMtPqczu6i5t/cJ2
Aq9IqCQnsmkxrJdUa0lvbkF9udA5pAanI9sXQqTPkUKVHpPQrW6BKl014tGMmVCsCu6qn66a8RRg
ZJKLpjovBQE8cszBiNMVJzz0BZEpbr3f+Wt9fWK8TtzWx3/bfF3V+Xp2ruhu15e29dameB9Z29+e
8GHX7zcp6zw2CzaE9Pm/38n6euvLz+sUsR4I0UorqrYf3sSH7amBaJTjQetKVYPPShSRUfiycJZp
3q9VHKn/cd/6aNcb4d4wmAbg014mCHWgWjvkjhuBvqsstZciiPnBWV+rXH6lPlR5alZ9tWb7Fcml
v3Zx3HpJH6X7eH4xDdWHy5Ue05FsnGkk0CtcLA1jbOwNXesPdUAysRwtnkGEXmmN1B/nqNw1BKqP
Wak9K259tPSQBOfsGTOcDT3UJP6W8h7vwCHEh4WaMG6Coed/VsJbpSRCnxheYorIKwutw2QAREJa
ZGJkpmGrIyDdanN8zFLzYkZBe1itNRiBNO1EqZ1o0uBUx1SJPNXosdO07L6wKDwSWvOBHrwMeVx4
ShjbO7AhWEzxBeiVi2Wm+awZmLiC57Bf7H0W0FSrEBOUlArszuzcxEW9I/I4bMNMec3KDMBgZLpb
OToEjBPda0yMsEUzR57TR92lgwKgciLcYHuWnlZoPV/7UamdjrpE4x4LllvXniNy18ExaeG+qIMZ
+UE1HsNISJJ1QFX1ygq2QmIRLRxxDM0liKaq45KPQjyaUVecBgdm5Y6VFzXDc6oxAgtSc9wmwv6k
8D3UUYOqbwPpzBKJkcJsks0QhnwIQ/pWgoBMJhNLMVGrhGivWYS7TH2wNMIW0igBkhHg0bPmxZIN
tImAaXA0JZtkct1TkGb1ET0m9SJcflSeE2La9rgd57jctbP1KudenkO1bnYDhydjMetuMrvskif1
a/5k46vwiIXsBwLS20ztXhorwDk32l8HGxuYPpZe0tZgQ0BOCbeZN86QD54+KAwqRrm3VaxwTlO+
6moM9PRqO8NdaZeBT2I7PWqTvp2H5NAP4DzS2DSwRDzPc/Aj7NyDXTQ4+nA4qBG5NHcWBz4xcUUK
HTfqWZv7FDpqeIsRWSVy4jJpoAjK3KPYpGZ5Mgq1fiQSES4puLb4aRs1TqmgU2HosHn+VuRB5BGI
PdQY68IJy5obWxe1xJ6Yq+nerfkEhYUVIV+V6N7rRe2eRdQfDR3yT6WJ13GeJiyMDangpL5GmACh
ogcH2wUZYLYcoE6p3tZK/5DhPyUNskERZ/g8kwU2A5dvyljOyS6WY6XzK2M0tzHIJ+xg6R42JiQk
NlRNp6BymCkgXcCxJnIERo6aGVvuHsMIlihnp+nyUavsJyOu+UkF8tDXqjh0g34IOys62RBpzNy+
SnjbBFdOmHxTv9CKW9KW48bsD02OTQNourEjedMdoDQdtMTvoM8g/hqOh8ewj4PpyTXbR0tEb6Ol
4FpKwR5lli72xOkqAY9IaTmtmFHCCMQBWQnbUvGmybThYbqPYyOe4qSB1lamri/rKtnjGbViVP45
Jw2tD3vS2QLPBXNAeFbGOU5uSRSDOQpDB0sU5eIyVwhdgiCoIxhmrnwJulRFEBlfhqqofGdob8LI
di4dhDqnzW9N1VH9Nm1DTxtaQJ6jq7yN2Hp3edRuQAnqOFd533EJssisssjP3GGbxaG6M2XyhLFa
8fUQv5pehspWd/l8umnyJxErezetI/yOIblUR+o+YLnrMsRJ8ZhYWKb3uZ0S18f8cYowghUSO/ao
TiTCS+U6mx6Q1W2dKP1OawuFEq+8D+hIdi46QHgpKlWoWM62n0zVszTs2Ll07vCMbPLRTra4JGWO
J09x3IPJOUSJ9YiBlIuXT12S6np5KoPaPTrY6gI7OER2VkNiBoRgJBX/exffaj2JcEABVahr+7xJ
s91kl5ii+DZic5BbEZXfpXmJ26+OoFJoUIxZ/FGvzFhHvKwa3Pt5AQqH+NEY2gWAwyAPE73iCBb9
tbbRv+KMUJ9hsVe4RcAg4K67Vo8RcVY3mKDvw9n+kve1uY0Mx4EtxRlv1SPbKn7R8rr10yBFFe+P
s6zAdGJ6olbdZpzYU7C/jvCJMtk7YCDfZXdy5iB4aPjQN/Ius/LgHEzS2UzS+BkiYeBHi7qDiLvt
EFonzlT4Y9wvoq6PNZznG1sxXjH2x6eJ/GmnEupKqy91zkXJaNufZSSJcPBBE3XudS9cpqOhPlxD
BWYXaOXPNXV5n8HDnQAsi8KffQs0roCuANBR482qzCw+DICuC8fxbQip8P6PIhGekZKVn/rOK1zE
926q823WQIzUcsx+qX0RDmDbyLnPh+Qq1Xs5dFfVG9OKGB/BcQmULMelX6jGF6mnT4PJ12Dhk4Mi
7sWpfDJnGI65RZC5z+9LZp4wkkmMmWXhlVEDo8rZxRAdgHUFsT/l1qtBPAFHrHuIQafhd/umx0Xh
dcbQbt0qOlP/xd3WuJHXFzjpoXx11l3T4PBUMCHWsbOwS7Ryd1c6hfCdynrIHfUTjmsQTGE4eEne
fE9z8pNRauxxhn2z5lC9N5QfTtYfYIG4kL4Jjs3MhqzR3ItKOyy4sjpmYOFMd4S5Gfln8i3vOLyU
BNwXlFmGyPO2wMhIBm7Hxw69VK8zby6jH0NlfLFadBNOIuM2LoPEn2M2D4JzWqBrpVLnS1Tsg+so
AZb/JPcQjONNaRZv7aLjFlYXbYs4/GJH5pvIyaeKEWFLFzkYR0Qb+Vhm8/dwLhM/MaZu11nOy2yV
2qEIlUNAPLko+F5DqZGtLNRtZI6vbZ5hknWm+ADorw3H+wgMkCbzbxaozxqTalWyV+UwqflrWymJ
Z7YK58QeCFJc30A1hfUXwgTOEsPeVICdb/qgxlCXFK85Gk2uJvfTkL8qJumBqC29qZ/qfTvV5CGk
fHTijOL0MuTSE6IMRs0FWouZnabL3Hc2XZjyuKzgEO8NDUjUYF7BNKiwQcjnuGZPWwTomC6JFTcJ
OH+o9dYtksivm/m5yOdy01tMgUa12aY0grglZLxpUlOcezshNZUsSBE3AFvnAjrvA9dr6uDOTcfb
afhpipZUMTzu7YBteoe1KMZ5ED53HTQnozYe8k59msJa7B38pW28oGwLcZbiZAp1OL4myRxsXKvm
Y64NkzHoWSd1eQa9BCLAqHCScVEFYPdDaYsfBH4Zf1m6uynDCF9fQ6+AMNOLHQGOwjWG2ylD6lDc
YAtChtln6ERHsHQGUaGDIxOGEU5MrtEa2kv9KW5m1YuiWPNSp5jvOmz1LSRo0kIkLYtyts50PXg8
CLV4LS1ysakgyRXfRYbUfBXq6BacDVN229yD7ILjAztiy3UyYHwNV8425C0tSbwEHmOT1dYDWK6f
eka/hzGSJie2adxwKu63bqw2F8Z1RaJ9DRk0dcGY+KVdm7u4smHnMSndbSJjnK8daJGKX/8pMhp0
B/71KR73Q2c/J4HL6FrPejqPNIynxUVLE9LPpnkCYgSUIYM16WjiqiryMS8qrA+zAxPFxVJkW9kX
0qIPLb4HrrRgkUy3/oIYbh2tZhu3OyPRv3UoMx5mkujYCv0JLMi5Bv/pabVwtqZ6m2qGhn8056rb
nV0YI4GlyGsry5u+6UlPK3TkMMzC8EVZXXTHhKQaEA+aXQ/OIMSPhQdCWIfjsLrr9fAenkcGq0/n
cjW2n1V5sbS8PxnN3G0bwn6ZDu830xVgGVCvPJnh8TSw6wcKLFik0ucmaHytHZavghlOYFo3doMS
OJTxrZWpNipwg6vUvMNsdjbBN2shb4dB1ZXPydjYAa5nsN/Yup+nsTG9sWieSne4T0rjqRIdI97W
xU+nJPcp/ljc49TuQJ0Cv96Er+lA/4fITkkyxJjrLZc4mdhP43BPgxnnUCqQPZ3KPs9dbHlkkrP4
1Dj7KdF3qmjyY2frw05ozGOsmoC31sc3XZffpA1sjeVsUZYTszkRiEODyk+HjV5/cSX8wmDIQr8U
+s2Yq1hDw0QwlJaO7yr695KA+plJEMwjxP+yZpRMCAx2/JEw1kK7Ls9KQukgC0DjSdN96tGun62w
pZQsnBmuCImJPP8usGsDcEKSl84eU9t9pJcwTWqabmRcHLxS/sjKDliAJLxOjANg7uipdmb6Tukw
+arTyB+0HE/6mGe7Io8OI3RDxYJiiZqIhNUeHHRyn1mPBUkJenWGrbUC5O53Y3EIGqrCFqcO0CPJ
lmYUgBODW2kbVzCF/Y4jmSjmOIDF6u9qp3G2ABew1LvKZ9uVjWepBZPp5liQLnVnvNdjSxooO8zh
dHYKciO9EWRcWvXLvBhplcbotlNTw7kYdJNhPhIp0AR7z7TySFOBn4Hap4cot4nwR9FG5FjqVNKM
G2N2T1VHZhGQOnwGroWEzIldVS6Zsa5oP8dNo5+akElPFuvaGRbUkVoDZQoVKre0FUDa4PkXWJwl
ci7h7f1oR9KX/TBsMO6hxWkZ/nO8yTjhvCbg8t7Zp77DlGVHE4Pg3KGPBgeUJsqDrZNhl645+XZk
ZP40lFwClx4LE+bw3p11QifRtkphhjma+cMG5UCLAvklig8EtoCXhAYNLzrztU0Lzh9pzxQjmDeR
bb9NkoSDk9LpYQAS3dXTjYveTAoGENJEKVU1Uszjs83URli0TRkO/Wh9roNc8bQOY1HZqvrO5NRf
qtkXKUeGKrnzBFOp4zPOUWvcBem7cEoIyJ2Srqz2sgk/Eb09Mn6jeKQCmJ2rV4FkrTVPdQqq0Oga
WM8R7FWjfUmmkNlsrXytESk0dRSXRquw4s1bGyaZk1UE5VMTS1xontqc+L+oJsCgifHDneUTBDSs
N+GYUE6CIqyL4a0om2wHuPtprm4kEc1rHeYF0Ui6O82Mzf28fsoBy3I9QcixlXTXGtXOhFMMEDoH
fJTFjgf+J4CdkH2my8mCP2ZYqqv5cyPQgHGlYqWfvzMVnE1dJf6QXcsp/RTyjaFxL71j7sTAELoF
9peMtGLqXOuTUcU/k9G47bP+M2Bf27ctSh5aW8602CBU4sreB80UEIBQKhKIFk21gIBZNbzU6HPK
zOyoGe49xvZTbo/7yNGvtRrEe+p/JSN55qrRE6JRtqM4SeAxKzaG0d63y48UPdKbmC9u89Q4Da2M
zoO9Sb7Ofb0capAbtWGFuAS0B0rTbdxBQKEDzH5U5gNx9A7rj02XHZrz+C4l1b1qD4BQjKcBHB1H
aMOsLJx/zgM27VYx+OE76rb6Fsh+L8LhwemJp8nxuzl34z6clFPtVC/BKDs/L8gthIKQDgHFn1ln
j7uyMl9nkWoHLps545tm2lI8ueWwaOmJlRvERqB+RBmIkWa5OjqTcqdSmAXs+jVt5KV2ys9wEaId
OAeyM6WGFJ18UlXj87BkqXBmENBLbfg2CUVIA9oeWBxblcyB56+aAVlprOozyDqNERtTRVkbS0wg
92G2xZdpyYBrmPSHobgtOUT4Xbs2yCYZoh6nL7UQpR+W0Bu52DY4clFt0ViUbZW77iHrSPGoWXCS
9nQUtc3QWvViaXw3FftznXa3qQIrpUjGN0B9+Hknp/LpC2THbXNFnvQU2aQHJXvoG8I94XCuhHjN
2twvR2qvEEXDDWgU9WiN3xljxg+2RbXR7Prz7BTHrq9RAUuXSfng92Hsww9m0hZ1DJ9RwTZt2jdL
VfTHDHXKtgzzBg8wv7SmQXnJ73SXwnMILNkL64G3xhm7JDdx44pCO5g0fNvTuux7Irt8p9Xp95bQ
/SGsOrpqmBZFxi6gcMXwEkA/npJR6UgLcELzlJYssYV5nBxStktmeYX6WB+LmvGhNjj7ElMfP6CN
Fg/wf9IoOiphvnMiIzokKaDauJoep7bBgqZr6W6qnWMb4UAz+hgjtEENqnAw/ENKxDY+m8S9tehi
KNcm7qmq1NmtETcXsCgjiaKk2NtIxyfRo7404rkIQFyNuUn9wYJKyvAVjvbZIM+zhMfulEizD4Vg
RJK3ySdC+Vwzh7r2u6HtvCZTdlWsQS8UC+BNc+9a3ICWqfZbLSx2fV+4F2E9pjQ9I3WyTI9iZ9zk
hP44P+0zNX9jZnWd1aMOD/92qNybcSoDZEHltS3RwnqUgv3kZPQ3Spsr6By5Hd248icTfnsRqhrU
zZs+/x5NJbzS4ag3XDcb4ZJ/6nQuJ3CWLXpIhcWDSO+GblIRyRXGs4Fs/ZIuhD75rWBbkX3aKqgM
inK/uGVX05+GG8hMMg8RCN1cvXNQS/e54uYcUBDp3VRcI8Bdtl3v4Ql3e5rP1V7Zz/a2ioAydHBl
3PFiBcidfWcWHo1g8OJOZzgyYN9GoqBROl51hxx2aSA9mhGWO7VEje4Zoo9w5aP805zob9SmYAYc
9WIawekbBfPQCBV6MHErQU4PXXnPufmnHQaIKIQl/DgmbJsyUfJrjVgRTusoKwi16Zuklfkl7+Sp
CZTsqM1JfdBFf0flf+Eg5tkmjumZpgYWQk6KUN1XWM5l7l7VsX8OcTf5BKb5gJPO8ft2BGLWhk+M
RISnc1DrhIPCKo2OGKmudAV6DeihEzRG/0Iab6+o/XAXNUa6NaxWod1AQUCkpw9cUJPPLpxwPg0K
iTXKA92eqzjyZzO+2RwJFCQOrRr2HB8NfgcDCpilX0wxaBs5FcD9MYT98vN9sHD+z0ay5SnOb56/
X1v/8gFGVLG3swkxbn2BXO8JdGQz/nr6VD6sr/y+m/dX/dtdOktkQZ0amI2ru3TdO1dDitC/Xuj9
mXZM47xiiBmlAcKiTc6hTxzJgHd5v7/e3/t+8la7qK7q7j7stsbozZwp2v++53X9fcP1P2kck6R1
0PvrrsM1EvLrVX691OrAW1fDLA+3Nmnb7bq6PrDuSjVpXhQJbemx9Bj0JmKDi1YZxeVrqi8tT1SL
JoAk8BDveoB6qcLMpeeKOeo6M0kaOrY6JOWsZ1LMmPnTjSWsJbytu6C44z0JXg2gI0rYNHePKWe4
uNU9Q5PfmPITRipiGnowwPdjOqAIwKCQOSnf05lOCSCIjFPDaD7PH92uOkwCP4sZ36f91z7NVQwm
Wbs1u+RGVZeSyYQpeFJsEpvyouXTua/ib0sJo56UZaxQXksxvyUNhs2uMi+DTkMKvCQbhhi2uVMW
GGU2cr6fNa5PMUb5pm9jiMAuEIngThWcUGMbh4AwI456MtnOXNrQxxkA0goSAgm1IgidhXmuYvdU
V2HmR8Jot5G1p10WvULT8DpGMw0VLLglZaafhzb7Otd8vAUlLgGKTqpjjmLYPMLXqmk3QrnG5qDF
uzqCYHUPSunsEdJge1jTm0DLmwblBZ8OqHl9vGDN2Qo0201PW5StGdX7MmngNYVih1PwC7YcZg5g
yhxiVK4S74yxCaCdEUJXjZJGVNb3Ase+11fT98HO6F+VGJy4BUDaWHIN1Lo28/sZ/qn+uUgZ3pac
yby+hz5dPHcqKuhIxNvSfF0nFFgrkXkYki7wcy12ISFSQI+jGWai6+wrtWR/yTkIIo3IM8qAgY92
27WcTfuU6QZILA1miuHSAaN7qSCOb2wj+TwAilGskpYGrvplho6GkGZTjqq/Tp7s0q8TFzVfweIB
z4zOppE1XGy6MkX0CKmQOKuxljvdpiqfwXPgNOa7I+YFs1WUbZyZvPnKPalz8Kls6BWGBa7wx8Z6
Gsj+k4W3trmSVrt22vEoZSb6Iyzdym7b2X1qZrzRSfuWjdHdPFG1NMLuizp2lm9qsCYD2B271fNk
lRBsP7gP/4aSpC+Gvb8a+ojeCmE4BqgkzCi/9bINA2NKow5xapooumT0BDzZtMVYsFx3qYq7gzD5
Z7OsBMiAnLhwGwY7R6IKZx18HEXg9db31FDgC0rZ0RtLcT8ZUHXG0M5uEw6Ewm4IrEIh/ec3rql/
88ZBSOmUVk1hofvz+IcmvHOU19aERnukEJwcFctcQnmFWGAsBcieFmmQiGYZpeGS6I9OEwHd/+09
/M2Hh/5hCRoSU0NjlPfX9xAB7LdGetseMWtMt2WqHxMtDo+M/LStO9vKoaCLyC5gdqBUDBk69WQR
8c1Lmkr/aSH9my9R4P38/UvEKooVX9NVR7OsxbX54bMAYjsZdWLLY1fSKDR0auPYtZTnVU6CQxO/
9LMs9gXpG82R1dVJtPEQIbb0pXEsg0a59m5bXRjQEyiAzycxzHC9wiUdaiGwR8lpGkeodg1seQ4M
8+S0Q3MtlUYH/k49vFaoSedpUJCIBn3q0I1mLKp94hZLJxQW0bJo0/nln//tvzl2bd2lHbRta45K
o7Hl6/nwb3dq64RtH8qjpdFddmhonRS7QL01ae9KU9+Gxlxf+mpgbtnPB1PH2z7m1PfTmWH7eMkz
SRdJdTAOGh0xjoEB/bCXobupy6Dfp3OoHzp9eOiCQuzWd/7/5Ll3e/S3ooPoON3/kFGR/7sB+2pz
Nv6RO/dIzfTH9/96aN/aH81/PO8Pc7Rl/cvFHufaLo5m0jX8Ft6pc5qt/4ufAHZp21xc0Itr+g+H
tK39S5iGjWlZx4DMM2CWLZ3BNQfinG5ij9Z0TNK2bv9f7NFC47/58DsEeMfeVdeCNEercayEv/0O
Uy2uczpcmT8gvlzNXBWPY5XqXhnO7l7rLf0Rjwlz07mGXL88qjqK9v6oXufi/VESq388+nfPXXe1
bvx3z9Xct0gWoSf7sjqvCyelAQG9DP697o4I5vay+O0+mk/AZH+/U2kuoALGg1x+P78Wael+XEXC
U85FAizdFc/Ib0T0LVdulWW1mnJYU0No73WrMp518MMU8YZbCWANCA8XhTpmJjxMwNwqiAqa+9zL
cWe6cUv/NNWG7JUGc3CepopK23LLKl0aYgXSohvdn+tJoAny5kAbJlX6BnleOssw/PKcYdbOQG/t
ivbSjobLmPXQ6m6VIlC/lgmK4oQuconnsLjwSy8uYTAicaglcuFfH1hX14UV1cUlKROlQbbiZnmg
G2eCG5EdpSMRDBmOMW2KJ/K/YvERNTWNxsrAuQmXW/PIHL92ufoD7Cka0TyBB1CYNBc0X1MWjFjZ
Fzf9smCeysKGqGaWtIJoKe4j7huZlRHVpO2BaNsbTbbzjSwV44GSZePrPaCGeqzNBwqanMPL5rHK
sgATMOHj+ySJG7oYb4kQNPckx1qG4Ul/yCNGo+t962L5rRCYjOVxXQW0Ku//6UnrjlLMH6IuiiNQ
Y9zdZtRNZ67IHxfrfYtj6MMD632koB7/+M4dcTMR0jK0IV0IE+FDgJ113xiWtq0NK3wYm0mDMtGM
HjaPdl8lrThrGi0kS3voDw69c27MEWBq7szFvT7SMdKk/fdzkjKkH0a3P5d5pXqFPjKa55L4tN5K
/7zV0Drl/b5ft2yh64cYCJCv4dTYanYO0TQEVr1d1ynHm3sKPlhltKmj5zbGVqUZwgd7TPLDXPfV
QY6qc182NFjolSz+Ho6LTTjMXttg0jyEpuhqtnpwkQIrXNCi9xYdRQaovZLpvAoMmYO+oLM7/K5w
CmkpZtfFDWGH4qayB3NDe0Zwr8sDEFkZ2K8PKyH9MagBf7O78VoF6SsuCnAhpVtB7GY1z3sspIU9
KyfRFa/8PPmH/lytc6P+1MxHTczZeTZbTLBGYtA9Jl+sOiherS+GpZ6w3Pn+eNxoX60yCw8UVyKf
ujWtYHq0nr2pfFPabLwmiIM3GWBlJ7bT+alPUeLUKpILHkdif9TMEmmcDgl3lILG90VOh9XRjT7e
g/9uU1T1vKej6nQ3pvjPgKgsDV+iTwWNEMlH19m3aJCHMe7GZ7OpaTvOMGQ5W6wLznrB2VzOI+tq
tp5Mfq3zBd7SbSuijZUWX9pey65hbdh02zXnFxmoF6vRQUZF84OBKvCcOe7gqyaYO+qa2TVCM37f
FFDYJTay4vmfRzuaJn67ujCfJ8VjWoZr0TZPV5erz4fhDrk51E8rdH4kFgTE99Tkr8Ak/XtIUa4R
vXXxYf33TT+s/8fN35/bTDM5zHY0fEPM6mMH0g/JbLzNKFc/FgNeK7TmAN6iT0RN3KwLzaKAjcqU
XHJcwetdVMZxla83neUZo1IH/rrdr6f9+Yxf91PnpdK8PuN/f40qr69VPuQPk8PMvOmL4VNEmvwS
WCGeDast34gWnCRO16fMVZZyPHUriZb+1p/bSCZvTVY0uzYqnIOVJs2Tgk6WYWca5vZhlHN+p1it
eZ+FHS44u3sh9h/iloH9pNnAokGpZJusbsJbfEiw46WtbbUaNBouwPC1D9D4Mwydlx4h8CFLqjt7
ub9xxpAS/hwcq8jMn2eyNev9ncusfmrp2UCHtPBVa2+HCZB3MOXKoe/oCbreLXvj2MZl9Chdpz23
xkw6afhvys5ru3EjSMNPhHOQw62YRFIMorJucEaaGeSc8fT7oTkWJdlr797AqO4CJI9IoLvqD17w
qqnh/D8+ffbXvQ7qvhYCu5qq46DHCoeP4tdP3xhqdmXKZvATpUQtok0nHUM5Gl91eTRn2IezZshd
jc4N/jdeNrzKMZ5QkldXN2M1aCffk+hg08pWuiyco18e3ZSaHN0k4ErPZ2JMspNjlCKl/W1c5LIl
7ivsM7j2Mh2axbHUSv7F/+F2Ykyu4Cj4za1l6OzJESm7kevEuIlKVI2SDJfq2gwP1vTlNlzjWJi6
/CRS6bz/SW1HVNo/UjMrtn5mknYM80R5Ml30f5Rc8eelX4MwQ6dLGvP0aDfdmq/k1EIKEX/iDBwk
uA+v8f+cfZ39nif1iLpGGVd8zcvsStmoZQPONXUmIsH4+eDkCpUzs1x/G7/kRm4u34jQNLIbdPVB
90UDqIdLyuVaMWZk6UGlsQR1lkvFpBj/flniyCcpmpR3swhPv3i45+WJx6+tlM/mUAdXQW13b1CN
d2Pk+fhKUE4OAomOPuq7VzVYj5MSJOVMMtIHBZ9UoA+y+vARjY6noaBePKhtAvxwiqY5Eam8qS6Z
/6frxuknfNzl8vM8foKIPuYuP2+au0Qfv5kBhm4d5Yi7h0rg7+ycUnZvQEFMgN7sxJg4uxwiMQFj
aQYA+0/ePyX7PXXgf/8mW99Usdk7TeUe9icmndRp0/P1i9z7AbR6yB8/g1C+q8fSvkUJNNxVEZpa
4hvNkuC9STX7lqVPsCs+xm3Gq4/xFjcNnFLVYVpCvIMKcD7li3HNs95j90dQOieH3T+sETtRbtyP
T+35bBqTxwo/oMDUQQxStLgSnzExLQ7i0ybORCJvR/3K1HTuKAbPN7cVF3Fe4IBzKWNRXExahmnr
pFsKd8ZdkgFv92XYBiKUUzu+rZXJrIPJbDporkfLtU8y1Bxfxxo0gTsY2xi+wKFTu0msOkreC8Of
ha7ZI9OAV+MlwzR+ugb6BLa5tjRUHGvFZJF1iXPtP1YDorSUxfgDpdNGWp/+itNmV1Unyi9kxW9/
xbwZMjDZmv1T8mLFkNBeKNSF2Bhm6KI2qnQvgii67oxcus8DM7sLhh9tYm3xSvF2pjmJyH2EOQgS
/tc6UK/TLCpc5a3jDZgkSdfoBSOhTuvlusplmi/TmTaNiTMxdpnNcldaXfLEWRd0JyVFVa6zHPYg
utov66KsEHD2/hzERNY4/dQe/TMmUkZesijjMYGKNK3tcrpOmQbFbUS2SKTu41z9+zfF/Ps3xWJz
qNvAsg1bZU//9ZviGW0gydDifhpp7SEPFyg3KJD8OZhVwCdVxOjusjrMvYVWB9XmMlSk/GHioNUW
Y2DoeymI9H1EazHU/GoH2lPfq9NBjAchpBpnoND8bULM9qAH6lINFnXjSDXC86C69jLKs/NATZ6L
PlDWmPpVB7R9qoM2nU3jmU5b5JyLOm900Jto2wJAfhjVzDlaVrAtu1xDknSwj9NcIduf5qop0vXu
HqGnYZGpUrGugK1txVnYDX/O4o+zy+zlzOuscBupVbn697+NIgrTX78AtmWbumlA46UcpE/14U+r
YZ+eZxwOcvkzqtOx0hcWTtAlwItdbBf40/XtWkTnIUsBJwSQmkq/hgxIfI6nbDEfRsGw6SxMYFJb
2uFeZLSrwck+3UZMiNwAc4U5jTrQ/3kZYlU+Si8GzjRZPpFDKJAMtcV/Pe3YA3d6hQrmAdJL5TsZ
SA1gEMndFbkcrtUgLZCk9LVdxEtzoeBKfIdRFIT2yvdepzv6EZAN7qi7XkRv2i9XugS/u8YE8R1u
0Krou+E5aBN3MUpWt1Fi0z2KjLg0O5y/IdrX4uM6fTx7UOk3lvjMotSOKzF8r2XzMXNJxC8ZOWSv
TWcpUJdbp4cLU/T+nV44/p3aNXREHLtairGPjLqnW6z07qmY9o8GNe6lSn9mXk2hGAtiK1kWDms/
S+w4vY84Zad2KxLFmOTgoTQqYXUrJi73SsTGFasV8C1SvdELHzagne5B3bAfns4siMX73EiNrVJ4
SGJ/GRcZYnK6UqReLjKmK8vpyo/bigwxLtLUoD/fVgx9u/zrbSsn+493tj09ab582A3V1MHI2qZh
8sj/7mRRm4EcDnDW3iMsgRTFAiONQSI7dJltuqnYyVaEoPNBRZRoo2Qj0knogDH9LRElO8tCUZmr
C5HUT0ki85IubilCcUsbWeRYBXUVhPWwD3Qtp3vmwtnJt2IEUNSwp+HHsJWH7tLrwH3GvNRp8k5X
iHmqtuCKrDhajUow7M/Tf+6iUEW6KkvQmZm3yKHOgYCUmvJGCbMimYtTcaikGCtebyECKvflzafk
SxpwLxBssu1ssdlEpofbiaHzqdsEvIAszQWgAJCwStNhmbNm53dvs50YEweDygKMjSnH7qybXAa0
AxDV/zN2SfQd+nriDmLMyQ3nrKdy9l/5hw4Pjip/+wRgmcL2i/0/TyjN/va485wxNJy8lt6iKlrU
1C40SLh2Ad+w6ZEG5M1yeZfYrdPv7VcxEGB5iurG9J4ZEuTtoxHTIZEvxsTZGIz9vn3nSTLd9XKv
r/c//9AgtH5b/EmjPqluEc2sblvr5Mt6cTyvGaaFA1vwy4hnJ9ERKVodUE7P3+U2qmPjDo0Qb17p
GW6c+L/epaMZbtGSw250mu2V3ribLkAqqzpfQMWVC7oRKFGVrsTaRnKiZs53JrsWoYfIKmq+SnYt
T8V0hEP/zIrK+2VWVN7FrDwlf7tWieT0IUvwShnz/rc7qMnRl/30fJC89idUDWUthsRkY8ftOlTL
39hZpHRM1XHeOyrKP1dJhjVeqHnzdlo5hm0VzQZ1MA7FIDdbqzKgqcKgfq0sCWCSrz3DWZwjjIkZ
Xd/42IuW/l1baP6dEvX4i9XSQQz1qBOwkM0hIBoh7zgYegunBpHmSyD4jUl/pMD45kAX1Dnkhgcp
zxzj9WWijxx9V0jjTKRdxsVNGhRhP01QK8SVV5ZYbASuPm7bsqC6AfFKCfPsKEvmez1Y/fPQZsB9
FWNYmWDCYdRlB7OxAan7/n88CC16OF8ehFTF0F+WdUOxaNto5rcaWNO5dikXY//Wl1T6UVzocRA1
oT3uWKfdZjjG5jOr1n9rre9sx1Bu7yjbVteRlXQzEYpDm99DlilOIlADPje6ZblLEfpKauy80LgV
UeOm7V0buL+juGi2aivle2qr+rnONQwSeqCdhBIEpa9zrSq2HX/ptzEenB95mqhiOcAZCseYS/FG
LMJQTJVWUR7Lc7Huyr6GzuAk89rKl7S9oNDE2Z0o7otDjimC15b5XkQufwJw/RbAXtENCEvzkp8p
gzZrWaBu9LDHYGI6S8zevi+GEqkN6jRiXB8ifePUrn1f2/n3ca2TWQ6FeLZ0iuy5/7WSQ4Po+9/U
tHSEE2An6ppOfZP5Tys5u1CrGvfd7K1CrWueui4KnkmzD2HdgSNI/X6HQF2/E2cZDLC1WVZ79nM4
34jkKUw6NxxAv5xipLJ2ThYk17nj+GDDumSHNr65sNKkv+PNQns3CJIfVtJvgXEjp1nGNnzESP2J
VhlAG7w/VGqCO4r4KRUue6CvNLk6jjIUQzMeUoxaIJxa46pJUF71WzUKfql0NucpivZQkXn1XA6m
H1Q39nS4jLVge2UF/BLdbWXhsLyrT1lrrpF3vE7UXnvSQljbQ64bayOWtKfatPHQcPITTuDdCbHn
LY/A6DG3DpY1Rjf8KsigfBzsscQrB79qlD5BGIsJZNnpEGEAsDpvm2k83cfgVFaXjbbYm19Cd9ql
i333R64YEhmoNS1cA6/hCn1ZjLr/OoxtPmyTOLlOEqiymubh93iZPceWT8PKdMe1gU74YcRrG1/K
YqdNkRjCKrDYynW/ExHPmD/jbQbeeQjlbnYZEyn0cF6VZqhWHTXe8i3UwDF3ABTXWgrAHBcb7yXR
UijgZjBssyFJn5QyPI9nrputBz8MF1Tm/BctAy+WgDU56Aik3Cp6/WBO40A/6FYC9wEDaqU0kQYf
iSj4+wo4sb6DpKhlwUOdLUXhSa/wRSUQ9SPdt/2PIJ7SvPZTGjQ48F7+4t83R5r8FRCCatj0bLQQ
/ELEWDb+BgjptS7NnXTEAsTn+2Lpsn0jDpI9ojOIBtTVZUz366G9UimEn3PwpZBv+OYZH1eJ3G+h
yDfkAZcqYBRLq6jvfGkcNmHrUBidDjCPZ7rOSuQyZAaVjNeoml5juqqf03zNjJamDEVGjGldpGBU
CI1QduBP5j2wTwXLynvYAjJA8ZyO7hTmo15eRwBA2HYQouJCPzDL8byZwsY2lEMr6zsRRf6Y3XvG
+UIxkpjttRuG1hG98fdQTtJtMvk3NjrG1qIFNkwbkG9jkB5YjHzNu4xJBp3rc6/t23WNNkF/J4fK
UfJe8HaOHqu2lRZIWfNKGTwX3DsIONgf8os8emtZacyfX1Mji7ePPqUaRdvOg77vVnbpY8Y+aYTZ
06GQKefCJsd9Mfb3wKESGWcRJkTc2f2ezR7yk4igyVdizGkRximlCKUWlHAWn64rJNVaxTY4AIjz
8UEb69cR177H0GSZhlJZjAYXYZl3+sqKILKKsFLhVGl2567OybGLXVfcllsRelLxbBl+A9qxVB79
qJrZmvGrcRuaiYZm3CEuHuxyU3kWbzExRG9uy/42OFiZY914kX7Sh4w+p9iQKfjEgCKklnTZqV22
ZWIWvQ8wBdPW7jIhuXK27pXA3jijy9OnboZwUwT62u9lMNCqTct9qLbadPCSvKJhyNmYIUtW5Q4E
v7+GxJlIExkiFAe5tvB+dZVqRdcd/3qvQaPFtbRFlgXBs5llw1UwDuMu6jz30RkOPrIOz7JruNvR
hY8mQqxndeiQcrIWYVanW2D97ikswxe3Mn9EymDNPdPtN46Pr2jtx9sybodXMR5M46ou/+O4RU19
E0h4kIp2aG860UKEoicquqFi4tI2vYw1Y30NH2Qt2Pi4SgDyVyPsLCZy/uXgfISuDHPWKIDxi1mP
2sdwzi7xT4AatXYBFu7CCdXv4Zmx0EbN3vVswzHO64oXCgdI6Pumu22pTD7kMC2UPihe9EjSV6Ea
10t4s/lLoeq7gDf7na37zvnycUr7dnnSSKBMGWeppC8w+MafzJY+wR80LH6uwsTSNgL+wEpAOVQj
DokTaALrWeDCI6tEG6+tg9U8BL0LKZZdOZsDmo3zPpDKRRvSwBJjBjz6g2qBPUYW6VNaajxHsAwQ
AECP7lYfTlgOx1CkHKhoEaZwSwOa2Z3sFO40WUzYB7c1D//+hlCEUOPnioLKFh6IlAnxzjARUftW
27SgSRdt2uavOZIEs4T111ZuwVReaQHKCWhkTeemaxgwr3Pc331TBxU8TZ0TxNT5UBr5KoSRDwnJ
L1ZtksbnQnQ+hTafzYXYcrmZma8wlIKeOkGhzBaMoJgN2yS7dfiqCvyCwDOIs6ZqHuAHBOvL+AUK
0f01KfIFJuKS5sjdQzhWJ1hjMJuj4CEK+4WF9dgzDBq+UwFSKJpXDs+ot2HoS413HzndOU0arXaX
9JKKmwxrIFYX8tKdlI0vXYjLSuhbR+OS/G059S283Jn3VHDuYlxuqvbtTa2F9gGjLtjC9CWToLtV
pKh70kujWOhhjNCMFDk3EtZcaE6HyTOUvX1QUeBvRIE49WrkQHiXXil5XRx0g7UvOOgNb+3hGQFx
jJWHkn7BFIo0FSgTCNAWDhFGlpS1++R4+Sx7Q/LQ5r28OX+YNTPHvSVhjytSxKGePvi+CSWjy+TN
ZfySK+55/tIgc3e+X5gN2JCjjTxjkxqdqEQrc2jOziJ3gOqLg5oEr6iaDVsRuZ1iH93oWQTiGh/D
ubVWO6Dip2v+6T59Gsn/scQyJtTgl52oCpjQgXQHyEibynLfdi1RH1WJ62f5a+2ryYa6nL+Ldcfb
9dWAOyibj7lRGWk1F4P/NC0m6tx4qSo934qNZu0cGtNrTyKIyrKaq67tr0Qo9Y2yk93+dN7kRpH8
q8gs76YtIbHj/AqtoO+Nbh7iIj3XChQ6OsDx10XYPAVsfcDmoqdTj9ANDL3DuqsZtSc71cONGDsL
lw4SvTi3WIkI5z/sCNwRbFPX5jwBs6zSsVxz9FsIOwvxSyUqlQc5wp5M7JbdrPFxQ6KrmXkTcJa9
c6nHNHBAZq9FWABC33RToUeEigbAvYiCDpPGMb3JdQyxWS3tzXygalhAlAEuKHcLr5FqJCMbfHjF
VCXJr05u69eDA0XG8zz/OhtSfCP7Hr9s9BTnI8WdE7KU7byfzsJpLHOhk0pi2W5FaK6qekArPfaP
GL/QNpkO1dRfEuNs+o4iGgN5QR/b2dpmZB1HqX0Rj44Khdplm0vJSik7b9vg+rP2U/e2jvtqJyBr
tZpGa99BRNGcHuniICXubRRZ1U5ElwwBeRNXfdxDZATI52JqB7Ln8lwUDztVqfxd7f78NixCC+GC
HaUqEVwemeL5KObc5uflYSnOCn3XVnZp7qeXFe6m0Q02zf6GfSNgGPR8drICd9Gz4556nx/wj2qE
j7BnEVCpi+xHkdRHB2H732b91qaDCQpCyRcZCMKf2Na8pqaTvniR6c1SGh6bXGVDrUqatRvU0NqF
Vm3tAqPK1qkS3dpRqo1zWEl/JlL7zgRiz2oeLc0rE/e12WSFvLqU5np80rBm2vEpuLU9X3//OIm9
8DwS/nUyTdWKdUB4J9qacmzvJL9qxquupLTYGFLJVoRBRwHBOS9qzCvSzgpugxD9ilzukWJpavgx
lW54c0mOHJj+LA54+iDiMUBthZ4CiO3m8vyz+NdYst5LMDuf1gst2b4tLSwFmCXWRfE9+c+Kqzdv
DSZlV61CswcxiGpjybm2KEp6SBaUH5GRNQpiwGUZ7ZKmsfaotKHzUVjqWrIzXrqTzqaQ9iwnfU8R
Xg5lIa86LfbXl6HGjLqVhnH6+KiUVbOi4L2g+ObvVbqRx55O9tGWQpMtFVIDraXD4cyQVV/6Bc4g
YhofUv0Y9H7IzsOjkVkgPxPEzpXWas4qjMsRgeMUdCx+YctGKfnw6Lo+qwzXeios470fjfRXDu/E
coDxXY2TW01R9m+RBJZCbSZCN0VxvMuy8i6TIFWqqnkbV3Zxl4X4DstNhKfiNKkFtXVAc2MpJsWQ
p8DiqSlIrkUoyXG3NSZX+aSL6pw6TfwQh1q8GwtUq3IDPO6yqGRoVwntED+mPYKFOT0UcSoGxSGa
ps9nmJ/j+JjSfLnkiJDHrbmy9V7aRK6v4j+ql8HGD8LnPuudAwKpzqGdzgo1kGZylA8LMdFFmKK5
pQf5KIFKGrkBjxW7H55Vlc5Zbz3lLc7gXp9X6NpXV0Wih+PjmMoyH1wVE77p4EkPjVu4KH1hKVYb
ab9VBkz3Pua1UrcXXd7jVzmNqXL1w876kIWC1Q39Kh6g2nVe/qM2EnPumGp2E3SytVeUoZvxSUne
/yEjR8Vy2eX6s8b27ORR/9TYZDyIKDS8T9E0x0qDlvOUmSloo31E09yAKc6vhCIu6kpNeGzAzJ2/
b0VM0R8nd2RWPhDMGInBRgGw5+bJfqgV6dGwq1lZju29K1XtSVbSdRxn0qOeGv1NAd3+qpuywryz
VlDL84WYjUO/mvtVDro4B0IgMM1qFsdHpW4+bQ5aLIxXpRv++Q1CT0tWtReFEGJt7aYf1VOTWGPM
XyaIF61Jqxdqd3USB/qluLRnxqJ2q4MhgCtlRYcMmzKK99Mq8zwYD0a2alVaqa4X8gozoSsHUPiP
udamQGGl7gC7SIxchi+pPjSWo5iIE6WfUmULx+EWxVf9OshkFR9fhAZBl8a/KsBlSub+shIbYQSz
rh+M2AGyrzTjDYbyytaSEESfsUiU5mcwTxxsHHNsH/CmLDetZ38a13st3GVj9pZ4iXbi5YNfgebc
i0pLZrszJ+jyk4hC13pWWtc912VUiqAQpItsIyZbD9IWbbR4JcJAM+sV1pDqXNwNyvywsVTJujJs
t1q2CoJLqurQK3ZL40bW6ayUqOlfdW7tv/Hdu22VyHvQNV5guZpoSznIit0wdbjYTa8qKIY/MRRL
cH2Imzt39KRV4w8DkvVme0KNurkSKWFEtQUUCFo6En+R1ge8hrjRf9TA9X9YTFryRGOCxmVOgkZf
S+AauE4PQ9b4NQjQGm6L5qhoWO9GtRptUNtHNJ1+x0mMwQFUeOjHzUqEYmLE4PrbVb2kXA+ZU0t3
0OWxLJ7ZvYNuGDoyHydgK5JbTUZ6kGoUkABLq6utOGBaWSwzQ/4xSlK1RVYWwqZqqdVWng4iRYR6
WnOdOL1c/OkacZ9+KP+D76YIcEf2Cf2kWryHYP+AgwaZ+rd/r6qUKzw4tO5FbVHvSTwk6zB4tnbK
dBBnuR/zWg/k+oTeQ7gWY/iJWbuuMJigD1CtkLdBbG8abKDV7xJVg7DWWmyBcEGVLVM5fDvDo1o9
j/UfZ///vE4tl7XhjSvRpzQABCM6QWFNbItF6OlhtBWNSRFGeh9+CsXsJflybZ21OFh/Tb6EXlXy
g2LJReRasW7sLMsO9hBdJxO6Qxyo12tQbDVtRQHWv4tHJz2YljbTVbl4K6NBwn42rW/haajXecQm
0rd1xOIyDVmWvjV/RmiU89f+aUaNdJXEfbjB7Ayh6LzKr+w+Tp+9gUe+5PfKSoRIUd7j+5zepirN
ONB5e83Rkucgzqpr5EyhGogwHMcrs3OHXRe2w6OW/gph4D53cZpuNR1JKHEvmAbBPLPlaiNmB12a
OX5aAhiVe7YT/AbiZnISeEvxG5xD3bnP7Da9bZy0OFWtsUdzxVgYRhisG4B187K3DFoauXsMwgkj
GxXBG1+Ol8DOtDsNK+u1GSj+sjLC8tW23qTa8t++Xeg2ytO/V29U8yv5FSabZWLtBhYEdQdV/xtr
d9R4akqOmTyaPWuRR5T29GXlw4JfevG8aRsXvwHN3fptceujg7oSkRins2aV6FwxK2LYNFTegYFd
d52e4DcUssfz0QKfWWqjoOsyVmutNfpTUZj5ETnDmVfGw0kMpVnfLlspreciFBO66tyZZQNgcLrI
gpxzU/njg4jEoXeVHHIXVZUWyO8iVOEtWWNlrbLGHRd9CFSSRaY/K+U6Rvk50p/6AFSCnQwYYmve
ugiRbvTb1qgnONQ4U7Htnosv8fkrL77KQZ2tdL3ceo2M9SevpVWIHtRBp+l1PuQRijd6bKB//THh
T2fiCmu6QiSnufmmaK4JfyaHH4c+Bc0pJyq29cdZKWZETKPXtme2bb33OQL6IlHq5X0tm8dvdQAR
XsaCAVfeSr8RIxmvo92lZIDZfEGXbXJ/tVN/AwNEesQ/6VXn2X8QUVMfYj2zHxLVTW5lyz/QdpIe
1cbvt4gCwac3GukRklKwMim1Vh3o1BMEnPTEszq8xdR+7keycSeFHNDcwRUKVa6tGEtyZ5XVybBy
w7zdSq7UbKVsaLdOrNo5Mgt/xeLskmNP2SJk27f3KTKrLazj8ybOp3ix8d38QcAoBHBCnMF7R88h
c0CaD+gkIhVWfcozMhhglRSOLA8U/aAEhjEzS1ZQ2hSKg1x7BoL5+e2E6N0gWRlYV3UbubuynYQ3
v6SFRT1gazGx42Dt69sIb+KDOKR9Ge1RCxUB1UDKzlSWH/FnHtfp2CXoG065VjA1n3SFsu0UOnyY
tnYd7njihKceI5Q465BfmaLcjBL6F8H0NApP4pDEtLhG+FUsL/4a03PMxDGBmiVRi4J0Ofys3FZ7
iMzcFlEehNpDKI2fInpu56hKVPUhitxPcy2kqDml12Tu5eaIu20ob8RZ3fUYjn+MwcPE1r2LAehP
Jn6WgW0bikcu7TarQfDifI5sVLRKQtw+8AJX13YxDOsepUlEFF34eNLg7psuwQyWvucJT0sU81K/
fkiNAtvmjr5F3wZ4G0vIaqQKH+e+hgEQhFh9BGw6qrK8siIPne0hbm6SQrLfTL/67SJ8+Jw6mYNv
kJI8ZLDE5q4NGenfH6h/Y+7aGogqNo88VHmYMv0NXhWZLo7XRWU9+LUrX4lXb5c3BaJXYbwR5ete
gqmay3K8Ea9eMZsE1Z9ZWYn/zF6uFbPIhK4bNctv/+l6cTtxga+CMDbKUsUEpOjBtdR+evWNEWA2
QO7ZDOP3cC5i2aHT3egqQrzsl7uHvHTLmeeY3YPOpr0B7CpJ6kHXg/xptINxg4nl1JElpFIoL2xP
G3hIEpqeBZS+qIvdWCvZk4EeYzEU8aoxamS2a9+8hvuDg2urmg/NaJzERnCoEeywATzfhZ1hXFee
jCReHVoPUqudAqhS157h69daX2zkKktfDAloPmpvyg65DnXrOwgZOpnZPiaoZIgq90dqgizsOdVq
XXi7U6rt9E9ZlyP9WavWTrehJc8VXBrlMGu2teOzpmvQa96ptGB3Wt3Zb2oynky+lG+yVvyy/N58
0fIETeLEHZ9grUGJNM32obcgYSSO2tzFYTrMi4YihSzVLeLDvn5IMVdZAgz2926Z4+bT6PWN2enW
tSr1DlaSVrLRpKxfW10nb+2iyK4HEzKgE+AejHiUtc9DA2s2exiPOEx4tAC75oQxQTwPA7u+RzuD
vbyado88uHCXTHrlOUCrD9REJ71a4/jM/0n5zgJgZ42F9cvAFUVvMn/j0bRBBor/nVZP48OQDcVt
mhdv2JgoL4qny/PKU4pNVEGEVGLkCafxpK+tVQm2bdl7lvzie8a1H9v+fdccer7c69FBUziHKg1T
qgqQtG2jd71orvwian4NxaSsYjb5Q+DGCKEYkrZFccXb2Z6RLGKc756iznzsULP8JUXhsmkMfWlm
oXo9sKeZZVrUnJLM1ZYaai9bCzQrD0QvXzaln99VScjj0teSN6MYl0qOLDXaavHMinJ7S+PfOh9E
iI8SwtMlEhViQrHwsUSXkxw5CTkVSedTZ7pcq8d0GwWfbiOS7aDuZpaMy7EqOdW87+Ry78qBumnM
VMWg2k7uATwizifp6S/Nf+lGf3xPeTHP+jKVb9ViTK+lULevdclTjxKaGzOvsIq3yitn4prUtn83
qpwh8KxjaspHb2toMLMlBZlORfF7ytGlzGsxTDY8De8CsfqYDtq0ShHjZTPegfz8M3QZpyuJqBlZ
natCiogDvKCme/yvY+Im4if0bfycaMAEzMA25tBMvPumLao9atVHFZvAezFkGjV2OMpwQMnOv7cd
5LANMMhYMZAfGnYCnIxmgAgddaAeZ650S0ZRv+rbBfS6vRaP9cGspfoON/atF0eUsRRESgvF0Bbt
VNWCOh1etapTHQpNa+7UxvuU1gwgLRPnSYuwbMwp0yGrD4pXnbxxegPsmjiIMMFhZt4bRor6o6kd
EU73jmGwgZpLvVIMSZ3xqskO/oxibDT5ogMDQEpuuoBVRr799/cJdYav3SEbwogNypPWKl9ORZEn
zNsnTFuhpcmYhan6QIeTZsySZ22+6UZ7ZVJ3u0U3RnsYHQcPqPpPNM1domlOZNbTa73/kvn360Rm
Nd3z4yd8XBdEUrnqynS8wnGNdorbdLRXnBu5asFM2uawFyPiMACWWklhjBTB14nKjNkFiEKxbSfy
3CnTjY+29A48Y3jiC57tjdK9FpE46FVgrHhQlDPF8DsEcmu7mbWOPax8xFRHcEtwABsH94jAxVU2
vA3S0DmIIXGGjykC0rgb8Rr4a4LqVrlEs2XYh0610JNRPXrTqnVIinxuRlIB7CQ17nwllLesH5Dz
StS3kjrvfaDYv8Za9R9Kpe2WQ+oqG8WNjL2uaz6IYa9a51nnLKhGwd6qjZOVJ/ldlKdY4ZrZk5l2
4Y3RUBsUYQ9ekaeWUS/LPs2fhlENkHHcmFne7KU4TebUpFTw95nJ17wzsr1XLkalAjJaSdKapUS9
aBNIsKthHH8YatZdDRFyrVSm7YcmV08azdb3pKWF0mdQQoAGmdexRif9HzKobmZzvJnVFUQeZTnm
NU0NNUl27IHzRZLLySPvsp8QRdxfqvrS1E11jGEW6/jElBjP6Dny31ZsHLs4UzY4f1gLSBfGs5xL
S783kncFTdpzBr+9vJlIZyi60r6qcr3CRiFiCT5BfimpN7O4ZK+MCnPwDOY0kOxue4bIuX7j3QST
SZfsFR4lAqx9pAo+aBUaKHd06m9P0feUmaO3Em7vFcKR7pOdT04BXRzdD7iezF3+Z45ISdbLFOj4
zvCT4bpHs3czYIi1dXsju87szN5RboyXYYkkAH8xRBk0GsqDl5jVkjX4uENUF26EmmlrT5aG56jn
HZD3DjVzt9z18A+uxLju4mOk+T1p04OrL/pPabjRGFf19ASTBhT3s9r4kxZFULwj5zev9uhJ558Q
EYXyxUPuYBGbtn9Th0W5j5EsnnkQ9N4UlEc82XwPZBlPQ/SNJx04xJhxwuGXVYsnBPX3iRmZ70kc
/0qlrry3CsyN/v1RpRnfmAU8qhxF01WFcpps6NDdvj6q6j5SrLjJhgfQOs6p1B9treHBi1zGxmgd
GANICr8kSPpdmVLdHNqu0G57VUFag/FojBbt0M19eBiY1vbRWmxERBhUxudQzJpZvS2C/NYZbSzM
0Clf+mWfn+IyKvEFNNQXLRlvA4HLdex1bljF78rMf2hDbD9JUDxnk//4mubP77qu5K0kVzRvmnx4
9a30VKEYdFdO4z5gfGyNtOG1vSkQeD9g2Pln559Fo7zsxsybif2+2P7T4Op3gZobazO29HplZDLG
JgYKhIins7L8H9rOazlyXFnXT8QIenNb3sqr1ZobRlt6b0Dy6c9HlEalrVkze1bsODcMAkiA1eoq
Esz8DcRxapVuXr8l0x2hrUBL9ydEGwM2SOogTrLtB4U4BYPVUZUY4s8DMsQubabIwNZDEB+XiOfW
tO8kklBiD2G5p6e5S4E0cB+WTorEhCtWkC/Vs+u0FVK+88sQiqFIgETDzzaCuYq1xW/HrR5Qdle+
IihgLZO41rDWTB3u/xq5uPfpkQ9mTE7nL3eZblv4nNRR/zAZY3Dbmb7YOdGQ3zbQCvBDsvOvdR21
m1mkcavUTf41dOzXzjeR9aym6BEzvqPsHr3c3SGegMTPPCkfefsz9do/maHavkTFzjT87KtXlPaR
KjGqz3NzUMZH+De38SwIlNf+jRNb1VMg2vQoNKNfyX6ci24B1VVPRjuucm/S8BUqN7irsAVnJ487
rPh4uPapTouIWYEurwy5DsgmSFGxhrPkrHLRjKtBz9J7DyHjNdsNlQdl1G8j3ERPQTUW+4Rt4SED
uXA0+IHObjAdGiGZtlGD3gW+PKE0ncXDQ5ri+1C6efOctIW/GDSt+6qGuNNk8Wh80/25BlwWv+oS
dz0sEENUmLeuBRZ1YYz+oksCbN7VgiKM77Q/uiB6NPopj3/3gCn2smI2NNQF8HO9V+f6WeFGB+Ty
k3s5RkXnMmbMpPj3MVmT++s8L6nDVS9y/cIe8Ew88PzCC3cSgQk31jgUZQg5a+ZItyjCb0yRlkBd
+UZ2j54a7NnGB79hKu5xLoheyYVo3CiG5CZFJvegIm2zQVreeXRrqtgR0iy/YnvJr9/5WWsIYk56
jvCuNhXbls3AYQiQSwoq9puVno6vRRUcIw/L2kZNjK1DJg/5TSX4DeQ0y03jt1K2rwXF5RenS8pV
5XbTreGU424yEHsz/M7cJEoaHvGXjzZp2GhHo9ais9pW6RrQV/JiiPQLOgDdL1AuGwzpwm9jgm5H
aY/hHcQI7jRVHu6CujfunRB7yGrUre+O+IMtM3SDNDcEcqMzTcEeSnGc65Ni5ivIARBBb2emhsNG
i1vtQkW8+K4X7WtdesPX3h3HjZOb5BpnIFarmSu1U7ynMRXVCV5TtFRbM/raFTFwNb4eO9n0pvqM
1Y14qP22vRdF8qjPUV5hpLusHRGlmZsk78h8KuGP3BLdDfUE/hQlZKQrSGqKRodKc0Qu/x1sNXb9
SkFy6lZ2ObkT7bA32lIrMI5pMkC4CBxva5YNdwYVa65G67onrHEQDq578Qc2G/cx345gUSrrJEmK
cJHH5XE0ejwIJ1z+lCAyn9Xp5rIxUJIf3Ki/+K1pvJS4/e06dGbXsul5yKEqCr+0yyj/LJEH9s0/
P/zsvzz7sLEmQayD4Nc89S8Mb01MUKTtSnkSHpr4uY952FhN/a0qsuTQiNrfQJcsnvyCbYmpZ87P
Elxg0PIjvsaO8Br3Y3LDtoDwqMyfygpziLIw7Gt4pqJIJZdOIbgeLrHz0piqoVXjtzqebjOpO586
IPVpemzJ+P6qW+0wdEXyR9v05jJq4/zOTGp9h9OhuQsKLb4LYI0ubaUI/shgZAdsyuWkXjgJWVBw
GhO4CX2+E5RWFj05QYw3I9X5EMGrp0RQ/J3vIHLsvTUm0+exeR4oF+d/kZUBMvf5RQnGiYGGgQqc
TkVa5ROMjvSNbwIndJ4MSrurpBuT8iW1cLALp2QLUKw5uqqAmylP645yZDsfLiO5OXpL2SnQ0MdS
e3SXQWaBJLUn5LX/hMPIs0+YmE9NIawR9YjWNndQpNAG6nrscainPTrYE29yt0fbVKmQsUzsft0g
rfGMVAkSxPMfPCtPiDFYP+WkTImY5MQdJiq888tJTRLwswxd49lJS7b66a2ul+HPTuBKpTf8Sqqg
WNojYBjYfd+c1p6+ehr+3HBZrAd1TKDFJpF9bmNT2cE/VPeJmoRnC7jAxpyEcvBC80vokyVLAdmc
SNF5R/Ch+M1mk8A42YdvBE3/lw+8uTX5goDHA+/Rx88i8ax15NVvk0iER5dJvLZW75NGiRSokeqq
Uz26TIrnK82vTZcr+boinhAPn/WDo3Tbm162zgF2Rl+mNvimWa52EkYSH6Yy9tjskmXEK6RcN8MQ
7Mw5B1lhbrSwqtG75CCRl1rM75vPZWqthAp+U1E0+2vZ/25mnHvbtcOmJp+yQ9LZmbsrIy7uAjP5
mjmZjzwaXF2sTV6QMfRvZJc8yKaXYYaB6fDpU7/Z6DiQZKJe41eadMZ4lAKiVEAgE89SiNeD7EuC
vtwlOQbRptvz3qY+5skMOE5964RrG//ZNnhaHfHfkz4jnuXo2KnWqfYeg3po9nqWGC/J5G0o0tmP
6uCE9zVeEulMAivMxttpWYJp8aSjvtuhB1SUdb4T5N9X8leruWO+80a3uzTlaGaXe18bt1bZ/rbm
V7MBoP6GNI5NF00l1s4V+M8Hv/hpjI5yarzROcsNbqhtIketzpc9r+7aeMSYvd6vSE6znUlQdxNq
jHpaE4KuZqvGW2awQq4gPJU43T9aU/yxf+KtD2uB7HGOt7rMezX1UzqC8M9aOLZJF65N+YkizH/Y
+rsrgafFzsbaEpeocFpkbeue2yQsnpU2WMv3zDHvEHElP7wUid49jkNYYp9gxLNlpPniJxkSxonp
nRL+ZC95fFeq2vgF9NnTBQQD1svAbURRN+yNnUPmd8rZ7VteL+O2+mq1yR0+gd2vPi4PdpZbryLB
HdVgX3Zb+ZG/97BD3kaBZz6keaovXLAqP1sdV6rmdw7X4TUvHkgGF5AI/zzBVOBTz8ch1LnzePEx
Jq9a51WF3CdLDmBf5hqRQ7p1/jrlDSUjPdKCjRzFqgfo5fgdz7x85F3d579zCZWgvUkjJznhOxCh
vdY4r11Wr5u01X5kRacuPC2Z7lM2SQABbRevAOE9Z23/JCPqLOKFNUqf2zKttp2bR3st7aqHbk6+
yQgH4YnS6sdzyT1t1c56I/V8ECpkGjXMtJWrhSPv9XZMp4OzR4rX3jPa1jeGnlZ38uFT0GJCeSe/
xvPYtdUawYfW+zzf54v4z09/T3X++vyf4TZUfjQKdX/VQjIspVHQTR+f8EmqFU10+ygDk+R5Jl6t
RWwfJTFCngWdzwuQCcdpFWOhAJas9zddjuwP5BR4+OQmjpU5uFTP1afESby1za1qO5ptvLF97Ekl
mFiCjONZ46Yt0CeqIKxFiBodbe6sX1B4/pK7iX4rWyoetUYePyURWRsNQ8oD9+16FeSO9Qrj+qcD
UO6+9BrlJpn6AfdLod+Ms01Rlgz36CI3kP+6nxZKta81mTWwC/34Ehs4LEV1epeMgbgpYljokesW
N7WHy2esiWZf83aa8Q65Hruqfxx0dTohEP6HNun941jlOj5sfbCxPaoKJc+6n57dLAz+drtEi5Vd
5bff8Zs3HjIzK/l7BMZKaF79TePXnuul82JiJ76FDpxv7ars7kO7PKdAeV9TXJRlXUlt0SUaRRHe
OXF1L3Bw3g9DZOPHBBdFHnh8glAsKuTWZp7QzKvqf4vZtIwKTVR5X0NsTdatodZH1xnbW0piPEq7
aFwb1lBt6sQ3b2vuTku86t2NK0AULGBto9rUJc6D66u3BjC4bxqAGcxkinzhO2XJC8+4KVT3JbTy
/rvrRnhhirpZx5inbe1a1ZbcAcSLZ9vRojbD/kcAHR7demxCO+Opz03vt9Ur97wU71qq86sRiwsy
f/qybbV2IbLQ3SZm6x2LoRl2tqsc/KnI19oIiz1t+oUKuvplyrth04OL2xR+xxt43t7qmJktGkCH
37tE4FNCkYiSEzkbB8NqP3Q3yAW1hxRYjGT7EfAnLTAfpx7aQnoagjC+l4eqUjXc14DwzV2JotTL
COe+dWkV2lk4I/wDUX4d3PKusvPyCeDtk4Zx3y0iSupzoWhfcHh3bvS4bM6jVd9BBADSn8Uxr3C/
YrXLT2oUPHjwuveBk+FuV0eFeVJIQHvrKcT7T9hkjctOrTeyqYz2LRZByoOt9+Kms3GwCZQ8fzWV
OFrVahcedQ8Px7ZzwT+jIiYZNHg1a7AWsekpw2CbjeKtXw4mJDFJ18whso3a2B+KU+Ab4I/PVEby
2yqNn9mdNDfjgC8Z2yftIETTf1Fd7tRAw7MtSZKfPHfFfeb2xnkYnJ2Vohy+RFCLhJ4JBH0eVEdf
3PeD4xzKKflOjZEIgULC3ovQJbu0IxRxF3iDpAt/yDHtJbOMp1/crYHe81ibm9hheEvV07p9jj4z
zprliLlloyD/gh/b8XLqmB2vSey43KWYe5OAB5SLr0MobkoReoe8Ge/wcLNu3azd8va5Nj3jZyE0
dnhx+12YVn83tVm51Au33tTR61QD9I150xm7uPktzEfhOuK5SULvVPkT3OEKS8Eh6SCRxNzSkfDz
d6qIMmxLuKdnSlfe5fOZY2p3GTf9o+ySg33RZFshcD2XTcBN2Y2i1d8TSsJF41hPdYJdr2gwBJNN
JwomMm/Jt1jJ7Se0hcUDxgPLdG6VBYzNKOhxLlMH5TTNB9Bkb2dpYuBaG9rfrl3XsGusB6OY0gZX
f5/p2M0RFO/vyi/dw1A18d7tfA9K6JDtIsxHziKKmm1YG8kNpcRxY5RGdYtNl7P2MqQ9hAjuPJ7M
uyIrsiN6xO0h5Oe/66LCPRkopW70UZ1uh6ot1j7gj4duSpCeNoX6VKb3dW2BOnCn7B5d63jXmzgM
x4HX3o4RNho5ntGvup+f1YpfeoKzR6flzR9x3RlLkHr4B1N23QGkwm277JJlVejQ7cii7jWb1YSl
zI8MUS1dx0CqnxcLXa3tX26ZPWrsIZYNWcE7YShrxEXK3yakspB74WvQ8wlFmBR3Vo4Lcj22Ny4/
pW2iu2I7WGBlVMclt2CH+otqNd91O4t/5/YZlCYCC/yY72xqz69OaJTLqteaB+ResBVM2+LkDjU2
ndQE/UBp7mAYdcu8oRJQFcMyLOr0lxrymuXl7Els18w30AuL4zQZ1lkHR4KVstC+mmI8kwNxKVR6
GrfsTaPa1bcotKa1cNXqQJrSecgb8QtuBTdKqva8ETf2fdZ08dHA52ftZv14k3nz64tlfY+1MoCW
0Y47LcTdyQ7YIiFZdN+B0v3hAZNbaHk2PoyZKUCY1+qmxrzlhfQEBRIionnj7FZFdq+LpgAH0OxU
J0j3zuTZGC/FxYn/y2Q7qq1965mVt4rELFc1xN5u1KPxlJfA8YfIw3fDNJs7px4OCcxUYQisyij3
BkObniME+LZUkNu1BHcF/C1XtoiqvYR+dQibgxRxW0StgH41nbvo0DR9UlV8nFW/IGXaWker7tOl
YfZi33VasJ5cLX+FiPGLqstwV3lQOwoj/BnN91wL+8WyV8plpJOHHT3V3vdRP+LBm+QPgS488pVd
88P2asQ8O+2XQskCLyLnuVLNaa1pyas71uWqyA3vLpsPEOzFQo/5ovq2oisLEkHaaqodnOUwHr+T
gZ5nm1s3xsjl2oeym32sLW4s8yoyLLUG+869rH1ZLLW1bQCqoRfTy6gE4dotyvyMs5x2hB/I/rk3
0pMXe384iYFhkMH7ddg8TvjfLPUJz83Gg+Ve+wfHc7VzCUFlOaGvDfQEUXwvbfR93qfjbTkfol0+
ZvmGl+NoV/KmsDLtTn9B7vSbUQ/Db+pzE0hlNiq8bddKmi2a1ivWgtw3t8s0mA4KjoWhqVj3A/eR
nYpN6CqtbO3ZjgNn5ye4GfOV5/eqpV8BwqSryW3YcKnleJp80COZYTmb2MZ6R1hJsXHV0TkVVYf3
HCW5R6twsp3sux60xv0zpHF18moO8C92IygSNs2L2+A7nDtm9KVH1H3VZ5Zxl3ghr6hgIcBzb2Nj
giIAIQF8D0KQQq/EYoras6gNXgHJUD1m1JkWlW4Oe9mnZThu9lMLqVhx72ID+z1qUbggLFs/cB8C
g11ypKvfVEUZDyBPp4OpwDRZ+GgnR+OcmqgUwUYw+ao0Ufoq1BDAOnCgGbjskgAPD6DSe2TODIxa
B7de22DorRAT0zTIopNaDvk+mnJ+D6WqrCoHP0wj9PyH0REPgY3WpWXjszjFCgmWpNv6Wl3ck0+D
kqzMNulaC23cZtcEpbZ+tosxPmNVxCYvbevnpCywB0zMJ74/9tOEM/ZMB/+TIe7MajFXKljFW9yq
6ikAS4K4HIirxr9pyx+yYYehui4ckawcp57uEqSxFobWDjATjOnu0ofax1ZPXbAXc4gc4G0BjRQF
DRh6ShEnS9XK2QDPAmqD51SnrkvfzlIDo3FkIy1kvsRsHz7HXE65E/G9SlXs43gSnmsLyUlFhdqd
aZ5/lge+Bt6+g2lloC1ytmqbB0AW388m4/z8uS2yg3XutWlAHIW/zN6qLede9rUunudJM+2K2NUR
mILZ1aU2VfgBNTg1R1OlGm+oOhl36jhaS8MPg/uQT70dnXF2bRKUA4IJNto4pxBuQbCueks1eUyD
3PRKHS5ObL72kPrOYf9zNAoKrd1YbjyXxG0ZJQ6udw17sflMS5DPuXTKtjy0zg1V3nHTd1G7Jm1K
iaKErSeU9NVPwuQPzARmRRSl/cL9Xlu2sR88gkWJ1mZc+7e2ypciSr7xckUBvqsB73cWj5a5KQ/C
00HVWh7ZAXhtDOmDYx9yscKVUr8zmgd8tCE2qjbSK/g93SKJgHKy6tXpHo9xDIwnDbfSciIfYCZW
uoomxbiXhyqEEshuq9togfrWV7ddR8FGr/ZDWpuXOKFpNxT07FNSWN6mjGecuKOZhzYi0+KhYf2k
hXbzIBqxUBHBfTKdfu0lqnI/b9T9rtFeDBCrJxIE/qVplVm2jEcRbzK9jGu0dnHAKJH/xyQzTanF
Fj9cPy5wDhDiwG8t4o3ZHO4tlDSWo5dOW8vz3WNSK1/CuEgeBAxJs6ubp2Ac66cCNFJptNpNGSj1
k2cIa9mjUc0dliYuLP5W60nN+K1/YxWAqqBu+Td5bP/Upil+CbK43kdqSEXIC5IXG7bM2hR4istR
GBFod4ZmCXqFUWwmULlNlEfVNdXZLRwYC92D08NbDAsbX6+wPTrKBGCwt4ydZTTpChURG8ZU0iDY
BHoMHrj9nJFKwL/Cxb9ublqjqm3Lgse7kjgWKZYQ/U5goms5V/f6YFtqZbe+zO0AnfG0J883B7PD
azbFBDJejiY9uT9znKpLE5gWD6xxUDcyOBcp9c3BRM5wvq4aJPm67kiMXeYOw+xPWqhbGWz0GOjV
oetfRlO76dC3yKrdZW4kKLz1lITkPyGZQmVJhTXZYsazsxyvv+2Rvt9k0VSe3OQI+iR6UvC41FTx
pGhO/5TVwxdYVN65MPNhV/WQNxVjELddiwRd1Htwh5TIvvS12rdqQk/t0tUjVnBjUmz21RKd25g3
ZoDm4cEVrriVa+R1lKJ5kkdbN8dz3ckFW7zIWQGfTo9YNmsPsN5+5CSnvpUltpmgPKzbzLfiXTS4
h7adsrvOSp47NQle4CPj4mxqKF57Q/BSJ227Idc+buQo4IFmSY3QO8jRwqwfs6bo74LINb5035oq
C3Z6iK1tKawaxRC7XjXwVrcYjvHcwrRxPHgl7iDr2HL+PE3nU1PLKn35IeDDqZlp5SYZSR8E1oMP
CfOLzT/v0TOB8Q5e8MXg23bvp8VBthRLmLdxMD7IVjzlSKDm4ods1fyjoW9HFeXWKvwy1WgHuQM1
Orlq3E7GxgeZsoptxbgdffXtYCp7RxHB7bWbDX95SP3gWQZd+1Oz09bhSKX400ARxOqi8mELXINl
CPkI3nXQMRPvl/N7XhitWtOe4cNvItGOr+5k+6upBdQ8arl6VnXSXWCnVy5aL/Df8RqMZrMTeahm
UxR5lhqWy88bh8rJwRlF9mnvZ2mReeuhh1DyaUAGy1HRKcGHUcg+2K/YoiErQe71smrTuIu0mQDu
YVlpk2CZXTmRC3s7xGwVDul8kGfXgWvcdeBT3L8IuS4/AYhPFnL96zzZvMZcr/QvQj4tdZ37t5/y
b692/QTXkE/LN9J39dPwpytdl7l+mE/LXEP+u7/H3y7zz1eS0+Sn1Pqx2nRh9HD9J8j+a/NvL/G3
IdeBT3+I/36p6z/j01LXP9h/dbVPn+C/mvvPf5e/XeqfPynyDjW7Qzw1EQhhaxfNP0N5+If2hyFK
UczKU/dt1qXdmUlxWeXSvkz4MO0/XkF2yqU+zvr7T3S96jVGpe48ra8jH1f6v16flxlevYUZszu/
XvGy6uU61+t+7P2/XvdyxY//Enn1Fg6EVQk8yd//+tdP9anv2vz8Qf92ihz48NGvS8iRdL7opz45
8C/6/kXIf78UmPpuNeLwszDjsbnphtBZ1yDil7IZ9rNkgJk3IHcYBaNlLdXK9VeK2xT6Nm0w9Wtq
jx3lPCwDhzEAEwd4BSvftj7oBZ5NKzkc9GuMsz3sO2sYdLKrn7z0WHnsAku91Lf6aDgrTDL5WZH1
pswA9HK2a7uYuUlfN2npBmcPSU95ag1ToiyvRm+68zbx2nW1gvN9I0bluEm/+VGj7E0kn5d5liVb
alLko9SseACVuTOrvL1BbCl/UMi+nCyvvZNjMqril7vx7HpYQQvPH2SYnmAlFpJsOcgQ3VfZIuVs
TVlVBqRlAYbLjAELzheRA//y6rrb3zmW7pNE/Q9X9kaUl3T/e5AbZOBm19QJJBY4MLQ/zrKN2WS4
HFLvbfg6YL6H2KZCSDEQUoi3aXKuPMg4730Vq0rCTWFC3tVKGC1GHVMFkKfyQJYQkdJr+0NQ4rpn
0Jfj9sMckKd/hn/oRVwxdZeDoQpk+tDwx+XNvum1yLmRZyneFX2fd+dP/WyIohX7U75DnyYMbXjq
kwC1hj/XkBHyUPJ6iwqU3W+vffIsTJ1+Bw3y16d+uUjZuMe6nOyDHJRdTio2mTqKfQXeHswkdUKM
nCz+RM4yt2vv0i8HZb88ux6A19lH2Zyk6J08dSmm+HX8NldOa8zIX0VG3eJ5lg0bIAA9RueT7i3Q
12vuFpVGkgRTI4VvLRBq0nb2sIm9or0Tgdre1VrpHJzefZJd137kt56srHV51yBUHjLgyBvbDPrl
OM+UfZdryJWunfI6rhOMl+vIAbWcvmZF3WwlTVeeoQN1/8bX/UTdRYTPKxeXscu55OxK9i6ysKAd
2pWHLmdIDfegtoaRomteZc1BqRSbc19R6/9x3mpGPfsGE+63dT8cW023F0HTZ9gxG2/c6UTpPJfs
BjTq68EoG8Q6yebLrg8hn5nXcjyIXejYH0INxRdyuiRiI1+wiND5xziNnLVpQJRuUtc+hjMoAodI
9Y+sQB1odtK4RoQ2vuFGLrKlvv8E+kkywOcb2enMbqHwXy0SIKviHRuEptExtwMqR3MGkF/KQ0QV
FeFKZPHkAUH2DF+5tr+I5pVST3qOa6mGXeKAWog1qicN0nFlcz8rFGyito5XIVLv4RKkYA4cJMPT
2ffq+1KM9b3s0+a+DlI3lkPkaDeyLYc/rTOo8W3T+cG+txtx6uE+nzxBhXgh2zEq9EdXvym6YshX
lwGST+ABBqf7HmJuQ+Fe79FfDsrVdYUuj9/W+tQXzuv5+s2nbluNlK2iD/fdu0voh+fKm4to7U9L
cgjahyfM5bFDCfB4iZHtDzMvDxnhR+oyAPS0hOGHPq5CxTRLoxcBL2ybz2Zz8pC+n43SVO7alsO9
SC4zPvXLJm/Q/Rbk/9dGdO60IPEJa8qDxJyZkXK+HvLZWls2zaBddMBETrIl+y9ze9g4y2Cqp/V1
Gll1f9WXlba8qN2aEA6hQQnEAE0jigABa9VacZpXY+yy4NDmjjjlcc6LadRU+3hKq31ipK76ICxy
Byrm80sZU8+BiaQqjB7I6I6qG3nIG9nlhnqxZDMqkAdpNDVberqNXvHgTDsec9otZFb9Vp5l+IDq
U9Sdr/061m2nTLfQLiLUUwHVLrShtLYOHxuKH53XA2k9/iWgvleR4s2VgXk4Mj2kKt+vJvua+ZJD
oVCS4WrXDxDWeXPqG/NytQ/9eVqBjsEXT0z6fkqjakueWn30ugyhSsW3f+rYeYRdJr67bS6WNaT+
O/89NjKc6VOscL7WXCat0FMONEoAXYM4Wuo1pJPyYGeg1yQuw5UdkZEE6fDWV0CsKoYKh515xmWy
XEeEc1KvCt1FM4/U6JhpK7miPYQ7GfJ5yrw21NoI1XdmyNHCqlap7jiDfQtmPV+7DULD/NfZP+0Q
noiWVN9CO0bXw2rS26pO8P7FzHBjwXN5krFSruV/xqr9ZFGmAfqg6LWycDQeSZIz0OB6ABkmoTnD
iFUDXTU5KtkGctRxATrIUTm36KhDqji3e/XSZ52lSZ18Uc9+UuTrycBX4KeuTTlazU5UcjQrcJWp
TQBNjYbKr9ctTD9tbhEqgcEzn10Hrn3hPAqCQ9vaMWwFGScPAjXmywDcjZ8TFb5JCIqo1wnyEp9W
kpcYUTtBEZqFZfD12un8oUBfNecKWJPhmOXaHoHjRfYQv8KDwg5GfQ34A1AsjJAaFp32WlkaIKty
fBwLAT9PSVIq4YH26uSqQ/FT9c9BOqkYIPKFnafLVfM2r/cD+d5/t6o/6GhjKAr+Pmwe95Zwra3m
9zCzwWct0A/rT5EeBS9hOe2Dimx/68bTU1EVy2EWRoM/V9zoHbZRwRwFaZG9s43HjBz1Er3in8KS
clQuCStPnORoZKoflszHnEIxa7ht8ZOSQkqFwStA0Dvdg4rg+L5zQ3uD2ZX9RZmiG/kcvkakAD/3
ZeRYm7CxEF02UacSi3qyqq3cJ09xZBxNJ19+2itDqmQHPqmqcbTit9G3PjkSNfWHkXHg8bO4bNUp
+OyMonlMZvtGI01R0TGbQ6sKRdy8NymKBmd5mHJnDzm6PNsKfnYsVOwazY0e5MED4FEmYPFkC20L
/VyZ7dHoTQxgsjEbtlknem6yTJj4/T84WdouZ/+tbYEUHSYxrXoo2845y5BR98WN7U7b6wTdnpId
d1BY9XKCrxbWskU+/RJzue6U3JZFEV4WMZB3vA1HCp/yUzjA8LFt962FjJUHUNPpCmyT2Jjz8pPi
lssBV4RHJV2pMT4qRdeIxzGo9WUkML6VfQOI2xOoqJ/erPcqu6rCRCooU8/O3CVAp2+S2mYXOTdL
XvoeDOurHJPhZgyP1Mug7LSqbx7GzH9FO0QcvSAQx9EfQKHLU3ng9q4o+Fq8B3yOqt5HZIxs+kUb
VAvZRuosWuvW1F/WvMZkRTz6y+tsua5Vj2+f47KEbJeZ86SKOth+CrEblSdq4D2HVo2TSueZB7dX
IrCDk8qpPFzbclxGymEHqay3SNm2r5GXIRlKQWJcagE6IzJIriHPrpfEm0Axlv/xajKSd9QQ1UGQ
iareDLcOAoOreNCStWz2Xkhfbwy3vTs5C4EGxebTgC/SnyH1lv3n/mI4hGWmHeu8Tm3sVFhkcB/1
sRQ3gR60gJMyZ+PxZnmPqH298OtJ7GVTHpLOfVDNPj7JVhXH2n1nDascA6HbYm55ZhDcQ8y8TqlQ
4Th3nbXzx2aKll7XojLgZd806N/REo2XiZ+IjtifnD5feDBDsWmiDJxSVS+B94j72lHDR4gA4Cr9
R3kwYrsFQWT5h3TucxuAqtOkYO4yN6nWd7d5oB8q03uboPdAGCyMBGUXVLRs7Uw9srFzPNjb/NQX
zu9rPNRA4F027nZzQNVX4zLow3Enm1NbdoDR7Ggpm4qbGg95+SVL0reroYpUkb60nb2Rtgmom8Ig
aePOvmVoicb8y+JghcQ6jmVzX1RYgIivbXNvQJRDq58Afw6QUbIpD0Zkx+BoimD1aeDaxLvF3ISW
DUbwi6G5+OSMRoBVikuxaUDH3gL4uGpFM22owiNd70bhvRq5i3gss7+MyrkmljwyNjXc4FHOh9z/
eb6MCBGnvURcr/B+fTl4XQNQMFq+gNA9pP43VoiGV1JjobewIe+cXaVdw8wIEBKwxI+6jYNDPGOs
FzK6syNnOYbGcCcPLaqp59JvkLVvx7vchuSRxX62lZ8JiWksGaz6dGm5lNEaxRoWifxzvI/KT5f9
h9GUlNiHud08V8x/ulxNrB216gCGUwr1JinrA3BBtKUAwD4M4TKN5oL/3FOosXewh/y3HLoE1X63
Tis3Wl/nBKJIF2MfvK0jBxAz/v+4zvXaw//+ebp+UpeGhUJZlVrGqWj0bR/r1r71DfZbad8bp7Fi
GbZeqXFKbSM+DFCAsYU0TrJLyNFLjAyvIOWstdaDSzJPkZFybdlUBtwjVlWA4FObVONadsrhyxVl
+AAJaQ35ql5EbpS83aXLEZzPojSNcYcnxhr3u8hcktQwD1GVWUC3uee3AY88LCZoe/L+LsfJ5Yzu
uqzadve2r/GHaE+WT7nhBxLcul3qboaiNdA6/rNPnQfwv4OZU+uX/hzlHcyS5xBsyb/2ulXu5XzZ
JSdofH1WfFOQRZnnywHRZ+7J1kdlE2cDfA5RnsBKVKdJs8rTf2rKARkyompt1xPU2v89Vq6URsE3
x0YRrbYfS8VQlvLMBLRyOcvnvjJVMP97H/3nOPxgFVDBJDPddP1JG0s2dWC8Sh4BmJ33cbJLHuqw
Dz7YcKdAC1LfQLYtC86aE0A+o75smhkY58E0ADDH/4+1N2tuW2eiRX8RqwhwfpVIzbIsO7ETv7Ay
bc4jOIG//iw0vS3Hyf7uPVXnhUV0N0DFkUiie/Vaj4Yyh0WfHST20msaWg1a78GRpAHAPFfPnCEJ
jywQCEdVMN7olzVmvNPcp078GKFZ6RmHDD9bE+8xULiwC+i9bavaeRChDTXJ2xC88/shAqHJVhPe
4o1AVnZNbdM6gSJ8up9Bk2JJoz+CBE3ehyYOItHAgt0k3HeGGjevKbWz0+y+TqBZdHCNfJlKI5o/
WVkaOIDS+LXb5Mh19nJbscS41mi0CvoaeTLTsiCpp2yhZnbrurLFEkIOiQVWYGYrDzWXv/rIYgek
ho0rSE0PehrrZ9Z3brKuniV6xa6dcsm+087Mnnad4XgJhLQLecg0/s8SaaJZC+h0s1rTNW8fJo/A
9Z0CFlMDw34ke9553bqBxMd2Wer2YchNHzB18uWD3JarnpmXOfsy5REIE7CxM9R+0k20YQeoP/q2
NGzpVzcjkzNwt7RfpHBgvhEJ0vol5rbEzXGz3ZaB2k+6mvE7hdb99IQU2jMaKrVPXSWtbdWb9a4r
2vwTmPy+cwAff/weMCUQvGgjpGWICkjq6JMxQORFZIB6bBu+3RTvh6YaUjB5Kfg2JO+HuZUNeHoH
jPV67C3jXGTAA02h+wX4VhYeIga6dDTxgOWrrTWJNE1qnpHbNc4ULabOz1pjPFbdP3llmYcYFE9H
dJLiv6rRoFOJztCqBYkYrNAxn45ICZFXqhA6o0Mr0CS1eD6O7aQzDvbwA5JmNvqiVRwtR2MkkXq0
QjeHVEaga4+yoUAbNA7GzGJtNzVI2M94jqwHqyndf/LcLI5AA9dIfSZFcRRARK0zJ2RrmiTc3AuS
vk/wblU6mnmGVjO61keJDkClkK6GYI2SFy8Oe4iQe69eSx/a6wxpgDMa8J6x66y+9EU6r1iVhM99
DzgSGyr5HDaJtfI6UT6HDmQHqyryoKIgtJVmoWe3N9DRhLKBd2BQp136tM00DZchI6oHsNW8G968
1Ff3/3dunkfJ2hmxJe9U96fRAx5jtAnDu4LnnG3FdoLyGVDsEjXD4xg1AdkmQC5nf3GrKcVQsaBV
K5ho6Ao8xtvAbbV6B/oUN8jQtvuVZ+mTQIvBVR8afhmLJl+RvSwG0y90wMg9BepF+zNezdiXcG46
6FMCUge4VvYV3W1iJSIvvAMWcH6ote5K9ogXzSYPTQuJMVwkEd2mNwEn6sCz+Zy8GHE6/RznCHIF
uK1dh7qbd1A/aXa6WUQP2A4CQ2+X9s/khXfgP6FI0JvJq52CFub1zRp8k+h8gqajDwqLHD1Qb/Lz
ZESrQR5I6eRnoPGcS9lo2lqLLDzN3s6iEqlSsiVvZzfvcpZO1bkvQY6VRPY1xtvrHt9F444OaGI3
76w0hGojlANXHxw0lGl4revC3VPsLQI878iEWcCcDnn0AHK/8pG1eRqEOmD/lUDjWKrV9doanPxH
N6Xr2ZTTSwR1sWBus/cRQpVI/mcE8UTlabIukhhqopGGho8SVJtbsNsU+BVpenwJ1YZDxJ7jWzo4
wRYR5Zg2J47ahpA/jNDfoCXW0QNnaO97ykFeL3fxo8nbs9TqFk0hak/zbppaGzXg6Sjac6ekdvmA
hK/RePWDBDBxP7oa30xzrT0hg7VEGGj6WRUSxEN2ipaoEvVhpvjWIRX3DaVndgSzbvcAHkV5B+7z
nVHiY6/1SlYbS/LRp1g6GHr+DRR27Eijpk9m9FQOO/C5i3tsLtfD3KIsGULMjYRyO4E8XGUgOzKL
Tn52eOlTCzToUbEdhpyKT13OLnfYyrVt/YwGxXUes0F7TEIpA7DuVzY6ZUCLS4fY1vWDZqkDsOYF
7iI4BbbW5Ggp6L8XuDeiUqA8FK562v/rtIwgAtmiHRZ9r42crom6X4Psy0INJ7ewrUfjQvlrDrty
c5P0nIG7hbpfA61A6ezI/lH1k0LK1JiOuYzN1QwWDp8CyXFbis6iTGzTt6U+hGXuRfNYIZItKFd4
6neF5XedXd5bdY6Nppml25Z3uS94gp2mnqNxvtehM2q238e68DZ80GdIEUCfmrSrydZ5w7yetElc
yfGfNl3NRYcfWlNvMTQlb8W47uXEfCo83giil7LluzpmDPWiTTiOn6lqubgX7ug/z5fypmlAkm7h
nO6r3t4MVf/ZTXyQX64sPuXnUQ5DHGQaWj2d8o9hprqMyxEZunzotjR6C+3wunlp1eHNTivSiOwU
8RZPdlMJJL3F0yUp1HuxGxAw1Yq1mg5VHdqBGNp5dbPRmeLPPPPKA40txVgueAnRr/86r3NHNAVR
5Jg1kNIaMyeomux9zG3FDsRrW1SjfkL5wD40jXW3/D1oCNYrtEXjD3D7F6HKtoSRyS0dVAHepi5D
8nywIeP7LYzaZsX4qAeiw52N2AVqYfwEoH64RIAWA8PKVsRBIKKmOJkmeEIpiiY50QD2BcVQ8Oek
TmTn11IJSxiUvs0S7W51JqEhBXnmVVbb05nGEeRxNoNEKZFsmop5H4iu6wB3K2eZTW7khBkqi8i/
AXttgHgo/WWi8rbXSmnc02HuBsd3RhEFN1uL9jqUEPVoVZS6iW0xpNpHJRxGB2SrwbfaIuddTiEY
HJXOeGxnBsSoXyjgnbkf2AZ0tsWabLc1kJMD7kk4zrIGOeySeWce4VVTXap/ux5QQPlmns3xowPv
HD9Qeh32t8UbDz+D2uzx5fP4DgxKoIRRoq0gNWyvBq/QZ+2YF1FChR7ikO1VBZCJAuiQOu9NFKom
AqxsLRN/X+u2/O9ryar74iUpO7g8Xjm2JR7okLIKivcs7F91bboKpEh89sx9r+fdwzAU3v1QxCpH
BS2ZMYK+aqgjehkjcYVafMleox2049xX2Mp8jL5dj2boan2ySXPy7iesT6O+Zs9JET9PWeJcpxGv
e01mxHsaUuuONztHdKGJM/XwFKkXXVN2pAEFxWCmRy+j+SlRfT9kR3S4zQagploLzWDrHtJ5PhP4
5dAMikEH8uulbkupSzlI4kJ2Gx+GdVV8DVv0+ak1dHRenUZcpvBUZUsPy02kxwBZAKd/HxfDXTvn
8kgmOtRgddpCD5uDzBFhyDyCSz5FnG4BPJBpTnNoJjN1oCQM2e0dbSUyesTRKR3A4Rj6HWNsRdsU
stG2hM5uttuMDzZawETVb6W7VR/EaAAFZAh8Ye9Iw9As6uxbPYcSg6ITQ7vrK2FYJdvAsjgoMgeI
C2409E9uWlUgnbO62KDNINs0qpp688qI/5gYEDQo6SVr9Ck5wQeYPA3JW6PkuHhvMHmC06NKGy9z
PziWpZQ3m/FNhrYhslvoIoKm0dNcg6krZGD0dwdmPYU9f4EgU3khZ9/xFUjy+KemaL0HyeMtmeMC
QnzGiD7ciSf201TpYl/qdeaT14qEFkReijqaukAI7ePlAsuSk/PhAigmvrtA4gp3AypToF7R5tKd
rDhbY4i0Cw0LC4A+yfg6z4YDCDzdUx/KxBdWknxv0Mgxc/CfQgjO3Iy8skFqUWWfJ629UgAAlA7I
LiLjcpsJecD4e8OwCfZC80s+F9YG4i74Wllgrc+nAvwwCrMyKLDL7UC2EsIroLcttze7l7TjpgFQ
EnkuiIN9mEpDjcCUai76dKEX9bawfEgTfJmsPmrrVa/0KehgVz0SVXTapoBgdepwc5NNzlHszyMS
QeT4uMSyTt2iUIwstG/w1j7dDmM/iMNQA7r0Zo+ARjoZE4j2/H9P0XI4zOJdTNUl0zbrvO9DNFV3
4Erm51bb0ADU0JB5tpVyM9mbYkt2stBZp+aMmeBnvNvczBEEJcFphyLrb4u+W+9m/23RCIJYQykS
11lzdE6pPQVtQKzQtbfTlL0sWxQqnKjDh/0HGoW/QPQLeFrlBL6Mb5J0Qrb491hHrdbEycuyAyLv
sp8ZmtEHoMk9pkbRIKVTto8iRwOfrs1oRikaBzzCjfNJ2uhMB2HNP5Cwcz8z3D+Rw2PhaU7b9sgN
ACGhX2Q84m8+rmKt039q3YV0vtQcq+Gvc0KmhScRJZDmzioZsFGuZVFhV4yM9kuH+/NqAInLpRUD
6Dz0CLuvuJhfhAPuB/BFynUuwOXojLLyUVFJL4AeT3vbldqWO6K6usxrsPNBH5bhgW5ZkYfJZLyf
BsG/fJjEulYD26pZXbsWvAeu5M7eHD1ZQHUCL5DoD2qdTWaVxlPWTne5dPMfmZGhkxJvbw/g12zR
Y4qIWNONp3Yc7ih/9reItzX+MwJNbO66RBew7/bZZ/BSFPcEdOgDHdWtJ0uKFg1g8ScCVFSxbh8m
cGwtMIeiNgD1hBrGxpjAXtWDb3dbG+WwrioTatsKCZGWybIoze98WlQCLUmLEoYCjZ3OsmjPZB+k
EC0BtBivKboz3kd6U56gbYAdCMTJliGJ1BNvLIMJuRMwrKjXHbIrU5vq5YmWeFuHTBD0XDupxvBn
Bn2/DdAjGq9A8hGdZptnF6GE9Po4Ln/0MRBTnee9yFkP/RwbrSXC6vRhFQOk4wFpt7FFigaqt3wq
6ADEpapzBgdk5CTlT29GCzzYkLnUsHWh2SjaNCsOzgf1QI5sv5pmpNdkUVyKGlyipGveN+kEQNWf
jtbWsJdQjggZtWVGNnj4FitHlNbmiRvgIT5PSFUVldDF42t+ZzScYjOhQE16d344SP1blz1DKbT4
gUyfvk48Od8x4JtOaGAHRdhrQDkkQZtrwPNpqbuVXb+x9M452jK0HB/pkmxTgkgRKCNozJM70bhz
TPDvAf0Q9CpztN7tc44mdvqXAWYdGED/P/cTmD5udnDjBGaexc9/ibeVnSdeBWSjABdZBXqPPGvx
K1U5SRrrbtSuUDa2IGiH3IVXs2ll2kUHydjGeBaovLQdkpBIDtzFbV+viGUTPCugtNLAd0hD0zb/
96SGmQDnlfKMJFUF+lt10MBTCXgh9DO6+V+bcqSQKYMizAjYk24HEuzGNXObUyqkvMbqUE5WIOoK
7O5qRAcA/s1E4KVTWbyi1y89asU0AqUj+DiA7IMkcnS8mdKpLY7joH8lEx3s3qv2rs67ZaZI2nhf
ttYvSPT0R3B/Qsaon7IB4qBVvwYRuoUa01gj366M5KFIOlvCaWxGxa8y13XgZbLphC0TC5p5GFeE
tWQjum/wXg4PjSmGzugAljTwFmSnmxn0vQBw1n3/OqEVkNhuZv2ScQdSRlrnObgnaxx/ub4NA9lE
rp9mhvwkhhh5VMu7ch1YrniqwR5qM+1IznnUdTRUQmidvC7on3YQrQ7X5HXxqDnb0vmGzmL5yQIX
9CPkAKq2bft11WqXZgS3GEVWFrqzG1nqe1qHt/jpCGuUAXm56McDQ78r2DDxiYDjSO9TXh9oWYoA
EhKEfVrzQKOkBBEltpzNiVZDzqoHiX0jQaNlQ2/UhB6exQZsw+aYfw7RzIqCRwKaKCiR7kZ8kfcG
aHTP6MrGrbmN6k8NyDFW+ghltgp/tBAJnwhyQcLXo3Ta9VEJwIXKqWI7zdZJEjdgxcOw4FVsQOHe
zM54KIGvpTbRbKOZjp92KVvnYfFbYOxABCBsio1eNlABViU4TZXgQlWay5ED8oapuyMTOW0BAhvd
M8cNRZDD7kHkRPPJdluEWT0wukV/R3ZdaCMkaaCZhX59dmr7ptzVcXgNZ80E9RdRWkUFB5EVA0fq
HKY/CjzLQa6iPLHwcAotmGxjQzt4RUZwNyOcTpdQUFeWQd+jLAV5at/znuOqk5dbCkBqJtoCwkTb
UeKAHIkwJwhhi9bHDda4J0fOBWreFXsGQUZ+cKqqxI3P41uz6L27uoOuQWElEFQI53mtt0763I1u
tXLmIvzWuM3dOCIhv5rmlxobPvxVqw4dJEPzKzOLJ2vMypdew38t+pflZ+wHCj8uc3HthwoJAdNi
Zzee5p2MnP7Q6N4IVV7+x5WryXx/ZUtdWYvru1pWyLNU+QuK9u+vPPTZU1oX+jotzeEyJ+UGJGZg
455NbWtWUvtmjPiee33GQYbdugEo/r0Tev6HA+robGuMqX6fgdBs7Yim/mKJ/lmBtjH/H1AbodI5
Z980punP0eBkPseP/j7KQ22L/u30kGSpOE9dOgeWN1efnDgEYXRssu8Q0nj9GAwfQwuj6HtvIAn4
4WPI2fvjYySmW/32MVq82JwNvCev+wm/52aEfAWKEMUnUMFWV6PDbUWNTE/HAVi+0pHlHZnwtiV8
Txj9loY0PZ6BVaJhZ0zLdPR1O2KtpqIxAD3mIEV2ZjPxByO2HsOKFVdstQBM6KxH6AlYj0OkkjAQ
QTqSrY0ihfpVXFcgOX4Ewqi42uHrdEiCoZ6YWMgmmL1+6jvz9SDUWQb4u60NQJeqkZ0MM3IruYHE
qfKAnAeqPUzf62Cp9EnXwWTILqAEMp/ABgtNPf0HmaEuCqkYFUU6NRRVzlKe6ka/4r0lXCd1DT5M
OZrtaVAMKnTg3TDg/Rhk0AnoH/c3B6QREK2/RcupDaou3EGus18byJ/tqXiXZ+C+AsOECzJU4KzJ
C85rb0+Fv4LPkON1QS9rh2GwAAfmMY5XYTi62yphreGT3jtTRmgquFsSdiexeDojLweL26pT3qYD
dqYfO6iugyTsMsfGJ04stWokbf0TUdiST41uPhWpv0X+Pg8Cw0tkbbQGGskACwtHSwZZBw4legVc
3gbJOCU1dELUyyKVyumwRJudgS5flOZvB09qMpA13n7H2N6lpmYApJDIFwC7/Dr3smeZtDVa/WAn
btos8cBk0eSL3ZWKYcwN5Yuy3+IZN3/h9W3EPQy5l0kxttOhyzi6RcY+QboNtps3UnGF080AO9Bu
scyL+C5ieHB13YhOC+lMXzwvjPzJKPiBqjtOdT/PUjx/iBqdVNUWDzl28FcN/2m9YaNw4SaO6btl
jAKnEmYdDTFdG4n/UiprDBx7NiqvTYbmXHNTNx7BshNoeN5AM8XqT1qO/Rop1fCc4XWOx2giUjo2
kH0pAU2PxZG8XW4dJGgrHqIoNmkNMg+QFj3FBdagJQ3kwYBHyopVEVcZFKz6+LGWTQP6HQCVGiOJ
HysQ94OsxV3PE9hn140xQNMwDJ1NY9qv3gzbappKpr/NVxHkdNBgF1jQpEHvQOt0tfqniIXA3KnM
5oR/ilg4y3Urbk/knVVlnLyojiM4Br/5zUu/JhrGDn8/92/B9FvDXS07jccycaZ1aXvaJy2Sf5zJ
ib/axrezD3FaCi33SbTTVpSZcYwnF6Q76ksLHMSDrCf5aA2dcax7mUPVEF/OFnTfBnYv7+z0ZQ7/
jR9TcIHOQzXaelDbDhJEIDE5ziLmR8k724ckvLEi283xtyFyCbxZ0byb2yhn2+9iKGR/cDC1fo4n
rt+5BiS+NBZf6FBU+Sf0rzpAPP5rojPwunlrcMrnQUV6mWSsUwHaFNsFBdrv0UkMsHtuf7+ZDRkl
tysUTvV6BccCdkuxxnlrHsV5QDNuwbZWPEZjsdc0sGyieyldNcWUbjqofEJLzuX7btabO11VerW4
8I56D4iBqvTiSSseBHJOkFlooNuqIshRCHPP0EO2TEJ7ce8LiJtJNod3kCPtVlru1V+7GuVIixfx
sQiH+hl6ZIu9lVApgiCRGTRZ23yt8a7KWFU9GGUItqJCAmms7IOajg6o6Da9geTqY2T3TxC5qHxo
72WPo450C52RbVQ2qWx09v8mTquQXih1cE1PU8zWnjGDbl/d0aztPMjui8ljeZQ6MMtkzfKCracR
d5Q6NqBfEfQzSLA9iPBoIMjbtCJlWxK6mB3jzmKV/pAVU3afCP6TzBTlJq6+LU1TflFRuudsjQJ4
mEozH/GuWR6ZhZsA6vHWI9mqOPYnNDleDcuwHlMINfsOUNdbiqAJpkS6UwnAPpJNTRhssLcueQCX
RwlAfFkA1u74GXDpdh8OLQ9ilfpyYLc66729wrboRcX/zT7OOdRnm3AVT3F/l5Wju8n4UAVVGRef
QWNo7KBL6a3jsCs+j3GLpmUnclaah2E6h0hK1KDHpGBmgM9nKMY7cmZ1Oj9kICGL8Oo0QmfLL6KK
f+L9mFxHpxt3Q2a7OtJwdneo8bDMVyOLwr1pbJklxPCTHFoFuqtjwafusIRDtg96MxChAnqqAYnM
XE93ZlL1z51vT+b4rGuig+DUlEPNBMOo7hXDpAYZWDWEKmkNcQW0stCwmKBgFlnjIyrT3tXt7TOZ
8dcFQ1EEkHudtVjShQpaASGYHXkdJl9CU3abLMf+7va4RXYkl6sEGRJoAbx7DNPT9vbwDadANfW+
CyBfTAoscM6QeVme1TSRIwedgAzpZILdHXtINm4GVWUr+ql7SOZw0/VxdCFTr7vQO47bn+Qj023S
zfb7pG6amyPrx58U/387KemBFgPbAz5aL1zkSZ3p4qURoB61GI3mu2yjo5bibfOxDLvqU5mF/zD1
1tU4bbJy8TJ5Bp2gsQzt34fkvQUjYyXOt+GYoeOM5VHje9o+NFVn8WS48z1GEfUZD38dGU5Zrsbc
bh4ACeFrq4j51eVMbiAr3Z5ABDccRgGxHM9xxQX5ZcPXAJj4PDcQ0pBV0353m3gvGPC2qwpwbvAT
QCi0ML5DeSf+YnOHrzOU25YlB03RPjrl65LjDMBSP1qvS6Kl/BThu5t0YvyiVXwANSPOJHrwVtA5
GL+UAteks1HZ/hpXGTNoYj0Qlq6nrog3pPYdIq1yth1QXDQgTg5o2PYthMKhtUlKYaQZVhfcOb/Z
SVrMRgIDD+Msxbvg2S0hG7zCiRni+bOCVMdy8t71P2J0AH4Ow5wYm6g3ej+enXCfeJ784kDOuh+r
+kmwKj3nYIheTdD1+EJhSZJpe3AEQ2fTdFY1H7xdmvFwG6NZ0UdjshkkY43/6zqfe9+ocuh+0Fh2
Zg9aEdMMJogKQRfUngNDd7bAMv0MLRntibceoKvuQmdv9puJ7LPFlniiuCeTpQAjE+x4qkZ7spOJ
nP+f9g/r4zv+7vP8vj59To8QHW9rj9zaeOhq2zDNNvGF/PcwgMhW8v7Slxl435vRRemiTL+3hhNm
AbDtyP+0PUhG1IQlxphTCL2kDlRhUtyl/1zqZnlbbpmegtLXngoohCs1BLOy1LdI1GuPufmGbKSd
0IP59G7M9ZUxcPBi41FqmBHbozSqL7ix0c3NlSXc/uyAZf5z0hivD+C0fg1bYGQqzOuq/gzWEPtz
9m/Y3E1/rPZ7GE2vwgj/xTa+/caMjTEUmC5dbUGT3micayIS8wq054j+YXzRK/2Ud2C2oEhhGt3O
tg0XXIkcmxIV384JqA7jFly3FCM1y161Amg6jhrLEqOuAPZl690VdH8Jz8dwPoE24p6iadnJw33L
WIpDupgOkwPUihlqxS6HDuaTXqMkETphdKYhqP62bdEljxoU6R4LafhS9bhmucHR9SSqFQ3nmRk7
kDHrizefYgBhprLckZeWjCG4caahWlLm4OSjJUvQ6+R91J2tKAQtiuYhWRGvOeVN1EG0BWDikIM7
US6lj+oZmnhJtKEhy+LxyHVoFg1NXH6KUDd6NPMllUIBbQPK59t0IRp97Tl9wDoDKoVR6l2nBq1q
XKmF1uMA2gmnA9C4H8D+8GfE6HbHdsKj/kMEkFNIi6uSx1/WcLB/96fEgD483lkKHgCJg5SKbZg4
zop2f0i1DRHpL7bFD1J9kOw3LVhgrVJjW6sxUZXgYDVFHaw5OTREyWQZEsKGMDXxaC2mG6bmbRKh
dSjqzUQjCn2byNGOcIojtFKnvLr0eXaE/KDzCGiw8+hw/oQ2rvYMklgHkuWNGyC/PQXk7BzNO0uk
rDrlJFNZ5neVk3Ow0mJ2llhpgJb6dkPTXV0w7ETb78tsNQlSGlvA+5N7MunugJcqED9v6RNMg9sf
Y+gBr8hLa3DU4EqdD1cyjbWGDqLRyXb0EaCu3RwsbusAgPz7iUD6A9Uv7YEsnV5A9Wn+HqbJsKcE
nABB7nZu+npJ4I2J0d3hQXslJ33JUI2F6HsaX+kLFmcd2j5+ny6KuvZjm4O+uczcfYLnALC77r7z
muKTxdPyU4H3JGPKpkvUGPiOW9xcWzwWO3ICIT3vDBAlrGnC23TcrwqQuEoncO0qvTOMRwJNcDyE
fEB6Z7DvgO8+a1BUbscp+Q4a3G92D30fEI14+yKGGqOT5+wFE8lPE2Wtub6VAjRT+pqe8r2lIPhM
a+QOZXGmoBfiirqwtQrrNt+4YC0YIYP0pc8SA2ynOSoYuVKSUlIuyg5kLX9n/z0eNcMz99q436N1
eQKENQNSQWX+PuQAayep10aCgsbN8S5Z2FIm0BnBqlkmuIcPQwUujTG8QsUrvNoMVRa8HnvbATK2
V3AEIOdvo/VrdL0TRfAwZfdT/22WlpWucy+2FX34r9AZ7XRtKXbgVi1JsbQGLWk1LTT71BWagSN5
20O9OxzQ9KZ2drgv2ZDxi7o9DVuu+zFYYT8n2HngteXPMHpUDBYUtL2i+2tYo1YjIPNbmNrHLKuR
nS6q9aa4XZRW6wcwKg/ZCOAEhMm23ZxlR+iC5ceCaeZWAoVwiccKMPaKuY99iNR1w63qK0/ir0k8
1r+aFHp3mTPFK2MCBLqNq1+913yVWlx+LZoyhTRO5jxKjh9zrcX5BQIVr1dp2PT+KraZpAHqYC3o
j18aQ39ljYHS9HgEZos4Yt6ZoQ250Mr8zUaTFAWHGzFIbHhukCP39giRmOpgoWQDYR7LfCRbJL50
ozk8jAyPA8+C7HA7gwvrFg/pK0AahY631Ja11+XwPHQzREsr896Sk30w1MuqDezGhmUyRRl7FhcU
2yegXX83LuLxZDRUZBqYh0m47s8q0086WE5uJ47NFov378lvMVXqyaeka17oHZnelulFWQ4Qmxeh
vif76LmX2HCBfcjnr30E2YFbepfSwMpucoidm3a0oc4DOT7VEZQqIBXB/AR1RkjOpfOdEQp9TQGW
95R1jbmOSzSrtyLK12LWo82cWOadBsTtcmAej0+eMIOhCJHeIgeFjJBbWpf4kW3INqD/z9etJIIw
XS8uwwi6kM7Kpk1VCvz9mkpDAlLIA14a5Rew5zqQqLS0Q6+GnG8ab3Kea5DXHC0X6n2x0o5mxeys
ewEK/9nRSjBh1b9qaWgv6sTN6tcTBn7cTEAQxGKoLpYsZ0+N23V+3AvzMjJoC2RtUhxQMACjQzh7
Qc2hipCysFznNch3IiVPV6qz3gXaG0AejHWGol866Sz47xgKpEOagu0kVtG3xegsLr6VZedhu2Wc
aMs5VPF8z7X5RDJkWcrlvfLRDpN8Lce3RW1O33z/ax74UMByP5kvLWQZViA+ih9jI3Q30gXGZgSN
4ZmnXhL0jWBPldZ/K6oJauYJePDwVvcDdM/GalKTNP7vJIBvpzMaelIwa2r60zxNyyTIqi6T2goJ
LcBNtHDIjkljaet8HtM1ck7ZMQonkLSTpwtT+XpKrjnTkUCxivlgTCiglaqtstLQCJ4wCK9DCyw5
eSEYNLRCtA+amdbrqhbxiyzGi2Oh12s1jN8G4Xa/0DL1T+xa7pOTG+Bhdifzkjl6Bt0nER/wl63P
mTR4IEzXeeSpeE7CaDur+hEdxkp6wNbE6BuncW6gXJxZ04FRBepdzJs7dmN5oFGnQ3G+k968JUhQ
NUGnfGiR0VsQQgo+BEqWv9uEDQYKEqWmYIqb3uYS6ojWo7j/XM9q8Y7uZt0J/BtoT9Edzb9lWAZT
/wSWdGBuVJKmNAEKrCwbVGUKHa0ONCmEtlNws82pd8e0lwbb7kPiejV2ybo24W8Y+ctwGgv7Isci
Redu4iFdAOKkRB3IASa7cGVYZbx9F423Zb+V+XC+BVuOIvbO6sd3YRByT4LJKlpwgT+DIMY7i6q2
jFWHfMDeM8LnmvPwTgrsW3zA7ze2AQayJQQ9V/MqTUINdxdZ+MATQdTgdn+aeF6DzDqgG1NHdlP2
5l2Zd4U/qmDyhDkqcCtdACCYiiX4w82PVi+4wUC2iLZ0xXZoK3rEiJfoy6RTnYgPby4yjiw1geoD
NkNNIQ28d3HxwKrYp0ArYWgPMmrH2HNzXGzLCoasdy1k2sx4VdQF5CYYM++TbG52VtLl+9Kw5GWG
ECQ04tLm6wS5R0eLtF/u2OzsijsvnVNMa5pU2GmzG3MG5hGvlxcDSy6TCt0+0x3BLLsdckT2MikE
ru3eS2XAodC3KlSngq06FehQT80aSSvvbJgjA65Gbe3BtRGD/gqtByBkfI3DrgnMJaJugDdHymf1
NlmvknELfTTIG6OccwFmeLoU2dicuQ2FesELG+I7oEDRk1YeKk+/0shWJjoDb0m+623VnqCm0iLk
KLUo2+g14HdO2Javq3h53vm8RyY1YW6YBKWJjeaUcRAS3i6F2hI+DRA0O1ptkukuTFNxJ0CqELju
mAT0i6rUz0pPykcoufETjdrQ685l04P3Dz46eI0+BjYQF0Faea82dK5ew0pzl98iumrLcz0bF4qn
nyLI40UQxWMT3BYaQ3FvQLb4TOsgOQz6DemkSDKBUqVW/FcsS/4RY+rcWwPEu0UI1nqyC9ty1qxl
/NhG5fSZp/G2ky77mo8MStZlK7cUlqGEnjNs7Nt54If/WnbmWr2yR9Bw0bJFOJYHg2CBrdYbO3QN
hkFhzd2GWMhomCK3/m4YqyFRlultEwY3bzgiKaGX/0R4LHweoCl0EBn+lTQ0Y2TLK9tFI4Lyppbi
iIxr4BLVUE+BPRSKpp+GKBkk56zusmUYyVE/R7X2a1kJFY+7NCq/0SgSlnU3dPqTM8/z564U3UWD
jhj5YmbE923u3ZFvAnLxvpUGOANwRTBqNFe8YO1CEKx8TrRZ+z+sfdly3LCS7K+cOM/DGK4gOTFz
H3rf1dotvzAsy+YCElzB7etvoiiLso9nJm7EfWEQhQLYajVJoCorE5iiYUN9WWsadwyEgTROOrK6
H5p4SX3FGMYPLPtZ4Je37RJg3WUg2vsuExy0XGl7ZIrcCbBha5eYdgEtHfBFTS6opiktx7mlViJS
ExjA2NhQszWA4Rbcv1CLBgks0BcIELRHatKUridvXZ48DIr2JG0rfqepqK0oInuLBUYLuZuo2Peo
3b+QC5Iy0QUaFPt5QJPV+haFAEBQqEnoILO4niYJs7LdW4AuL8Aw4SOVXbBFUvpAMxe2rS1MzYkg
slX7K1uOwbVI8+CKasl0F0PeaKGTT2mizE4U8kK9dCDn4SD8kF0nJ17h4VLhNzDNy30wJekOD3fz
oPlaQl3GSEBh63PhrFBwBQyJH+rm0cGX87EWyLoYaG1qf3r79/GQrqWLIHjR6NtEpu2OoVroPoyc
tygZs+9C95E5cPPHDHRpf3PglfvoD3kxOeDF2+6KAZsuNUOKzdKdCx6ZRcygaS+MsDi7qWY9m/Vm
DLL4uSj78tLHIXDayixFF205gOMbJKOs53nQexOr9QSRrHHMj9ObsTd93CNxlKO8D/JInw4yAOAt
ageo/KKjUu9WOoPMu3vBhie2en9FFt80sc7heb4NUgE1PMf2Ieua1munNpPHOsNSMG7C5i1HrEoz
bftnjTRW4Q7Ji9MgqJECn42dtsT2EMvvg1FUKLZTwwOI3UzDR0+vHpHyaNdJitV+pbAQTOEj6srG
69KVF2q5OtgUxobXS2MwgO9QvdLr3nvDEOXypZMDMaWGfoz3vV5sdB8MpjEorBELQCF8q2pUUgu0
KrhB7pG398AVhb1A65r6V9k9UH8AbreVafnjkQamamBDxS1j/1Cm8XBwVVlF2Xji4qgzaoYswH0a
tCdjhNY2WDjAz1jm3YncyGPUwnzbSJDF7gE+kkvPyUpkPAdtqg0I0iRfxIbeXY3WKy7AvmhAsyJ1
yroix++zUOKkv0ZYIfdvQQgIDvPU/u7WXn2kl5OsYv8CGbRtE+FNv6zMsN2ASa9azUs9NYB1aXMk
Uweavo3uWQBJIzxaJ6z/GqTFHsQ72g/DMU4QLh1fajALLF3U+9+AN0vbOVJvdygvBWpTDXId1C0m
erkf+yi/GQNbLPggonOqqlJ5DHh0B0mgqfVhd2pH1Kusyw7CApfiTDIDWCh0fTTpgl1VFwfqSPHz
WuepjRy/GUDJVerDuQRD2rP8WXSGfA7NPgRHLljR/NK3nmvwf20So+s35ATW1vcxJivtZ+O7Haa7
rhTxrSyt6N7MLADjUx30VVUS36d1Xp3wxHmhzjGKijMoqs+iZ+nJGni6gjIuBBZV05d4Ay7olA6B
luARpnqGnqPHhXCnEuphazK2zisgcemtPbjlJQV+dNG0vv4lqnptlZem2FOTI2MBdczukRtqCwac
7SICM8yXICl7YCt0b+9GXnJE1SlbYjm0kLyun8YsjM66Nvgg0AUMAEKyzUrLvfCQq6Zyq5WbHpbR
GfFKaKKFFZJhQGGtQGUTHaj54Wao2QAWAzcagQrG6hWVHWDYKvJvPkNMXUXME73qgLSS3qX3RX5C
RRxbfXggJYESgKTrlkx5BA0o5ckDmkT5t7B8n4M8NCjOgYsIHMl4IOl3DZJp67FEDUifl8YdSumN
u7T2NxWilDfkkcWJBcSB3y8QnQLPrpuwcYGnzbAnZ9tCTXY9VMBcYSiNqNScCEdWazvvxmxZMG3T
t86LCU2tPQcd06JRzDDOGBRHakKkxnp0ZP3eDPsh3sQoVV71Zc12hYBgGO3VGf7qXZ138Yo28tRL
Tdqtz8520wVHBHWSBWW1GrsBVXAi2k1ceRpAypk81LblHXWgtqbsGA9AydUjw0oDyE6ps2ro4+0A
DNA00zzgzzkRKYIq4YpHWPaYKYBuUdbyq8/xRutH97YMBEzAEBx70/s6m9qEQRLBzrpl2KQyWbpR
Vq8SreGbqV2Eo+Isj6391DYCvHzLXFxoijxj/Dr0EvtDNRh4u2n+FCW2IKnrD2l8zMKOn7DaeT+M
XgKwz5/tKC/aY1YdyU4jmsC3QKOqE9WMdXEV2HxsAwgGu6iltALNXJDNUR349+dLAVDUeqYBoTOE
0ZFGBdIuirP70Rmch74GTGaIb2StOQ9ksbRxD/oIea2VqbX0cpEU0j2Sh0BGYlXVUEKrtIphRYVS
yboEhxQNjSAle0Axlr+gJkpijcv/ciXXKuU1BsSlQhbel6mDSumxzI6NOsS9hbYcogyYoTE70hl1
57bsQU5s9eBt/BgTkjv1k2cxFuDz+fOU+rWqLdeQ0oq3dhrylTWANWmfqeqwAr+TlVnp3VkCgH92
0pSvUt20jj3Lf9QBlyejk++HMLHliWzMA7+eY6dH6hyVhwRbA+JoHy7U06OCDpTO4FXLtNs5TTW2
bnTUh/Kl/qgst5FmIBOlqeigNaCoVF7UIlcaOEbNNHDKaP2aa57+97nI/nHFeS7z1xVpZlMI64ha
bDw+8TAqOSpvCcHrfTSx3TEfkwaPlbkXy4nPTepFQjxKzepsO1p37s062OPVdmjMBIgdsk2nHgAq
+8QwDmSjg2AF6pnVAWUGICl9jhrsIMDbVbvDowb4vZdoz0VT5q/C8p49/BBeQQU9nQBPOp381qUH
vfsEqYyD6hZq5P8yxf93H0iAocoL/N1rRzrOqeyZvSCihyxKo00FndqJHcJyoexSFLpzafAnP5ne
Qzya1vPfBgWeWU3sEP86qE8K6zm07PjUCRRfykzrr3RoYjeFVuZytowIxF1ZrBbkPFKir7pisxSF
sTVi7FFZZwyfhqZyqQVlHkxTtga4OvReBSXUFVRM71oGkbHlAYhgyWYjQ7moGleAGlQU6xY19fvA
rdOnQRu3ojQBalV23eL+bO/C/N3ugrFtXwJf9+Tk2EN+2Gf/3+15ifo1yl5NiS+VvQLlJTSZhylZ
VoK29iT96mHOn6WtWW5bx+uXc/6sQwoTUdjY28xJMWmHL2lo90cyTfZomQeoKKOc26gF/BRZxcN8
aYkHzrYso2E5T1MF7eepqWMw0mlqmkgHlfNVMnM5GqgQrNmIwGAKSMolLRhbalWdoQ6gDy5TD55Q
wx51LY+ZspFfZQZQUASCZEszTGNpgo9ZOrD7oKBJTfpxwPJ0mmk2zXOWMd/ifeMeqRM4sLvESeWp
RRn/qs9crLjVQmZaeeDFVww2UrPK5IFnepenA6i6VJOWK44IkWvrAn4kG/NAcABQ+A11Tm5qXoZU
+Ga2CfPnPK02eJ+npUG+hmBW0tUc+ygsg2jaFozW1EmH5mPaoMZWYSiwquobzdkXDVZ2tJ7xQuAg
qEnrGWoyr+1QiITUxNykXtSy4X7hJy/ErqdFBfE26MdvfoMtUejq7QmE4ljjUdtVRjqjQxwISMTy
aktDA7Cs47WhhlB7niHIQfBvtdXdH/Zp5k8XGVI/Xrie6DYIcbT73g3vTbvVv7oQYvUDJ/6eyaRd
Vn3iXSD425xA44FywiH3vxnlmRwcqBIvcxec8mVfFGcBHZEVdbCtBY2pVyg7lytWdvHZj8LsEo3A
HiC1FX9n5kNbGOM3C0XpK+jYCrVsDrZIESP2UEO4E+/c4Wum2/Ui5lZ4FYLZF+rAFgC1FapDQ4nd
1FFo4F8OTNRR9OXBNSJQKzoKAtXX3R3ZusYBym5oh7sSkcGNFWrdTZBG5o1R6be1WtQmSCVRq2u0
aKOBMR+KwBB5DF3XPCCqsqeilrnQhZpQd3YOID+fOsmf7HQYkFo6ODHb/WlX04IdWjvkRrP75K/s
dAE+atERBTlT5x/DUb2L/LHeTR9vrrchN0AixXEs0u08rQlM/TnxumWp1f2ZMSR0emDyb9oAr2sU
msV3NfcB+82h2NBXvlgatlE8u3WFMr6uSr96HlAAXSe++xzkSYLJn9IWK84zF/qhd0gGJdilpPWy
8K3gJ1JngHGn/LWP31CjVz7aUg7rCI/GU6mL/Gggu7oZPRuLSpAPLMLMa75bZrjUxjT7CQ7uJ+kM
9rOv9QjuI/J+YZqu73Mbpfsu9mS3ifDaZdfoxtfBbvcdM9Kfujse5OCXXwHahEAX2A9dWS+irh3v
dVMk28Au+aF0a35je1G4Mvy2+wok/XYoePpDH6IvMk2Gp7brB+w+DXHyDWmfcGfna7d182dXIhyo
XK1m3MeuFx3LKnaWRZhIUGA79TH2jPG+qY178HQ4X6HRDDWnwG5O0A8r7kDT9kp2/DGIyrRldxag
rbut6ghA6thbaT6K60CAGV60TMTn0oiw2bes9rVy1iyJxXeAayCTpRzMmg1b1FBG68Tk4oriF3HN
AxR4IeBQIF7vZFcD2mveosjwicf0hkyo4dKQme58K1r0Wr4LtSbZdAr0gX+1dmt6abxA2Lg7WOq9
N3UEqBYYg/xKrYgF+Tkzo/M8KM3x1h+iGCSeHxMJJIxXuJmSjUYQESyo3ycmHzcy6kXmVd+J7G1U
fJwFl8OxyRbCUZRvE/HbdCQfOnxqF304HmtgXaXhHSBhs3AYWDzy1LpMmIUR0hgIDiQbwjiEwqzP
KNB4ok4yscg4m1b77l8D4Y40WegctcpzlkRHYefVlzy2jTsTQbPTX+xtKT7bE7P54qT1u38JANCS
2Cvwu/niB4l514eoppoiWSJo63d+VyRBTi4DNyhhEqhULQP/QlM14J4I7Cu+mPyxhSTTrkEJ96YZ
LOPLiAdvKN3oFa8w0KfUXDsN0hlvoFLtgSgDBclqJHK6+WOvRtY5AkMhK6aR5OAEKAKjkRYQFTcy
gei4+2skXVN3AVGkkU7k6V9qgI/IASs91F6E6yys7DsgxJMN/hn+qeMx+IYhXr2zaqtAXiCyoBYu
dehRW6BXtUz+HdJFm6FwxxA1idEaHF3G98RGZSEQs8mTM+rdyjc78ybvQm3bjm1zYGUznJBnh/i4
m5d3JR7zKM9rxQuWEQ8BB7h3Ed2NsgJjWOEWSlXEfqk1XSz/9tlGaf3LZwsL/dNnizUNIruq9otK
t6K+zpa1FTWHqThLNYGabw5U9lWb2h3qSOp90XHeLRBZBYUcheu8yi3XVgzGgMnIkLZde32kLZDG
Fti1Nu6mh5jZMuoDfOtkrPMY7+jQOY1KxatXByF1d1OHEDt3i35r9a44aICEnDsm+zOd0UEmORjK
AsZWc0dZBq9xrQeLrHL7jZWE1t5zi+jOG1RJm9q0AnlyQoln8Uweg22ZyG9aj6j+6ZbQYw8PPR4l
1pzW/xTjn07JaYQTpQDcJHY2XR9h2w82ugHBXcf1UIMSpOtSwYprq24WRgNkYAtY0ANzAJG2+fiF
3AIdNKdOUSAC12KvEcdNc2mUWxuilk8N/5tbjzt/KwBFhIyVKx+rLNuilBt5Pdx5G9OJxm2mml1a
LBPohjxzUeoHbjLIjmuj/qI7/Y8h8b0rEs39Ddi0UbGu/C3DZ8taushcqWkzKbbkPyTu+7Q54sa7
MUNlO6i1wbC78YAZWyK7GO9pa0vNQk+S/bTxVb2o2Ig/NRHLjPdJqSMTXaK61CPgahg77cIwWmft
C18/OYR2xUuiZRuUZ1zfrwh1mmPYIE6TjmZzQpEJ6CUyEFWfINAZmJuwQFF57vbdhvrpoLnxt4QV
5rYXpkQNCw6xCNtzXpc5SvlTBwwyHusXZIzz+t3HYlIui7pG9ld5U4d0wx78l1Ba4AWSt9Bal2fZ
BQATQl9q2eSQaOw40PxI3eMUK69mA8a3ZuEhNNkvyFipHjrzgJTZ56V7M9sLwwT1x9QrrZVRAGjY
Y2Xg4DV+rOlGwy0UnRtu456j08i7L6w0gcIZ4uZ0QI4q7RDS/dVuwC8kwOtPlk8jqT3y2IBm+ZLm
msdASAiheHUwM9da233K0gvowZqNDi7wS2EE1lmXj4aCe9GBzHQ2Rp21ZMkg1jFWKi72IIF3GsNs
SS6cbIMvKuj3RPZ6nqGK9UfsTiLQ9HlSLDSokh18daCzkDuNAJMCgxH7OX9N1masbMB3lZfj2lA6
r4cd+ZDJdvJfo2nKuU0+1MzzzLGXcw8z3HxlMAhKVh0SRp2I3w8JopEV6uXRTnuvBOFQ+GOypdRD
7k7l5ps2035SBPJTkJLHMVR+IpCnN0Czn7B3/BzN/CO4SYM9J3zUYu0JKGjrbGrgB+ysaIBS/JCc
yyEV4F6S2i2K0Mxl2UQmYjxpuABjpHjrQ74GSFEA+xFDuMYJoh8yKV/zkDVfqgF5e41F+h0WPB64
J2sd/8ec7/HSasGCU6Ga3+Vrhpcr7gdH4LtIuuE0nWqW1A5GhTWV4CUqiVQPHVgHZNYAWrweu8Em
NlG0BzqMFwAvbyHWWd17Y+GfUCxYLcmuSZAv5lVU3vDAGq++02P9ogZE4ApAxih3jjbqix+8HHK6
nS4ew3ysFj0Y+U50GDotO+nqMNuoKTtZL53U3OQjAOGdqM81C/NHHyjYu9oLlrpZRcC1rCom0ken
b/JHRF4BbyzkHTmGeXoBSsq7oVaVVG+9KIdpEujVgVY1jXAfqjlztaHFg6jbUzMdnXEFLJC9pWbj
FUgPIsC9oeYQBzV2Y5W3stRFwRUa75HdsJbUi0y8dihz0FtQr8fa+Nw0WKFSr96b1Q1CBrfUiaVr
vCicQd9lmmaNYFvmFQoyqkODxQFCSRkPzvhtBWc607riC/iyu51p5M64MMugRQB+ABO8kWFjmEGZ
WZ3RIYQqwCGIcZibf/Obh9EIcqFhc/P/far5kn9M9ccnmK/xhx91uHUn961xH0QQWdagEpIv6HQ+
gPjDWeVW0S8glJAe5w43BiV9mWe/hlB77vbUjHOTzv68QNogI2m4YDn8n6eJyo8PRlehTzIZ56uS
kVWlnS+YbdyOMsbeTX2IeQg1Jxc6pSFFkTxDebPca1acXxtIQzpIBZ2EYuykQzE4QIFoQbEcTOvd
1tFZwjcaRI3Og7oDgI2W9aaSHLUSH2NpRJ4ALde75nm2jzpqt8cUTyK66twxgF6nYx2/CC/CylxG
LVvzIvaX0xU/JkaUCoXb4PDu6NqpFNgll0aymqaiwZF8Sd0uupmmSqVRrKNYKycXX/MvFkiItmCY
kAcmdXmYzty0fT/7i41ces92U9zYGEcH8XE225iaZp6VOmZbCZbQZWLjjge9m39XtC64qSIwqVMz
cLh/J01IaHfcvImURwl5tV3UOO2SOkvb8+9yxFuystPP06BOQikQRTyIfAEiKmQtbjzLuoAmpXwr
RueiMb14s6V7iVycCFi8IKlPbpyCm8nXg71b9Y8ESCcYeqiw6IgETPbZRB5kz8rxBlXmC33AhiB1
kisI9OzbJE7cCx5Ia2rRQRvB5pxazVs7hByZvgaIvMIv66XHArAYuFl4rFJb7edL9tJ8nPHEeLfR
WZva7CWKhnSh55n7MvWGW93w77mU/NZxHH4L3mt2qpvxSCaIQ/DbBkD8mwDPMqjm9eGS3Nr2NgIZ
05W86NBU9Y5beXemVh8n/LYS+XPuCjBpqJnJ1NfgrGCaGe5nW5tb1dJLdL4lF+pIZYaiixxFPGSj
OaMScqJhY/PVfNXQldaW92CgnucLrdTcu0YPvJbh4QMn+egdbdbc0jD6k4CLKKFUWnya3ShBw5tM
H2H+Ezh2lB3Yvy6zSQTVtffd6DR/MukG8cIATSJqUvGFkW/NqmChacz99FeVZgAYqQm6KnKhgz+C
A6Q2amP6q2hSt/UhupdlcjlfVm+Et9NK4Nbnv7StWu2ge92X+YtDgBS8/zLdz5+uF45/k4cvNNf0
P/T7QkVdh5upORb2AQwbnSqm6fauCZEELc/6b0ndPJhpxh8SSDYeXF0HQlfZoWdnaXlzGbEOB/jT
qzcNqIz2XlbYjxJEd+SkM9NYNkyvzrHlaCvNybOFhADffdsbT10ziHOnWqzwxw2wImBOLn3jvmJ9
dfVAetV43LgnU2uA2ivMwvhItr4Ni10W5/pyGuCY4X1vbAIpDTBxAqKHdXWb7GlycOLyA6IixoKa
NMDHj0VjRn9LpnZEKDHt22pLk6PaJDsllvhBnfRxtdg4IoUb3kxXb6wOaLOYrWkyz+XdRbeLC/nT
wU+Sbzl3jRO1eiwPt4FrtqATwR80an14C6TKijrJlEMic2FXQX+gJh8La+fGCNaRC32EDpVx+nhP
Bs2FxotfjvqOPgBoPfRDKHtsJbGn6uJnPbba29F25bUYu7eg8/0vkHYf1lAEHHZhj2YktRVIt4DR
THz/VFQZFPhQQf0FPIU2KHGz5li0MaBr5u1kbqHAJ8sSfCGI0Szfd9ygUNtNOL0Zm8+R+ji2olh8
AupZSQ0xccO60/CxizB4pvx1qItXWcv8oUCSbSdrSPwgSus/KAdKbWMN+GrXXzUEOV8TBwBI3tk/
uZXeNOlgvsikGaAHaopbZsXt1ivN/hCUjCNOwXWwBtr9Ax+gjCsg0PldDYdGqf0zxnA3QzAYP9Fg
E1gpfhqpjpIEVUceexqYLQyO4rM06p+gUQEuZ9hnt05Vn6e+izQiAmqTG0PtPbmhOuJ9tkG5zbPF
yfeAiA4geTyA5hvlHdoiG94yNwK61DefITtcApRoZLu6b/hT2dontzCiV9TzpMsC8OiLdE39nBsD
UmvWEL9+jOxSiFHQyJyFgG1blr7SkgQJolCkT3QmQsans+4vtr/5hbqh47lZpJ/ybBqzhiOYwXaf
snpTjs0Z7jVnZHtKr029LrJka0crUWbykaMjZ5olLesd2fskXYgRid1L0RbFloF+4NnMionPiqWe
seaWV+2BQoI4b5pPfFZYS8OeNCDQNn3tSfl7iJOhSg0wBWfIwaNsFp25Vtj5ZcR88GCXEf9v2t0y
kYsglsHR55AdAVSG55dsdJBwMboVdSBPmF9iaAhaq2TsV8BQBcfZLRicaDOEqbvsbVRzdgBqHGXW
tg9RZ4o1WMr6zdQcQcRmswofyXTbB9kZIwhc0xN10qFzQRiGoq5batFsPTfeZ7ON7n220NLCTStF
g4iXZ/IFcWZBfujUeUZ1oVatp/Uu8bNqSU06IMgLYs6wvtilD8Cm8qhBILa0lZQI2f4yx+ShBvw+
x9+uYpXQfi1acE9Gg13ca9w4EjdDAHXSHUet1bpXNwU0+mIVi+5uSoh239vdeNQh/rrGw9E9RnUY
LRtvtE81z60nHXTpE22dFPkBLJTFKgRq7gu5BWlpnww93Hpm3qKonr3SHVPXEK4oEbO4bXS9OTZh
6630kMevMjvnpeV/bTloV8dmjA96lop7NZD6K55DQ8cEXMiKOdvzFPOw2mRvIQI+UdR0r8iWdsvW
9qMr9wwDYq4jWEatfISIMn/3daDIIiHHKFYGkqctGHrB/WHrq57OLGxVOyE9hAtwNvWqMyv65jQ9
VNw9lAmpA0gxZbitAejdOo2NpKzEk6jBMgL8/u649fGcuS1dpNYVX9r0z4iaYVUzBF3pf5lGbXIL
ZTmlwXV1fN35moJrF2KK3Vdz7PWl5EkHLb2w2zWs1XY6Mp03HUrCl8jLjS9l35+IQ9sXYO+M8+6r
XqaQg0T9hdYl2YNA6T1Kt3EWVgVkQ/FIftAS+W6be+lM6Hq97kQFZiAbD0qUaGQH+sgBS9MTK6tv
0ydWfworQPZFHlkkd1AsSB79rDjlueY/JCB8OuCJou7Cbviq7KmOt4UZRfaBuaBK+d0+IpGxyI26
3OHx15+x4O/Po8M66EPb+ZabRbwo9R4iBNTjRvG4aEon2ubdAF0zDToInq+CWqo521yeDjtg26rb
Vh1qEOsjewEbNaljtuW1W2/KwGyXhHIjvBv2wLeuzYI94dtmu+Ym41YHdniREk3rrGzlW9Utcmv1
Wkg8PULNMG8Ed7R1rM5CNryfke1vvQCWgj4HWMltgl/PwUPqYFOPbvFYVeLNQpTxLS7rDQJx3Vcj
C/gK+KnhIj0PkT0jrzciddnSFKO2CLzMOHnEiECBYmo7iMhhnRMeyEQHV0WR6QxpCmi5FiOEaAFe
3SSuRLWyKrgjEBfZQAAA/RuLnRHIyS++evwKab6YY6PvEtvBI7nQer63dQ1viZJDA72tQxtiOkby
FuCu8EzmfCv8KFkZjpNdfK57x2jM63UvhUStN+rFoeb5ZtfZzyFvmwcvipttEOTZPswcKKWpychj
tKC4HtfON4T2k1XgjmLl6t6wA4UgYdTp4AtRrgPXMdfU7FC8d8feHWzL2bIsA1x8aO5HEaC0n8fZ
HjkNFBhC4eEWyiDvttI9a0GyFxFb/02zIrDwqlWdo0rFuyLSV4Asdto9omv4Fro4LFZU+8+Rutoh
12viFQaVJxApVrcRgjGTjZrUAXR7s7OWmgsChNZuzUeUgbcH2ywUN7WH8GEFaYi5yUCgiO/VOidW
CIS0x/wlVwzjkGp9YnUV3rtOk57agQdLYvRmv+wyt9JTbil5JkTg1+DyTSFKWCxw2xqv4NuQwPyb
6dWVbADXC/4RqRO397pXgXBIPWqH6N23jcBobJkyuosMkFfLAIks7A3Hr7YOZZ5eDs+Qi3m3ExAD
HJmTnfxHkQTrUBtRY9A0fGd3cbRBkgN5PW/EcxG5crDboCiEp+nO4FnzhTyiJra3CcT5FlhsZcuJ
er7R9H771zYRzyNfhioZx/N3JgM1XMRqqJ/RVyqrz03qRcS/29P3X8bdv/T+MXZ2btVUpafJ7RiO
h25A0hVS6OWxRwRgIyrDuheAhEHmWIxveXBT9F3wwxrLn5bjeY8yNbCzDPvgBBR4NY2RWaGtxYBK
Jbrf9MGutokW5Yg9qTWQVAueTh1Sf7SWuv5trpme66oLkEnssxLiPjYqrzuW1RAoHuR7JfbsB00G
rM3b7NHWax2/064CN01mbVIH4OKYl8UZRfBiDdhT+VS5xncqbdTYdzy2+Ns8Ro/HaKUFzotk+GdS
1RoQxuVmbvp1X24gjxxtUjcMT86A0iunfyb0e563kKaLguHi2V53MiU2MnEZGN9qPjlY/b3eGwtk
C0ogRHBL5FhhIixsFyeSoclU01FN6rVa1HZSL/aK5iP1/m0sZxEyF5kAgaomLlgmYF0JAVqz7L1j
KXUsNZW9qxgIA4bmpZRebv2U3PXuoEe7AsNtmN1GoSpgkPEJTN2O/V2ghngFWg37Riug+jdoLn8M
07xaQ0lqPKPkKz2wgrPtWOTW1UoKZ9k6LHppTXGXpbn9E4X9wDf68i0qfw13Iwn4RstNEPnjXQF+
BB+hGD87OU0bAD3QP9HtT3bTFmzrFtWkPuQPZnZFbfdRCAgjzYJEWRE1W0dGIMMdIUg0dxiFDcEP
7QoGGzBRFUDtI7iyKJ24O1KzGfL3JpUe4u3wuXf4vUm9iY7ysP92bD4Co1OKbAVq25NTu2LvqwUW
0IhQZPPKLDpTmw7KJchHsU+4G58MLD6JzyCR3Y/AyaMr63r7Th/5hcgQLNFZW8BGkw15Ddn4A1V6
4RVr28mLzOZgwatP4aVWrh9zgb9i8hJ1wTbSq601IpQACPeV/hxb4IbDfR3ciqgGHzce/mfUyCAH
FbQRgi6ddR4BFYc4Ym3dNXndLHND9F8S3/rW+i7/YZYNhqs8lJOW2Crp/I35EFrtQ0eHIFuIezqs
wY3SDUiTtEZ8DgztW6oF9rSgbLmRnfIk+kbLNNogeKhyXXhWyw+0WPNt/AZRDF+sic2LeL1kH6Rn
rcKrQjF/kb3pJUo7lN3uvOXsSnbIdKZ4MfjlAoS94xZFM9mzC3lxYXjRaxagDNoFF9slSaPu4qGA
GlCDJnpNIA3g6ODeMN042P4+khvxeBWZ9SywsjmDgkmcseoVZ+xAkp3Ta0+eFcdHK4k3oZmV92ma
tFfGXQBaOiiD9oi5LKtA13fUq7VOcwpD7+vUqw/srUbxxxGLI+xamK1B8hIRMvKlA4jrNk4ntBtq
xaXPVv/8x7//n//83v9H+CO/AkYa5uIfQmbXPBZN/V//ZPo//1FM5v3bf/3T9j3LcxwbHBaOD/YR
xjz0f/92hyQ4vI1/ixrwjUGNyLy367y+b8wVBAiyt0QEIWrTwhKhW9/eWb5iVUAl/V3DB5ThSum+
IXWO9Ln43mqraR8bdhE/omJly2mF1TlOuwPUzEkvbIyyrUe8cpBLtRfRUMbbSWWQx81vbdQRXyIA
YeZlRsKdZIVsTAaBEDAT0SHkwWcbOZdZutLxGz9AnhjoWXVwRNafLXXok6ba5HjogZHpV29ayS8g
0892Tqtjxe5krAIeyWsnFxpLzjQB1BT0xf/81dvmv371jNkMvyzHQQ6a2b9/9aDHy7Wudtl908XD
DkngEKgpY1xntla+VBxJE7Wc6EbUQZeeXV3Jg6HmCaXaOmBif/eqRKAdssj7NE+nK5oNq5cQK9YO
jlNHL2lcmavE4t3ZhSTmsfy/jH3Zctw21+0TsQoAJ+C2mz0PklqSZfmGZScx53nm0/8Lm0pacXLy
nVSKRYykW90ksPcaSuhkTMhNfZkh+oyP1/ldd4X+NDDeuivz4TQSpNOZfma8nh66MDaPliXwzAWl
wf0f30tl/vrhWAxRX3w6FqAhju3Yf/9wBplUEtD5/HlZpDulDV5+YX1BhqJ4gqNs/wSq/is9DqMm
N7b0yKOi7gW4Vv40lfAqFqH6jhhwt3HsLIdqGh5MYd7ArMG226+iqy+uXiPipXjLY1a82UYJy6By
QNepsE6N+xgaRf0IoP0WCXv7udBq+hW0bSF3kPgnqoNkWLJrS+g/UisNqKNxa2tdfkTN4FpbRxZ4
e2a2RnAqPsxuDtV+PwflcfShmWEOSb1ufLAIw/YZ3vX28y99Lf7YOOIg4dzxy9KeHOZEZ6ujbiT7
ubkPwE4aEPTA8peduRX9UQ8qe2n1AZHCsrZjCIChkEVOv+pBPTxmqsxfRMfrrcHnYkOtNHoY0mV0
AfHehyXeaJWCbYTVJp/E5fvW1U9l3m6poRIs/B/fCEv97RthMyY5/rfhmO2Chuya+uf06UmFJ4uY
ICUTPNt4RcE+jo3XgUNemXiGUfWFq0Z8p0WYZfTjObD98WqECks0o4YVZJxcyFV2cYkl89jFHpZO
a1WW5arVbm8RQIDw3qlimMsk1YkGUQMV/591y2QBS/xd00igbCZTpnt3mPmJWZKf6MwaE7Na5dEE
tBUSRWxvyfhwb/5Hn6XCqrvd/3j2/P2xrz9MCEA5FnOkEhCiU87fP8wkrBlPM+bf3LGZkIrN1IqD
v/AoIkMB9J3xTZ+q/L1g9obWutSjrkOw9AZrgMIthGeRRiwluMd9uW+QZ9DP2Vo/XT8dQDK69B28
3NCBquHxgaATDxFOC+Z8XScc8q6CZU9cJdGKgi3UwDLjowHZmQhRAsi6G1aXr+OyhJaNr9InBziX
//5UlPuPr5hpucx2uYDkLrPMXz4VrKisIG9T58Zgl3sxtWEGpE0SQNi0yy1pogZOHHtj+RQ5c+p9
kl4uYGhAcslUB/08EGMlpORJWtl3J+DgRqf1mjo2oMWdNWuCAhY25DlghRycbI0YjIOd25Xu271X
4wCd5jJYNw46NFT6MUQxIiPYU7HTdYMEQymczH/UUb9Sh5qWzrof1U2NxFLbMt5rLe+9coPZesZj
GL4iIoih1OVUB2qJKnhs+TVsuKj1U29lNQ0Mci11DjuhvwLTN3ydym0smnmf2wCq6HpWjA6eEQgq
QjUFO34I9kuA8W256hs1PgtNIClBREbqFjslXdJtwwQHpbRFWA4WYWGQQ9554P4B5t7ltWsjyMzP
rX+Smfs1zbv2RlUFXl1eihzGlorUwFNQqBj//t/fEWH/46ej4LehOMwFlG1hF67bPz2HJsXwupvM
6haGXEed87e4qaMf+QDQoT867BGZnwjwPACAoa8X/iihiIH8vv9eIq20hW8qVDJcJ3r5+0hV9wwb
mOmsMiMCxxVaLM4Q14hJQa6WijKaN2HZzc996EJVJMi3kXbEKwujuEAmFlBTXcQOo91LV6vc6GJW
Q3y0kva4pyKIRh9TUhFWyJsIULONNPEtJ0ZQ5ItmE81O+4l6DbY4VkZ1vRCHEKiaD6kFqttCvbYz
CEnACYwv1Gu4zRUPvml/ol6XwdhsuiHrlkvQdSYQc4D7Fon7LoTbPTlCBQ9JD/7rCBLPu9kJOIUz
lp2BUHBfeFAd/LDk71AVabd4pvo76hbH0D8vkesaWgm8U48dBNU7Vvv9Pq0ZzIgA6+E0bdkVAULx
5bnprBm4UVg3TlUfvkBz3QI+B9G62m0OU4OMAGgF7hrqF9HvWD7lq2yu/Nekn4XnG2P6kAMbuu+K
XhxoJrtFBvA+08Cy4KbKEeRk+GT1/rgWMI1DcBrcZKkPVG/X7bRpbLNbc2f+qKMG6jdilMmYucwh
ox1MrJoHGSCCkltd9g0C8Edyhmzj9mSPs3oHiNFZx+4Ugj8B+1S3rfl+jBCw58I0cQcy+yaj5tj4
+SvIDMkDw+PwacLGCJ4XMLi2i/4Fea4AdnZB8VJkcwObgLLfUdGp0u7Q9ACOUxEmzOZj07Bt3JnF
EyLs3CtY6t5EVaQPrHJ3fBrdG1WNkd96vvDnranrhFU1cO5YuvtDml9FmR8oWAvTIKgbps6BAkYh
Zch0XTu6wEb3DIRwLJYkpNvejZw/RbWNoF7RHEy/rn72IvluxrME57Xx19imW48VN5udlTYG8EAz
5BrA4tyWUVfc/m2eNDmMWVntELDoN1UPS7w8Km+lZqMABgmXZE1EyY0Cpo1NmuMnhTo62DAOoL7O
jKeUjCrk5MfpqywKb56K6TVOQNCQlcORa8GOHatbCwSNAi9SLW5op6UHYtF4HOq2RgZu6Ifk0sRF
tW44U0/QJw13piwjOM4U0zkRiM4Dkug+OwKJAqcI5Q9wqjZpFlg/g06d+hYZGRoOOIB6soIw2gHQ
NG//+0lo/vq2xKrBYibDi8HhnOOZ8vcHIcJQVStGo4dhPEeIdfCRXiLKAOSmHlXY8T2kwhARoboe
3lFh27/MrVPB8AYq+Y5b8qe4z7EeGKrstwLfSoDLrLd7D2D4AySq/WjvaokV0lnpILKK/U+vNiSq
0mkDWzqDhSOMcddB02TLOsIE+njdWVNy7cJWPFIDQwbk8b8/Bv7rulR/DDbDukH/5zi0w/70PnDH
EThvybrrB6bdVZpJip88g/MxRLwQBjDFDL3M+48+DUzPGs3q14cBjShTgPzp1x+W0LNDpixe//ct
W/yXdY7LJZcSfzmJh4f1j50nmKYcRoNRfF0W9LPv1lBCD6JviAmnOigPtZ1kVymf7f6spnd8zQGl
+md1AN3GpZqZXfQNVhv33k3cup4dVTk0mjYU5sxcFb0KG1ouRbqZwgbCwUh5eHnCw5sRVB9nMEKw
vKEDzSMPuOVN+uzeL4dF3v/YjtP+4R4JsfFOxzbYwsbCdJTFUP7713mY5jGqZzvZTz6oXvbahClL
P8Nq28VCEwEk9zbMAwx1NeFk6JJHgN7qL/cevmHNyA+JcTUEPlwbBagM0TjCyimEwHSKdw5YoEX4
bLOsOg66lYp0CJAInpwxOIcWg1fVX+PzwU7AE+b8BxtO//0dEDq68Pd/Ln680oVKiCVcF5ysv/9z
QbXIJmSygv3C4TLL9RKRQWxfXUSQI3EJDZVaH5I5aKADjvp+ysFpg0D1KnGg4hh0PYT5mIuwdSDM
3QQt5xD7BVB3P5Xv7cQJk/X/+Dbjj2TqaMCnf4zNBP4lSpkCER5Lyl+jWAyuvoUbhc0u7RLr2MEu
fA2kEBBsgx18jTIFCTwAz6VbgylpjdGK6oEAcrfQYkQCOsrDr4oVKcyObOfKkXN4zZAXpW55Yeen
IETYhYqFDVnqJh4YRB0jrJbHtjwiY/YDYKv4Z1ZesWjEGykPTGSkfPmupYbXiAx2N8tP223Gqurc
pr17RBJ52LW1NT+Cmx14eJSLNz1P3/rRz3n+mEcYUHp0kEwsyysPQrxAoCDZXwG0v8ggKY4Cv26u
w0MdFKiC7jIbrzV0N67Ui6qpOHXVvAf7+TvVUxU10mHqK9/jWPavlytQZaOnbPjYr7o8D3ZU9+li
0m133RQ3p091WZ9n55ZVnj1U8JukIXQpG+SvnUjr7HMd9THsutAeaD0CFv+8a1hRY08omdphpVUd
AgYVxBTMMbg4cvAzZZp7YPsJ+xyXAuH6hPuQyeuM/kTlQhbBug14hNXttEn9xoGr2pxMawgo443i
tNmz24XuZbb8B8cKUdJVXerzVdMyG14hdob8TWCdDCv7ee8x2OwnRLBdPNqtBOtFjEQizj20LmyW
aQ6lJ4JwOkQLOvtCPay0SvaIjSMArRupzkysDUJX4eNypUxN22yaZm+ZI8KKN57jB7feRU0CpTg9
TjQy33DF3c0yQ+FXTyb8Le+TunyOPBA9yx3Nas2lf43S4ChtZhdr0AHhSFH60z5ly3XawLfOsG55
o+40z4i0/qqFkOaRin4oLc3aAa5T3wIdqgB6GqkjzjQqkIGxr0v8TeiuqM4UoCMg132l/pEVQZzD
56FHn800+t/MoonOEtpweMb0WxFa1g1Cj9bNnCGFBT8JtWkdO8zXo5Gs4NiSPVEXYAxMUNjgRhoJ
UWxEbLU71UNNuEm/p0OabsfZig6WIcov6exjAeKm34GAbDynLcQJrqPjzej7H7zyk+/ARWEpkbf8
KgOVPGB16qyoIXfGn33lGk+RXyTnuWlTjy6AyPhJajhj0U9XSPVBxn7En4IukvovRalMqK+O6S4t
B7VrLKP8Cuvt9cRqfyvSBtRShTSO0Z6GuELuoUMwcI2nS3zgicvAscZHhsgjW5VjxKq1j4eYz4P8
iVq5E/Weg53/joqhoYBngvHqMlWN73CFGM1Vqo49wxAj2voCgTwqVnnNHkBp3C992xH8bFgFFFu/
MX+j2dzSNXYw2bXX2IXzZ2GM1i0zT9S21ORgQmRAvC23Ko02P2LPAqsVfedmiv0VRERAG2rw0kQ8
9uOedUw0RrJuR/fRFcw6m1b+cc+DIx8AJ86Xe9Zfhy20DYoNXTW1gWCfXReZdH0BfaD7Rrx5WO7r
v+6ZBo2N8Y97DpIagv3Iuz20+bgdjMTedbU6lMjNgYPWlQB2GD2WFnQ6pV0N2CpyImXk2ntFLdIo
wFbMU9i6LT1bkDpiWwZwbdO4ED3HAET11o/kW2KGMJKmOgZ50fBMp0tt2Qu2AtTOz43ECyO8AMzk
OW4q8DlqqLxhCZI+g3eZPlcZHCkH9UQdABowNwxUqg0VS5aIGwZTRxoCBzDpDeGQb6mukUgWd9Ea
VqjToejT9ccwzNuELXA5XQXdbdGnzyyw24eJO7t7j6yaOvwzu2JPc3Vzqy74RPJ+XZXlifrR0DoY
YcfGxuZAdfnIhvNkxe9zNXcHaVaph8huvLPa0T6yJM8uwVhjpT56fl4eZFLA3orl2SoNy+mPcN6m
udv8nNL5N+ygxRdZILkQ134OTDiE7+bGwsZStMHT6ENHJu9F9k1wiVwxBgEwi51OK77Htgkh/nbO
bnTlcSrsYxyPzgHSgLtSOpAXErN7auPwD3MQFdKkBsQtHWlfIrw1tlYZcLDpYJk9JZVaMx+YB6PZ
VBaEOVKgLL7LgF0hoa3Tn4jayBEfcgygQBiJ4nejC36r4Oz61RlZsraGyX9uoE/pwYaBgfYxf1wb
LP7y+Mt1oy6QT+BDgDYXhsMXoIRBcOZAFPzterDoBp+vaMqtmkoomEP9fFtDA8TzU1jo5D3Hgnvq
+XcQ81Z+L5p31YBqH0I1bs8Qy/iiLOdYZXrWWvG1nGF0ZI49f8ijBLkcGolYpB9W07OveHl0YSa9
oQFZvptFLL+BWpLCIGdoDoDpy5dZOY/UPjsxYrq8Gq5hifA82I3wO9dXylQAoS/LfcHPrj2MLEy2
laj9b369XQaast+Ibi6OnCHCBZO/r8uNADW7MnJ8cAk2BBeB/M260BMCuHQsoi7/Mstw2gtQwbdZ
23XvSTmtqINhgp8H777sBPGl6qYkzKfoUo0N8naDVcNjAAzE2YECpkcNht1sFZ6ab500rZ2EVOku
TEbjrbDwl9fXhMRd5c2hTJHCBeIHHsnV8nEVMFZfAe8S3BwDDjW+NhGmEXUMxA8CSe/t7AS7cS7r
PVxIpi9zAZ8V/UEnGXQVIICZXZzZUIDgxWI145X0imTVazXBwSMCnmBfBAlsw5bEN7LfNrQTEM9y
kLrUQjDUwAP32RhhzqnfprUR27dSH2SKtV1lxsaGXp+R6tEgfwudsVleqGUWzbsCuj9rGkS9eqB3
JywnL1Ryxk7BdWPAa7goxA7LXH4Eg2rlAhXzmlqG8ZQE5Yn7ffA2ugU+HJA9l1hkXXPAnFg2bqjV
yYLUM5C6O1DwEUjSn2kp2ZVKekYBFMVrrmeEPB2E1RG/tCtc90+yeBrCbxKkkDOwp/Lc2T1Wp301
iv3gdg9CN4DrBhLZp2ZjLPd46DuHuYzhYQdcljz7tvjzdAoduOzM4+8B/zZYAcS+uz5DEEyZyTp0
w3Yt8Y7cVSazkjXsGHeil+a1Ad/kNtcsvJgZe/jonBtI+I1d5i1lgXghGJpVC6cbPVmTw4eUxU9p
pNIbUuMI+Ifqj85J0SY6mW1E2+BrRhdqrOK3rmz5Bkh0tgHe2YQSlxO/pYHhbDJDFTC2QbEaIMnu
h0l5puJoij0waFhFFb79nM/lppjy5C0Ia2QytKkXFtLJG9wS5K5m/kdrnI6JB8Wm6UCtPXO/W0VY
P9BQI9jMJgNjIa3KRwRfXuk6WW5VR7qpTM8Pyvi/3xS1Zog+0k0ZUPjEYiGpdv40szOhPBe8py7m
SICvfOxkFrEA6rLICHxChgaGjwC77uSSmMB9oqUTzRnpTnaWzV7VBhts6deAJcXPwIHMrybQ7kkL
djCV2FBgiQY1dipJbh7MmSVLKS2nsxkUwyO1+a16gF6XfKCSCNhzBWnJpQRU5Vs3uvxKbXmQ/eCh
HS2q4QwO88iNWMNluQSr0xV+G/6ZtMEhsFqvcjUBEKJvzu8KaBbwVJ6oNcd7fsUzC3kaaoX/O35T
KZC2XcBeHVel64xdWqdODkiNFS+z48a7xGDco2KQsvYia/+ry5wI32L4lAYT1MaokbW4VGE26pg3
RvEyJn2xzWOE6Kl18M3s3Ex4oi1jW+ikyPSFumY5pMoRqMfCXV807IZ+A8eHFNl3TKSgwHAE+j+t
h+aamrAWSJOMe8ivN1e7gs8vQDk4jUNgLCY4NmyXyipUaKoa/hhnvXVA6GGCJZyegwEIkpnZ13oI
D+MMjDrEEfNnrobsWkXhlRncKAAWnbFh4ybshHSrHTXtyZ+AOPOzqnimOhhdfbMzASCWrorUANN4
vRGaaIKJg7UgigZPX4wfOaBTfghzRyrSCFFuw6RnN6rhIdZ6k50mW2oLp2R4RBhk6U49hhGG112J
SBIVJcKeEO7vb7M7foNUTnum6tYArBFf0P5IxaCpLDCNQBegIh2GWryYbZpe6EpqBr0iwtsLlCXc
KB2Y7cF7w8MXJX0crJFtTNb1Gzxpqm3eFq5HA/uCG7fhj+Vf21Rq9iaQzQHLwyxzbIqHJI13Ipzy
Z+pu50jMCjaLj9uXgYU9kP2mEvhNrcEXBR8/WMPZCcrermk+Jq5GZhvyeK+is2R0t0DyjRcqLVUw
3EDacBx3INR+DIfOvwno+NSvoXRwCMvR3aQWeA4TULCPfSyz5eA3Uhsu+EfVFZCZyRrI3Y1j/tHP
VN2w7VwY+6mwjLwhCfgF+ez2AiRg5iVjGv7mHyjMfG9nVv+f7TQer+YMm7+02CLL5XoVUkSnrgU3
n9zR70US0bkXQR2C/IzuDJoiOmP5/XpvpbENYJlerdh4kMhgPTQm/0kpYUeGkGira2dHKWGs2i4T
jAhuLVah1MuP3ddpgF5xkA1qu3goCf7ad1H7pCxVPaVm+oWQMGUcyK1blmrb4dWJlOxqckCrBMm4
2N11tlKjzs4hti1JEoUlUEB/diGNrWQMKw9SOONmGopkWrkqf4TuYXwggNRSRzApZ2wbbzF3g+c3
ACLlCAV0h0l8aBBSDmcLkN0cxBno/pmv1AqLMRgcw9chTYZgOwaI05XGADVNLgp2CRO14ciOPZr6
MEH94jHIyh+TqJMjlaheduJjKNXRgTnG6E3YtD3YJrSOI4hTnya36V/spGs2bRU220EXLYO7BycO
ojW1FlasHqraOlIjVZV97ymT8ScqwS8H8rxTVpzgwf55Nsa3UVA7T3DKbm9GculEPjxxbX8+ZEih
K79lK2qjOicwYGMVDQgI6f5Up5JLW3fi3MfZ9T7QmUa2ouIvA83cRlocg8AHGxCmmD+uRAPiLPf3
hZAyveZYJ0B0gSOEFbh7w8jFKfcH5x9nWOFvuesD/dUieoRIGqIUmoUAeMBQ9faZSt1o2CcYY3yn
Eh0A+Z/WMZzOd2Y2QKi7l8GtRzxVD6Zp/Kg19K878vomgeq2nrENbfs8DEZ4c0KApNIcHpDzF0H/
pBiy1p4VOhISqPj46BDX9Sk1TeNCpWkAj3Yc+Bcq1e7Qn+tCzrsUmbNzFIRwlNSH5K8zO1Ldrk2q
d+qR8uqjBxWnNF3bVhnDltBqIUELEtAMy9qVglr2dahS9cB0Q6YbCgtgVgjCgqZfDOoBZOOPEWC7
/pxLAbqOnR56DVEw+Ww9WVC/nEVzyzRMwcWjfd+UCKNQB6obtBiQASzsMqgpDOvJVdvcvTj2uHYS
EQEsnVtXOgxqhA0bPHS3PQyVsKFHQyg10HnSLRb4i6OJkBr1o1aAC196uLLtSVkrVw4sURx5ImEt
xaGxv6IGKutWww9+A+YT/PsQXkK5GsTz/SwwptArdZ0RoNVK1OfWe7+xsM8wu/kRDkP1juAs0iH4
81+RdxW3CtlIqq/hQY+wWVPu2RhV7yG2SdlYOl/6DgseSHBiy63r78NzuNScakCzH1sBxZoZPk5v
2EhAAF2f1bqOzqiOWqnf0Nfhr61SDR9ji9qv12oIxc6YTZDk2hAiSVDiPwKAsqGqez2dFU4bXDpp
NTtlJ/OLlfoXAyYdv+sTQCYHOoEp/FLj1nDyXazIffwlurgLj0bNH1Mfe4iI/nJ02qgZZj1yGhAg
wd/U0QdqMGcRHtWfIyT+pdeFCuTCuAUYD3P2RDG2u0FW/AV/SmM3pEHuUTFtgDS2EbZZUbEZE2zT
sFII6kh0a9MQ22GIY2CHMFQB4biq8Ms7Ga3JX2jiOq4QWNXF0MHEKkes3UeEFzrBk3yEwNimDMV4
VZoclIywCGV24PVgPSGV7beW+QbFMEgaJlm55iq13gwnR7TWyCvw3CrzrS6b98k208cA8c+Xfxlk
8Il5eSGcSw5bbcOIE6yVvCAA6hK/GC+ik2H28MZy9o7p2NvMEPluAsYb8XG8fKloNhZ2VvrlS8UW
fqrrOQurp2lKraNIlbGGDNT0lUE0ad13dnZGyKV/AyYtt+CZQL3C0jJAN1PjVyUh2gvBp+xs9gb1
osH/1ss0wAXJuRMiGpL0b5ZxoRnKtvu4LBV/uSx6NelQbCtj4B7yh9n1fohN6MGV7HKvyTje4ytg
stZ1bZdnaoC7SH4F+b07Mwj7fs0z/JbxnnmFS5izz6bK3ibIfH7t68ZLNWYpdmFiEJStPMdQgn0Y
e1ieL2AmjPTrOHlNq/ZjJPezZSR1SP8aWYnMXEYS2gkWk09T0e4jeFV8b/LdCMGqnzWcKFdV2Tuv
NlQ6NkU/RJe6MpJTbYxiq2yneEakBbktt7d+6+ZuRaOSYnrvwjl6axGM94AqC6+hhdQqtxG/Awk2
ucWNH66DLK1+RIOEygMyZ4mPN6pRNl/nSFXQbGnCB8hF9gdZF+9Y9GdeNVqIRcF4CXpPk/yGBScw
tV30UxudJGC9vecZd9d+YUePvPXFXsrE2RcmR5II+HvY9A7ju+UUsLHBu5Ub/nuHF0LHbXX1K168
9KAQrEt4hOy5KooXhlQV6J5qXpdWWL4M08AeWrgl4ndXvFAPe5T7YJ7SR6pyatWsYynDA/Wfg97e
VRlPPWpFEL+9Qh7tiS5FVTIcPVjtdE9UakNTgW8EHxOaO4pqY+vAUxnSsLgZJzALgGDLb9R3LLL6
mkU2GN+RYcJMJ8peELq69mlefDMjYKQtSPocaymBrZ1B6mh48W3yJ6h5dha+FPDy+FqyH9Td4MAm
jRILeypCl8Et2uG9MLtqD2e9ZkvV8DH1WivOwKXIxKEQYbWhSXvDPhb4Mb44eQtKnmkdgCFLbklh
wbfHAri7cXv4UxW9j1dhhXc1osm3sgXKKJx6kLzyIVk7Qd3toeJlIEGqy/+fg5ep9NX+dQIewAU0
bguor2jFhhbMfuhZvMYcYmQdL+0V1ed8nL0yGMylW52Pn7q1Mv3czcFi6cCwTr5MEVmCI4n4e5S0
atW4HH4J7Wy9MTjv5tCD/sKYCh8cpwpXs36IYn3Q7xS4GRsqOpWNPDwCBWcq+uZrHzjtl9CsreuY
BQnSmJisd2yQiTtIHMb9ykHO/zew2T0mcgQnAGw6xVypb5YJNzlYJ7IbxFr67Zi0xslXVXcCuVtu
zag0nuIJgm8hON7f7L67Cho/J5CBGqL69zKHRcXotgMUWuE9XPoqv7rl1B0gYz3tY79pH7LJgKow
rEi+IEH0Rxb34c+A7W1h4j4qLl5lKke40eC3Z2iSWRxXfAdmQHdswxlurX1ubyJof74w/aDA7n38
YTgNtKwRE4NfZL9PTObvJ6MOvLYR5msetXJfVghCUHECpGyfGEm8FGFyau6FapKlOAT4lWawPvNY
EVuvKRuRLTfzHO9XFFs7HlF0iqWzi3T1voKR4tLq1EG7dxERWsaGhYt1XhrCalCPLR1kT5qJw/5R
3xXoPRls44x+ac1sEEk7yaBCqVuVKqN9wI1paU2Vb+yCnrOldU5jf4cUO8gYeubaRSIEluDm0mpz
OD3bAoLjNFUYMXPHWuioUhHvNr6buwayBXpsPg7zTtg+TFP0dXkvxh3s20DVmppDI8t270/5K7yH
xnEFlmVzoQP+vB9nsfngNvN4/rUHdQtBeV0hkZfuqNiUMBnOQxumSdo+MrOEvKi5Bc6o9B/w8jVd
iKM40bYKIH5KldSPDkER/3AjIEupRI2OAf3JLhu2sR5/7xqniEWlMXJh9zo6awV7ETksTe9zN3Bm
PcnQPjaRjzcedfNjcG4raOV4NDHP8PBZRWCPZ2BZn+4X8wvYj1RG8ZhgQ/7p+qBwNBA5yuMN9b1f
zBXJwZZNeb7Xd4GRHaFd/YWufJ87yoVcIzDGlzncZ9/loIpquxU6GBGcVkIFl+xJs8r+rE7T0G5X
VBawyvjr1EYqDfotkBwwjcxjAFicl1Pq2papsQpb+PFRy39M16bRTvgBUgv6kpOexwk67IqobE2G
hMSIEhseS6zNoIOrBq4OVYBvORUdO3GxbwqLC7NV8KWGhxvV81Gah6pmWMYCfPWVN6CCOQ3gzkA5
W68ZogFUn2RqPMzhCHIgTQ5bHuRIgCtEDAQLWo5UAB3KNlbnWh+o2LZ2tWU+iOJUN1QVktTI8Zcr
JpiFyFTsXmK3dS9J2nidMucTXsIWYmO6wfHdfoPAF94rSY51NnWkFh7BtlH3DvXYez2dKZ9/DKPi
MrYO7KNVQHP1R5U2u2kSxhmQhlRa2YUOkxVBsEof6IzqIiSMPOCg6/UvDZAaBwFRj6XOsdHvJlYW
x1/qqQcNRZrc39ZYLi9X/LeL0Vheqx8IIOrIHEK/6eBPW6btESd9AK7r41CSgWIKWsnBCdimpuK9
z2AGbM2UMexE48Yrm9sRDKXr4OCWWbobwiD9EvnJE1FK5saP8bVoP/dQAKP/dw/fqFpvmlvIwyoo
iKquRfCqDfKzYO7GMuG1e69y0xjiCPfyfUQtkm5vFtUF9JjsTPVLZ3dirtdncLSzu659hNY8mC0W
HDtGxE4U0n21u4ctVbGqJrt9XCrLvNkB0KeFXFFX6ENTp9EGe2zm0TRLA3fhH5NATXtm2sZJezuN
xsTWaep363tdLEPXXcoFeTfdmziHnOqKRlLlp3YqNw20MH6Z7l87jvoOqIUONKPD5UfdvYhfHV7s
1EfmFRxhtgkIaJ5CxmVclcFUXka4MSKzU1TsVIGbwswQRWrp/EZ0XtDW4Fbir7ylSqd2tCnIZMZe
UkP71ByaWxUxPEtE5B6kShAuGerkSciv1EY1QJzGexeRx/W9zrHh4xHlYNPxxK5vIbACt+JG3emQ
mgrLdibd5RpUZ4UshmhI2OxFIYc9zxgwMFmWXhCMSy8NYh/7ECoQlV/wAd9diSO1UB9gOVvgsXvo
OOve1ADuJN8WvQnJsCwVx8JO+ubFz2D4a1ewwlMyeM7saHznGTDrtZ21yENXMKVLAwAk8mY6ThVI
9Vg4Bo8Q0oRBowEGZoKt82rIrOl3EO3XIKEMwSrtBmCNTAXMkgVBgTTqXgwfSbzerCHd4UJ6m6VJ
fDD0ugvcpWJjjtP4UjYAk0cOlPW5TA7LTDA6RXDFh+Bjh59fmuVXf84gotqWJ9MWyOO6U1oiO/Rn
mc7o0ERNsbcaE2JPQXBx/jogtAbu+4jHWhZJsWOyeafGe/0vfeexCjW27V/nuA8NE9kf4cm3obnv
9XR2r5tLGZ0jyGbrO/jlSvc6uplkhvSyhAvhX11lbkW7yskhtBXYzQXCsDCqdwNzO8qs2dTxDPx+
9qRcEDmNopUvZS4eS9gvPTAkUl+ajs+r2W3TUz9k6mX2u8ZD3MXFZ4BWqxmcrYnl/0bootJeurMB
CA7NFPc1h29M+J0abUgF3Xz8XLDmPteJXcKGLcBPHd7rOPpazhYZKGAZqEynkEkfjkC0at7HqF4z
Hz7f6ThcqQQq53OWs+FhKYUWAltyfFxKjrvP5oI9UUkliJA40A3ITfcN+HPQhod2fqCDABD2/yg7
r+VWlbVdXxFV5HAKQtGWnIc9TqgRaXJOffX7Ac+1PGvVf7JPKHWDsKzQ4f3eEJaRoUJRoK9szH9O
tDAqiVxx3bBXrcFG4b+ewVTFjxmhjl93aPAJuKWxOJR5Qhj9f++MON4LSwP2pUcIJ3KnwgzxHrMf
ekg3D2blpMfFdFCWjTXUkvVggIrcF0TP6xG7EVal9A1GfDBaObM8pbVdmyam7rd2glydeJ+HgdCk
VJnv1GSZdgXI1k9ceBrN/tnitLdTs0K/M5TauS4jZbXtRIPanNxO9WOcLDScsv+DIMs9LF1fnQvC
GjAB/HqYQs8+U9btZJDGenXuNZvsrlmJTkQ6gDkjqLSttn4RIzRwZvj2BLhXvxQscA4tUdi77WyB
uPC+nYo3wOi8D4ZJ+u6QdE/1WlTFZUb6lkOK4xh7hAKgkCJWZCjVc6dF8vOQldO/mz8VaRcY/Srx
BVQIXcr6KJKV+FdzO/E/ffl6Xe2WRNBuT9FkHzK2WMcWOtAsBBWPpRChI9QWVWySPmpWixKm6Zqf
3Wi/eLNqvGTDbB4zx4z2eT1G3xRkBDNUmp+NxHK0HJf+mqqFcT9T7Qyadi5vcyLU7hDHKNFKWF74
YUzRSesysiI7PXrQ1wO7puY6rUK2FLg/hAPLIr2bSI3h5HYZU/Qf4Ov0vN1jOwg7gQQe75GlwksT
piTbHCtD01i+G3WN0yaFdFKhhvSQjDDCo9ES1xQfh2vVCDxfu8gGiaD5dUKszcLsoT4ZhDB9nVBs
q7lXIG46TYlzbtk570Yc4bUsWudiIyz+Ng0/7bU7IgPqNKzgIFWCxofBHB81tK44YE0K6ai2cod4
2AynuKDws57Y+razlsY2F7N2roEO2wR4EPpKIZ2b18MQdx0z+aku+VPXNMpLDbXr2ElT3+dNqbyX
lhJsFywkbO+GJjPvtmdGJVSdLXqFmJGnQlOp7/4TBdFbObNdZtxS29JvIJLTPi4UEkT+27c9alPR
BCucsV+8ZURDyM5oXGaXLybP3Q5Wm+tXr3rZGkbFAOEXkP5Oc+X8dtplyELW3XloouDbfT2rWZ8f
G/Xod0vkHLYT20uJ4D4Q4RNjMr+mYjtI8ZWhE28Lme+3sdZin4I+gHMrl4PTdE64XeZGlAhs02Pe
Xc/+fz/LGpPmdSB8STH08QFzovEBNQJWHwY5yVSS7r76h6SkUCyly3aQy7YTWa6qd0Csp+1JWz//
L6YP/bRCXI5xo9oNwj659jfVUt83U53UO+A74PxR4g77fs2t35xOsXejB7/OiEV/6kiMOsLMMm5W
3f3zbN7Rd9jDf414+MPt4vtPn7/NAdBZrWmERYpTEhHo+WUNuJ3ox/lW5pm603MNMnDn3i8armqb
I1U66odYTdz7rbX1r13bVZ4U0eGz8KuXFYQ/0xbP9aJHj0rxBEkYyct6kEQy7dJmTvZbE7roGqPc
LIcmlRhbusNdp/XLzZIFRpZU3QMkVfK0nUycedmTwlyG21nybudLUZLDs51tCxy9Fnhc28mtC6UF
VFtzuW0tKwJjiLq7iO1Nqe/WvOl8jdMYIZTucgjpwdb8yqv+DLrZ2vN6TdcofbBlWquOO6ON1pZn
18W2U1cIMmXJK58VVD1sJubXZW1tXaquv2ETm99v13d8ZQ/ExDPrrFe40IgeR2EC4HMzDzEFJhsw
xXRidPTkSjwWS8CZ0afOHxfVZvVoJvfUpdQdL2h6xNZOZ2HrM24+zu1YQ67Us2ApFvL2lJGUgOE9
7i3vITvbDDaPDtrufFmotuaFczBB1/eu49l7s8rf67RWIOnbSiAoTx4px54wAk4evYjBXUOj+N0F
6DZ7HJo13TTwuDDn6/ZIsaAbNTUGjrrNx5oqU0F8e72aHnsB+BOzNFAsyBlT8qRGpB13kblzKx0U
N1uZ5Ednfly8dUXkYe0b8/exwFiqs6G3MnjVE1Te2Gec+f3PPjS2XxUWe0+1asSn2C0+vDH+IdLY
O0SJ5h2zSAHbYjvMLJnwLZKvVrLkB3tlM7jdfErbmv8V/xw3IabYtPwFO6mHGiXiXmB7kEWwzxvt
ZTC0756mu74KI2xnDhFop+L4rUGBSF0g/kzxEIwTvx5QgpLMqZ7YLjxD1AfPU7E/p07o61IgAKIQ
EUJ6dhCe1nO3o9IRTtPAvKzm6WWGtuiLqr8fgONjEPvfmVViMdsYfRhXWrOve6XwJxOCqZ6PAb6S
EJ2SD80e5I++GQ7kF546ad2MulUvXge3lclpDL2kLX0tWf5Gw4+2xH2Zve8frLB5L7oPXAYPqVd+
GwvIJHo9IMWtnnTYav7UEi6vK9/iMgustmFaaXrix4T5Iy/f8f3aG7wzpUdo3ux0f1SWCTvLfEMN
0JyhHLM7IezFN9MRyEBRpkCXZQ7ByvquJ7qE8M2a0ksqEXDBB2LSsC6ZYJeCsKmmzq6JDbNaxtTt
rIyMgrkaDrBFfyhTWb4M0d8GC90DIrRXBXSUdYK81jMAUpGshlNzzuQhnZ2q6Vf4mPwnssGVCXgB
iuT0J0/j9qotBmFo+cswjtqr4ZxHGJSBEokXDV3IrsLZYDczBoB4mifixa+mnM+VUEniyorr1JP5
pCGRCWXGh0Ghdzwk8EnPSXzymj50dMITo6olIsecHgctaVl89s0hsTEdHMfhAerHzmyXCRayedYq
V/HVJClg2g3PjqwoWC6V3A1R2Z5FOp3aAW4uVkuUZqGvK4N6nCY0ZpVZQnyF14VtPdX+xCFCpaZM
1A+kxY2kMiSRfXUdaM6k5oihsQ/9kOCdmaiBDQNSYL1wlBIdg0kEkK9FpXZmW+4G06CwdI/aExi2
bzb9AotDPaeeQB/eNIkeNkvTnYcM4/Tb9rBB95b7/zondZWOsrLHQ6cOp6oG6IIdybO2u2jb6c8b
xGQEpZHuF7OcDog9StTOZusT9T7joyG7s/ASfW8N6k3V6+YMkVzyC0tc4lLYH++6BZLJoC9/mKts
ZDLSe+zE6ibPysBn9ovPto65QhkHUe2QQZW7v5/Ic/pIXTZwi9Mkfqn/1G3nWUSDr1PTO8VoVUMn
HX/VHR+P8ORDbdoY+NZ4N1OBr8rVJHv0bm2eJfgHE7xqi5cykU2YDxCR2+FP4eBZAlHXwTa1rkOp
JO5tbKNTIV3lOcLgN1qSi2YMr6XVV3ucSz76MldCJ+r48DB2xP1nvFdtMVLCp1CtddVzl4zf49bs
cTJM7ENmU1Cpp2EfjW0Z8HqzS1HMBy/hDSlqPFv0whrvm4o3S8vFSzFR19cbti6ROGRpsZcAykdb
dHdFUWHtk1WvU60GYs2GIaeSmCgy06hoZvu+iu7aGleJjB+jqo0PdaS9J7oDVNO1F5X9RjDIcQxR
LlpnRVcEmH1mnnKByUXbN3+FVlU+mdSG2v7FpSf1ZzMlmrzLCUyNH/vS0I449LbxYO1wQK6c7lnN
xVtjqonvGTNbX7e4Jo4d71tjwl84hpvaesVJ11gkZG723ree9IfMXQKnu6v73HftxfaFVxL4XtTu
vqLccx2gLLZx119LawDNxY4EMzV0WL1Q8aTshlcw/dQXo/VuVDGKLCCnm1C945TjeeJ250pZ/ngO
/leW92FNBfGfxnQqqTz5iaBczOQ8B4sFna/SPTcAhp6P7Lxyqmu42eRFc0mnnjHYnc094Rm6P6xJ
n0auvSHonuGutnfm4nq7tB7JzsgQp4opvWyHUVjpheroJS9aG+mwXUDjHZ/dDIEFyJJf2Io/9O3f
1LDerGn51eo9NbDEvIOMfalRIToLOKJpu80OH4RvHWGjoVPmL9iKW9eZ6d7v27w91nFXPBQLPDwl
GR7FIH1zKPKwYFG30xFmYYqVkvClTXBpCzsYNJKVG10YGAK52bEt3PiOWJoItx8juUivsE4RK7Wz
SDLtnE4GCs2klJcqzaZjiQnyHdRw46AJsdyPSRGzmEXWCj2m2Y8TwYjUmrSwTjPnoejjJIzb+2ZA
1mMKm2IqAZB4Z7AkLhtyDhPMf4OVBRn0mUrd3IQSbwlhvdiGR1ygFM1r1x1HxSZvoEzd156ifdA6
1oDbfoLH8AANyFiIZMIiX/0mG3ZOWjNW70pDTdTL+vlUW6a1Q/La+T3D5ftsofRJ0LW8IyvuISfD
fYCnSurfIIx3JjCSFZFqvc/2MJDhK1SyNS3yM8BF3mMMUXyG9ekdPJ0NW9aM75oXjX4BS+rds7BC
sqTbvscVQwQ+hs07ErIZU20s3mLFOBM4qF/xn/QAJJxotzVTIfVrqaAimpN32Wd1gC7JhNMd9/vG
nJlkTfOc2OyJo9gcrz0mrteO//Uyu+0ewhl7ZSagXe0VSC1zx7pnrQ2i5D0oslVe+oy3bDKD0eZV
YjGUYeU9T3gkYwozxMaKguLmAzUK2m9Mgp49m1pgQxnfq6rSEZzS/XDHnBIz3iBo/KtnajrLfsRP
ZAdTyA5IwzL8UTPyW2NNjr+IzAgzIGDfsMaDXmUemeTptJf1dcya5Th0aXSV/C9Kat/BWXzNk0g8
AKQOPp5UTFmtot6wQsfRr5QPtrkwYVftEgAkwK7DuZvCFDtZdUyHADFDvzfWENShTAMU8dnNnobq
5EmSVrF2JIOllt+roSJnpJKHhlS+cKm9N8jBu6GdUoQv/P4jCeN3aVzBv2LDDSFwuJewtR07jLIk
9qMcoLVr8cERPNynKZIhEeHxpU35g61kV30duuMc4MouhnY34B2q4MPGxC0QPgAI4MUaWcHgFY6v
FhWFSKaHPo3sp6n2ANWtYt8NRu1PFaBG5cXuLiMAzu+oLIddUtu7xW3HM0Yd9n0qtJQvnYS30AGX
aSYDaskS+uZU6V1pNJB0jbsFa7pwtJb0grajObDwt3hlN3zTmqOGY4ZQuujS81PFHKr+ZTpyIIhN
WMcRK5okSYGQF0cL+z6qDlUs8sBMXztbax7iZdZ9ELXvjN5UmCexnEvLH5ex9pMuVm523Q3X2Z4V
v6Rcf9+JSQR4NvOPq945IXqjrIB5sr59AO2G3DBA/KlaHChLiwBtR9Nwpsfz0seU1lW17Iq8cc9X
Yr72HdVGYhS9cxy5JKYW7j1G7ocxVnJ/dNWbCaATGvay+FqvnHuvehXCdu7KXvnTznxQs6UZ92bd
lGG3ZL87A/5Oi6k4yTkP1dCmd/k4zb6SLo4/kzLQM+/jCsG0otrFmSDvKFwi0oPEiFJ6iCJC17Du
EI7yx5zN6WJG0LfmOgmSYbaCTvA9GWq9OCtiRAJqAIwuc3Vyl5FkELdq7vAcu6otWyoDqohBJKJO
5AZkWVZkorAv7eyR6DKzeNLasTsgsg2TWUGy1gh5LKy8g1pZv/Rd9aioEN4w2O4OTtd9aCLXA6PV
TH5hOT8+z7zJYUYlJ+OTG5NatGKiw5hkIXbQrOBjbdmp7D5qLxFnNEoq1Sv5vesMuHIsC3b8KNBQ
kLMeyHkmfWjwPvKoNP3eGcE6sGmac7yhO/tGqXS+zpAM8Szq9rkbvzmY1YSzp5NmKvJQzrHNZnjk
DRpHsbfjSA2Fk78RCDTvGiCzEMtVNcwT2ISVEmO0otd35YwfVhcxRRW2afgOlnB7JR2doC/SPhBR
cgCDy88Z1ru2qtsX1vh3hF322JinD4amKYeaH5IfLQ85BI6pSMVjx342tig0Gy51E4GupG86dqxq
q7PSZ2dXG/F8KGpb26UQbHzhYieb3mIxWyxvujEoYEjuLCd7TDxxsS23DXsscqlbF+p+RI53lI7q
ofjF5IQxHCnNmBX7AeN3OdgVdl4pWQz4qe+jRQ07x2195Mr5PvIsRpJIxCEuTx8avjthM3TTs1YA
CxWobxpdJ+rL88gsNTD+aqJ03hH++MxH5YKxuD+AP/O9UEi6WIydk8ORiQHlYOs7LYkmLYZ2elRA
85nFWwI+g841UOAGQmrv22BkSbFvLBzMG5wgYIdX/VOTI+EyKAR61PzbGQZ9PpuLr7KSNgeiwRh/
fmKzMF1Emj8qUSODUdWie9EZH7ZJHV6O9TkdMnEqF4ZrU4HOVVHNqJ2Lwy4T6emF7N2dRgpd0DQa
jkhVhHQugqeUdedeLyF5zTmejnHjRxisHlSFPcvYWO3nwZKwIMyqIBrJth4jL5N7NJqEYWQIUgep
sFOfixQigNeciLwczvMkxvP26OsQ2+ZwLlKoU2hqmKkd4Hb47YelzN0DH259NnK1PtvgXfteVtcF
s98zlkjynBZs2jx0ScF2N7enGDDk86GhwIgNzQX0wvWB+q9C89pz1pRvrVsAoJTm1B5lUrBF9lA1
u/mCLfGwnCdjwMvc6cjCtbWi8C0Ldxa9NE+jsgbi1Yd5keWZWaRkEzRHoTVUb3YCK6Af44r7A7V0
5OwWZhUoSZWwl3Kj83Zg+co6NMmuFrD7PlLU9iyHFr+syTq0DIfnVs3gLiYsS/2mrV7SrP/V9eXw
+V5tj7a3KZEW3udLJF2cXwZxiNY0ym2fsT1y1+YazcfnvWvrcuZFc7DnaDrb8SuippqBLtSw+md3
QVXWc9I3o4xLLejUJjv1vaTgLnfalD1qipeSZs8/RvHNwoYSJwhW8F0XRQGD1PoCmttYdddMYbjA
QjdIsiUq/ESNooPMm+PUNRgrlKQipslp6tElKizWoMHOxnl7BZh5UBd25Ctlu5q8CsOVwfaw05Ka
7W9k+EkPiRKrEOTfL1XpsbWaTPAaAqnOEB30s0BjHtQOOrbmpyvzn+AuLu9shIfcqFsuu2PaZGAR
g5qI0/ZZ1fpcndv1sDW3g4mZB1/z9aP8v05HBNH/6+rJ8br9MgnAxfKg1VNA2PIHm5Mh6Exc4UJb
MTEYKbPj2BQeRR0uiGvyvys3xSx98VuvhZ8pnAbKHYcRxt9++S3IlKACOGtKfxflQ3LKlQI799tA
TOB+SMbHMqrvMsaBMy7ZJKTVxQ/s5GKA8g6Z1kDGrNRvHd7wwOGKGzpZq/gQoyknxKl8ipqiZOyW
xV6b4keHqlhUPJO7/tqqrnEYV5hAtaziPMfYRLatflk0om0OCBGc56HlN+yNLnzJonrxNhkk8QNl
jJBynE5KZWf8dNzlKhYM2SxH6Vg1gTN6mDc0Y36OVIEvd6+wrEKMdeGtOeEFo1i+pOrsKzMkLdfQ
/cyLzWccj8q6zs5eJX/zYZNPA2n1ZE4l2Zp62u8SSmT61HvXSUjjAKhcoxoLUrYQO6vtqptaIGoc
2UYFIq9Tf8jj6malVJwxssK0vzwgtJc7qjAeV2H4bMw425Jxo7sye4f1316iMjUDIpHLXafI5i7D
OMPQKuWtZpjdO3PrnnJyiR7JzqQmbcn+15yJgyN7sud789lxRHXgJ1AeI3D0t6qMcExIlR9DZNYB
9rQjjFGRXxWVfU/njWGdJ+JHXCevIEkBCdzmxxiLRwxRnT+FAE9jXtBLxb7lEcuXMk4bv1WJbTM7
+yfIvAsWwBjlqP1wBCx5ojSIxmVoEFqBluyquMtOOo7zO6cw5REXU3mQlA52sDSNnVT6LmT5uKvq
KT2ozYp3eCBSJUhrLwb7CtGfuEIxPpXoSYy0Sj4ipbZRglNM0J+zWq1W8UoSqoYtn7pJ/eg77b2c
+gZ3cgSTVPupw5DVkrqphw/QVO7wXM4eRZoViFuzhUEq7JcivzRFPV2sFb1boPpORtscvbFVXom+
DoVnAKmi2NtFQx7OcRq/whT8KQiaujdbXXkxVEshPkOdQncoYDZaVbLP29n9aMGvW8+FW99FywXg
M97lJnZKIxXkI478Oxcn9x+dNxmBkznajR2AcWrrpDt0aM+eE7NH9U4l/E+LfbDlpb9bAolZT2vG
o1fl9Zo9Yh49YxSPRhMBbSii/JXXf7AVSKiRJrUvW9t7hm0c7ePEQTDcSDK2ZCZvQAy/F70/yUX0
z1PXu48DxhZJCZ+ZoOn2gBM4w9FW/855seet5p1RS8v9r/bn6e3KrXNrb4ft8q9nf/X9n7fYTtsy
2sZ5zMqUUwzyifpjDTX+fFhNxB1v7e3RNt+MicpFW/tfD7/Of12+9W2H/+nb7rP1LVpf7gy1nn32
djneb2VZM6muD1WHJQxw6n96jdFkQbCezxUouyF5bP+0P5/6eRQLZUDFUvZxJprzdqjXaXYyK8zH
trbZLf9p417NKnJM76pFj58sTeXn4BZGAIkoftr66sJmdE/N6bD1bQcVbbqaTNHdZ1dhZw8xw9jX
k3qSG08mbv6ffduJspMt9Z3V63i9+WdfqnS+po3q6auPHWeAmb1xq8xcCxO3jg9WjdV4pTTWVa1N
9RoVXsLUN/c/Wld7KyAiP+uqMp9lJIrQJoDosVok26d48bF4qz4SGBeHlADII4URVMuoEwnZ22m6
N+7GNgdLicp7uxq7OzPNDy5z7IUkT5ZIMstPKMcOGVv+S4ll6wFzl9eyzZ0r8kM1VNh2MazE9v3U
zykrfPU+m/szZijFhfReQaQORG5YVDI0PM0m9KTAP66SP4SD7SRvtPcMoH9f9q36gd9auROTXYaq
1B4oNw9sMQdsGqtsDjrcDQ9mW1HpUTFk0nSEciy9d9k4qq+NM0EY7bNVTQGSlJMPRQRVbLyn9W+j
Gzp2yhAah9h6k5NZ7wq0c095gklBPVc/wfKXy9bVxvpw9fLitLW2A0LheN8h/d5t1299/aC/etbY
3m2tMakkFab5vu8XD55aL3ZVkU1PpYhKZLDJFCrxND1tfUnFYhdy1HVreaRyXpKm+IMNzT8XyBmr
alBJOCjrPbZDof9NJks8brfxapmcVKIL/a8LxoG4B1Np89PW1/C7veuV6Op11PCXaodfYvygyUIl
xDNb9o4br/AEw/bWF1vJY1FSQd26rGqEdZtXv7ZxfetKJrkEaq3ph62ZLl31tICKf96hJAJbh6i0
cV43kit00Ie0Tp1j2jG+YtnyH9Lt5yWdZH2uRd+++v/3OiD+Ejqkoe+3+31dOGrJ80w1jp1NMQU4
OFX3WAaaJ2Ne/XOaZPa3vu0wVmp136+HOFWgc+qLXD2fkOb898TXxVomnWOtqw9fXdujJY+q+68+
Ny3+qF7L6qdNPN9tu/S+0ikZC8J6Px999dlKD4mg9c7bFQoVps/LyrjJj4oOGabXcR1Pa5MwFLXo
X2OAoDBizbDfmpqoCtIQBnTXjtW9iihaST4rVrhenEyiOKZCQKpem5MYahKD4Zlg1cTeS9ivhpfD
b6tMEOa1aVJUP+odzP1+GuzXuWyno1BYsW1n87nLjn1bL7vYRCs/9rZzjloWJXYGOqcqmsAkLbdf
nLFkC+aJt61lFVr2vNYJtlbiRvaLYVq4JPXF49ZVDTGriaKWd1sTxpQZkOH40eDzsNPnxnuxklHB
EixRQsvz3BeNpdFRLVnUbc0Kqxf811jkbBcbDBcPKBgu28kIRsfLN52v9RhMi8Hvqq4f1PWmWc9y
t/e88m67kFhi1nTLQDISwYX+1jcx84Siw4XKY3/vJfWIiIYpb94mtm1ucnUnAu5cyzj9iFwkMGxd
Hp282wtnzOF+xsmhxC3kJZ4e67ot9p5CMHQ+rb6Xk/0MSGBR/NWGsIKV9apkI+hUrn4b4ozZfSmL
V0ubF9b5jHKExuSsxQ3nIhPkzviI5q+jMlNs8aI37KCJ4Jgxf/YG87C1mnpqXxzjxOiYhDZZlg6s
oLOj6x7yrQwr6jISr90MkpU3lKSQ0ehHrYydQFATWFE+JxhhuoRJbg57YKwVG3NZzhfPy2CUgakX
8dHTd5iPug/2mgezHfT8aJjKzSjbb4OuEMXjNsuNF40NRzWDV+fsXRQDWWRK8TiI7RqpoY6HIK5Z
1Y++HB+iqFFfSDLcGDd+a3rRcwGulTWs1VWl4f1ZNNhF62F7JNY1hl2Z93EZ559d2hwlZ8UYn9Iu
/1XbrnHsiLG4Cgt/uIUl7qVoinfW3t0v1xTXcS60P8Rs7DOvs9gs3bpF+izIS2rYfQ9dwsp8D3Pl
b/HKvxZl68dkY7yaaXdKIPL+0gqM4ZSHnBiTJ92uLjjzlvtKA6ctlbQM3SmtKXon31j0NYfRRcgg
ek/gT5/1D+ZYtQABdvKrFT/UWNoHr9NWdn7p7hYVjLBMRUVwtgtoq8KMtaX+KNOpfJmGdFUX5uK8
NfMGv1FIE3co7+2HaFioQw1Tg1bDmB+S1lz1ZWm3hxWcHrsGjxBLKY/EPRHikNvtEdCvDc1VVs7O
3Hhi6c+fl9QgKVDsIEGFqUKhn6JW7qd6nwDe2L6pP5I6+BRLRiCDoXYfR3pF2ncJ60vR6lfd6fGs
LcpHi93a6yhd7bHv9P12DutT7zKQoe3P9u+BwfnVFI73XNTY8xOR8TpaxkKKNiHM67kZIziwZlJN
15aK3+JTM4Lcr62RYvFTSRLv1sIPuH7qvGwvotp67auGsN2yOGznBs9SH52oPX62arN57Cd5MtVM
xdZCP2ZNLq/FeujV6SLTXgeuoVUP3bgfXcXGy0i3r7OuOex5l8IH0cEzYOs01jOpxRyzLMWl0Fv7
qk4aZ6Oll6GZJCOGtWt7O7UdKGAS8zRet8bnrYqmsyiqVsCoxSSO01gAS3aCwDTXagWCIZzDtma1
/gGKADbPXmnPVC2gE9Gce52rpavK0yCWl8/mdkZr6/GcWNm1yMd3s0qrUwHidR3H5p8DDphOSK5c
E/zPiUn15nudl/J1bW84muF3s9b4EMixFlnvkvSAQbOeYhhgRvHNyNx5L0bElFquxjd+SYgE7FEu
d2uG0da3XecSDXTbmm5jPqC4A2VYn//VL5sO+6LWVvBljFuWcpG2E0skUJxyKNO+hGCMxHLKa4rI
a19iMnpiBBRD57D7l8IqX+uoEdet5XlLtFIrSSRfT059qhyUyU7ZSJfDi2qX+r1N7geMkR7SC1c0
0FLZHD9vDdFSY8KvXt5tTa2HyoEYLz9szXop01M0eTCH12di41nc5JR8/uGty7aWIGnz+GlrWcUE
xDrhibI1E7LfQ9tcgej16cK26jNaDNvfmrnuWA8tEtyttb2+PtaPuV20D9trL1ae12ylCnma6+te
iUWLrtXh1qwJl+erWZJ2s702u8AGKcUIam1td0ui8SGvgXgpLFNas7RSDZSma882xQKA5KVhrDar
7qjaVIZiwj9fnbla/DSOnR8QiC8tj8ik4/fUWfIvuMXbAhL6UQ/IRSjKi2dyvpnqWRr6ZHTWVxgc
+bGu7OjcG1JcokhJjtQhy2OFiedNL9K3HHu23/3iPJkLee2OW/8ui8omcjmbz1pNqLGbwr4B+0l+
nyjEdyD4bAy02E2v+VymMHHi+EKJ9JDO8sWWpeFjxwl9o87t+14OlfSLRuPrzS91zIvbdlBsO7+B
hmKRHf1wcHgMxgwFujs11NPiZoRwBfUcDZ2Kx+aAisXr5wtkeXlqu+YnsZnKydKK5cUaGr5284NG
HvwbuWu/SukGFOhx7q6jvbDFn2YosluSJvjW5o6yR6avvtVWqrFo7feaq9uvwj5QEsu/GVJOe0NJ
0tBV8kuseL9Yrqtns03+mEn1c5iFSXmncY4ajFGqbC7BWRiNzW2a48CE+METRvZ9okiUL5YLFamh
WOnww86a2dvpgvJSAxHgqaoOIPIpJT9Cz/syJfwFd2KqBNq3Rsbe0fKofEJ8z8NGYI9pOpCVJrjw
XTdGd9Z3F9X3dSq1J0PtzgjRG58qVLxXKxAxC7tLgJcZvFdlbd46xm2ev+sknhiPVW+7x6UYsD+c
ISi3ATijctQU6mpompo92nkde5DIOP+C6qFecxCwHf5K9q60yzVHVp6YHrHYtOOPpnDbZ6kzadOl
3xwK95C7HQFiykExZ3E3e+mvpSR0cZ7wziVq8a9EBlP3ukcaYNwF1ij6R4q32sFqLHGOrRJUPqnd
XVyqxhvMz5+TldZ/TVwwqQX9SYahQfwtAOurGnOIqR98FZO6E8l905NaaclDA0tla22Hxuq1PcJ5
wLH1iu0Q1TpMl9m7RIhVnrBR0aD9pUe4EWFKFsNt1Ez1eaG0Gno6te6taWGkeC1SvODXkyPswufJ
QIw92+Pd1mWgPjg4id3sOjfTnr3R6GF5QiBaW1uXZlgYvvV5dt6esM4+J4OZmbXL/2PsvJorxcF1
/YuoIofblbO9nLrbN1RPB3LO/Pr9IHoGb5+ZU/tGhQIsG4SQ9L0hOGSKO6l95s3z4AJp1YP8LnJ4
Unnb2Hax0Jkqe1Y2xKvrk8g5qtI8B1IMQsBCkl6UqXiEHFsnNWHRcIJImJTseDWwF51O8Gxp2EZF
JINGoAWz6vCxUYk+TJXSlPQdG38SpIGjaMFWd3dyM1Sglkt6dnxCfDWa/+Yk6LJ14AzPQ8h2x2Ao
6nPlYo2Wlv4pTny+dFkd/jZrE11p5k5Plm8+xd3PHE/cF/Y014Nm9FiTpNpL3uc//AihCVHHFq28
RpzSOYAY1V9MBT9DqXW6rWibaqp3KrCpWYvaTibSg/26sXf1R773OWCYckhOjs8MAipa8CQSxFGy
bRG52Tb6p0wdgmTlFQ7i3aYaPA1eD8rLddD+1vexH2jPdtZoz9EoMeiDaTmKbCg5zVEZgYeIJkpn
as98wAYrCeb2aUUYuUel9WBOpxdeuQPu7iKIDretkBrrSSRRWDHaVV1/tLzQeqrRRr/1oQTNXAWA
luke7GgcafaiMTuC/h0tOdY0bp2uQf1WW25QvwXY/Od6ZfM7SyR3C7MfYBS2KU9w6VQs7qpmzoqy
Wi83pcL3TOQwMc32YwHAbs6qLmeNyd4FuPEginptJJzXhDK2HoX3LMqG0T0pKS+GyJW11B5qo8xo
wY+KpDWHhxxwyHUuggWJo1XnrDQrDR4tm9e8RjvLHFR9RWyXSLHWeU8icWR/L2faeBO53rWrW1Da
+0yNg2g9VtMucFlYK1GbBXzlY0Nl66yKwt1SpjnRL0eW+ei1eXVXAlhlvyy8RftKfhIJ/QgFj5Zo
9VLm6t1rGcj9BUUf+an13PBSKubXpUHEOgXljaraL2U2dmV1P1+0ajsEK5ARWhu9OVzUIHyseye5
8Q1MboTQTy0kiJPIYZRpyitx6MT+k1Lr9fFDmTjNqLK/ytr1NkpeJIB8UusuErtkl9CCEABDnbJc
lgDpEospu00ER/W5DN382Y1yttecMNiLsiRI2asMgZj7aZavh8KVV/R99yga6xoerRkqxZoO/CeX
scOKGWa3XhOUz+WYP9VsFF7Rey2fswiRW92X3LUMHRSvh+5sNXrLDaDSBz61IZAKUkoxy2d5KMOH
KrSPolIU4TOmsHlfOUdl6PLboPdns/RbnmenvVZ6l5+cvmxABQ1eci29fJvmW0nu8k1VWeVGMbwR
4JFb7XRJs65tBEUjbN1osh/b4uP2pdLcDD58e3Hz9mq0HortPjEpeAl/uU24M3wEDyKDlU7GDMDJ
leLQB+bP0U5BsJVHufVgTkg+mG65VTc1c5B1xewjdfAXUpPVCEp43QcSRFKXr7mI9oGPgV2vg0GX
pe4EYuJVKa1g7/FBYINbBpIOSLlt1bM8ojVXK5JGcAF2ki3t4159Y93FYAN6YZNr8i1p4iNm1NKl
aHLosW1nH5MWApymvYZVF7L8s1kng/ZMWt9+HhNDOQ1EtNnvqNlM1LJVkg41nKmV3OOkizox4dsB
NwAnb6NVPfKNZDF8ldu74lfO4yTCN0BiMIdCh/foaRe9CuWdhDHKKgvexnF8ISK0CWol32VmbZ/b
BDcYNgI4XJKhQwHe1IozomVfQFj0uNDV7S63fHxcVdW9telPLuOfkFvRVug+d2tL14jcZpJySZir
JkYv37WYK3dFMp4NBGc9H5BIImG5GKlw8oboUCldeSobt9xiH9ltKsvyLrFdjhu5Vr94Pf4BIKaa
rTdC0ZDH/G4A/7gXqv4qhUFxSFBrvCCTCK6Eb8o2rqz6kmcZuyRqB39rdNdeMbQXgASHpkSQsS6j
dVrmeyfpnWOqDcUmZt7A0kr3VxpuWuuybQ5GMSECvUbZ6p0Z7QAI/4VU0/fJTPSgEyVfc7faNXC4
Zo06Gzt49BuzkoDrRXV9VkjRSQCuhZYEK/ZG42uvmbBt5L+KSB3g1enluQNocJSmDQ+tuosZtTJN
q5mi0I0a4iCxjzBLGiEZEXS1/Kom31tTusUxPF/EUdZxeAe9/Hu0teJE/E3mSxiVaK7JpyErlCcd
hodOtyfca5ZdBP7GKtZa6geXJi28k9czw0gU3t/Bx5cnbnLk9rqp9+YJW1ZWiyaFFbxi1MsEM2IP
1SzKcu+bw1+2LtuX3o7qNVuBtc9W6Ax2wFuN2JJpHb3WxxHCg0yjpJiWZeW0U/IFIkC67sLgZ5Xk
uGQH+oFveRuBWEHeqtxxQ3+XMRYxPdvwRB8w5agL45GNEXUVgi7buGH17NgVHDO7wv1N1rKjXzIO
hpK+Hru2WucNewJl+oimqXxpg0C51FNi6RhWWpAw43Tlq5671RuQer6iskKRrIax16i2XhTZa0BZ
uyDzfkpEHlBiCFAUYivjR2t0+VuNrDkf7UOTYmNn2XCaVI8YiNxDT3WYHl+9CiDPeGdFUq+Jexa5
fsPWPFnhBvAah7LPz1vGBKHeDJCLH3qHDfZSbQaiwt4Twip8PusChJIrN+Dw9fDSg7xcYZvFrIJF
YRPJcHj0ms3rMfZ2pjOpzxbtT892EwTKNOCNthoDYtBTgIfu3h+xalQhzK8aBSpT/auDNBgA+91W
DnC+0rTYdbZWelrLa4Sms62cNSCUGwkDFkWWkI9EL8bzXAILuf08FMNT75vVha3GZD02A6JoSf0A
e/mJneZqZaAnf3QGFRSo6hpHy7RPkts6Jyly7ZMx4XSKsPle2c4lDxhm9UpiGIuL4jCisISF6nsH
EHVfNM073gcanGDT20p5NFw7vIouFpvH2UQg9mL1ObbsM/iHgVl273IHu/eeVTu7Gx7wpTDcqlrj
rqoMEkUSFmxU1J5O1C03DoVdZCsjMus90PUMUJxjALrhY7CDzHyyUoJSaobmFtKxz7nR2OzyZMom
CsN9PtT6vi0L52vsvMBlauTa/TGa5QbOO99SZ4LISD8CrV2nRuKd1N7DH7GQqw0rdefQAjzbG+BA
wZ0QkpJcFm8NhHvLyNj0kPUNc8ar0xvdY9yhUWSRQ0wm2ta695ImknlekqLLrDlrMvM/miUUMWy+
bobL3NHpDHCMdgLQs3Ccneu5ztp3UF9TGPrWLJlXquzxKrq6dh7LkLAps4+fcapuUy8aTvKIfBNC
UXcl9H4Zk0MUVJ0LusWiM7I640M8JZN4jp72ykXWy/retfVwq8Np5Cbn5F59LwOmukUZ73PPkv11
bPEYwYQdpZr1R9PGzDyM4C2KVXQO9ezR0Hpz16cB6+8pce3r6DTw0Gol3FbNPbaq6OSzPDjFrhVs
tAwCAGzs4GyY+l31NNgbTk+Pwu6xA3HF/l647aTyPmJQycYei7NmEjhTkoPAgJlTRBqqMLBE3Zi8
rkBg/pNIDfGiFm3TzMEuQ/OR1HJzkBp94tRss+DXYCF7PgUCpFHdqi62rhhuwZHADNSBY+21oLEG
rxtYcbqcy9bIBUHpIx01O1f68Cj7Yw+1wzU3Pao062HKIlMwrFudh6XHNkAzy4/hlTRIT44K6CJH
z84gMg7dACMFuNKt0Zu7VOP/lOphtFEx0RzXAjPnTwR+A/zZ1uqGFE7BaN/6WFGYCjbJg0No7hRW
xdsI3OgVrw3Qhtl3vwviVznFJcapf9qZS+cWuwTWtFVQjiornZgOZTm2chXJwCcMgJUjbVzRGg1w
7NVykUqAPV2QAkOZ6idxGVwrX4LSS49JmDNk9421wbAbeAghBUBw2bjOUEwLrMzkvTDXOkPetVOg
9JYABfBf63ZRxe8hOeJeQzZYD9Hov/lIwSE+uhuwlttYVg/BfcIbAdDeRApPF/3fWFrHbfmbdU19
rrtkX/Yln0lQgZGFpbUcQRKq4XGW5dHyv2Vprn1BQh5Fzv5JjTzjEHfS08gmwERvlfeFPhkPhO9y
ox1Cp/eJ1m+ccHSOfmDcQkJp61hFVqmWU4T/NBDj5tnW1eGixOFLL7NK9QsPGUUfyvBk0lS46NpE
Fb8HFOhtVoDwkrLZmQS8wXLl5iwcEQ+/m85SnoHt2khjSwMLAZ1xWplw9WncVpssNp1HWADWgzy8
jCD4HjXACGbqVbsijL7kTAyQrwyAVuYEU0V2jNWEOV+eANCUpH3U2D7zJy0G/mJsUq/R1kWetQfY
EdlLo5fVoYctshZZNbIq8MalgV+oVF2ZLvP/1I25UXPv52BKwz4L4/GM8MdjOwL21m0zevCQcnnw
KqUkMowUptVa8dYozWKfQwPXPNgZUoTEXMKfNzE17A6pYMsnyJh5K2vsky2r6AeNfQ5G8U2SPDQ+
YLHvqfmCaVl9TCbMTD7h6nwQFkfdeggm3GipDfIRYIQ/IUlFMqjBmyRp7jb8p0iUi+bJ9NqVp9zj
vjo1dLpVksWkAuhZqSCnlbLwNu5uwBHyYPgvYQVSwH3uKy/eedB5zVqDW9T1zwiVo26I592sqyEw
QgI3lOgsGOzQQsl7EtwQFY0bQ5Ls/xrsyjuByzLGLZNV/hJxKN5oo4BLdhCH0cgOEiws/r2uzED7
2rWKglAu7YcJUshcNjllLXBrr8LrwV1FkjLtI1DqgcXaElX5ZknpJpI9HHJ/6m0Hinm6cdV0RXG0
4BNNJZLHrYAqisJ+TIbkIFoGVs2dQRbR+3N+PV1EtFJ8eViZVhJvxF8ZoTVNABbhs8nVb+9V8l4o
jFjOGpJ7dwTD+aOZnl+vB9YhRY1axIBFEon7Lw5DlsiEtDC+E9kkKfZ+Lqn4z0x/Uwru08M74yB+
UvwZOC/7QdEhTtIWWyfPf4rz4t6DYz49xvkJi0KBl0pdoi7GRBpdyvpcbfZIreDJBOhjxv6K3gDt
lgh1P8T9VlbL7wIPLJIOGHVTwq9jPxXJkaToTMyICitmjLerrQh6zzgvX/beW5iLW6fyeaImEqK7
OqqexbM3I/uhY99nN5Yaw7rRBejtMXUnvJWdYovlX+2j2bY8NLDDKhDqytuIxyWehjjK8fiMVuJQ
9ALDV13iys3Kydr0hK+jA/pMHE4JRAT6hrQv8HpnbOmiESACMGeshjEC/XAozrZwpACJbGvpaT4c
4xY0lBkcxO/1VcUedbUJ6+jL2KsncefmuwS1dJUZ8bAR91rclajOWP/XCuIrEwZAPBNxhjgSZXN3
EHmRaDGOIVXjA9FE9LFrnsSDn7umuDVLbxA1JTufqwIM+0bcCvFHqm3J/am9TF2zg84s1yj+qifb
EOQu5/urp1Y7ArzSdgmzAXrds1KkNUxbf5eOEJ1rdXhSp6FDfLaT0LT2ozeCBMaObyVD50QJt0JP
yIjS7P/54Q9/gzjE9gqyu+qrc8v56aEmg0Npq6kbMQSI73uD3PjBBJDVP8VweeebO8MpPrw1H0AV
n++gRhgvC2BNjtVO81Nl3Ia2/y41ibxd7jCD4Em1bCjdy+Ait48JJpY78be0bvEQm6O8Q6OxHddV
4l/qTpWAeUzj0PRaizPF0X+WOU0+IhzgRxvRE9ow3jGFYekydQS1R9pJh2O9dJ+pgVmMNNDVdYcE
20H04L4xusOQGixLim1qdRgf2RO48j9/18zio+uDFXZSDbjCBEhZ+t4YXm11AjBqmVlO8jYMb9Ow
LHqSyC5lGbs/04hkqKO1da2iA7MSP1qexBgp2otkeVs/dNH5UNSPhdMdnEpfi54wn4KtwF56qysC
BGIsZMFe7VHoPi5v+NKXRZnIelMvlNt2VwHS2/tWsBN1uujsosVy/ucuKPLiqYmj+RyRnw8/1Yvs
p7K52+aFaf4ZerCVI8Af60cPrtwqBh6TxYDcWhOE8/ThUB2Ipp7KQnVQd/hQEKdnXiCeeGeqGINa
D+lY3y3mBqwPLyo7FqOc4bEd3VNAKV3ZnI0Jqzr2+T3t7Gan6yNTiUqVN7KXsXfTIjCzIsC7E7yD
IZ3sIvWxKzdekD9YmBcvD178qsjOr9OSF4VLN/l0StbF9aHFflB0RpGU03AtjtQI+pIewnkSd19c
JAPPOIBZodu1LrT6tXhLYLVTKg4/lHa29jU1EFES65YB1+AtpLpvpuBS+NywJpTiI/vgUEPCCd/Q
R+pr0AJ3R8ZkK+6xSMRjD6fpCUK5rJGH+K90UE9OqCU7eezPkZ4jUOY0BzHIKIzaNZzdHPXcjZ95
8xdAq39Cyk+O4oLiyYsjRvp6YsOYQfdz7JxHzOLsGbPsRuazi+fZLhU9YhkMZEW2jpy3/H1q3Sub
doB4v9zFPLEYSaPpM5PYibFxDehCglQCL+AruGSNmbiD/KhoQmwNyomGLkqvGNtZx0xMtsDrFvvB
to4DwBziuXvokWgUB+Y6wTFsnl3Nq6hA8TJibqoyD8JwqW+lFmk7cX3xd7lm0B9r9WHU0non69pd
PNXl0YqjtGl+hNoQrPosQ+kfCvmfBdoycEji2y/y88SO5WmOIw3LBzD+WyUxU9j5ddpdEWTXD0DT
ipNg7XRBU5zoC79zP0nm5yuexDLGLA+GD/SvGHqmPjjlxoAgjSyGpeFwkvES2IzgGxQCtzm3TDwZ
0a09mb1HA3iwm+Eb8s9gLhosI/ryJOcOPY33y01YasWRaPL/vxRztR720nUZ6sUfI7LzXHzJi6O5
cAyw/WBCizCDmOhKjXmQ8VgUTcTPzlMucYjDJq/afEhc+w+sfv5Qir/zwyxjPjdP7TWwgAsBQewx
+NCL+SvBEbauxWsyZsjBrL1Bf0drhf1kv40OWeX78lY0nw/d6QsaAAZpvHiex4meKmZ0S7KUDWNC
yEFBKVIBJjZNwsS/syQzSlLkP8xl578+H3uYONc+Q9et5bgCnr4ziVKNa/R6M4JQf9niD9HLk2qr
8lFMy8SkThyJZL70NC0UWQJBaF57EECWxqLJkhVHS7I8xqVs+Y1P5wbpa4NQB2MYY6YYOBuAAOlB
5MWbxx2PWMZP9fMfP+ZKtgqkTv4wjRSPcO5543cPov1RdNcAJV1A09Mz8JsGyQ3RU/79UJw9D1WA
cqqDncebz1QQD6bIsoT7xAkRBA9Ru1Qsa0BRIZKlnch27o9OKdPj/NdPPXkmeyzvzDyfmTuzKHXU
tCF+8s97J47mVuLwc16cNF/1Q6vPP/D5LEkhsFGbL8qI1KwYV5bZgzj338qWJqJ2nmeLwyURz2PJ
iiNx3n9e9cNyRrQWDT/91L+Vfbrqp1/ypgEfo7my8WH0Ta84Hs7EKopxXquKF14kbKVAzoRGxOJ9
2mZbkqVsTPAEhX5Hm6LWOJwbieFWXHxp+qFGHLq6B0KIEPzco8XLIt6T5WVZXqr/LFtOE++daPdv
Zf/XS7ljOpH7sxC0X7+xcWhjWjvNhcWHa0nmleyS/7BX8W/NP5XN64npsvMviOt8ajP/Qhc5F0Xq
fsuN46/F0CDWoOJo+UaLMWTJiqNlQrY0/lT2KSvauS2CAe0PpUQSIcpMiHy8nMTemd6KLjwfilKR
H9nKZlmdFMlOdbLnZXgHTAVtfMlL40QjF3kx8jMX8thRMhLDnreOXM+ox7UYHtj9R5K1Qhn4D11t
HjRMmT0EMbpk+QgJE/G3zb8Nt0tXsMSif2mzdIOl7FN3EVlR23tVzJaFDdOrk0d901hqPK7F+jcC
YMB2UdS/eHUX7OY3XtyUJZmH1SUvbtd/ZkXF8uqKrMdGyp/hW+Q/XUGUjUkEdkKJeI2WwX6eWM/1
4vksZ1Z4lbB4S44GGyPatEPyYeW4NBPnikRMDJasOPrUTgyiS9mHf1zUfDqlcwppO2pXUIGPJVQK
XANEC3bKNQUkx/ThynHEq5/F0OUmUZIcxJ3JozZNDqNsrarEMg7iZV+e6Pzuf9jM/DBVWJqKI/F4
g6xlR29uNG9ypRaiJ1oYIJOiopXdjU5OOAY1F2W4iVd03qcUPaAf1bD6Kl7kP7tapextsc4mdFIR
HEzT5BghEQxLHNKaSMqKaOVqybuGJ6F/5hurfNIdtkYDAzIG5GXnw1AVb6+r7llwtg0CAIGMdo24
q+K5lAlUJrXIXvIQnongk6vTAx5rRHfqeT/z0+0XN/XDI5qXrvNdF2sWcTi/5gHBydHRh624y+Jn
l0T8AUtW3NhPZfOqTtR8JnMuLUX18i+pvq+uTaz1VtgYYhXnpe5bk4X9XkMIcKvCmCUL9QwB0uyI
zyS1hkrsTLOQ6ZlqHQeYpxpFeDeV3nOgJHtluoYclck198p6JVqNTdIfpDHXN3KbANLrumxVBbzq
InESW1+bDgBPBUzRJY7snRz4RrpFMgjDZVb2W3YlQQ0P1rFSveoBThaxZkRjIZ4nFu5FoXyJ3f5l
QrQ/ecjAPsG/KTeoxvWocpAVZQmCR0lEeKLsUYEIzSJ+Ch0LZUG9uQ4hWggWsIWdSmx/7xju+BgX
1Q/4jodWV/K3PtVx1Yrd9zRnSl7iA39yPRmkeFK9tM5ofHfYrSey63oEHJQadZyuW3lVWX4pRzC9
LMnzV1WOzTWKOsCrAmS75GyyBdDZSh5To0C/SZY3BRLBKEPl4LgxYixu/VTDVhJmAh2OAn6k7KvM
zG/jEBU3cSSSJMssdM/SFGFhNuGNLPQ2eYH8kDt033SCZ/tanqT8ErnQsCNBiWMzbQCvbJeVW5iF
qF7LED41FyNRGQXDTZ1kYIKcumM9XGX2CaQG4TWHzfYa1a+hHYLHbkogugSPrhy9I6spHUVRnmDS
je4iqlwZwmeaQbTG8h4r1LAfZSKhj7GkKOuh7z1WEFSEpgO0Kja5lymWonjIroaua25K1DgP45SU
CbA9k74Fu5oWS4WvJvFayS1c0TqiM/qA2Vzfq+jCuL+GKBhvcw40B8q/Fn1uOb8IDOcBlZlgXfj1
Ct1TbWsphr4ZhipF4w0wfaYp+sm0gDoDa1U2qqlG9QoreGQwcADPHT+/FFDtLtWULFn65z7K2EPt
kDYy4abl6ikd9VhbK7qmnESSDd7fhVlbSOvBgeXu+DGbzYgavLQugFHb7NtvUZd+1QilgwuH7s+7
pcNnBpkIWiErUIlpx1+EO7/4aaR+G6oItAKCOC9enwC7RgfrYVSIJRtDZJwLO21PahvWhzgOsxuP
QIHyX8tPVS/RuZJYv8pa+1KiGnS1g+ihM4sK6qtUPoUtgSMLscetyIoKQqGvyK+n27JftRh3rIap
eajEmPKFYLmm84hgU2RJ0G4ZMzYfTjbSdyse9bO4VFnpys1y/APkMJw6E2TRdnxwis3yF9Re9Nv3
x2i+bqmN9UPV1NtURtZm7WKx3HrJM0aFI5v2WcVa2dTPEC2qJ7jn7Y2t46PIYbRbP2FaBxkq6RFr
mlqIMkvLP58U2S+yjR4XroEAtaH9sGMxHUow6C7op7WXsmNbOY9ROxEVFkoWR2QwI9Bs3ApVl+o9
YpvKWmTF7UliefpUWWDCpvtj9j1Al2Ka6IV7s/89/ztxlLp7MyvhnE33D9VpEHnJ4OBPT5/pOx3l
FHEoksIbYbgvedHb+hoJyQ+FolrUNJA7Nt0DwBkQeF63AteFpUJeMCip5dey9PxDa3YeGu9+8Z7n
O1Efdn65i1VUm4pRstiwlmzcwtkPPFZe4F2aKekidE9szd1/qGjbGDuZN881wy0UhvCc9wkehlMi
jkSZziobywYTRbVQCSr8Bv+joThlbr2c3fSYA/5fTontDnyFrOw/X6ZuMkRu7/0tl9kNXH/660Rr
8SNDlqvVJa4nHgVhR92oYcCiSHkNpiRFYOIqsoProlgYuB3kdTlkc32qzmWUy1dLI3GEg96ZD19D
HJmTQ5tdFT8vHDwxBkk6WW8GUHyUpUTtp1NFVvxwjerowUIIfD5V/NqHMxJV3zY5AI3PFdNfNeQh
ZMf7mJlfY+xJQS6NdnyuhyI+230A4ERBebNJiDPKRCu2UeYrz3LudxdbLf9KfUV+7sxMflb98tYw
wN6ITcN0QXSQr1+rof9llbV6NoGWvNkJlyKYk19j1AzegkL6Ah/ZexCVeu5d3Sw0H0UdSOFtDKHu
KZ1a9uVb1Cn6i+IG2asSHUUTvjnJs1xV0C9vfhkPl9ZT4ms/JYj7qd1Kj0oOzWpcMWaDxpuyog1E
UwI5rv1LjjrcS232LmEuxW+JU6KjrWj1WmS1tuoOGq6pm1w3UMRfmUbTPmFjhXSR0avbAELlW9Vi
iyDD19tP/Mo3oGD5xkxc/dBjmfmYm/0LEJrmm5F/H+3K/mJIdn1K8gDpJFNtvlUjQArZMtJHRHTQ
0vXb355l1t+AbKmbMcRF3KzcFwXwGRq2dQfek6PQr7cj1rDwhf8ughb5p/JTmWpYoGKT8ZJ3TrnF
ry1HYc7KXhLJME9V3AxobrfZiwpj+gnr95WolICxvYDA+AKTV76KItOtiC/YXb4X2R41iaPiDNFa
ZMvQ1h9HonQiJ67YdPJVRutNhRF99oYRXEJm+Nq5RCsGWnTposJmplc23cNmAxYPWU+kZbeF21kn
UdPWrrPVlc6g3+F2MrqMPAjGBG+tXLRrOD7BSWStQDaBKQTtWWRNjIjwgVTdi8iO0vDd5pt/E7mh
TR4Zr9NHLQTf4/bewQ866R4ntXwNXGjEvotdVZcWjwB9tshOtPfcqV+jsJbPgBW6u6rWvCohqvJF
ZF9EA1GOLuIul8rkJopEoqNyFJgQGMpGxXA1wz02Mb27aB5CR3tM9XtVZTu7sQsMC8stMub52Rys
7Bw0kOUmseD8LMkkVVPYyMzKwyZ0WkTHzaB68BULK/DBeEEhLP4mG4WzRTczP4gsHB0g9Wr2lus9
kpRaC5Zgaqa0g7tC0w9UTdrjrizXAMWL+Bso6mQPHd/aqcQ+vpmGdk5tyXjW/cS65pEBwGJqVg/y
rwG05JFPm3JlWqfgRsSRPSWjErtrdvAq8Lt/ly1NxJEh1b+KVlX2/3a+WgOAaczwoezH6tZLBXDp
zEb6DlSXzpfoVyq7r3rfmW+V1aMPlKrZJfE1E2XjIgYR141f2sK+i6a9Fl/KQHO+llUqb+wyNK5x
7mDAUpaopaAL+wod6YeE+NU2zNY2sKGLnPNS2X34vVEAiBmaXT04euOdJNOK9kHsy8+oqpQrcXlr
/CrnTvWjIW4EjEgP0WEctAN7tjmqu7lxd0w0x3ndLYQtlXQVJWWGMi4aVZecMfVi5v6mddXwVCJO
/qdibiOq86UUHgngZ2T8N/LoyeFG1PvgHi/iaqFlU2gW0AkLSz/OWVGtOkrU73i1g7mlp6h3Q4+M
vWx2cLeXSxiWfjaBl58s35C2sZKp2FJ11sEA73vE66a6KJpu7cwoGR4HfFw2bS1Xr7yNMtAf23pn
7nxHm0f6XTkvdhcxJe0zY3d/NutM/wEnEbFInXGe3sdLm0QWJBVv3JZFUd5CtS4PulZ0p8CuDdx9
3RxbgsZCHwuwKgMfzEw1RxbLbd1vode/RoEu/ZJAWs4/lKQKUnGZ8XOIu+++JFlfFbNKUDtWxmff
RBucKYr3AIXa3ieTqLgsufG5jUNjz3ZA/GBDBQLjXBnsnzGQme7of2MAfod8KP1UPXyQQScxw2YS
Hnm2/itBGVlt2hcPa46qfmobMMvoFFcvTs2asGkL5QHcRgM8B4cleFfWhs011z2oqoYHVW9NkgZy
jFuc0iRncWRZJSFAJBCuTYSsC/41T4rVOS9p7HxVhlC66q3jcA+Q7y39uDyJbKOhPJdaYXNUwxZh
KoV52bHJgbplle28ehDSV0Xny9e2yN3XoBy/qYan3kRunBDglmo8iKaOYp0DxXAfRc5vvX0d5/GT
nqnuqzsSS8yM6jnXLOvV3fduYn0L+VTu616u91bdee+Zui+70nzPQWRhmVOUh87rsq/Y3K1bI7Cf
WEdeMHnIbqUrIZ7vQd5oWl9ZzWVTRZARccZZd2Ky9HvEjgZeIoTXtED7JewODcTUfMtrXpcGlVZq
m8JsjF2HpeCtmRI6xrCp8EbeiKyoIGCb3aoRty0sq8+AnfhlrylAN2A4umLvLrtpU2IixXu2Je2a
WsX4xC7A1yYPhvchmIAeNXwOdKCQ3IvVr+HYDe99GRjrfioPpvL/3d5Gcmlp79ou1wGetq48G8G3
v6+/lP/X9f93e/G7atHB3Hb0rZ4a4bpjwX7Pu6G8q5au7s2pDLmM8i4qUha/c5loglBkdc+nsk/n
8uVEzkpy9qHKN1EkxsS2dIpK3tEzkj9lMvbRTqrvlmaisg8dZ1WW8A28/EFKagPCJJyvXik7b2vx
rm9adGw2Sa9kDyLpdZ5X1r6pK6UqtqofyRevgIjHICUyKLTLl3pKRNbUJEj3cz4pNi3LNbQe/64V
5UtWnCHK0LY7pwGAtqVovtKSjxn0xt5+yLld31vsP1Akc75F8JnoVHl6dFy4pGpvPQ1m63zXEKBj
t9DpHgzbxnA0Qm8li+WA6CtsYojHxyqXdprqjF9QZOj2DVcVgqdv0LKO4jf8BDhfW9TGFSds5+Y2
CoGu6dqYVzyo3LVXcCMGrgOatlOruj+ppY9m92S4Ixx1ZnMdw88g57L4EhUiadHq3tqArGCit9ZR
j/UccZ3avSdWJN0RiG426sHBRiwaRzRdNLRjECG39BVTEHgxYV/upSJp9yz+kMXXfhd6/Y7ESPcl
CHGCj5q6fQiqVjnIYZ0c3T7Wb76n4okh5eNb7Me/AR0mvznZxw7+JOk66lhY/97xk9lrfePdiqyq
7tmUaDLTQz9DLnFqoKkTFakCsmHU+U2J4cUjmSxvOydrbqK9aIbB0xbTyAEDNMRposmTHcg8XrJt
dPcQ68BXrYofER3CIMLAGE1r5H6HD1p5M7wm2hdQa65RAqlC6/XxYtkgi2HHm2cr6YJjhpTx2dED
48i2R3ZyhrE7JUXfHyU5yM+JlmHs47bBJapcJJ46y75E+YDXa8kmSdBE7i6saxkHBrnc2U7WQ3RF
dBkBqPaR+ES+jUOrubuoPaEbDHaQEQc0UNG2z2OD1Q/mzv1LYCCP3OirtvHZlPIy+bUiBr32e1l7
620bLW90T7/gPdOuimDory4+VEhQ/w9j57FcK7Rs2S8iArNwXWB7I+nIq0PIHOG95+trgG5dnXrx
GtUhcNuxMbkyc46Zp141hREkLPhxPJsQfPjp/JE01sbHj+yF6nUD1yZatPZzdE8v6XdkyPOHlGgf
JH6Rl+sBifLAUrdZy8PZH8SuX97BivHvoA+sxOJhZEBlTEA6aTH5KOhLVDvxbtNrwBAwG06wUcfb
GiP1hcY/A12rL7Y+daCQuQIYGZX7rFEAyQDvG68xtBaC8nGfCyl68CXbvJoKatrVCD4UPZI73R/2
fTpML8Jg7KQowYNVcKUoU16ADZDHl4gGwE1QDv1+fZUaJ4daG5RjbiqDRy6xOKIIihmqLp3Buo0h
h986P6vEBBBx3WWd+2elsWxZV/7PLb+7j9nKJ+QDft9nXVdVFjo0CnhuhmPgVS9brBxbqXvqMLA8
jr6cga/gkGTwtslbDig9lkWIdvZmagt8LpdFVUyIloReHNZFP60VB3Vi7GDygEjOMBkULBM1D/F7
KsVUnkY7qXCwYG6d/O6zzq3rcBpn70alRWnI6cb6/3jdDDCqRKD+/7z3uvjPR5v4CByIhJx/1v2+
ZP38MSrnY5a+NFMYPnDP9Z0iNvWD6qOt6HPtXrZNf6cNoeTOOX+zaRfxrVEV+3VpfZHQ7Pu2y+yL
rkt70EXz1e4aJIVt3j73o1k52mAG720gPSAosr+Eomxzi9sBHHA3UHI1YgegvF0Wf5PMuIEOEn9U
UR3z2Gnal8Xu3k30rryQ5z7JQNwvCAWqS65U4Rac6ewkQq4uvxvWrQRY/9lPYMlTtKYrd0+0yODc
vLzD+pJ1x9/F3hhNxxxqapb//ZD/8dbSmKAXUv2nlB5VgJnLh/y+wbqYDvKe4ld89KxBMs/dGGBA
hHUoji9SHyIhUc1bAcnxNjWWu69S0GEgQutnHUpfLJVSa2+SKriYMsYlsQzq/2dxWYdT93CJlsm6
jhZMZYMvGlWQZevvhnW/dV1Vy9lWDLgCrIutoeWbCCyM18UT6f2q/ogQLtiFXL8qwYT8rS+nJ7Nk
0F5PjX+fz3nv0SrW36ldDA3THLMbSwOqEgNxu0x6P+wLumohOEb07GNbddBTGybIchcfTDm65qlc
bTPGurcyrF0yBmSvU72WSKwX2SPfLnTJeVvPiQEBRZ+FeMNT9MVvUuOz1P2jTCIzgISDrimpE0Lp
x6JsDfB9JBkoaHTf42Sf/TwvPrUmfpcEWWruljTQ0zWk6z1uWALUgg7SM5uz4dGvhwamOQOIdeto
huUpzJACrltzLDzPfj83zro1TsMMz0uYcuvWqTXSay2Jt2R5Jyoe+U1aV/frtlhY5JwALRGTRzdl
K0vXGCch5gN9jm7WuXUiZ8HrrMrV4XfVOocbaujF+Pj8vOp3q2xm5i6mEOWs68wmBDdpNehOgYO6
v/v9fo48ZJdGFMbRn1X2nWNcqVAi3Y+JXVIi8imeKKlysq1OOcnoqNCsR8ounUHFrBvWyWhBDXKl
ZZ9akqZq+/saxZc+y7mEbPfft/lnF92M0ZCtb/77bj02HW5vTqX3877rZj+N+Yh/9pwNSXKxwxKe
ZtgIwZa3l4YaiSAK1n9euG74+cj1C4aZ7G9tIZ5+1mnrN/j98MlOOAV9s5MPTdh6/+tv+t37P++r
fGUB3Iaf77AchXXuny+7fLmf77Ru+fnQrsxuYsCuSMV3emvJp2LZbd3BFzVpnnV23bJOpvXwr7PC
6kA3DB82FaGL1A1bog3s1Mbm0iRR5dYYWAQRUrOgyd/1oplg6NHT2MsHI/TnnWl3f2nLnbwUsKIc
ffZqgnWkMPCjsOGD2UN3CNP2q858e0vMdLJAmEaVGnmKMS0oW/vTkLDIjjtHqrmRA5oV4PAtmxxj
g7uVVSdPjDP3iPAeRdPbTs9lB9djeqj9iubi7lEJRt4MmR9E7OTay83ZjNFfVnQ9kdDZpGS3CqG+
h8Vwlqh6TgWWiBMIhnIp+BUSRYcEve8eHTHDVDs5RZJyV7eJdCvHDHlL/IxuK/8kiEWwl1tWDWOP
TCpNLj/rFExcnLkYssPvqwIyeV5Wg1zCN1W6XTegQXtvZxRXVdsj5Zzvm+q+ScVwOxAItWYNCz1n
SD7MtIwAL4v5IsGjVGKygkMOtgdVZ0J2aEdnRGoqbPoN9fTaKyMOYMtkSv27ekDHnxUnMxh0uv6Z
FGSLXTRm41YtYI2t63IIDLsZlzUSpv93XTcTSIA0VXcVLnqFpfs32TIBR2GXZnXbGuCa0hYuzkgM
czsvkyjVyr01mZOzLnIH0W5jaBQIhpqfVb/rG0M8R3qrHddVllSpcMnGGbvQptis69aJpvoqZSKY
jesu/2yAmKdNzc8Hr6t1taC+OxX5Yf3gdZ0fDo5ht5rXTjUV6+VLrhujRM5PugGAcFmlk1a/mqbk
DUEY3xXlpkAQfNsqSnRHzfx7jCr/MCjaBRB5eh4xq7pdJ9YM6x+slb79XZdOfY6JG2T+RJZiCUmj
r+F53R0TPdFvSfbrP6/tImMzFz7uR2Hb4KJlMWjzUzyGZr20dj/LOCRV27pIhUufL9vDUldPS/Ac
N9bNbBMd9HNFrajqxK1tJ9KNHp2CZUGL4v9MRr1+7chaHieRLsNC9D64/9GY8bvfmEA5Smduvesb
mXJh4F0R3WJ4113LYvJ+zqi5jAJ6jVsHKnJzU9RZcCdIkt2pcXFf+sF4WndbJ4RkqoMtULlfF9d9
FSjrnl7ROb6+al2HoiJFkpBcGMONri0H9m2aa/YtXO75qGndW+DXUEKW9aqZ9ThJxY4fWyj/190g
YB6o3IeXdQ8iv1s5UrRTNHP+FVPU7qXANm4Ri5q3OIhVGyW08DIYZ/N23aC0wD3lkuLMurhuAJgi
rlVKwIjzhgQ5NmwpJWua20fcf5NeP//uG5I7xcysMXepWsVba6JjApxleFeihvCwZ0k2mgkZzTXb
yt9qtgY5HH7LHajn6E60DdpQLSF/MJIPtbQUU6HFy2SdELvMuGXh5qnOI9FGGWCHJ2EW4i+kPh/w
8H/mlkX4es95i5cf3ho2/XeLtYqPOfRxncOuOaN+fWwXlVC3tDCuc+tkWBsllwmDWhon15Wga7ud
rVLxHmOAL8X0EP40Xi193jJhd/0iqzNplpZR7CJ8+J0QIyN1WJezVfXQi+xZLMKjblHS1MtXwJsI
5ZGx6o/0CrAbNEiSAnB3j+tErdpxxuCoXvgb/51VU/szSlQYGE0O9nHd3PczCtF1NgY7A/I/iSlz
AM6naAdl7+eIWRMWJAmckdgyKCGuR/FnM7CX05KV2cE+we4AhRnyBbGRJk1CYtf9nTrx5UOLSItq
N2L/5enKfYCv47Ho+heTw3qKsAPbtop4Cydhb8alqzbhbQr7xB0n26y/9/dor3PrP0ANK9yIgGMl
4ZJ2kjvVq5NA7FuM2o6GVpQHg0FCUsW1I8ndbhDGY8qv1vURhT6iDpl/mFNAqYnJLYD0s6R7cY2I
eRGl5UvHtbn8WetcBrRhU4EF4bnbK8cGskVQGRS6tBISX5KO538ODBJljpthNyAUTcWVpMwn30/C
rQr1T5GF0kbTz8VQj8cmNIafiSai8eiry5HLprdMUasjkt/qaOcV0PF1NrfsXtmss6v16jq3ThLT
r+h2sqFhLL3zxWLHUmoVAh2Cjv/1xCptMz9EGSCARSO6/Mx1sv7g38Uu0yDLKPhm+ouGaV56FNfD
Uaya03W2nUl45Zk5eb//zHqe/i6uc7YyYG+FgJebdwEnkIm2tP39TvROhLtO6Kdk6b1fz4N1Ei2L
AyWO7Rw153VV6euYOwQW0chqa9CvjgaG1PP/9kXxJ1WaGvdRLUcDtqjGfmbNTh0OCZAvRPIc04UP
UQlsDNbJuhhHUIiVSPquCSmHE8aQrTM3Zo8rihSPJ9MqPA2brrYYJyfIsNYN8af2ZKtiFKPK/o7c
z5edjg9KuYB1iUfwjS0wnENKP1E636hZj240uWRFFTowyiiUzmV4NuiFuQR+51Jvb5xhyq6ZwiMi
tyvds6GsnuSqdblllJTQySyWVXcAN7AMbWf5DvW9up8HHIQMC09a87mt23wrKMLQxd71eLE0wTZq
MaIUuSP1GfUR2gQ9HrjcNOIboSqGOymTtPGlFluYXt3C/gdPNz9qIj3kZUn+DkuiqBGv1VDhWTil
W/BL0UZH6Fe03TkMatnh4YgyOSwKr0GQEXZnwK/0k8SUdCWZ0msQk1RBS+UCZYu2Q7V4RLcaXbik
KChOu3OpDvgbW41XgqhoLHKN/fjdmBwYq7exSuH1c2+fgymJ3QiDLT+PZbimWJRGCunqXgZ8q8XQ
8THNrPrv2EeRLdNJ5Y6zbu18WDdS2e5bNeQgwKGLhMGRFiFa8WYQ9MUMT7a1pC4xgiQea75MHt3L
vUVRYMeYxiFPdpo0IQSW6PfvBmlHRDG71B/fCJ7DjTWh3y8lI4FNRJuONRN7CrQ5Fng02jf54UFu
T/vEuhtBIO2peMpnmmlxz7BwYJBz/ugSlS6a+S4AGGwFlozXVidgTqF6CqXv1sdbph4vyxmkxkZ7
ScP5r85GN294UFYMsiXTvxZq91ll0JFULlFXGXrMmqaBemNo4pgjx8IjIXoukgYHXAOdGApuLyWd
oAlE4XMip67RLkgRWMvOqLbPPs8LD8qrgy8z/qAZJRyLzzIqO4IJMfcuXTkTRC/90lXSNgsa/26C
uD5X1keZ4qoXyMH71Evb1mIgOCi9twSAvaGFJ3rltrodfklwWJ1ixJtYGecXuyJhQQJSkf6aWCTC
NdKig6aQybNj+Q7iguVqU+r5Yf8wKdYWI1zaR0JasSQhU21lhCQln0mldNu5GjtvCtNyK1lPoZTn
jh5n/qZOc/Izfb7VDak4zyFvOLRkBiNFuQnGuAVNOR06+Z2Rf+jak9lvuvq+SbBqrfHrIp+/Mezy
VWl78CwAkiwN0+O2f6IjVwN2FIcuLp6ZQzSouDP8VcfGMNVppzFzYjPc60KSnR5klxGLJ0BilaBJ
EsxXSnxUyV4e475iQQyVlW6vaIHOtuk5sPt3P6hqoE7FVzy/zGoCfC0NP2nOzbxGfcRC8bGnX5Kq
C7TU4WSDTF1qG+3YWR65tnHqTFJmNAEbvvpN+gaEifEaD/q1GCnap/ZZqOyWKcNFk4n+uafHmx7X
4bZszv7cYSCbTzvseQ3cZfNwP33gnE2++iHJuzelw1BebqdbERP5d/OC6y1IBGKNTqFPcIfOgUx2
9AwDNgw4J9y66ACCxe89B8mpS0yBJU06lCNBViiUym13HHvZS00S/lgKnLRyW2e6f4e3YbuhtBO7
Y2U+GmPmaXnHjUACQ5umL3jcp55iU/Bu6jZymiZ7pl8UkWPLGHpMIvyS6N40aoyEF59YOqPHTSOl
T8D870CnWU7z3BsQ6KooQXc/HKxI/Sqk5CuL1M+m0jALrCHzy4yhyHDv8qGbtlZGsSBS6GW3UvqI
wil4UciCjhmwv2Eq7uW4ulZLoiqflkLsX60xsV4Y+MIhrbJNLxy4d/VmlIxF7lze9GHsRIVBtmRp
1K2C8VAoPBQyeoQM4H2wXrhrGoEbK4c6i25MGjGcMi2uWVJ8Z5p5qCrjvYkYeI3iNrTSzBNyuqdR
hXyQ3+LXMvjo6q3h2OJmFoCq9io60DedFkPkGfrEMyTc6FWpnRxJz0fP16RPC7JR6Pc0okfaRmAq
pbamsZvG+gGbN8rQmdiRBdjpM5nMMH/MR3krcPXeWqFB/zA9K5HOaSYVL7ZcxMfeDUJrYYj96bUQ
2nj6NM1t6sGfeQjr+bMYjWe1mO56w1Uzo9oawXiZQXMmBuS5Bv9JxTAuBRhrq2jgDBYqFTXRHBLf
p03b2A2R5FkRXvevU1S+2UH6YJTdeTToaZSHp7BN9w09OMnIORG3zRYkG2ia/hwCDqShDTBanepe
UjICl2pPq7k+ocrr6b5qioEk7gQzDj400AC8KwL9bWrHN7ypM8dMpcfGAmTTRuprkyWfAzg9rRpf
0Zf9pW2XvlhtN/fRoRPZw4SM3E3l4k/ZAS+P4DD1CR3VHI97gYnYrqAMQM+fRu6omXcUIIGpNYeg
6+7wNMJD0CI/PrTm30Y0oCl4wuKxjdV7LkD+AlB2JDFgeSnnYJvSs9rmdwloHkeZB30jbHs3Gvbh
NWsA9EEbOhSj3sLbT2iWn2iPCPHRxI39hClGcUU3TAufCTZd5YosfTI7ZIVb/VPO2nMiDy8dX4qh
33NEEwakz/TJrqUTd757mstKp+tMDn1wVXCmL3R118bDfiz8bbNvhnzbcFi4STDyp3Y4OtT2IuL/
ARSwWV4jslT7Fj81ucFYbLTPSQHrs9MS6in5doi4egfL/5umWCgn9KflY/1sdO1Ztdvbzkpd/Bzu
yjZ40zPGjUjIsG4Y0lcTTT180qJ3Kc3g8iCw/pw5N6gIgI3PCRtqZSCiGTeWJtNg3O0E44yDzWi5
yK5Yj9bEAZFMrorLpXs2WpLKc2qNDhyemzQeG6cyIQLKgoYjLQseCiP9W7Zj7WRtOniV3eEYieiw
DuVDL9t/TI0gcgohZ+dBf9Iaouyy89+6lutu7tStAczbbPqLRvYOckrigbgzpJRqaOWDEqV3CuTu
MwxCGp0CUmgaucO61zjIJocRy5OZG7qSeZ1q2gj+Lcvp4yHzsvsmgxHVJ5K8VTWYDU0d/cEAvvVh
2/OAI5K8s7/ksevOCiAyRmP63vLbB0lMYDft7k20kMYnKaLvpXurG3sb9CBFmwiPYjuxvZQUQU2B
I6Ux3stliYuHIKwSsVsFZAQ6Wc7IWCf7bO6tAyaTz2YEvIcneNeXX0pLbDwNXJ4FfJ04OgupwGFu
gKEYc7pU0R+F24+HOomuJvx75qg6B1Hxjclo6Ailo6ykPfqNhVFJ/qFArrPmGpWEgiOYH1n4c+aX
LqhOBsFi0ObX3qZoiL8IqKsLAqInYu0ni6KFqweLV4Q6fk46I4DE6serZfOoMSYvsbrFYZCnuYGB
VNzAUa2eE7Xi6hhco57lG73PRoLxNHGERQxmpPRtBNF3Tz67PenFQsjSR3hv4/CoF8NGUfWRwArT
jMiE7WB0t9IwlodISm61gIAcT9pc1fOdRmaqquaBgDbsd4i0tcbIPBJCj0YYfMC3gp2a0LMXKhVX
ACeN9E3S7z0qkoNvaCPOwC3VymtWgjEDcS+clG7b/awHtddAxLSH2I1n/VJ3Nr2p3V9dOmK1fI4w
Zs1JQgN8pPcuKTdIGW/jXoitnFevQBaOXT5DfC4WRPNbJTCuHm0FsX4RPpbCJBKiB8oiSeBUckDc
WURgJmlBz60dTUs61pDm4MYG4h5jQhWiv8cdCMh+mPBsN9St0KYHVTbOVcwVGHKEE4GpBFXJv7rp
917aQhzONqFi7CJjfJvHI50zjykdqQ6+INUmUzhOWIlfUWLQNjIzXjfQKrXTkoLXnyXIfEtvmws9
5EVtTpKyNTA8cmxduheF2PYAbpebVOHAQUUKNdFAvVvocrh/JNzYJO0EOvC1D7UP1ZCmra/2wJKR
kEI0ZHiapuDtiAh1m7O/kNAOEJhgmxiiXyHGb6MQRlKifWtGmzvGSLpfh5rEfZMUog5eUJXvIktW
ocqZXoLLqSPZnCWmrr6TcPmLh3J56hOq1iqF+wmrokRV/gDsyzxaZRBQaoonJ4W+vGATkSP2VJXC
vpXshA6XVhnHvan0FnFAXLqg5hroKe1LrFTgqNuTFHG2FbVwmrR8jNMcOZJxBIzpzQXx89DauPqS
pHCMNNwNOI5D7ZyvBi3spfiaFPuzzObYo5Gt5DTt7sx8eDWb4ROS6H6eJtdQlbdijHRoyQOIXsQX
/ljr8EmG3KUOIpfivk/Mu66xkGXE2aW3OgoolUwh236N9RZH+0x78Ns/nZBBdcMQxUEMxx3Z9L0x
zC+pLs5CMbh0gxY/J+oYtWzelIw6+iIfvDCSbzEceVR7XDHtLt8G4fQn9PWeXkDzjoIKBi6xD7N5
frHsP5Yh0SSiLiy+rB3dto0JsAkwwdcFXqwW3gTFFptzp6876g3hTirzS54+gs2zKXb6e85Jty5D
bTPGCiOxXmFXNco3kmpornVsAoCdJP3oXcAb3O7oOcnNzVDJL1KaUmrp1J0/wtwbfczwUjBoldm5
Qd9+hhWt97p2IL5o8pQAYzAdnaiS0ddwIycHImkd6nCKS1Vku0rRG3wMfgipLbk+vbl5pSmuZcVf
kxm+hNQpp6nLXKmHDRjb6nQwp+dCROnGV3epoCCdo0NFgxpsDHxgCtG9JHmwZKgZ+fsx/5pt1C4P
BGoltUKmFb86aRcjIp2M5HEceXrruHpvy4GQozdayoQN5eEQk2jbtGEof5U+HhlJWF7bINxqGIls
7Wk8lYn6kUoIdsMY8vvCG6raTzqSHimIF1uJHhWn4orf2JLJ2NDmUhqG5ppPWxsK8DSRbqefq/L8
JIDOViALrFAipFS14gbtX+qTC4mir8JPz7IpATWPS5yFfJ3SU9TsQwAbDk1LplMX6teggZ1KHxXD
zHdBobyZirQ355H8iU03j1Z+FQWoU3jdX/Bm3omoh22lhtcZ5DBk3yRxcYOFQjDf1CEWrrcjT1Mu
RQSH+TstMbR+99/4W159G4vliHuUgtF51ptPtjKephoYCZw5vOS1+qavxXvOnwUS5S5KbHUnLZbL
YTmdU12G+h7l3TaKGKfJxP5lOTxxjdIGQlP9cjs0NnUw7XgdVfAuAHwbHrAVekwUVfJwwNo9IST1
naHy6R76ssfnytKeyW0/mFlHtEljqj7TcYZ1NdKJU5rYDFO5RfkaAS/XJk225HqrmvaaV9lQ3yqF
XqqMngkStn8KDp6TD9qdlCakDIX20lO3VIKh93D/WXgqdnAOdfEQzMZeSQnQRYApH3cnIgBIe4xh
LRV2a9VpNBpDEiZhdWuHwV35lxuvT+VnQFk5hv1dKhipGTV6mnjAFkXIL2GNUcOkFvhBDQ8ASNMt
PVy3sdmfKSsg9JPSq0iD1mMQeB4Wcuuk3SvvQW69m13z1MicmIn+hPfFvWrkngjwKcQCGAo4RrLT
sam5WpB10SG+bzT5pWv1D8nsySvT6dZoeNfFMsmYmOe/OUcaion+UHXXpIIDzg2ANrgF3qy8+svg
1ZKC8wypEKT2OVGNmcRd81lW47YypacUS2LHDLXBHQoCb1mnm8HnbCGK6fLCRiouZEcX6bHw249c
IKEIuxkoJe1PdXdvpuKkZUbjqlJHTJXTfi8DqB5jSfLE4s/b2coGKThW9HHxGWbhHnDFsY7CrZzo
X6FVk6eqqQLipIqVYrRTp/KaGBiK1lV6KHssUzu53NAV/p4oDe2iKg7derSJEwrPcUv/m58DDtY3
fIVTF96YUU6T8HDOJQW+k6GEDqJHf9D++C0SCt//nnPpQcVKaDSK8EFK3mAm5vqsulIg0401qNcJ
9pintcqn2bUH1Y7ui4HKOgrAr9ZfDnaYvk1K/5zk6KpxW4B+VfCbo+E6JcOliGnP84N3Qoh3jFVD
xyz6rV5Ob1256PJkHuRSZtMROBewx1W67YjNl0zluKOKF3raRGpWjlQM4FWyCeGbreNIkTT5OUux
Uyr0P5k1CCro0uscDGe5AiFt5xeVW7gwrV1bFJabDUDu8nYTDdFLlNbC/a708lPX0g+/LOm1VIu7
DFpja2bcXIwatyW9BY93mvNh4+MfT5cTWm2lPKEzulelnuZ0lL+oLPbTAJYwxBs0jmWSel3eczbS
cz4LzZOpqcLgCtCC5IMru+08xjglRsl2DswTCsp3Q1Rv6Tzf9HC+KKsZF66QZyOB1iZ1np0X9GBa
wU6tY9ccOhqOJdyi4vmKeOkItXbeVbq20cEb8PxR8KNMXUvl6upnud/j6QBFnzbw0eqArPOjSs3+
M5okb0zyKY5GRMdZnF+09KkTiYeB6m0dti9hTwl8OQXnCYspGkvkbWBwoqCfuM6pvyMj/uKb7ZXM
7Y0PKJ9RAjq0tFI2uBCdUpHdt6H6mo2GYKAXEtaip7JsKE+i5cGYR/drq0Agk5QheVzuGY3dY6r9
UrbxJ6PfB1Sg7QFsPp7Ks++he3nRy3Nd+q+EB/RjhIQoPon6s0Qhp1YwW+kmPdlYmbqny4i0Xjxp
hAxVgD+kdC7MUroy1nweM3K7c2du8cvOvUI3Bsb0o73NZlA0s0iTfV5f8kKiQMAbbKxE+mTc60xo
IUTkW/txltBNZiArMckKRis49tHAoBFyArV9yS1jHdviSd9NTaYcpZQKVoUSgUqEyUDNCmXkGcpu
muzqgDwucuoJD6ZR0bI/0tQAjTeTZrcu/qwDQx9zXTap75lIOADxlyrPqhazcTMr8DJY3J/GF0tE
wLgxsDDMcXIrezoUJpJ0RE5vBnlkRdB/amqdtOf3bGeFQLUTPpk+IPYMbZ7mtG52PRF6PfAM62sS
kFF7j7/we9emi7KLp88sDQeh9PbO9L9NPDvdKVXe6SPjWdPQ7hbLIsDnOH2VOoCqhUZobwzKXz+3
uGiIsDPf/9Bi0bmkiCwPbICwNSDOcs5vMrgtWdUxGpaQLZROoUkPn29+hrb62Te0b0/chP3OP0Bi
BpBOxqq11Wc7Afqtb8tJulTLx0VLBUYzaJ8aIN/b1hP8PLCHOc4Sc+72U3yeZeNPVt6UseidOB3u
84Dqc2pZh7oUpDTNm0RFTW5aX/WoA/EPqttJT+/ipXRgSxlpw7E+CTkY3KbWuCJsXOBRlR3xx8i9
KqhGavitR3A9cFlrh7wXGOrojN72WhAKYBN0dsgGRALFLGGiJpoJoTGoN7Fe3tRx/zJmi9HiGPc7
X8u+h2huLi2kjYD0tqwzUtYCmwfspFEf0LSNHcov0WRe7OBbbTRqsjV+aBYDzjKycm6P8X02PPla
BF3IYowWBlrgILF2xhaWw1iMrmXHjJ1NfXCoqe7iSFaeE5u7NexYRrekWMYMfyglOomO7IvRiytj
7AdDzp6bzEo3Ui0iGi2CFxgjSNgtdYeaSXZp9OA2uDQdmtgOkTkkSdW5S9pz06uI1VX+Y3Wpts4S
xpB6kuwwMuVV6kmjFraVLeN9RsmfDaQq/Z7iCggVJO5U3Id2ZAwn4btk5anlJoahoGjqH5QUIKCs
gXzpi5K2KhJWevmVxBXsl3zYpxN5ZiXV7YMqDm3Wds4UUJhqZpJPppm8dyT5eNoUkpPT9NCkRXgI
4n4JoNVXHYmLQ7YyAHcy1rdyllFYUfWPYik9+W8VGRZXSSRi1/bckLOkTbY+BkgDO4KRO9/grMwL
kp2djO6kv/bo61x6VMqNnetQ0ifKHsbiWNNVZPyiuRuol3HCQEZIdnUIpYLwzhnrpLur8Ez3GuyN
FiD/ibz8JdArN+3I24wQNZSBtCaxVHmI+wriB0+EsBK+W3WRfGkHeZsRUzqTiXI6mnEsF/KNXQpt
J+Su2kKIPMxVbDpGkm9CFcOWOeDhEASiOQ3k2xOLBvc4GZ+MnCZTuX2kasb/n8+0/pCR9aMmPqYF
aXXGrXBqYwPrlX4LiwGKRJVH59akflrVJO1LbZQQxcKDTO1sM7caD+OheQHRs8n1Jf4skMbN/UFP
uJOmUfGUG7O2N9WCbmZRTEfRLDWhmnYa7Dfo4TOTmrg2xU8c7cZGhJwW0iAQYDckArnQGGYZ+lOW
1plrKrnvglzJ6eVE9VrGLpZtOQCo5ZK8SUc+Ipm4hLW01l0hxOKnUJ11ET+3BsfWV1pjH0cJDUxc
9sh8nmqDX1zpfCR6IjIxgcFtjZKMYfXPuq3TWJxkZ1Cf4yko7mRSKJxRuePzr2zCpAH33dQM9/hs
pZy2GI30VJ2JskxqPRvDKgs3Dvq9YOCOvXCGxWon8h3FYg1GzNbuL0WIeQta2XfZEO2fTPU3fTw9
awOqy97sHxsfrSdtQPUux4iGW3R7M0YzO0nfApcg0jrBR6kZnWda3TGghkri0FYBowQTaXOj/ILf
zCGa4tte7iTMpy0UML2F7UaOMKEq6adVydCpmI10OGzmnMm6D26NCwnVf3kRU8vtZszVA6CSYias
0DnnRKl8jYH+Lqvf/Th/gZ7B3AJQuF7dzo0hQ8bxyUP778C3eLVQja2coqCgZAi9pkFkQt5DGvrr
QI3ZwMUnDvtNE0qvdi2sTafUGK5FSXGh8mdu0tnCHU9Q06Hs5coKkQ7jHMS9RKyMa3eAfYQLEyPx
eGwfYs2fjoYvU9tg6CNyWnLMoBi3Eix4+pDvWymVt7V1C+OCwFCenvpR2c+NTFZ4rB/bnoqIMbSu
GuSNOw62QqCYznz74BI27WtqUCLTvtU+urUY7TMI5qnY9yOtRgwHupECdGhLxOz7Gt34zf9h7LyW
40aydf0qHbo+2Bve7NgzF+WLZekl3SAokYI3CQ88/fmQVIvdmjkTJ4KBQBpkGaISmWv9JsCPRCkw
s8bcadXXymtVdF+MAF+v1D8lLdhKs33tXQL6ZUwIHnTlQ0NQAL83D93f3Cb4YTx2PtvDGPWGNQSd
F2Vmr4XOeBgcrAuyOL5VzBL1fGvklpvKYlEARVlpHXs+Z9bEr8v8TTX6b02nsmKx+53G3LOdRbf7
Iv0GdgP3StRPyfeyM9ad6o5PFHNXhTHhFyvdhkjgAjZcJUq8y1QMnSvfuIrai2+KmnvbEKuAL3kx
lh7wQJLgmvCsddj0/bl01wbo2ZU7mLhttC/jWFx4wsasgo2FWUKfq4ocHEi5GeOZsNuw78C0DYD8
VL7GkKzYKsT3uur5y1AQeg0LK+KMwEkaFO0lt2HmKt+JtfdflWBH9lVF2sk8dzVptmnIvzvOrM1i
sjWqaoB1Hf8VTZ22gTfVl2g+WETfMpC0N7LKTgVWRkQeysTm09azBY0/7DLgj2BydeZSjNVdxUPF
v+rGVSmYh/1Se4jbKOY+UJ9r5CVWmq47y8DYubZtrczJew6i0ITlRky7qLN+XflsZLIeHkS8qIZC
7MVQP3ROOW312IjWXZWeByBj5I7JzhlVKrb8eDA2dtsEHeGBXC2ZOJZwzLGw9JGpIDq8Nqq6PXel
e5fmfKH5lC6yUqvOjdeUeHhvXB76bokmS0N6A9WxS+WPBPkJMzbh8K1vNVTEHdLycas9GTbIwrL+
WgqUXGB0sRTK1l7lXDIyYqtyMusli9a1D3WwI8WKZs5stNG/xdW48u2uwb7wJqnaYYPwN8hF/+xN
wSmw2auwLdskehkueyUhHqP1Nxr+AyxyhjemXMSjHPeqGdWtaBPCMHbwlI7kP02eSwEK0pUy/hjw
D459QztHltGtmjwLNkqKM4LQ3B+OBUYza56GpvMXJjLIS2dUl049Mj8b06s5uLvKwCY7/uHY3KBT
ln4XA9xa1WlY+ymYGOVjcOiN8rFKAFM03Fx6/QCP4+BVIHwCP1z7UYWKR6svHM/8PjNOWIijTlJ7
urH0deeog7xOyb+su8Dee0B+biAqPmqzzXhQKmTbC74Ax3ytU8iW8IgKgq+bwXcRtYnTB88mT607
eBShBXJjF+OlM8geWKb/JbyCQGFWWfr9tG51oPtddRrbJN0Cy9iPnX/BLgTqC7GIRBuA6jiMGYzj
c5Zbb9U0nEyzvbBKRbY4PCQ+Pbg7FQBB9SYxW+7ueXVGHuVix6HJcrbOiJwYO2E1e23ABz0b7pVx
0k4tWCAdHPCmiHZZxRK38Yw3PTHaRW7Xz0rRTMS5Eh4GfG86zEwB6Klyw0NDLo2Y24tuNs1Rwyw2
Dt1xozSNt6qnYumZIXdLdJuizLAMmOuLaous0h7MJI/yRNXh95dfUxs7MX8wcJxW3gKrfUnM5FtT
hRN3v77tBf8XM8K8EL/1jT3VXwODIGQcz3T6mAyagceTXrjB0kSijAgDGVuLr7mrug3AJ2bYm7iJ
H/n/3znfqrLyVgHxAsK0BP1rT10oPdsqK3gb6uGu1p23Mm2e3bG+JwvhL/VYQSffwTjLQ1FK+GwH
TG1G75BHVXANtk0g2VgeuIs2mwRbfpWss+MbB4TSvml+7y5FDk5szmblDfR8dmrpCtudfTfYiD/c
jMa4dfgF5UGxzZi4fVv5bLTRD8TNciLPYtgWKrA26O9h9ZY79TM+U0Sj8+IizI3m8+RkTkdd2dtl
Zof6cf5NT1yw6cO6dSMgdapZ4ssA77Sc7WeUEYCdr706+hsJTXcdTt5pAJK2yjWkEYBeR0IF0+uF
N4M1aYs4Ck9loeBaaWRHG7Zakots24yWugY2Z7G66Jdtbm+1fghQGysFFiziTmdgFNb4+SfmTcWm
NIDRibtjCPHaEw0z/HYs47ewELPoVLM3coXPjSunaRPFYXnLJmz2QBv7J20KvQORjeVQ4z3uWpG2
Hpz8ISyrq9FiBIFMNW8jWvUZWFeXaDl8b+tkJ2yFBOnyZTSqGFcZyRFNvVvg34j+DSUZq4EkxoC5
E8iprWiUct2Xl2ZStUOedZs+V4KVSFiUlfWuyDXWrcSEozzivzfkazecTlHGBOSHIl+rZXMTuBi3
Byq2CyCONE+p116qQFfuPqdDta66miVAE1wVjUV/nxevAQk9EWNG6QVKtFJG/cVuxMVUm13mpeO6
0Vjvpk1iEw8yIAulKLL4/bUJjG+leQgMZk18Ah3SYT88MA6FaUFz77w3PFJeCH6Zwn0ig7IdsIGD
03Iw2JSGAcuIIdAvEFYuYa9eor4F7aHtyyDNNhrhATuzr4PuzVAelqOlwEhxBOtaVvpzPUQPICxZ
jqJDZTUdRI3cPueTce8b8Z3JnLJxnXabVNPWK7Ubnyc5ZNFlW5Agw5pyHcdEI3HsjKNqoYvBWAGj
pOQGLHZKcDF1RtQcLndUhNux0zZO07AqIdjo4VmwKJX0aA7Vqx93r0lNriKeFpq4S0Xb8qOB8ucX
n/XQfo0G663tCvT69ZWhpuUW8XvyZSPCCoJdux1+IyRLwr7MK4JnysUopofQcp5iZ9ipurEXIUtV
pdGPyO9A9zDB6LQ8EK3abRfHH5qprIVa8sBAGqLzzI0leMKq/bcqRzYw+WYaJj5syZ6g7q3tEIlL
m+J58r1VNU7mNmy0Rw8fViG8L2E7I+Kj8Kj0ACkA2uECkQ1HK8P3tNAJcGfuo4qKW+sXFwSPOpBX
3b3oiMU0AWTYwrFPEMcwtPPLuwwiw8KbxmPeeqtosnBRogsZk6OBTgppVndjudWdYWUvVY1XmaI6
aO0DSFO7B88kvGx40Aos975vNBZs1ooplww0GgnAcM3HBINO6CbIi1lG9ZKr7UoBpSpwDR0i/WJr
Dp6h6AbGxNzb0t/NjzzyAs9TnlgLM8zhpkP18YV1K4z6bFWDuyTXyLYb07qFIoxr2tr1OgfT07sg
H4fmoLdkgwPSKZXyHSUHrB6JrS76CgVJcKm6w7+2J1+ephr7UmdPCJ65MdJKnmvTttXap0wlBIYq
0sxI3yoQu2vPZlHCQrGHrTKnAdGTipCdUIOR4ACrX7/+Klxt01bmsXUc9FBKnCET5mwELZyCgGbb
nPrSbE5aEbUnAhATab1e2QEf6Re1Ug77rDbLu9hUkju21fO5rChq+I/oFPHYtH20IP0w0JaVpdbb
n810VIZuja2huMgq4ADkISzzy8cgcR/EzOPusLamurwjDiPugIvdlyriHbLKwN71LDx1995h7pVi
YLrh3Yarj4EIpMPS73VlL/sBth5uB4F9/TyqPMAt2YUQKklb885kXW3XzRKEnYWMy591aeQuNUR9
LrIH2l0jaJeYgLaV9Bdz6H4e2Nvdumbe3/xWb7I2QEqnJ6H1Z39N2KhYmEfypPr5ozrFWu0cgDCS
g8r6tBixngqtK3uRTakL/xrj6fkgfIBTRdk3N7Joe0Uye8BN62iI2wevCtKDLogl5kHf8uRo3Fs8
EJYp9JtmmTvDqVeZfOWlY+XVywCw3l4W49SLtxAbzNX7wIHfH/EqJGg2v2yVojqXaO9d5Uu5XvlM
1sU8yVfqIywbJ98NCEjQvW9FtmM7rSxlMYJ5euo9/TETCu9DVS+G0Op7OY7GlYQyKnGUA1k5oD6R
e/5GtjaxtRzB9MKqSYtbebBSUW2Sip8WUllhuGztAq2LPquXshlEc3HLC0a7Cg9mZvG5TxZNIagr
klof4yT1OLAfyLcEKfRN0xjRhRB7uCn6Ib2Sgp+RA2V5i0SdsyqCqLtLkNRc1agq3I+VsJc+7JsH
1l7VMujt9Kkh+sbvzuqfwwk9Oye1nM/5YOWLVGmLr2ZVvmEqC12yyp/dLs6+D2UObTA2XvMJIHvq
Fj+agRVFRk6FDEex7NSSiWNSr/7AimZRHYlWAcnNUKEx7Rj4AdbELHc6ek/FNiQX8kYi4mA0k3hN
K+fWAeH/LerjL24eVi8qewJWb7X3RSd3u0jidNxEZYA1iqeJW8zk0dVMHaag2XBZ1gVJCaVyUlj8
dELcygYt0BwmCb9cy6JsqCKCQ3GQKix3GOq9XxkMaxuI2UoWm3mAwtHddTe4KOr9eg28ngvg0+TR
rF4U4XKqHHWjGBoqxHMfOb5HTnA7CKt7f6uyIa/9dpvX5LRkFzn+oKjg/LuQfH8hwLPBSN9NXYJd
JCnQC25B2a4VVowlaBme+Jkp60YZ4ntEDKJlpVnN1yxVzrpV9gE54tvJ9cMfIrNeAHh7z72tu1gg
N9BmeyclquKJg5IXxsHRe3fD5rXj95/p5MWN7nPvd5+tAimX0FrDHuAfNCXTbe6U9pfB1otlEPTT
nadFxcazM+R2srq7Ad3vbnFt9i/YmtYrQyTqE4jCGMGk8CrU5C6fdP1slBlCC4bdk5ogF9gmoThz
45AoCorknLB12hpoLZySxEy3rUAlJc1JcGVJP54Sy2i2Rg6qIDdJ/remlp20dtS3KNsEJ83T7S0/
FOeYJBABCiZcfmU3OaCTbQm1f2dYcXjLaoQlnebY34P0Bl0J+7VhH76om2C8k10ja1KIyvzZdejq
37oa0JzvVDy+t11jMfu2yT3oqfiI99m299E2RW2ZcIasI+C57UTZh+seu9BVWalk/fz+NtNrnJVj
f1rr0dTfygP2ss7SQE5iI4va3E/rYOIGRmltS6Y2jLtjYtmo+gR7PRLD+3VhTFDZ1f3qhiT464Sb
H0JVRPrB+l+b0kP2Bp4Su0F3V+CiAsayhwwML+HWQFV4BWhnWMu6vnD9W1b3YPRR3CQnRD9Z5/TG
qh+RZ5KlPvSzMxJlO1mSA8FP83Yx7nnAmRlDHizT8jFu5jf0UQeesyKVa+v79lc/8h8rHWm7i6wq
PTdH0q3aFRUW6kOaNitV70FXEEBpNkps8r/DDjJcw0aEj6lMCbEsvb44PBYAAsyVxCaT5Xu5FhUC
fMRx33vKIsL5hJrmw8cQsqGwguZik1JHc9pFBqavL5o/qjsZuM+VlDfBjfn/qAwsW90pGiF+eaHs
KA+yAR4q6eD54mkqgY8nnr0P5g2oCCvj3BH/uQSZANaCauBXooY1SR6ruOolQhXWBB+naEk4Gk7+
luuFdxsFEG88QTxd1meOd4/ch3rvzctdIaDFKGFL/7w4FCWqUNaI27Q/5mIt69uQHVHfls9kcRzE
iQbsVWNSl5mF5awW9sqhdribFvK0GXEuzYcOKXNLOciqKk5oleX3U1n70d55ENfSTPnxW70s/lZn
6a62z0Sy7l1iqPhejYdQH38eVLW+jVo+62SCF89Cx/qsxZAP1DIpv5K0e7XM0n5RnPyp0bRmb9qG
uXW1OFx7mYHqBxrwT2ahkT6D4ZHrLvNpoKHLVKXRM46XmBozYYLKUNa1MR5cVLb8MTZWoMKZ//Lh
PAqRvY0lop5trX8OrFoFQVq47Nh75aZ/3ulah6yoSup+ofZGsPOznK11A7XL1bOX0tO+4E+u3CGY
XRxyHZnByJkAJAztRmRl+typJNFGJdU2ChSur7a/ZIBs3T53VVDeaKJKNyoEsX3RBtmTO457gpH5
i9YbBawn3z9kYRff+WbwQ77cpLv8B8VQXJwi685+QJZhmC+Y3wcISnJaMdjA3A7MLXKS32IkSU/y
YORDexJmC7zWcpE4UNilCwCSJ0OPzGEh+8DlnE+BacOBMw8/i7+GkN2zsnzOsrTYfQydGsCCTaVr
1q2AGjAM0x7dFu8sS3kCAc3pkL2XxbgCxQI8dd+79dkhIdjsayIgoMPUaFkIpXoeO/KqcW6KL85E
3joa0vqlSLNnYB79dyyaTy3r0be6s6Fk5QEO9sW0KFxoAguFjfwcjvYC+C3ZAELGDcyZbp/BE2/g
Kc/icoUjUJjTtXIRYS29lcWPhiRVMnyQwVl2hLsv0ZPSYSNuIEh9dO1QeJu6BOLbD3a9D432Rpbk
QXax5n6yKGZ2kdkHxMsa5zYaVGWfu/C6Mljq7NI7RBR0yFeraG6WfSrFV5dpSky0siz68Fj9zpZe
uXm/RNfSZaUH1uW9M/+ns4azhFVZzi2EIQb59Rrv1/d+VnFn8Ro1kILDUDb9ZtmAw74Lkiy/8+ct
R6RWYHV+1bl126wSQmBAd5CEg7miXyvVdY9Cj6sjXJZn9sTWgwqtCr0x+1rWDpKyMXhyhxvxKBst
VO1X4EDKnVqCE2w6o9zmDnjXtDGCx8gvnHXZIY6gxwM8KuidmOd0UN2GzH6YUlA2XhEobxvya/5b
3rEkNarGesgYaw1ANjkOlhGuyjiFQARS4J5o5npgrKthGdb9VPkETh2dHSYkO/bmiLobZhMvZKtj
kOkcG8c/kp5HYDSK0nNZ29XZAbFGCr2Kvgknu6ny2HqqjNKBUxEgBzJl0XOpEECYOzh/v5Jcak1Q
3Q2/gRd5v9JmxlqWY61fyS0RcXdE+tCnMJQQ8IxuY99HN0prClIkqbPtR1s/xDwjgMNkLRntuDgy
vzXbMVOds8n3s3aSxLgtUuzvIlVxHoZZsgg93oUQprutW38aF9nswdA6o3Yi1ZkSuER1a67KQfCf
yvnw3q+pzAJvC+XnFbKlGUccknvTx4IQcjs57jWIxPbONtrwvrTRrIgQelvLojzQwXTs9o6V/cwC
Qnjoo4Oso4NmEg4kAtLvfa81cabtgoOdp9WpD/tsnWRp86RH8Xf5r9aMH5HVh68x9yrB9BGji/ka
F6migzlfkzrEFKrYrJ8mY04f9P6bmb9fk3upttDd7Oc1wgaXkqT5AUqVd9Ca0TuQ8iS/1eskJESc
B5uEZ0OFGzZNuWz6/ZRFsLFS2miTDiJrMSkw4fHhqruo+fSoPOOjPgaIMCws1eWYzxUfhyaNMAAG
9fowQaRdtwOO63U0GMci15N1ZMXKMyT5S89d+GpF3dWse+MZ3kJOWrz+l65+1l7k0tUMh2vpRT+7
/jaqOal4rBciIYz4ole58aj6VfkQdH8pRN2L1tn6e4vm/aXl92tKr+y3deUDQplEh7N4rQ48Y2H8
kxBVzbU8TTQEAaL5UHoxCpPuRUW361Al835NnuZo0Cp4qv69VpZRhq9uJoOQtTcqN7kVHKCMmNuU
VPENWXnlRtZDfCd4Kiu1bHDRRZ57k/Tz8oXs1dpaa+1kh1rWylN5EK5Frsxp40WJcsbP/rJl1IKv
rVeFh5F5/hrw09ilA4E5LRP51c+1/CrPWIU+NSRTbz7qBz/Qdq5B4l5e+ve+oE1/9m3Q7l2gcdAi
O+wGJ3mwEPrkPsrMtSMytEuaFu63PP3oU4+kO37vI5tt1UKspcNYJgJmGDwoiL8f8rxRiU/Pp7oC
4kueyUMd8OwCnhQuPuo63R3F6aOc2FOyiTN0zOTFUBxRavptHMKVJGnq2ma6csmR/WUMFk7OMh8H
FXxNCVcLub7Oi64IGeTXQA3zq0hHB464b6y8Uc/+2rBrOgT8PmpLw3BWZFqNlbxQHpBWzq/1rpp7
yoq6Bx9ms+TYwtPIcJp5nkg3njBDEAtZhMpUbGsDpSVZ1E0oowpczaMsRna04gGpP5Serl+TzHyQ
1X2Edmtj4iEXj/n4XGuketlCOHvZqljqBSfN6RajbPO+zqf3ob3UbA993JboKXERGY9xja4Q+9H5
bWkpaoKFpRjnHl+lZ93HmeRf3605v1uWYeGGTNLw/PFu5ZAJ7zarEWgWsPS3Ugk943GxaYoAXPQs
lv6ujj7rqX8URR3CRPOA0MhW2TANKTO7LKdq/iXV0nwnS2MmDkyVUHxSbe3FrHWhBUbRFW23YVUT
z14PtTMCZQqzpY9QwblgKYR1km+RfqiQz5K93y90jBDstHBnX4/oail1dAVvFrC16G8T/C+OCMgf
WmVwn1Wdlx+9AdaR511FlzzWc3XuwbOpEtLpTZu4z0NjxEsC8dFRtjZ2jCfGmDwFGujpxsRiZ+gV
97mCNLbJq3jYyKt0vScc2cbx2VNS72mKj/IlXaVTjyi9kgGcX8qPYxK5Va5sZXFMxi8TvrNoWNXl
Qx34a/mSXkNuTJtwvm67VH8yYY0lkXtqUoOMh6pCLsbI6oRTtnPqhUXuJdZsH1yoeT+OqYnc0K/m
QQHD8HHJNE0jkygS+xaPVsOCdRJ290HYdvcYLRE6TAGH+gFFJG8wkOnHl48eWus/9rGRnmR/XE/q
rdFBtJTFah5wzuLOY8lr+iqzlmiKeFvPsLZNO1aXIYdvzwIAqH2l8GtVEclsDTt4DW/bsCte8XDK
wAkGs9eACdt2alyI/n38aNn1N89Q8tfE14G/2OKzoVti3aBMeCQaaZ/KSRN4IHnO11gRK9lVuOT5
9F5176YUb7hRjXiSWFV/N5Vet5CvZ0NSTDtbvPglUEVFDCzGlMQ61JAq10Vku88AB06yaxPrXzpX
hYOo2xpvioiO/AyF34ulwz7qz8+QsId6/wxFxppKfoYK1tBjlItvwHe7jS8Sc5OqybQDHJCtdIQ9
HmWxq5J8pYeq/mg29c/WyQuMvxTVRBc7kkbZBrYzeRJDiZ9UfNJX6qhWZ8Dw/V5oSb1DNhkdUSVK
Vw66eZ/HsXsGAm3+cOtDnSrTWyOYJhAhjyGUc/Xk+dW5Jp5ZtAgu9Eb+0mci3KKXlSF/l/blkcgc
llHz2W/FFpFnbIbNZsk+gN5C9CPsCGyg/Sazz6lmrP1BiY6kjdxlStx1LeuFq4MFguicHw2rWBdN
j2VE0HKF4UUYv3iD+z5AvzccE1ctbbbXcxz1aJpgQeeSiANQPEU1vjd2Vaitq6pDkWBukF1kq9fp
xYEEAir6MQkqlMA2aRVYJ5P45smeD7IYpr19mDCXlCVZL3toGfkjkj4OytR5DPV9vrYv8DgKrWwT
4nqzlALsMF0fS4T+76MAwGStgbOQQujOVD/anpvck04P3+vL1Fm2ml5/RW0Dtnn3ito4zzDgL7dB
afq7AOmgrRum+X3Sk+RoFLV7NXp1iQB0+6Ki2rRCxlE7I52KA1qbRptBKPVTpWqPQZX0SOpglDXm
3rMV46ESa05ybEvR4wFijKj2j8GVPQZk7Dy4hVbeHw29sW+t+WDq4Bat4naMI3tWFGtPQDAP8P/A
WlZmUu31iWXFR/+2rqON2rBlk3Xysi4EhT9GbbaVRdmgRtUbsvXWzUc3BySVUxfZBfKmfZsKv764
nbL86ICyDEuzePz+MUxtOGLbTJD65EWyoW2jYZWkoQ/lgoFkndbkA2bXUbaXxa7w7U0elaAhVLxx
vMB6dtnSHXoPEIAs1uMYrlGqUXey6CTFY0O66wqZyr+Hob6pm9Z6LscAApt3pw2xeSJ1gQR/oP4A
hqVu46pkSyPr5CGK8voI5wraMn3VqTA2/lSV+6bLv4AFhnru+fpKU934rh9z62rq31piCxBnsKvY
I2MG5XVuLKoiuVPNSF2pZIfWsu69wS+/GKOuHWQJKUXr6uXfZHdZE1maumfR+tdx4rRQQUU0yrpy
ug4iaVN/CeBQvY/B5gK4tpi+QH5xl5VHZjom9a/NE1CE3uv9R8n330tyrhpQufho6/5W+nWdnOR+
9ZTXkXPq7/WeXPU8Af7q+f56c9ssuPNvrvOGAPRj0O+DfkxOMBuTk5X4d202djvkWJLTR708e68T
AwmzHmQD3T+q84qZfiHL9dR9TwOA+fgznPzMKk7yTB5qMaKpoqctBmJ/NviaGg1/KZtOtCvUILuJ
e3wo34f5GKGrlXGtxbN23zy+PMixWBR0i09//Pc///f78D/BW3Et0jEo8j9gK14L9LTqf3yytU9/
lO/V+9d/fHJAN3q2Z7q6oaqQSC3Npv37y12UB/TW/k+uNqEfD6X3XY11y/46+AN8hXnr1a0q0aiP
FrjuxxECGudys0ZczBsuup3AFAd68cWfl8zhvIzO5gU1NLMHj9DfTSLX2rnedTxggNfKLvLgZsJd
5hV4X7FQot5joYJJQLoJ4sQ8V5NlvB+ySTubTK035Ib5rlFLMs+g8sutogXt4qOfbCDnhoFmESGZ
XEYERa18J3K3P1l5NpzkmfHrbO6BckrOMg7cacjW5OTr2r6J2uK2jIDS+ub4l5KXq3sr9MbNf/7m
Le/3b94xDds2Xc8yXEc3XPfv33xkjeD4gsh5rbBxPdl6Vpz7Vk3PuFvM57C3a/Ibc41YWyPOZMA2
BqRD5sPP6rjykA0UtX9SSG6uMlO1ELwZ6lsvciokFKgbfNsCTqp2Iay+P8tlW30XadXiPhM+CeD6
l4hs+JOqP6VJ0z4akKbuErDcstZtm/ik+VAMZTHVSKoMhoJ4/nyNBfdgHaR1BXm/tZ7AWqTLycnT
g2zNi+Qv4w/lX8ZXDHXftxVES1/D9dT3G8Q66u5E9Pk/f9Ge8S9ftK2p3OeO6WpQvkzz71906+Yu
C9YgfyMi0qMXw/cnv+Eg8/hSLaQsIPahlie/44/mvkAWtc7zm/d+Yd3CFEZH9CY0p+pIWAc+bMIN
l9lji2nmXNm5M35Ynvq+OZ86+s9epWW/dYJ1lwhKb49mlbHu3GZ6aZrFWBMPnzCI2aiZ3u7bzHQf
LF+7yvaMXQ4Rc72Eyenb5wp542XdudOLXycPAzHmB+aA3wZMgR/cqZ4B0HA5pOiWTtZw7RwnPLZ9
eZIlRALH68/67orPMwp8XZn7i85A+RGYi7HyzY8uXNqY+fulumJWq4n1ya6IQXmESIcgYR8Nd6ov
HsZB0zB464gluc38WQLls+Osx9ZSv6io/+8AC9nvRXuMzjkc1nvDxSQoKqwMw1Su/nejzpdXBloI
8tb4779Nf7WcDr8X5VhFQdj8VvznQ5Hx97/zNb/6/P2Kf56i71VRAxL4j722b8X5JXurf+/0t5F5
9Z/vbvXSvPytsM6bqBlv27dqvHur27T5cxqfe/7/Nv7xJkd5GMu3f3x6QT+LMCvmrNH35tPPpnna
10xXZbr59aCYX+Fn8/wR/vFpn0JjL6L631z09lI3//iE+9V/8eQg3OF6EM2tT3/0b7Le0/7LUm3L
ptq1PQ19n09/5Mifhf/4ZOpzE/X8i/ktqqbz6Y8apg5Nhv1fnu04LpeQ7p9H/PTnp//5EHv/t/37
h5rlan//zVv80nXHwDVO9UzHMhyPl/rrY40YihkT4AlvzPaxRsdgP/odkgU1NsWfRySxll1mIr4H
oQ5loQpCqQqAzBVIkZhJ9GoP5Y9JNMrOCivUP8eoIjqsLvvIu451l924KTuElp9uhwzFWJoQf/S6
X2QR1BmCCaVGRF7FlU77HuDmcA/C4jjx8F5CM5zuenybgMubRII1IqFWi57IoIdbbERm6nEM4r8a
4bERNNoYhDwWyK8Vpdj3aBqVnQ7/K1HXeZWClY2fvdHT0c0JkGFL2V47linW7BJeFFYgZEqjAMUM
yzrWcUquLpgOqrF38lzf4A5IlBjJKxtdtd6+QQEE9Zg8r6466UKUL7yj40z7zMfU0+nTcBkbiEwE
Q3/Tp61+xCbNuDZwPc9obxBp6YAIzrLSQQS70IurZ3VA3wQFLJxRDDiwRokgFIvgaB9CT5+cGP1a
X5zloSHv7goxB6Yq3gPfRqr3m7HVil2SefayU2JjncWGsnXzSlvij3pnelZ8ZpIh8AslwtL6Q1lh
dBSxExcarCcWOsXaKYN6YXo4hSC41K1LEm1jPmm7xBzfqn7cM0H267RWNmR7iq2Nx42J9dUy1Sfo
4wn+L2nnoG+gLIeuAL3WKcayjk2EHJEsgXDj3Uyr2o+CdaWb5IjK+iFDIyRRhpw0QI8mUBWn6PXl
M0Ox8G8m7+JqOB8R7p5UzL6zIsVjyYJkRl4UiDFSbCTTSHbH2XMUBhi4wfcqAvxQsH5Tfe2Q9LV5
CzUKPWazQdOsgGBj6/7MSHe/+lbYg16B1d+m5SHy0OwQRYZSTxS3aA31w9K2y3Slj0p9wkl80Rg2
bsVkVBvwlwvI/dkxH+z0/cBHg5yX3ndRCvAS7Zq6KlYlOAu4Rl/wfl2BXMmWlg4yQHFHshU+fjjC
jXZupBhrgAwhiq0tq1NwKAunVgnywUYg6A03NBGnQNXuwKkvdSQH4RsgA0pGF1yNsakDQ4P4Rsa3
UfoH1iXBORP4GSSgQFOjcL8lKHTbeXzMSru+G2u0k0IPzZTIAdWj7zuhxW+2G57ApX8z4QHB4NfI
suZddxGVdlWE5i2KHFvkSYXP0KgliqB25LNdOgMz825y6AVaDVByaHH07JA9cLMgWynwtImY+yes
mHcQq6qVQ4ZyRewBb2PzOKFFQFKNlD5LmbTblxlUvKibEgiPyL2AvN0k0BKProY2UQaDeymsYjMG
+FEQsOy97qZH8XWa9O9WlTwwXyobD5r0eqpUFHpK9znu3Jp/5+ydRKDLRQ52YYr/y9V5LbeObcn2
ixABb17h6URKJLfMC0KUtOE9CID4+jugOrer+0RUaYtGJLDMXNPkzFxe6wwyNLWCY+rR1Cdxynw6
pgDU1hDS1DnBGHBuO34YRgDad4uka/ug8Sgt/QilAR1IlY2K1jGhC8JtHtMV9h5au7umcISeW9RT
hOvkydVlpXENabrJSv0HPLBENX8ItVYq0D6s77YuwNGSzG0PL0D3pJSAQcEvNbCNaGrlTDn99tSX
Sicxb13ybqj67P/oMNrTV/tdCSVF7oetnlBzpidz5aDq27eHuSCBYI6wQi45BUCV2ndUJ6hw9+i0
JXcaCKtkOYlV8beNp3Org/JXARa1dW23UAeY0bxNFbw1RKmyzV1JbsVMyimhE4ROqU3czCMwkelv
VyWpC43TF7Igg9PgJGN55+0dq+kqChCqsQWys6RVcLeoLlcl+f06otafSJCvRmfyen/HUeGv1MdK
cqoDC667U7UsgTC1p8K6JCZdkYm2vFoq9DcNTf2PTg5b1tuDViy96a9p0X5UM7nsIoLGVqdDTRdA
dTdLb9FWcv9YtR1pEIIEcyWWUkZ4d0bd4KgiWZ/SpJDOleGoyQK/KUi3BTrMGAh113xXP8kqQ5/A
4yejIawPGht5VnZZacKQMW+SUk7o91SCLNFoeChG2voaMQ4MESQ0qAWqAcVHUSB/YsSP7yYVN8jt
vT8aCEPbUXkDwQjXV5u+zqL0lCR3GsffGnHKvbaLZbdXHysuVCTDh4KYTUb2Na2zHS39uPvxAjer
CM2b0i9ncBd/Ib4ho5M5SgTOSxJVW5AFSDz/1ktSOwOd/SEUEfXR6mPD0wto56fEAEHxJhd6BtFD
zBDXmuXPMDzbVgI9k/UElYQJE1Y6HslteWPTfS+mOjtVBjhi4LvsATJ7OR/pPTM/KawfRqmk5xim
LBfbchW6nmwDJ2uUDT+q1u0Q5RCeVh2f2YrRqIHbfl68hhYPELxatEuEJZyqLnZl2Yz8YhR3sE3y
Gvujyctxkz+4yPRv2mufKq42XJDqtZUH2cnr3kMATd705dg51husCi+Ua1XyyAbexaPewgZ4xvRQ
uyWRp7e5O3FuDMW8q6zlip6ujPPw8OByPFqT+akJ4x9dpHVBUX9MTiBfLsAwafQzleTB5Ac004rg
NvmjcwVC3kKnCbBXpA/ciHpzzyAMzJgz/Givag06ZQ0IPaKR2KOE1EkkI2gZHByGlu8NRZw3qWTS
u7DacBhbr/RMSS4ZbroLvtmqy0ZIoHOzVFgqmOIHGBYbLqPA6qYqnPvaxVvaaVZWQoxd/UxKsYGg
+G7fU0DYkS6+9ZH2IhLtADtSKaM/R62iu0hDr4LdGv2aeFFxryW7u7FWyHVjD108/HWdIyVHst50
58VixLmB6cqkn3vJUdroqPBajiIlXpMmGB64e5O2vMlWcRxI0YkdTU+DBvPon3mkVJlCIGnInqay
ZO/mJcrDIdGusJXq3h2q3Eo3gmqApVYcAE1XYFHLg9GhNzB1n8sDMpx2PlGBe5Ha+CCb9bfc6oCH
Hlt5kLaIMdBw1LxKD1PxdJaY2JIUbIWQ1eg3aLMGIwzbwYKfvksr81bd/w6EoADoZVA51Evod6y/
5mj7yL8UePITuvZdKTbe+io6oEbyrRtIGc6R8bOiRqZROMAoTZN1Blsy5AjvGUr2dLcwYiA5IW3X
wkkT4lVk5vSA+g8WHuMDud8dkFiaxmldiGnpozsC9hJGqXYMSz4mykIsCuq2VR15vC1W4S/68mx0
8Q0OtStUZltz9SvFVtlW36oSnzS6QiHuKH3EC48zdCjcU+fHBgdpJqvw0AoUQSK3Fmh9ExI/Ld9Q
ZEZ8G87zKvIEoKJkgqXWq6IeKuBp2Wl9cTYyrYbmSrwO0oNkGkopUFmIF4pIm9bUN6iwwyxHEbYk
4YFzSvFrNqFHgX11BkTJJWskewcrkKwM/m8Lnrw2h5YoJRKwm1rHvzWhfahg8okS6RWNOMpeqAW0
9HdCdhEMqvxh5aDWYuFmJOaLJi3QQEiA2KfS7kjPQ56ubsaG5Hxfm+GSn+VcoK9E1y4S9C7OlA0w
X/QHuc+kAEBG6o96h5hgtelyDJ2awrdGyc/WFc7BsskmrxcLSDL7OGDJgO+nG5DsWtZt74LebpN2
gs7w91fNpJlHnUtapNaXzRid639e+X2ctm3imvdC+ee53z/5fUFm7KHXWT/t3x+/r/z7EFUTP5Ie
afhfz/+vr/998++F/dd78jzbKfK9CvI7RT76avkiTtj+P79i99Fl+PerWm1FMgCuLfpoq9X3M9o3
DZ1H3NLvD8lCd+Tfh7+/6ZAY/6/nkC1OtghHIFn8gAbQ/Cx/v+P3Xer/fes/z6lbET+VMBkZhV4F
qAxTUo0Q0J0+zRSdJC0SaZz4ffL3Pb8/tA59jVmHfaLXLzWs/eDj/s/f//sQXmISqYMB2yLNkqDN
/ueNUq3TY8kI1asiybzqQiTtjJdMF4L7+5wxzsCNwac5+ZxCYfLon2EAbBd0Spt6C5Awga5u/fUu
xKdqgJf2HiCavBcOvfrEabVoB+KJLLuaHmy7OKWQMAz2lka7+X16Vs61PR5rOsCdcYfnAuX3FUru
yGlel1c8Ujmz66/KJnTEWrjIwVwkJBpgfzL3OpyE+tYgCnIoGP5kR8RgM3t5vR/mxnguLuYJCRv7
i4q5XPvdg15+u3ToVYe2vXGbyUfRBLpiiMBpcYbN4qMbnHRHikmAxeST/lex9MQyALwgbYfa5tfh
Cx3jHHjYw6H3uR5JXzu0VSUcLa5y6w9R7fQOledXTAnMeD5Jeega7OhPc8l30PdLCf2eLpxwq8rP
ubXRnQamUATm4EsXVd0mEtxMs6tS6Bqfytg5Iax9WrAWdHlQpfZFyIdigtnkSMPWSzz49YtQ212B
aJet7auViIPeGFl+W9m4aCgzqXYKB37S8GYKdv8DR+ii332TjxnnDXGPvk2DMihEGsJCC1g99BUO
R3LV5du1tdEkwAyRlyW03sqgvSCrp0XyEo38mF8y8Sp8nnrAF5G7gIRylF1xLj8w0MjI2lKI+sK5
OrfPpIJtzafXl9AsDmElwsm16Yz7tPw3wzo+nLmJnegBKCXaFj5JY0vfDnBVAV7NZR8ynRGaW3qS
mtLNPlWbRLr3eFOPjfdFYBrv4VSe3McbHbXCR2Hn+1i2tedXZBOOhQ07DBRBW/rsiF0Ul/DQhj7n
1NI9EJruKXfgulhpH9afdeYKjnqKvs0NTEfuEKrv0cXcQD0Y6Kf0oG/07+rGv+hL/XSv+qa4pVep
DaJv4e4Pr2rmslSjU+xBN2zjfjEASkhbVvmRQH4HVMrW3R/xVL2WDg2ryBzQ67wRPKgMCEbd9CN6
/7Ku5sk8iaMHZVHpzSq9uVurdnM6CLUTSSRIXgyfZuTCBnsJgYgde/W1/cnRi3Cg9HMV96N+OsYv
b5o9S25XODv6vCWg0ICAWxdJ5NmhCRERAxVuBUp8zuwgHRRILw+46q/gPp9+lJeXdNwIzs/QeN2t
ga6jdrNj6sFzb0jO/XrJ3DvCwbvFbghp2XjPcxIUJEtdmJI5ysjm9JNjeflIcERL/HN1pC943xxp
tVzC/DrBvr5LsTjBsqNGBTT5ULgzHLX+hromyaQPCf60/zxLQsOPtyW9RmStqxcajETJb5XM7Rne
eLssbnvlc7MjcKCfEoquACLJEE1xiGFnp/nT74lQZOuPGpBnIdfjLF8stq9Dtp/9zgXMT4/K0/3Q
HYczLWPkc47A2lXW+J80nOFcTfwfddOFrWIXdKkOLtDO35XykzuB5RTEqLCZuN3rF3RKISw2F3I+
nN/wTPcZl4KkxOA+VBfFwKfIVQV7hrMME8R2ZjJZZTshc+LtOpj9z0bi5emae3lk2dWxqQ5RvDHI
cVAP2Ilb7Yve3tnJN8szlHVRCBkgrJpzu0mfkhNMexZMHofZjj9IkmTO8pp6sV34+Ufq5Vtoh9It
cU79jMPEyNUBbdpj+Yx2i23cMrwUTzwsUN7tfIR0O9ktnz7q5iQ/3/8iysCodIIP92Ub0pGqgzW1
GLXactrP/il9edAnyu51p+5D/qZ/VZT+4OmSyqJxKw3ITy6uRHWbjdzowbzsBQlqhc/xW+sRHTm0
g6/OrmV/LK64OObfVDxmin1DmgTZANUVnrTWz68wAb+2d/QAeAbUulZtFsMmE0XB4wjFRO2sDfo/
dYBuKb6Vcpt+Km2zyN598jBhqQfH6IHFUgeMihdvoVB4XJO3+/MUjMaR0Vl2rUO/sGp3NxQKFpvY
SIYAESwGYby5rvTksVfH9/ogMUVgod9yegi0YLGJxsstuzB26tkuUMXGWHti9aKEfXC/0utQbVUT
GXZPeMnI10h+ksCQZvN+evlrb2bqYSlxca/WE+Os3DgsOQKhDdgVLkAze4L+8qPDDqN87TEGbQDV
AQe9P98eeKrUzBuX9A8G2lnnnlRN/Ym8kz2HlJrEb/o4chbKIfHHUF3XHoILAt3GSH6s004HMuLl
LyQui8sHiKT6M34uzmC2ji9covjTnbnh9aYPmJ452oDeZb9tMtOONsi7I+/2NISj/c//lL2XGxwx
u9jz+yvwxxRGb5c86xPcgk70XJ3qa32NYzIjYTRB4mYD+J9qB1m4WQ+KL/EOKvRnUY+QW7VB5nMF
NEdboARaD2Iy8cGRBDIAJmIZvZ9r+cPJgBl5vdMbDzHixPU4zZF1zvEWbVtb9EQvDllW2bf5V+99
TSbU5IzyWUI9e6UNOKB8TlJucLbLZ+mGloHKqEg3+QfFMMx5YX0ZpTPLTkR+rphsegwtf9GO6Xaj
chD5/ipC1m/5uQWS6AIxypyVO8p4ymJvEGG2f0Y3/Ee76+DnVxHFJ8gs7FH8k1xgN17XwFN+IfC+
Da9w9m7bn8SFtCPeKrv2I3NbB+OJzUCbin7Em7GbwPrEth/v7p/6ttmwDd7iz+hD2EECsIN2xiUB
YDqjzxFLQzd8SMTjNg2wn/EuxdEhA+JEhvdrmFyMEwpTfpc4xZ8TTLw2CTq6/zuLrhn6w6+mFDCE
zsNbJ5Gufe43cy/rMm0DWvvRcdyZip1mHtax9+k6Gx6b4hPusgVbB4e33wfwvbDzzVOzE7CFBA2Q
shcj7tBSf1T4cCoQGtyq8FGe1LHYIZXiCrmTF64e7UfIrhRfKkMDmlszaKZzQuo3TTpIcjcxU6tn
G03dZakvvdDn5vwEpu4I4c4VA83G9zxDSPXofGiC6NaR/IUpV/wYMqyP7ghk1zo1oeEFkU82y418
1HQcVvmLAmeyXXvT83yMpmPc3gBDlV+tcOkKpHe+FaJJWYGOH9J7cYsWhZD2LvIu0r3ZLi2kLn+y
hWKvw1ouQ/MzziA5hPtQCAfjswDugr+Hxi8MhdFyUZvCEzfw0XNckaaajTMpTi3aVzAQePRtCtWX
fOkeDtpeJWEi/G2Ig5H7PkBCPn6oLpkEGMe2mB0w2n51zOgqCZUbto3zBEdaMuDpn2GqIWqws/IZ
lCeYUNyV9gopYjuTGNvgqLLxjlieBFLL7f0HfNoVtgyJBlkMh4sLikPdjBiPl151tZdW35OPrzR6
KPAgva9lB68R3LMm5PK5K2kBjSI5qWT5qrC1Oa48eBhQD6+eZdg7ne68NGHjqz/qj9CEvaP/TIFi
4ka8N0f2ufGae8NG7O1xQ8aENl3oU0j6k12xyxcJamRk5waPJHE3gK6HtoMMtD2Tgo5d/YGtcOre
T7Fi7HiYDh39fEeMFGd72mnUIsgE1V5WbWR2qwxmXz2SUlmKQ5f6wkuUoSvgUKz4MN4i1TXVJ3r9
GL7xW5Dcf8YD21dwpOSeyjUHnAlNvWG0i6NA4LHrs01zxnUh/SiCc1Rtyn/0OCrrXHps/3v+J98i
H8l+fhToxcFtbV/UKdTiPXJFsqMfHlvas+9esyCtcJp3EPSBU7H8od2WxS4RfwR1D4tTWbkfqegI
kifiFskedFgp0jac08tbVjr3p+70uCJFMck+ujQjQoV5sCK376547dMQ7NadK9Bx0jaKflD680P4
E83vyO+hw4Fxgdyo/BjA2mc2zIQcfLC4w6zgyC8LDH+25RuWX7QeDsYjiO9HHNRlVwY1a147kmg0
tndOAcj9A6DoBHWHaB29VaPuWpyF/EJRZ4v4iDlttFvPSTCdYO6uqR+wfmz57hKYSeHYhF1J9/l2
bkIluhSZj+YaEVoFQGx1X1A0tcHyQA/f17fOgn+72BlEW8rpLh1xZzgfB8S3emf6MX8mMNukZFey
S0RDAriH8jspqfoCQgOL5EMRjxoLNNcqQ3OkSBuPQWZg22DkprnKr3KYw0Kj3LWxC+/OfP9LnDBh
Z8/kQtQItRlbholJoYfKmTSS34iduGITFLkfWR7UwFWPJ+/1hlvFwXFdfqF1rKiGWQHlmLx0ta8m
eck2lREiWSFtm2wPNczqhHGOaC6Vnsdz3PpFsicdXVnErfscfvioR1Tu8QL/mUsrNJIhji6O8Fvb
/JcVzwPFzCsTsNzwBsHi6ts851xu81OZB487whXUkimX7BLsoPppGjSy+VDncGRLstOot+mDTkfr
1iABTizzw6mE8OcPItNKDZwiFE+ap1P82qs0fE44sXOzJfP9+MHYwLZCJnhSfI5pSsdiEahp+MBf
Fq6aPwBLtUIdncnXTvLK5DsSbHx3mBJRNduk84WLxubACqw025hcCEcRDhO2bimeZ8EdLxwPnE/2
cGTfmFuFErZ/hHwR/7UlH+7jdwznMiR/5QCofaLD8HPYfzSb2v5ovpVwfv1aiMTe0U0YvhsVC25L
BKXpZ4phehyYhFcDn4Yl+oe0AFLzJ2LZMD2Uz1kD/xjcXbCJ2fGncEbcdj7rDNKn4o7HWfeyL9wu
Wtc5xoz9pfEbwS1yDCr8v7fxFVsKi+9zytqDBBLW1aAfCY2oJlFFxkvlZ3UsD/mWG7KHM607JA+C
bvLXg5es+y0TfMwNkV6+rY4oCU8v8/e9c3BpUjQGYjFMdVsjGcGqRi2l/5hZlY0XQU0AVQYxFErS
ESuzXweUrASPJntQN6m5z6nnnhIXFO56kMxn9hbfROQetFfMWP18D9hwOdfXxo6JzdpXZzYvO7Lw
qZWTL8Cmz9ggW8Z9msLEQZVo3kh7JNBYZY+f1GsQbCdPgveBrEeJcPAayDrtX/EqPbPd+ZaSoOGE
rln+jdhk+ZM+l8/Grg5QyoXp+fB7PfF4zL5Eb9lbPsdeTf/epmnC4hhBu5i9L8a2l31uCpoTPq50
TTozSCHgFq8FU2BmOFTWa/ZGTA7NzGhrIVxiQAJvuReVX0bj3p9lD08HA1n5JjaTtOp8YmkNRyJV
6RX3Embod0V0VdIF/lHcMONG0B3JleRw8iOK4NNcjujkg8FJKUg50heJI5oR8EVJVlPRLyICF5rg
Tb9WqQjb6Yf+3jc+uwZeEFmw8wNOk2ZdfozRjz35Ok8+QfuoeHBSmu91ILlmYNQbwgwRMeX82OnH
tPwr2dYrX04Hq8WK5jimzTneZYMHpDiBqvwi+DW0gxzV2n44xYZ9f5meEHaTN1GX2HizqnKqo1B8
18l96KeVH+iHBbRBBTV1ZGi3HUzW3ZGXzejmn90e4v3moiWB8BXR6aM4JcAFaFt964Tw3EN1ILy1
YeDc65X/2n5pwbSfLskueu2uEwcmQSccyvDVmHby7MSDc+6MV9C/Uu18ztuss0kn2qXvrkLbuBAu
vOa5y2Hfdnb+Gf0dz7W1r1leTUiaK0/PE72LustOrPVLarnGQNYeltq36ZPzjK/5oE8IX2h4f23+
ljDBaOSbiNlU4W/TU1R18o/ifIEzFCK4Z7yR+4fOcQ0vn7xbyUwQ7KtDEBekGQf8WLID/c8DHnGH
PQtxLKTYaAHuAusF33xXekSY1EXdOzlM+V1+z3wmUsyf4qfHtEEJ7CHvciq6yx6oCEQ1OGR5UJ3x
BcoP+RFcDKphrNTWIQNCAoNMD3baTsk++2uy4yfrgsIv3B4BpIBnRXlHS0RKMz8FjR4oN7lmL9v3
OfR0YWlcmwi+jRP9380rOd/GAA1jr7BrOi3opYeyt3th1g/wvzX3XY7QYXW0OjyB4lZzEADBhSQY
YQbebezFxxsZukrfisY+QnJzufEfGRkLCM76z5NCL74Cb3xztWi57nf66ofq6Wm0Fai7wkveOmby
jZDhKOz4jjsZ/yD6Wx1Z9V/kRiw1mMN+3JgG8FEXg7Ynxl/zI1CDhzAI6RjWyOWD+hcj2pka82VH
wHTfydPhwlfkPPB4iZZIWDZbIXI2DDQUte01QmY9cobX4ZV/1oxbqL1aL231AjHPLtIc/R3iegKv
J9b9gLMSQIhO9PY6Yn6WxsMNw2rAs+Sb1ac4rTrADqJoNVjX4oBF5WtIXxO1sZkTrDrub+p3YeZn
jYsskjX94cNuBJc5ugxuf4dw4zehK++0jAY4j+DzVXjiGEJvFwsD4oTCD04UWrMx1Ii4UnL+lOYu
7YZzuA7IB1fUTxhSCmHI8q5RNCci6LCUHIbp/VpANIjt5Eys3pxLoho9e5pvjBadNpAIrO4+5ipZ
Vx9GD780er9fky9CF/xicrkYyNTHLBmhnO0ILHY/ReNG76l6xsWENyalJtRTf7xh3ea3UgpQfNlB
V73s6DPrD82DQJmkBlvrCa+9oPnt8IDPFJZfTulXKbbnm0QR21EaUjOR5OfBhtAebkCwIjRxuuOr
OLHTnoFUQNKZXZCeS3NPSI+96QlPDHLaOhm5QtVG3+R+mK6wGGzb1sav9tlkym04gyXbk/Boydbg
gJrvePcFeWHJIftPKIRLIZGzwkeANon2OWJFUB3oJoMOCpFSvoOaslFI+ltYPh5Vrjuk3NXtNHnQ
ubQQgcKpis2zR7JKP5P2ijYySKt4m23ehDM5UUwGIqtbUkpcFhME/c30E5PO+atyKLYP6KGhrQYi
bU9ZwIgCTMkJkfItQVL0/pgOymt1zD3OtneGTcxeI/ws4m+TDA0SGo0riLfZNt/TjzzeYBq4mvI6
3/gkzIpGwC7anPDT/Qhl53yhfRXifcgY671yg79cxsB9JOfpKZ3XFZj/obudwCY6ZPnR0OBvBYN1
xmrJjAyxxVkJx3P5h0qy9ti3zvQnYRHy/ibeNyzqG5KT1nmm0xZyAhck2JN5IMW5Snty+EAv28ke
A4LtKnGxkNDQnTUcAbsxeZC/ZJBGPAIx/6N1ryXKEI1PMZT4Nb/wXhI7Lc5F7iHGxLwzG6NGccmb
SQkRVrdgsWgGgMfK4++mu4uDHta8G10zhqkL+Cir2sQkR7VXqjPmprLeaxSYQcc8EFEC0LIl1z7r
H5WFQmnYQOGPhVF2pfYqYPq5ZiFyqy54xGHRBSh1r4snXSOPtbfWxjchuJpYlRW1X495UB1xOC4j
YZuXCHQguxztxRnHBPkKhWRFHXL1XCufzC+KxHomn87stiRI23VsuN+BFogVmRMyHg0mZb7watk5
veZWskc2kd8JueqrODsqXM/osahjSGG9Znsn3838zaDep3f+nO9ZwxWXgR4Iz+GL2DGs3BH31eDu
jMyIKyghlyRRr6cExssL8Jq1nmOMJ85CRpzxUoWQMcpE10TYkPjK5mIME0gDyR7i4oZZJEX5werk
M/X5mXMvEug6eeOuC5KNbf6HtD8PuHwy68PqjiALVsjkrbGUnHyE1FLDgbveJiFKva4S5ox7JRqM
8tVzZFI55xlVmYsmoQEZNTueijfQlgZaUHcYHe6KtdXhMkeoXTtcI1OEVWApRRoW7lnoz4VLifLD
Qonaz74SiFLexzoU4a4nbX+A+E4ihzb65ElIVcIJuy5a09OlN9YKD0m5ytr62f98M99gDRsuQSWs
BukG2wf1cZfwpFHsjoUKvzbJ2JTYn7YmguEATUiGn6/n4K/Oj2XLsPL3VMbXCYUKtvW49yx1mUZu
h0WveFwVm4hXeAvTMaFZRGl4vW3uFqZkLq3oXYaOIeAa4fXn/he0nWKHO+ePuF4WwTpJDbBNtwLZ
Zq8TSAxqC8lavhEfSERvCTbigrMHL4lEi2OivH2YPvji8UyVQCBi8vlebof/lv7MB+qkebQnpoe8
cE7UrKpnQzuyKzSaoRq/VGjp3dypCmiiDZE+Nwv+jUnkw9aNAX06m0Fz7y3Fuouxg6mT3lomlg3C
d/BGpp075DZVmzsa9QBKXDmkubFFR618boFJrvUDYKB4v+64bmVkEEOk7pfIn6nqWq500YsdyRMh
J5lwZs3z5RGoZwEop/cwTtmAkK9bGyfuZ2Ip4Q+iB7dnGnivhdY0axFgCulneV1SK/SVjDvuDmsV
WOd1+qH7G9woo8xV8D6mQTK3TMNCSgHNOeOQgJhUrvxBIu4na0+9jvXBVMK1EpVBi2oPZUAT7j4c
7i0C3HwOJOe7ad19BmEfV8VlL3sKG2wL2MqH+45Fhk7uCwXSuHPWvZg5w6UA4jkzxl6y0kOC0gko
sUHMi75r5dKQLlYBV8c+1hIPzxEmpj7zRFhZSiiHq83LYrmYE+v+PA7vGTCxHvr+YlOqUO05ouwj
wNLLh4GPX/xHFdTihtK4pSBEB9E3sha+qL0yx1zmGF3Ye0Z/5iG3uyK4GtovQ/zySAqN0e4EVxpZ
t5S51oGNd2hRYh8InkA4Ls3md/jt0iODQ0cua9Jsr+q8+WeEsaXCEIKpZHxoTiYWzlEEgdTrz7wB
68adPQSPKWEvMj5aH7DhqrXq5HQn9Q85PEajX7w6D2FnZRWCKTBkV6aTMYaQMExKn6ljoKhaK4kH
VgcdXJKaqwXicad5ayBVeQ3XjZQFW7HaMqYQHrKV/9mQPXp9tk9O7pv7Y15ZlhF1O3XNT07Fzrq1
zxH3RODEYky3DCxhHpfE/a+AIBryALLqXkQyH1K3NTYFH5lCTV1el2XH16+LYCSV6YzM5+yQPdei
QCXLSVRmU7mQKwhJAqMjpYYoL02gVusEWE8HAutSBgv0kiLziX7jLvkCpVq+rOtVgGwKUZ/NQ/ez
6oPogUVGgEsMrBK11dMltxx13ovIybbCqwjG83fbmaqvj+tIQyiMJSPLVz5zZuJaKD1QOEiJKIxt
kPzpWxAV3jrgOip1NLk62p+E2AFbDryLCiPoKRcBqOixG5VnIP3thTwbSA7L3EkIk0kVGaJnA4kw
tsG6fxCmN8EXukjvFafuvq3ve55gqtt217UEFa5F4RwMy1P0hxEV5QPIrozMveyyA2psiGxbfaij
6wevhnlb17XyzFySaBUpiFL2bFNnIFEP6EUofHbWvfcBXJLJxQJVpEmBc5XWOm6Ph7nFDsuyhfUn
xG+fDPD9smtZ6HS6JXJpalDCIhV7mOda3bIMuYsxDgigBRx1Nuiq2OToH4S7bbaxEiQ0AYDTi83m
8QZoiOKQnQYiE+7uevpEP0y3MWPqT7sV6JQzX8ra6xlT3Bvrjba8pnfBIK4r6b4BWU73o4aTcrAE
t2d4lp0SP1HZQ0p5hPalcrXxbRyQh3QYViHxkhQfgb7yLbZKJuVEKz3QZIXEnqN+kkawKNMETRuy
MJkKliyIf1JSCOchhglqn1wfTpYBYZpTxVcOIxNqfbrPBaiTd7yEaV99jmTTPws3HpvJho+Kk4vO
LTQbZo2TvBI57bfwFBfUzB7rXfBOaNrXh7qLKHkHMDLZJYCtDTSLw9WTZt8LYD/fyYjw9UYPP/26
e6g4cW4XHKdOTcMhAIAH2pUYWM5sNH7lDZYEgPICsTw6OCSDtGe2JeD0qP/TYuh7vxm3NNlBWTmk
Xj98seCpgURwUFUgezB2LgsqyV7oihQAO7Ar0KJYYEoVA2nY0ltiLyMTBgbmDmdyGE8hasMIWiBA
28BFSSGmgAFspy5QEhKmOEL1HOFxYVh+jRGbtTkV76wZthRXhiVaxnWyeROLGWOE5WCKYjEQ0XBU
bCxPCWhFdzgfeRvmsv8EEIKB4rwTtA1vvwcTcfOqzOeUYNZKGLuOmLF7euhMcMb45tDPOLgNfBnf
ytlHsoyHjCHOGbsF1g85P1HB0SzS9muRgWnlr8qYxhww4wdL4rCjJSebUe9R/whgybTb6u/xUbgg
eYAJKZae/g4AwllOdnhk9aOEJt6R7g3JpxXK5wuYAEoyeGLcvfGFkT+RGyVYJ15dj2+QJ6Q/QRYV
jrbCDIYe1N8GpAXJZA7njgxThEfewS0smb45Wwhz9aoKpZqI8dCslKxQq9dbpR1mBnN9LHQV1aJR
0zM+HgOLaHe/vXetDEo4w0OCvnUxi4xOocHYapCux0o2wsEDkvMxiWnQ6Opz2szKVrrXCoLWEjCy
DBBVpZYbGtY+soE2inJ40L6MzEIktvlGnBIK3QJNLaneISzc5dM2Eo1xG9+juISqS2YnTYoIqTBG
fLZInHU6siWPLj82qS74KA8sfj+p10mfCieOeoPGihnLhUKrNyYXeNEIpGK55rSK6q2xaN9dGX9O
EYdMo3A6J0sZ3A0vw6+JY7Pa5ICmbWSiCy83pPNsItWrr3/5++eRDqV1lJvH36e6HF0eSxHPv6+V
Zf4IZzI31doWVMnzsIW6Z9hObcqQ3cd9Cm/eNv+fH3KMECFxME8OiQEYVG7g7G7ZuJ3atFtUEP7/
D6UPNK3mKJkeLe6G+PLvGzI9+zIf+t1Tqooi0PoDYRxo+/99/Pvb2LP8YJrcPNDqoe6hgWL8/bVA
7xx97rrJgqpadgJkZpgehGRmdYbQzDDYIyl4f3eI1P9crSmACO3aHPXY319/b+GfP1z/GmQnr/z7
ZJNHsFgSgw09uR4EAVEYXy/i90e2zkz+ezm/v/4+qTXtqyVSSZwVupXiUmyJKznpaB//z49pffhf
z/2++vucfE9CJdPTABG8fWlAtlmNcQvUpUVAAjFZ5K8RUshbeDpkWFfbBGpo6htyDImqOEI0Juug
zK39PTN11D+NOoBAHsKdi4iamqCZa3obPRPoQv/2hdgR+UU3Wn4LPIIW6VoLjrhWozCygGnLSKEh
1AuAYKziYyUAlFFUlBHQMEV0sCfn2ZgZLnlPZxMsp49WZOwed9NGVuPUDBzII2Lz96pAj1x/EBIV
T928dhOaqICtrcoh/Cy3sj9D/Viy8aXqIlIKSQnXxbSc/Nhss0CTGwohJEnUDl4OWTq14qMOFBXg
azutahm4JzD2pIHWIW1p0aBFSEB+rkZLLSkyL1U50urx/tKDq2zIWpk5ZM1o7220cSOmSMJnBQrr
sBtQNTSJtSxtDGGnIQ/VqJ5Fc59Xzox0/PD7ahjc7g4xagdlM/R7ROTt/2PvPLYjR7It+y89Ry0Y
DIABgx60a0kdjAhOsEIRWgMG8fVvwyMrmVmrqrvf/E08XJFEuIBdu/ecfX6OMFP5e5RBsHi3YcUw
PTFSpvUsQngP1ZqpQrQRCbtCg6nMnFXtrvZyXlTtbQZNf9Q3JQHdKEJywQ4jL+PX0uyO6Oljd1jS
19k/l0rFRzGjQSKHkDQWSSMxDRgT9W+65EVr6sGm8/oqffYOxUi1CdOBSmrc6BxH2/iGP7BHmqlR
/MtVJKMv9RQYbCwhd6u+BFpXJt99OkCOSJ2biX8Nvxn/UMEApqdZRSIarBd6Oyb4ZzRtCYDtsieK
qraerWXXhRXi6NFCROqFg1ahPPLvR3/gW6MNtTej4Svcac7qRooo0PAufTc6dyZrl+qjUzGGM4U9
Ys8qSr+qjmrUdL77ie9cwp4FLncwmlZx+Fm47AzRMfdHw5pIMtbQ0s2iOPtSY5QwG+RsTrnJxFLe
izLYhkOREQv/PpSDvrSNBrZiVY8zHOljzKAXC8p8Fsr5UlsSKYE29lUfl3yBvE3t7TMrDB+H4r6V
rv85XlqIztYfpHfOx+KYxGV37CtnlQZVeXaM5qqUMxzSuntzQ0fshqFGq8KXd10b6rEXMetePMUk
03jx8iFinxMrTTdH/SyqeVjNA962xLZ/1gblXJjLXedSj8AfKMhNVogZ8rY4kuJIKKpwjgNK2mSe
cpRKA+a9pP+axgZToLkDiCdYfyf7pwrVcBgajH3YPu6kTq2TTOdTWGZU/1PwzZEudo50uLY6JC/n
Ja/VTtvCJ1u3vuCn6c74Vs5ZIN4JtMVAU9E445TPrAFBEvmMjiOSvZFoi6/rtstFfTLnp87FPNu2
jXUqEEdg8zt6WqFis6aFWpLAfs3c9oRDql+bgfPTzMkRyEt3H4iMlaBpPw1N8QbaH0tbL/aAMu+W
TzpOXd/cOkZmXVQ0fffSKt5YcURQDpa3AYsKyQb7kfrb9g+g7A8w8bA0u1htCh+tRzMP8TlhHfEJ
6CMxAbP3wK54ES0iA1E1DtjaUUejp95yrNLcWaE65ZVmYVHBtEn7qF5jGj4K05iPgK2mRzsiorty
znxE8u9ZYF29AvF6VxLYlbOP67G5uQOTtaGlbRg1X+12PNheZ5znGJmGsRgkq3EOd9JrP01mNh6l
KS81bw0tR9TfgFTXUy9/OQP7GxxXxCn7VEULsGpkvktmBxshwO+kWsjPjS9aOh9zfGxiSU1Y0ohq
AIsnBSYst0rRmzV6PJbCRTcYMUU2dhhh5aYk2Wxt1u7zhP/1NIX2sI8DPyL0B7bFTCHjZuWljyv5
2NfJSyD8esfJOD1aySc3LM27LqgufjjLs8U8y01j66WbNEMdpFhtY4jzoN7Gyf85Tn18yIf4fYqI
cLZk9KnchFhOj6X3ZsSzvvgVrBzCvvYJpmPcA+a3bJFImAHzLHLnLmZVxZdURISAavZ5TDKmTFyF
MXPa9PSwM1IVbUVevfIpXVe1UV3dvGN7rgfqZt/JtjEZ4esudJ5toyEO0nG3WEp/JWNwSVpieaKI
8JS5ouwsh7i7ZOx2s5SxS20zBvJS4Z77QL/AbmuPIQ4dBg9LiwTvcAgC+hqn9c5W+XurBP4A8SPA
pI4JdBiOLRmUW8e1PneAhki7dsb9oCt3lytC6J2JpdYm2JII0nWmGnuXm9mr0ATMh+30aKiQoZgE
oZJ7+YY0uALjo99drFFS23Jq6W1t7QbT6i9WlT8Mw/x1LLv7Jm/pERDxRx69vtiETezJAdL0oIdn
m67hfUKmUybKvWGRiJR3odoo1ylodU5IXAyJM9oKjtaoM7YWBtWdgyGpdWkq1J2VvWD/Afk6Xgyd
3hmJ62/VDHbSpqCvq5oca8ySKwH1P0qg7BVJuYXhvaV+t78FJt5nPuxPhS1olSvvGFOhH6CAEKoR
9RdjgoiFDTksyE4jVKJAwL0xyjY5VLr9RBwFp3aDriJANIbjofeDDFOaMB4R6LVLnwqi9NE1aWmm
hXKO3bCd/F06sjkUGqlJF6E0LTt6c17Nd8YU/d5WJSrzRF9xPY5p8Y5xn1wq1/lWzV/qRnvrMCaK
t9D8/10cL2BN4usU3XtgbVAufZ3sETHrxG7AOk9zcu7qZrw0xmiiG/4ZOi6FOVCs18h4Ghz06Knf
1rslXiqe7ODZZ7JkkvUDTsDzrmGof4StCvbGUTrVoa4Y3VrdSBtgLo91TkmfivwcNbkNw7P9ITq9
byzKjdqjCd5485c4QIhR4xKupomv8Ztq260dzt3WEZpxsyD9l9yBOzFeJ0koVF8xQvUSuRuEz4BQ
sclhG96VDhveNJJEQhMKIiL1tYn942D1X1lwnlzPSskVhShR7Qe+p9sqCJxL5WfnUcwdbvOlx2SW
z1B1y2OCDm7KRv6TFgZfhwa99G3Gg63E/+zWW2JnnNia71Xc11fABLT1JwoWOgRepNutGKt7Sczu
JfUZvY4YcdIIcOuQzAHnpvQ7tPPkQtwC6qAk3buuQ8t1dCA8DGZ5IDcmIsIpKJ2zGI12B0z6s3TT
+7kf3KvImlds66yTHurNBEO6ZXHKGSeae6DuYFTxVgKKQNVkyRWsA+ac5lBtXPFIx6zLiLuJuzoH
E1CQ6NEmdMA7enVu5WyzsD0lWtevLbLFXcV8HbrDE8GVtC/sircso6DTJlP6WhS0hhu7wLxXPndJ
z3bYwXCHo+sY95Z1tH3/oa3N+NAnRClSfNM5U61+YWta7Vts2MiBuUn2drfNUudt8pG7RXZzHjAZ
07QUb41d3+el9FFAzd16+fK46bRl88iL67j2osmlJDXyXeGO087uGgc/NmWEwZkp6xsSsOiDBIn9
VlL7bmVu/sqbgpm9OeRIQqAOxzUIO76klRVyGpN8wCGZrbKBuLdA595aluQZuJwmiwGnxYK52gbt
C5lp3pWcsU1RWuWhjBcbAoLPQjjiPAbznWlqcbCAQxzYT8thXqoCpOskh+5Ge0bOiCCMDfVJpE36
2MdEJxEbEazTxRZZliQazaTCXMwg3Ytcu3TN4mDtO+PRHbAfeQrmKuxNIqozHbFekUWbE3Bri1lS
nuw9SS4eTujw1XPIn5vTAu9YKb6EXzKFBT+hqN+4ak4vrU87pR4K1jzLDO4mlS5+AcYngZN9Mk36
Iq4txEPlYYa1KW3Ij89nSLQeTnkJC8KGkIkMkMjQYC4OUVee8TH+qicVn/y5jOmctG+9Wx1no2hp
OWSEyJdE3hFFv/JVW5wa2mgFwQAzGRr3neTNbWfOz+bMxtAx6Vd7JjKyCW2GkZjOrizaL8SUTSy9
mtCTKmmOBMZ9CdlF0HKKUf13c3ea8b+03Z1h6fDqmcm9ZQ/GC9tdydr5Y25ArJIBrt2Yjo3HrLE3
nspCHYOCVFHVM9U0A5bvrGOKXqg7NkObIpU/hjRy0TXH5iqx84Kxw4x+q/uig/GVtoPD9snjLOeQ
gKiaGgOFX12CXg4MJLJjyub+pKqGc0sdnVom/UZjBvu0JvQ4y3g7sTTvjTkvVuTbLbtQU7Mtlwgn
Q2aGPaVzkaEMFRL3iRjyo8o7+WAP+qhpj+gQsBTQTaTtfl3f8fnkdJrIeZOQnralTqPcdo2fFs6C
syfiL2PMsmpGfBv5tPCFpoTFPjQWu0aUuxbZays4jU5u6K6q0CaDLmu+lnKQ225q3sxhyWGNY76i
5NU60fxFxOanKGFUOGvG8p5PjImVMeoPpmlmQF2/RXEttnIMGVKiNW8r5P9RzfSDqG+2XXl6N8by
2VCD3pv+pJh7QFT+PoTIr6eoQqphuDnFA7HiTfSYzdMrwF4sZD4N4L4kC6dtP4GmPhhZGD5nzudW
6x9jQhg7QB5zVdHm2HC4hPzRu7VawrjHHHcIChJRjugVvJP20mvUXKQw35oZJEMu/bOCNrDyHcDN
eaKfWj/XjwST/JIDNhLPwRWiY99ZtYQAPDtx9sUdXquydH7O9nMRp49kZ9fHvgBOmSbjMnRmEtRC
1jNT+zqyIG3pRr3r2teHDvDmCm6NZqWf/SWjCqS3QNEIv+WbMTNZEO6w1RPeM8J9Ifinnzlh6V2f
BCglC87vlY5/xGX2s1JhTVe3fmhE0F8KtJSaVVXN3k+/NcXWXdAgcTe/fus9Md6ZvUFMCy8S3Ipy
X8sAHcCWZBbrQRCgqNKcPc3QAQjtrXUvxovWoTxaoaTgj65zXmp6CYrRRTUfRuga63GasB30gCNi
95hbS89lMSYODU2MqatoiPf1Jhpmiimrusfjy+ii5rsb1faXwvd/ydwod0nffi9c3nErDqr9NLv3
MhN0pBO1aw2qIsXervKw0tgGbsC+qLHoIxgfbUggPr4t3nW+Pna0acEhryE30irQEZFLfD1XRjoF
d9qvfsaMKbsuf3eCIUQhjwe1QcDMmSbwzW9GjpxIhPO0nTLmyDHDOMN2mdI03wuBCyrwdlNbl0eA
zZxebbZygY4+9237ZdTzfJ9BHM1xGqe9ke1hfhRoF4EqGQYVc0sv3ed3GFn72KVNtIuGtv+NufwD
pfY3RNifELf/Ab397//leRLg53/mvG1+Zd8Itfv1V87b75/5A/OmnH+Yti+loL4y5Q3M9k/SGw8p
j1LZ+415Wxhwf4DepP8PD4CUo0AMOsqUwvoAvXn/sFkWHZPfZ3nSMuV/B/Rmq4Xj9oEvdWzfdFwh
PNsUnr9w48y/c97SREeJmP36oNOSulLj+xG6ZiTunQYnCk5x7rTo0rAG4Cq+TRC0ux3iukBSwuiY
XkgHRQQDuyNQniZGy/cGbFJJEYbQQNVoAqkndqbC6FK1XXjWRYTTg/ZcRR42FZTVQQBvUMRScbel
sTPCN89lxNc5hIO3rtufY49zI7xMNvY1s36g9/tWuXeDMxFUy3wodm3nTJh8EWGVc2YPntVU/krL
fN7brZPsPP6LFD/+VrPE27TTyor/Fh3Nps/e2Op6kBr7/TiShzxNrrf2I/U6STPcplFwB7vY2JYa
nFRjmWqLvHjRYCAwxS0JU9Z5LpPsbIYN/pze6ZicRQgHJ+btEH0rFddX4vuC7eT5Ky8fj15vzgdl
dmyF2/SBpgjxUJl49iCnrlLvEiR5c8qXRcicXvoFlWQoBLNdxLLPuYbiIlFqPUJlYm9nfoWDtqJ6
8tc0HJ+HwarwZbBuBKH6ipa2ya6yoT4aupbhvi1+zQWLb6KqO2IL8KwyDaHlwGSXAOVV08Zvfbkl
K8baJpSN8PXEiLIBUQTLRE7CPdnh8NCIheYz9I4ohm1q5YyrJumeq5CxnCt47xHwdq+5RWkxU8ht
HNBeEZM67YU/HYOGThGQtywi67HRFru0vl37fgpDgA7lKsZgvSP+xLpjQkSXPkzfJ071mTrNkFyw
YZb5lTiQVW67L0GA4lOB86GDMp2dKp53flL/FKXjrBxKxE0Krm0NCu4h4g9RgiAqVt21K2t2r5b1
SKz0apLofnUPmRXTVTQWzzruECMEJjzmrluPQ4VrIy0YitPRghD4SO7MpZzyi2N+b+glVHV6olVd
0MRAywUYiQ0ou0rfDY5T5cK2X5MnccykfEyn9K2mWMZ6Xj73ab5VXpG9pjoApTDnHbpoGWElAN+3
yZVx6E3WV5jW6yq4D/v6fpQB4SYJJWLA/1wv9gEHOUjb0xvLhdjlINcJ8Z1RRJhhT9/iIEOMEjku
z4at0Fp3IQYEvuPskRATDrTA3VodeuLXmVwPI9mjzEPzZTc7ymIvGUSsVQ2OpzKnY5yEL67wcBB0
HbZNM39PvCe/i87t4NXb0hf3gW2ciFM3WCsVpi/vuW/a4R6IxyU33b2aq2fXmLonI8h2vkYeJpro
VeIVHGl1MQIO8rw4ZvQmA2/2oHR19X3rUoBPxCvIlg6U6LZ26r300VVlLn2pNMCa3MSQXirM2TTF
1m2eXNwgVdtQptTQOdGbinznjdsuLj5ONWmj42MFvMwBF3kns6g7kVpwpzjp7JjiYieK2RWUQZhs
AvF5GsYSdYJ+ymNlbCyirLRK8hV5lN6qO7WFXAvVNIzfS8RoJNZv2as/0pcbL4yD8JV0zI3Z74bb
SBbNFhQ6AokSb5ZALzbr7MkDfHMA7oXjYWoZNUoIkX1Helhk3vua/Rt++aFGsB/EKJ4jBBmQ/J/b
LgIMQHmRJQGYmzksdlMkfrAbMgA9n4ZnqFwH6rmVWdD+MVahLx4UlDkiWYY7PT1aku4LgTcrKSMX
ZdSCeTN/JDGNXsqq19kqYOn3qJYtm2jxPnDPrl2oczJqcQRyudWg/HZhBd06G8v+XFlzvhs4AIbL
zZlqrjlbQ4Ld0Zh/auYpUcBgaRpfE4HYxhVLoIzj7WXYdQf6nI9qbMe9L0oQjeTyclZq3LNlOSEJ
YYhD8tdmOfFbYuzPJm2ObZkV6HtMYtnZ+Z3tOEPVHiQIKro6vThZthYhiguQd3uCF5wlNhSPicd5
dPLjmbZggYAjwFSUy/bdUku3IJiJQ5xqlPtZ6+xDbT0YheOcC42gKzUKA3VTTTcp6801ebRibbgq
ORQD9nCogQejKa9ynEx2Pbmz4aXYDCHyxaj2AXsV8rPfz6iEbOWfJ13j+fPda8kmEx/PBOykoXMa
d1R/t6NolkO5Xavn90gl6nS7kXcDlnfV/D7KIkrRjvddvGfCkM+VddJTjZ7399Wa2tjrXh2/ZGzh
ypfSlBaZVtFhIpOTDBDrcZR5ccLvTeyoPLmqlafbtcIS8mQb2D/IMqavO+v33KlJpiAjEVDNF51x
b+BmTOl6osAtaBHmZD+EBQLmyZ+v2TLpDxk/HwV+4r5XtG6N+VqPpvyfAvT/jzRsUuH9XwrQ/5N9
+/4t//bX+lPcfuSfmGH7HxR2UIR9z7It4akP0rBHKUlOu1TCs1zBJUTjfxagVK2mov70TGm7rvL/
Qho2/2FZtvTZo/4uacV/pwAVf8fnU3+y1eWLICzTWorZf4W4J6Ky7JZ916HLMQ9Z3kgvZfbBpwzl
oQrxy1fFoa1DkyIzp7OWqXg96yD9zbH+G8b6rxT/f3sYVNuK4pGdOZTBv5fBs6CO0DNTmboql8Qv
yzsTxvFdteZPH2ZqWDNIitsK53PqqXVnsk+MmDH8P0jrgjfj79W4w15ASGljuleUrQuV+S9hAoCf
k9bXbJpN9B+bILOz7SQMC3E1cz51HIbyS+oGD27sf4FRbsBtRD0lAB3MBSlHrdT6biD6ZvuXT9Qf
e7+/vTq2vaQY/G2b4ChOUmw7IF8LqczlbfzLgY0prVdORgEa1wlnhtmXezup78UyJ8uV46/GEezJ
LaeNVgezQkjkmxEkHX3cFt+p1m7JjMemVdmHJ13heBNj1sBI3qdj4F1aqwC45DOhKS37Mv15kVWq
2UQO6qtq8qZtMZQoJfxovJ/reFEVTZ+DegET0vZDbWmU13ACK+aWuMtrzz0xCgifaoeqyB+H/eTi
czDmwTiGonj3A/RPtkR7R3Q0wrf2QHIjYK+s3bqmjNYEBHVXM29/6tFn4Wb8xH+7uJrJ/OyRYrwz
ph8BXj/ZJiWS7K0iilcP3d5TGYCjSZ/D9Cg8go1QsnYuc+raQDqZ/PShnNjJEJ2zNCOtCXDxSpKf
RpLs8BKEmu1K37vb1j+bqA0Ti8iezLTdHWy9fuWAz3G94VLGaXJsIkLS9KIvQiiyI5i+DLKjFwFP
SDisNH9HaAL7t3LZO0T+r255Q4povA7x59xxJ8bAPR36UNOiQxmTznW2Hlr75BMqzurkMYMTwb6e
4l+kHWJwUi7bgPpdFfND6YcPtZQgwwKLRkj9mDwXWf19UOzjWs1am5T+pgHEe5+2EwJ3DHWj9hF/
ONPakQj+VKMvYW7vmTfSjO3niUmvvZON9TAHWNML5NTCd56FdN29JZKj7qOENZpNVhVNGCqGT57F
9MGY6n5rjKRDVWP9nQyDXaAexKzeQjUvPnhp4QMIPvsjyUyVGMs1kQmP3djdqTT7JewJNWtOLGGT
z0xiJUo+zHDRplBfRUW6Fv4Bv5ji+8T8HuoKVtxiD5lXZoTuJjdHmNzp8GssESeSZ7VqWx/WJSGq
q6TKMpDYPV3zYrz2k2h3XtjTVM0L7DRNxKdiIjS+aSDV5O6PKRREgZEQii9+eM9cC/8CEeGrrEfP
QlchwGFX53vW1w4LAYPIxK4cCM0NoaZDsInr1uEUQLK2n0mEwhI1vmv3J8PhwjYUauPbVTMZ+tPH
RQ6Hc1MndC9v9xlO/X2KM6aoi6atGqN7N2ydHeRQFG7LXTpceOi327eLri8+Cd/K/vKU2/3pTRO3
XHz87O2+j5u3a40zzvvEcA79Aukj5CSe18Nofw4D5OG3+/ppLk63a7Y1w6mass9WVAhUquy5TkNs
l+3544mg3LNVyQZkc3v4dsHmJEIkuDydjwxQYF5S6kADufXtB3/f+fvy9qzYTz0EJsi9bzeb5Sdv
124XcOaAKK5uP/qXI5lMMzoEk9h2LXgcuxbJ7yP8ODawkV66+v13bvdOt4O//Xp1O7Db1fp2uJxC
0LoHkBiWBqKT+L8Qk/HxMvh4GqH4PqSU+BbZkvvQAbbeIHPuotDb6SR4aANzPwwm7QaY1s3YDKdo
1C+x3f4kV1QH5I+5rnUpcvdUDIV+VPX8akuwqEDpq6zEO4RwZBVUdGoIg8kPckZ+yvfCPBqc2Gle
hh6hZ80hMMMn23DBusYMaNkbPSUI+RNX3rOF9Q9T3QFH8Xy8WT0AZIbffUR7oG1sYOM48Zywcvd0
pO6iYoIOU7wRoQTfEH96l0zlivP30jGtfnUaslDByKqQMQZSq0F46yCMiUzxTKRMvC/h6hpjEJ3m
KDvaeppfQGzvA6P90aoJz6pN4xmQPKooDHQ0sR8LIu6APrVYSSJwc7Gs/BVzY2djKpzA8VSFm2km
xA2wb9DRaTAHphxthKKmzHLoUpjum3jytirOkeFG872xDKT4/n6t+3um83gFDTnvup+pCt2LG7sV
SlbgGVY09luEXCxafgkx3Z63DR4Jjx38jnn7CP02Zz6B7idGRIM2ZnIFy1lhNTttQKJhgWvHyHlQ
M6ED1hRsLNtxdnH/sxnyX/Y8f9dm88lB2vtkaFUfLFTz8FRpTCDvuS8yEzkJg3Okx0l5tt+p90Bj
M48tO5oXOpoycK36WzsCS1RND25MxeXWdVlHzcY6Ryl9a988jUQgrBqE2Ld2gp4FK2kOzNxNoFJo
9la4idrswTNL+CECgVBVRe9xqU95Lc5OQ3PGg2g1hd62qkGURV9i5ixAbJLoqOr+lKt+q4ZYfnb7
b2zCrLNAQrCC7o1FuDSeRS+bvbbzvRRQIYDDfrfy+pc70uOowLBu4RUDL/KzblNWZ+GO18yzsSmU
891sIEGfgXc7lrEgfBo0f0mARJpPgFXDzFfySNzEYXKsS5pNe0oMEFuLZ1cl964VMVwJqTdtN6wO
eFwFLvq61+OWDafatF1qPJRUM0c9/poVH680COddEsy7sBve4tJErxdm0ypkwBTnP/iKHxFfP8ap
ogtUkWrRMLVXBZZudPxR2bzgOyv1k2cvepDuKQ/ItCWK4lsDU0JGxMgblYeQ2otwIVYQUrx0bRbz
uPWr+2TOQIDpEo04CxQgz9QnJgo1SHaJm/DBjNCeOvOTduXTlAMTCKSHVn0cz+RX7QyNpdRyH6j8
kEczUJvx5hkxumE3HJ8aQQaiyxaQ91y+E6/HZ8s6j6VkfqlyGqtVtfdy8w2KfY4Lu/phF8wqBoX+
Ju896G8xq9gCNvCtcOWDfMetWKirK6v7MaFJw/ITQanwMSr1BqANM+9OVg46UtUPrSvw+Bs4o6f0
6xgMV2JRXpuUU5OfA1o1TjVNa87a08MYh7zQk/cYNO2i6XgpPWSFcKptTpOk+HiGj9MeT3wQId+I
wn47KodFuJlaUlStQ6U0Ni/tYANIVolskNJEdF/RLXWFjXJExhfXBaMWbkJXoyofp4vbjQj+DPPC
EHUzzrrHf/JkzRGgZ2vAQR9UbxVkWVRI4jXpFrW7LV/UfPZiKBxgcK+mmb1MifvLG81vuClTI/hk
RLBt7ObOoaSNkvI59PMGVzy8Pt/7WQz557KSkEfjA82FngYKye3RRoZ+Rj8rszGDT2N+l9Wu3AI+
Zje1PHK77/fDAuj7PqShQ1rrS80iQ9aw9eX2rKDKm23V49FgRNveGRQxe5rejI4tGAthIIxdQpT8
3Vz4EworvItRPt1ZqDo6y8i3WQ0JI3VxIUAZh1TaVHwbrZl+Tr0gjUDUY4zAd+KZ7+qgy3q6yLBW
GHIK1O4BxspWXWVnEbMqqPTKWYw7Re5ZXOEtcWeWtMCsRvRsL7FS/A+XI7HNDnlBS5pG7ypePjqZ
W5+claGZyR7s6Qab8XvYzUBgZMnFSJPW1vrbEDGas1I/442fIIN5Y7DkqcsrKJN05l9kEvyvu5zw
OOsXSGuIr8b4ZlQSWyt6ACHRxHWjd8yJk23j2EVZb4NvSTe1Nfd3Xp4CTZTVu2G496mSI7qB8H6w
pGTR6+SdCDX+nCy7fjcT8HOM8o5m6R4t9NdMXZqrPYgWfJeJV8wyGcm3+aWa8k3kGS0/C/I1Wt7E
Ks+TXUgYI/oh2vFTKyYSeOgqV0i2p4Z2aB7TGB7R5dm1f+zqqr9L26G4o1M1FEF61yZRfRBT/T0u
IfTZQXf2kyE9+eP8FPTDdGePnn0S+BbCPH2PXI7Rx/Dcav5MzicrnR2C1Jz0KrAjUDQ6nxE1IAxt
TfyH9QYd2VfP4V3JGjp47Dj0ndWYR52ai+x0OkUekRWpCI4FtfDadgrcvXMNut43CKHBxJS3ZX32
6esVnQfdZbnwreHX4LWLCJAPuju/Zv6EJP6QDFgf3Y7KxVYpGinC0JjcxN99AncOceDRlSOCJc/M
6hhY80+vHB8c/zvJy3wshtPtQi/XjBId1Pp2te3FjBhguVeGvccixY4Ov0b1p3MjidwSCMmft28P
26DgM9g3PDO6Pf5h5Pi3d7a2v0nlXAIbKof1zSXi0pf87Re52Un+483bk5vFV3K79vGztx/7uHm7
9vGrPMbqkD4A9d1+8+0XcP52jM47BovvwzD95nS79nHxH+/ziiWj+d/9XM2JP3bLlOkao4mPX4VY
BJD4x20Satrff+737/r4U7Hl//OZNn7KQNtH5jedqZLfz//L46HdQ864/dLUc/UfR/RxWH0PJ9Gb
cPCaDRSYcvmbae1wor5dzXR7xEH0KSPYZmUFyX1kFBmFp8w+uw6Y7DIU9wOxLpD9JtBxbPGOSYjW
pUiBYJMfBEKDPLJtGjJwSuCZjqCMG4xZvDb9KnLzcsNcP79OvSK2ussXZ0OQXb28bXZG1Lar200d
iuwaG6h/jcgZd0M12BfRylcax6QmSbbSzC+src2wBKmd2x9i4pyOHuPoi4KNP5vNs0JlF9nJodcw
tJOI/KEqAohpStYwQdt/HhYgTWOib/Xhq8zO1FwmDg/aFjj6yT+obi4vkz59YiM+X3RhIMFbrnmN
RZFQ+qy0y02xXBTSO7UUD0cEZH88LZzFfMHEQmKPgIpSyH1dcSSz8zXO3eKKGQB468SeoE0BVVUk
KBDhJ7ZmByKAgfhJZ0F46ZYLQe+iTULnmNS1WEXDIja+sw3jarFTOYVFjZyaeBYWNl4jfiHbeZaX
uRwvnE3HixPmLzUDds7LPKMJDSBzi3txSkOLGHSXPpCq8iW5ig7DGL8qq6mus+fB/2KaB7un+IHD
BfpWDxfCb+uDF9nnfDads6G7Q1CzM5wzlzGpnwBUH+NvQc3QqEviLwhG4n3oleYFFZ95uV27Xchh
Mi8krs1rKyMnMIEEQO/HkLwFZB1hxrk9q5r8goxzIgcY2DvnOi/cs4NSv2g8tZmE+uGznb8op2lO
BZpCY7nVL58U9hf0KW0Xycmf90WK1gquHCTeTxVxynCacvty+2DdrqEKD3cJSv4VAckThWNHwGHv
Hpx8lhd/6OQ+TZLPs29b2CPXY+qIi1oeuj3uDpW8eN2hiZCZRRb/lRiaTGiW89Gp2FFOJXgpYsxW
yjEUpZYXXCwzNy63a9g78GDLuEAsVF3j/KK6uD3EvUOguHSMYptl9ee5t06NO2Afr4m5dlKdXlzy
WC5QS+Fz7317FLvbvaFBHosrIe0ZpZdc1J/PvD39dqG8c+L2L/Sj010/pd1J6hwqwMRKHC9vVrSE
anvLa9gtH/rbhcDkgi5YYPGHddtGTnKeo+GPCyMOGVjfbv++ahgJgSguO9zemF9vD/TLj5RJz3T/
L0+8Xb39ttvjt5vKRLgkU/Ap//LAx1+9Pfnjpt/VcmP3lLwf93380Uq2+WnqP8vEQ5DWRHH6l0Ov
QpctgA1R5eP4Pg7l4/Dq25Fnms4ZrkhnfXtk4APn24m5/3jex5/9OJR/OdrbU/7lMG5Pvj1Pd/GP
DI1zk/wXe2eyHDeSZe1Xaes92hyAO4ZFb4IxByMYCjJJShsYxRQxz3BMT98fWFV/ZyqzM//ed5lV
mMiUyBgA9+v3nvMduBGhzIj+Y+BvqCp9TLV77w0R2awM5deSvMZrScMZJJb9WmbSuCQNZOuQzg8B
9QuzgKDwsx+l28FtAfeW/omcnXfRGMg2Up+7oVGgQlRmHsvMssBhzNdQAR6nqo+mbn4Ik5fWFbuM
nsXGatJ3hM8SiI3vs0hx0pUlclCbu1MiSmNADpaIs2X0zSt2aOUIJZghOg3DOB9lbAmM8Zg1Hcvc
SU3QbzGJs6Oz14hzDaBurpTBHhGuIfs98CTgxbaUg5hTva1hXtGKhec5KL7lYvJe+uit6phWNyP4
eywJTQ+gvem/FD3rbNchkp84PN3NXt9s0iL9Ghlsy5ilhntZ00gatP2uZfue6gxCIp2OTZ8Q29CN
yaWT/dc28K45miM0aVjV0/aUmC+c09Qpm7LNzGe0YT1HhVCatFS9ASmuN4DdjvzHQAmAN8nESpQT
r0GQ2TqYwhN1fwDyvNrOAbANBt7fVeUTAghKtuAWvFllquigR6ARSFHf+aJU62poAbjxraIE/GfT
7zFlG+9m7aSLvvL7ULffOoFnTE4cLGaIhXH1OicqfMzbdOf5mES4SM7DwPZfyuTa11a8dZvxwegR
6E00dLiV5THbz8hkOIKhWOic5ovAzNmkoAh0bxT7IAug6y4OwvjB6Jx2lwhoFb507kdvgo1VWgtC
T1eX7lsSgAsd+ql66vz4yLhWHso+QTNIuM4dzS8AT4aZ3JlV6TxIzXGJzErAWe287ftK3bA6bosG
GnJfOufBGMxzgHA3qXL7mBXFuM6CyDshN/9hFSF4rSLE7Dxl+I+7QW/onUGcxMyECAlMVRtoIMMq
NA4UJKRXRQhEORJvRC6QZLtgqiOJ9oIemfGlmqILA3J9cIqcLod2Csb9lbUvpwSWl5c+CFmiVuKK
otNm0+QbdiTkapAeeIiizFAbnREJhaUvGZ15k3rKwn7hHTAAdf8XL/v/NfS1XMeRv5nR/SFe9haV
v/74t0MLf/zX345+//kP/6U9NP9jmauaDsZL5zMV9t//n/bQZCwspfDNZeS5DIX/O2OWf8GUz/FM
h7Hxokps/5ExK/lxkgmgT73Bt/8X+bKOu8gKfztPpCpdkqTxs5DfLWwXgeNv54mE3Okm9316TEj1
V1YYfeNA6IinyeusnQhKwkFEt5lsjuk9CTyrwR8dJPpMvZifbnUGj/5OU21z3gUhR/KGpV69EG4J
TRqvxYirTKQ/6RvOhbOLUXGggeQl5ygvDy3R4Cr+sgjwh8RHJTaMux53gO/36HZKz9u5wXyLRxSQ
ZvUF2e+WrCM4RSVYThOuWZhnl0z0FApeudDTs5z+Kc5UpCLPeia/zJPreEQ3gkP1mOKWuDMS4GrC
JnPUVB9dLU6F8a1MI/IVIvGMP+zCiHkGvILwGoUOiXjUlT3BbYWVfCQTjX+vdS9V1gNUHc1rmmX7
Trq/9sjcGvTjzKUHGiSt3Pt2fsZocpcSNGEbw65u9FMn+d2gYXw3/zFM082om80chT/AEbk2PeJA
wcbVKJBi49F1OmTHVn9Og/IUtrybLoDiglHBIDiZdNm5LMCHFQAXOYHImsEAbbe4cS8GfttYzKfS
F1c/IA2AyQ72z2tQawAP2yY3nxtMRipt8LxOu9iBUt4h/6pQcRvxS9BOt9jTT1akXjUkmfzYBu3G
Lb0LvZNdPqZnJ03eTDWfpoGXmRa0iPpbJLDghQda3SC39FZaKdO2meHqRKk3oAxPjwMLc5MYWJKT
c+yBAjHjMwR/Ccva7Qm5kYw6S6CQ2bBTXUqkjX8ZLI6HroPxG1OUMV0FYRPd9CKI0uRYEH3YOddB
6JSnUUF2ccxTUEuYIuFmSnJqFjpSSDXNveY3ly3RCQjYGKdWa7OzX9M+ewtVdo9o2/ewvkRqz6Z+
TBA3mVZ4FE16Xj5hMxiedWvRiUq/yzT7UGH0AcLjtryNFbVlja/AlfMTWT1NKt6nJYzVzMCfjLup
gC3hmeAT00OdavAdw80v0PI15XCaHWT/ISCOloTa0RyuI4WPnuIjqKLUpPE8q4tFMKisxpMJKC4M
pxMt4A8P1RYgN5JTRnsrZHq21fy8XJO0a/ZCAM5R8TFQ47tXYfAFJ5eOT0403YZKvkZ2epwHhgpV
em7q5O3zd0woAsbJpnNGbtNgZHe6Dj+CFvpLVoy7cMzeXDGiP8NjwqdC43qd9iBGuP666Yr1cxWL
+FXp5IM+MIsE4xNaAmLKzoZMARAl5xzqR0DroWym5xHdbA5DYEzmazyn5xT7QZ1wrRrNY1pSB427
pu5vMtNPjZGfUTXveu/7GM3P/qxvYABKOuAWH0njZG9t/xXbAZv9/LyMz5ZPELnmycjSs4zyt+WN
Wa5HMxxuLk4xo5yfW9B/Pdq/frBwPLVESwJaxepiu3KvyDNeId28Dq24dtawK8OtNeaH0KYJGDUY
74G1+6BLsNkOg3ptsZkROr+PpffdhxMTsSYgXn7U8O6WaztFJbY8t4z4wNUA9ihGxZvM1i5JltM3
S4Fe9MmUwHPAva5zvc3b7GOUchPHr8NiKoRYbpnddrmYfPI26th6DjCMW/lzxzuFCuV1rOjCpGJ+
FvLQGv5jCKmhUQkoIOIpbM0yPV8pu640MZ5yAb8P/1s+Xg09PbvJAFpGs8qU8Rtz0ZfeD7/ct2iy
ZSPeI2YzcRCueyuM72zhEBg6vvsq+KVQA56Z5KMrppPFhKrmYjZCzPTTsQydC4y2yrgGAzDQpR9O
KM1kdft6To+Z51yk6p/mWlwrTFeMQ5drVtlQor7jivwiyuTYNTYmlQxGA8995PaYIi4J3mma43fN
t9ZuHjT8A7/qnlqKt5kyPwkIuuFGWP5vEDhYgqqyubxGx92q0MSppt/bYLyOXJuN1LQiuMUY3O+Q
h28aji/LYoVZihaMCW+/Q8Jguv3TsmDDZFmHJQkM7GxdMj+bSf7W1fUvVvCs8/HJDpbJgRzfrehH
i/E0HB3wEOl5WROE716ihM+Om6i1uMdMM45BcXmvWlfYcAt2Gl++1lrt2RMBMYvuhgjpYrFQrdL+
GnXJW8fvyApWN1+fI0QfHFEcbrX8LfEH7o/ovokuy+/KLffyecfh+UF9AAfOkKR2GRcTjfdGYIDu
Y5rtTjIAv57sX5Cok3BVWQma6Y4J9mTvszEkp0B1L15Sv00gB/YqMd+T0AkPNR4od/HN24RZ31nk
qycssfcpw0rE/ZPAdcRp2cUAHHa/ZPE87RPsknlUw0bS6Ws+khtaptNpKvMT8STfbFoiKzvwaNEh
7iTxcUDFlMSw5wuFugfh3HzIxNM4RP3RXJQSeAr0P/70+b1pJh1iyCFZuAzvosTazsy7j3kAu+7z
T58Phmz++aWEanMH76Ggzeh7uj1i8G+IaAxfejkBG7G7e6biwVH46KYzDFh38HFi+85vkPJ+PsAB
Mo95IrttMKsX0yNsbNLBMQC9MpbZSxRb2DK6YDh6fhUecmKEdIZvYxLxM1K/6DDlA9SHmSVEi33d
ISDyjA3GofWSq11IYzNwYmAPWJXGq9d+OI2DDxy1GXmACccrJoluTXwt3+mse6OKMAG0YH9rHIOn
z9bO54NG6cGktp73s9te3KgZQfJ2pAPT4IomYKhGdC1I9t5Qfz1DFc3U2wxBLWIX2NSR99YUSKQY
p8KVRCwQjx7yjARIAVk3OuGYq52R3TiTz87oduuqWvLYDCdluRErE4fIKiy4sIk+fc+M9NgX6uLJ
inAF+AcpqK+yml51tcx/uc2Z850sboFi0rfcn28hWTTcbJspoNCRyvvKoLx7EAnsEijM5Ap7LH+j
VQc0Dd1X13AuSDierGZ6SmV5yZyA0GVvNyuSFuTeGJqTdNLjb4r6PxPe/bFM9i1EmI5EoYkc01xk
eb+R3cUJlyEjmXKv3fQDltZgZk+4OJ6Qrl3o687GdKqpo0b3byV/P+syPc7LPqcHW0khTe9nX5Av
B43q2+VAHJrXya7gFmUkBDJtZH2h0IkTIhcy3G++c1lKpb954Zx2fjof4JlS3qILFZbvip9sSYPr
jnYCMWZvdRTxrDVF1G2NGr+fuKXmcHPs+K0tD934JVb5qZGsahS2UTLt/uaJLMLP3x9UeCIe5yqK
NiS07k+fANpmP/LaoKAnOjypsb8pKpPMOHmueJgqCoOsu7mMSL0aYaKJ3D/Tt2IiYNdk98koWNH6
x4XcVO7LXz+z5Yz2x2fm4ypzXVOZrvxJsgqvBBQOccNwTTlCieJkRzYo4BjQ4TBQhILvkKn+/nl5
Vy31eTa9U4k9he21VMmb8Md3O2IB+CwPPUUfbGc5xkuVzc8dW5edTHc08s9LbefAXXZrtN2UII4/
0BVW+4gbYKnSRcedko23PEqOaACuMwzAhs9iCL01IY2EOvW3RDc06F/ph29rNj9y2XeFnnYNnAsA
J/usI4QUIqZJpGHUB7jtG0QX7aaGHDnm4bMRTu/pLF6wml58PKGu3Vw9U9+YV3/UvubHJ29NiZiF
KhH3ArNVrppVhteaeAq2qhIIlh76p6hBm/LXn8KfXR7SFJYykRcqy/rpOrWyGBWCJfGnW+1WluKq
/Yx4o++flfX4bHbN4a9/oWn/2ecukT5yavck98hPn7s/4MbhPxZ7hvgnTNUg7LdOwpioHG4tG98W
bBhaAha1GQaI0P0Tx91jLfOjTV2f9QpA1mMEJKkoMdz2N9/XBMIVD+jEuRjIpl5l/XS1gYY1nvXQ
WifEoCT3LA0nEOkox+5n1kNNKbb83MGrtjZpqL2zlxSgy6kg40rwo/xoWuPJH0hcc+fnnlNVrpqN
n8DNyb85LY4KPew436MjBj0V9wRdffci+NFmuuSlAmQcYSxabrWPJ8vBLeQxCzIVXNAKc8sqD7G7
6SbTXEVEiHkAuTnrv5udXgkqKQsOXK6hsaXj8+AGTzHtrJ4jGBW4Te491XEDdUXZXxuOo2UWvy1F
a1cNO9Djl3xqXxo9vfcW5VgRc2SPbnVziOnN6hClz0jLODmnIj9Hnny1SrhKyJzkdD8ayYdhoRMK
1RrN53aqsjczC0jeW+OqHyt7H00ojVi1+857dXrzuhz3qFhO9E+5XRVhO8s5qXT2Fo3paclcLr6M
FpsWrwMmyMV3wstglziQ9No1+xMQg/cALZ1r0ib46yvN/5P1BbCK76K/cy2Qd/z33+w9s2uUtTTs
Yr8c35Yj3cjHbj67QfWyvGT81Pvib1bbP1v16TKz2Xquy3ht+e+/+ZXgWmI3kxOLbcqBDGh0Xv79
lvont6zrmJaUy6NveT/9khhCQJcJUcCZgh4/qJYmTjY/NSMhcqF/59IKwpJf3+aZ2sAj68oUpzZK
P5Yqu/FnUmicTWz7G5/sBTote9+wLinHnt6Sry4LoVtkxyTi35SooZPkO+No6qaeIBwqOgm3cVmI
03x81qH13Ccs1U2D4NmaN2g8znjfVqOrb0TSX3WQvln+dOq67lQCjFvOZa49P0e+vKSVhD9HSd4W
Z+XeZsxCioPO8iQVdUjtOJfJdp6Yt3LJbHqv+gUGCcUimT7jNbWTsz/oJ9NVr2EOeNdJzkVjnyMr
3BjtdFqOTV0Uk7+Ck1Kh0rfUaQ4fvIDWR0u/wGo4JdHdQ9ZdvpjaJbUjKjZ6pPQSVvyh2C6MiTNJ
nJ6J2j4u7OCMT9LLbNgMEg17chYw/1Z9ol4LpnLMwTdp7b6KYqGAdjd/zO4MnksQDE/LCi45r/31
xW1+OhZ+2ti5xHzpcSoSUqqfOpCFVXUjbk58zBnbZ5EDf6qJ6ok7zk2NiznLSMWpzAB3mBGfkTHG
u6GtDtFoAPIjAlDO/YVZ0nvP0VBL56Il03A8WIRg1JzQl6Nb31/bfLxFBkE8ngXCOfmKkXZVFTgp
E3FJ7Phl8tK3xOLnuxZv6VDogySRvKTxVyi90tYy/6YF0HPnU40uRYVuxpuG+7+sqvXcv5fIqgzR
nuJgeHdZ+XMWM9cuzxJSN56Jo4GUsMKXZdJcoHsXGOPN9/qbqfVaozLIy2/LIdVNkyNYph1TqG1F
c6S19S5XVDv0X5xqfK4jceWANw7yzqZZtlRjAZGxIYe5FdC8otuGJnrzpr3l/fA+6XG3FEGqXVoW
9qufgOOF8+kELmSN4dlRvGIdckvYwZeKFl3nfU+VcaN2/+cI4X909vzJKkbhtvzPxH1vmT99zAMK
s6wb+mI/eKDOfNKxK5e+5sBQg4vc7sardI5BFf7N9WV9WnV+ur48ymd2aNO0vD8sn7W0J9uSutij
tH/OMWMv+5zHlAZ+3yD4MLL8HAzdeumf4cJfB7bcNxQ81UTjhQ6nxY1itwo0EdF6mpYVRXZKW7MR
MO2pxZDAOjRSZAnClXrJo1Hqjtelu1Gk3mvvt9uhTo7LkjHEZ9ibu5aYAUZ+7sB5KPOpwvLpPQyc
S4QMV9LcS5bEmCo7q1w8L+tuwkWXEJIVFmSL50x9CH5I0LD4pOGlwy2k6KGeKOv53Vo2o4JPM5H3
y7i+79JzYXMeT+bbiLUld1k3lnsYf+7b8prtWTzPpiBcVJxrzeeSfsfofp6AX2n+bRoDHXSbjeWw
+jYZlsbp5I4CR5a6tJxcZ0m0QnbpmrWnglf6gdyxvfe6dCjCXmCXj9hu5aWa84+lHeL148NixP21
rBGl50gIu3JtDh8NQJpuyM+OpOqY5vk9FxDpWYlSojaXKNTxMnfclUtZN6vibRbMFIbpIYxAqgk5
LLl0Jil+BIUseo40O04ACCJPnCsyUqfEvegxfdOTS1SW3Jv065Zu04S90pgkARN6zdnrfXnRYDmf
rNS81gax1i7dtETflh0+5t4YenUJg+m6fF0h0kCgFNMuaoBZF7ST+5EsZKImh2gegdqDsw8iMlYz
uV9W36WzVnJelF3/YJKwtBxiJ/3kTcO7WSaPM80ZU4tH47isunhWzyJIzhajA3MmmD5OzhBjOGxG
b1LyrAzFCk33Ne+nuylI1DYNgVtCBaXTlgNharh7C6Fe2cJPScb2QXVZRY8JIatLwWRm07PM5GsS
wqhHyGSm83sfsdVRTfRFfjT65Bj59BH9ZmvBNAndI+gHBDn0NLuM9iIBSeWe6vZYVRN5llzwDD2W
MjJmGx4H3k9WL0lXQBZw8dgFcY9dFk04PcQ7Kx8Oy+ZTyI4TpLr0UPSL8F2AfCNzrUPCSvHHplqN
nB3amm7NiES7pL3Quv1zNjPhiWZ2UnC12dzv+pquM8vx0ieEpvPjb7YnG4Plz6c7TptKLXwOFhHx
U5WfAeapkfmT++hO70XLGzkTcBr8Qp+LhoeWQO85jHo6v6eNyYxmAA1TrJfe83JhtRFYW2+JO+18
WsTlkN0goH0u258/wLW+1wkFbhN/lP70nngGIx3gPVb86Kf+Wjho97IhRRxG63XTfgHfRywc0K0R
kPdR9uw5RWMASMu6hSU87e26yu9sra+5yyE9xAEoVEXJ7M3nooxfzaWL5MzcJqOTN1vkoW9V40ek
e1R4BWlqNCW90K6kt4lsdlhdCpbaOywVq9EqAelFC4L2MemmZygGUd9/iMau7kpu8GV9iWb7UCaw
SisBGt25OLI7bSwWp2XNeQwNcRE1gVEN8BCPKqQfntGE3MZE7rsqXUXmsS+bzbKHZyAIA7vdlkyy
64FSb9l3dXb2uSKX+691fUxpjz1zjSwR1+WnLWVSaC1H4/iYwt5yNyUzgeWqSF15WX6IT78f8xR4
XX0zGCdghzouJw0Jm85MEVuV0/uE8FrTt88ncrd8c7tHO33zS30T9zHo1TXIx11PHrBTVJuwJsSr
00+2M16XG7pz/1X6/x/t52mqfvznv7/9ikxoTXu9id+7343PwfTQCPufcT+XH8O/fS2b9E/+0X/P
3D3Fhu/i1f3XaH340Xb/+e+G6/+H6whm6tKX5j9H6/+auuO3BoSghHBc0/acZR7+r6m7+A9Ahrai
fhGewqL8v5q8/8Ho7C3LiatorglFY/Hnvp7ZO3UvRFgeJhFmDz038C1A/5cwQhz0otw3yV2gacV0
PfjgJBHu5wzM82/etOs/qqDfG4p/Xt14Fp6/HCxRIYAf+ml161uW3doz6UFk0HIrFTz2fn6e+8m8
qBniPvfDuYG6vEC2nNA0COHpPqaxinaRmpHwW5gz/vopWX9YcBVyB2lZrnCl5ds/H3cbw6bX4BHo
Yk0VxBAK/7XQKMCzzP0177jbs1Hv67LtdrYdfueojpMLi/wac/2qoHYNAOlvdDHona2IpUizHDuV
P5MtQvfozhVsqpVdU7uVXbjxqkCRzYSEa2ixdJnB0QjHX/76FX02h39XgaqlOcjV5nFBeUg6fn+a
rjkVjGXbFAfhz+LELM1kIsBKV4F7xPom91YARqVNR2uPLmqXYnFr7Tun7Kp7byyeGIxb5Dp7L4El
/M3fPLc/NLF4blzowAWwlXPY/6ks79ouaQbPzQ8dk9JgcNbwKrNDKfAlhwuSvfUjHA12/VX5ujtm
yspX1lAfMica7+wgnR9y4yEU098+r+Xw/7v3bPG446fmiSFLUeqndm8ijLGy2sbfS+bnHVR6m+H6
nUJfuqrM4n4ZOUxR529ms0h2VgidLx/KdVkQ4zGr2TznffQ3F6b6Q7/CVYJun6V8n8/yD/0KbB1i
DoOxJ+/AHLYqCYyT0zBiszzj7Gdx8winP7Xs8Es9ZMkT1rjNpEZmA9KJ0cP1pKAF1XjBweSiKjGY
RY+ZJO4+pP9HT7XBpuT2QXMGIb7wXA3gL6l8cvDv34ORPkotOXYmzdkcHxJPqcNolEQqgX9B5GLQ
IBmRpQXTdyD3JDYZ/rhty/JeUjOtmqo9KLv8GnUdNvEW01KWmHsbD4s9NAT4Mpy/NKQAT9NHTLGz
ERHpWKNb9WsXTu6q0+O4cYhvXc8+xddQDP0aBM/TX1+JlvzjfeIuRzSWa8mFLGgM/f4+KXJApUne
6b1FCrpj5eiDwuBUQw88WdjAOIHjB0uxmV3HYLyMhZwBvhfFNYkKhtqYaZwO5mlhGqR99c2PJnen
7YSph8y/X4eo5LVPdXBKgznAaue+V9iud3E8+by/pLRw+oCXalRfgy6lWe5RXo5Wu6NAdo+DJa+p
Zz1hgukPEbrUCwWGuHz+KfVDgnkdfe19MFh2NAENMMzo4fMhi/yLGXjlYSiRbWrUKsisUBw2Gh/N
SCxtp8ynXgJoj4KHEfzQFZGVSS7ObD7Nrb5L2yZ68BOKX0TrBvPCkqDXcO1YJWDTLsd7JFRDdEAV
3qmyrbdRWBYHFOYHKVFYdD5NTEt9n7RFwv1ohoj2I0Hgr84ObHCUlzrZcnPHJFc1KT3Rdjk3husE
ennZ3Tsez76rOUCYcXsHTSz8kicvk9HqPVsb5idzBpfQ9OaFYskypumC/uzqqZow9Qqam2kV/v0Q
0bGVqnSPKBnIgC8r88DGnqw7TiWrQU4lc0s9AdWOW+DtPoE783Q0InLA2qxixKWJkGwDvKj9L15V
esfPz8jJIgLKI9tcu0OLH98WX1Xkm8Ts0NcbB6VwhZUHmJOXsEL24BqZe8+uevBrF+ZRRyQCxIH7
yEzjL4HRx19E4kerUoBWZX6xM4zafNSg9FmZCeRl3EGl7IT3CmA1Q/diujBGHXD/TuNKZ1jwgAXJ
VSjrL3gOyM6yG7HTVfct7sICUYVZkOQHYk27Eta5Go+Ti2rXntjlE5ITNl4v0Y2NWXIvl4d2EvY+
GKJLOrvB1je76C4Cbv4QeuMtGUDd43aOH0YRcSTrJXJqLciIdZrs0EdoH8oiFtfAqVZxnMSHetJv
Y1NPV50b47XvcmQxSNB1B3EdythNitp4iAdJvcFXthRPuFh5k83Sf5iYzUMA9I8qmw869N2HzwcV
NjFpHzgyP7+c/cL7x39IFa+j64ln/PxelADrZoVCOGaV8/3nX6Y1FK8V/iLsBrGHXAhuPkEF4Zdm
ecjy2Ttwk0QADvhyqllMGxtUhmyc3ee3pChIABnMY4v8CwS3F+0sKw0f0yJyd2EqxR0LjHH7fBCJ
OkbZBKZ5+Ru0A/Q+8xDb2NXZJSLj+vnQLdkBk5zeP7/KwZNfeHkk8piszS2G1h7hFUQ6HsY++OrN
LrgvFu1Vq7uRqWtCL8LtJGTVPD/OY11d/YyeGmKG7jEsXGAE3czYvjgm2vafAem6q3xoh8dFIGOW
4TPBEu4+Uu601yrpVqXT6k2nId4Jf0liaDF903gikyuoq6+ILIEs/jrEafxLN3ERi75FQ6eeTUUu
m4ce/2BKcqp0Ld11bY3vWan9a0NAo2t983K7v9J2C5D/aKdjSq53bhQ1ewc/eVGEhGF1tNwDX60T
hmfkaCSHkfuCRjQ0Rz1kB5WpJXO0UxtglPe6AY8Wuw3hlDJD+ePOEIW9BQeLSWSX5SnW64H4sT5J
zYOo4g+LpW3rY5Fh5dLMJAfWicYil5bYjBLtGZQ2zAVj8AUfy7fO1hFzvMDa5wld4UZ7l9IgNd0g
hLoVfb4TVULuyGT9whhgQuPQ1lcnKr7EgqH8yAwHOrN3Ny7kTDQExRr+QbSBcHbOIiZQn+9mJmfj
MBfNylSEKlQpoc5x8qK07q6ic9ZJXZGhvKxPc+bZTxPXctO+esKovrBTXXJ7HgiV9EkN9EYUm0O8
0+o0Mizc0YkqltLd2TQ2gfC4EL7JVsKVi9uLxo58pwcWCcfz6F37/l1bDTlAyXkfeR420IV4ww/4
GmbzoxOG8j4OW39TFCAVUvSJYhywQPgxfmtmuuCSwGSC2+fzu3phPJyISLi6FT2oVEATrid6aF7k
7lVGf5J0MqA9M8HwwZIc7dE+46VN2zn36jWubUyqUTHeNYb5XRhFQ72qN1VCMjf98JJDOIziMe6i
+9E2gV3Av5EhQcPFfDF1fyoI/nmZ5z10d7kerGgiejNL99jjL7NGLcOBLGN4XcRbaYCKGKZtlPYv
cQljEdfvk7CJlkuFekzDCTtNJFZcjsZzqBlfR2O583WP70qFM1LjL6jcIIy3cbh1qxGOpsb1JDqP
jbXH0z026SGaxmUjMLMHkcMf8rP5HNOZAGsyHNI6V8fKWzzWITvrBDbgPlrqgBy6caeaoxNKdZzb
HlRDSCrEO5hUAjTgUO5tXZ3rzCovwv8RDXZ/DAL7laJGYdZvfsRJSXKscOyD0fkPoBLco5qYXhUO
bdswSwbkI/aI1Gs2T4Ur2Y49JhCzlRI41I0NCZMB2uTCkW9l61VfYzd67sHoHe228e4GSYaMznJ6
ooCrDjiOmiNCpMZp8Py3mcIp0BPyViMD6UEaxLj+2hKgT5vTiHauyNdI0fDXVVWR0uBX06pD17t2
kyRZeW5Ai2h58kYXtl8q7Z9LlHxHUS+j1qkUBMLG4gz4eDeHOR4G/4nkgIZlAJwjrXt2f09GexUn
X2so5ecuxQLIK5uMpnuQSYTxTcb5aYxGbw0+ibkKNSpqIxuldP2QLRaasd22rVFh3Kj6PQyHRjEV
H0oPuHrQfFSzZ68GsPSHRIF/mmtIEbWx9cKy2WfEwhzZ1Og08uEBYG5J6MCXuIpSFzBEy1Kog/HF
WtBB0cRLSOMc1gMwi4OFEvXzZ3RwTO+Kwqx3XEEHtG4gu2cCNiSyNlrRC8EjVZsxxB7JuuJvh8y5
z8F7BUFl3DPEBrMKkWOtW3fDZcKQGRI3MIFMxjNiPmjXrnsAR+ntGmwpdGW9o660tYpiL9nF9CpW
PcwPhiLZkx7WGmIWQsqmPkFfdcvIfmq0ufLCBpiELl8CCFjbLvafLB0wJpuDtR5qwqxxYjJOKJhA
OF7yi57ER6NCov8muDANhCndTvZb3xszTjrg/6bRlXcRVhJYln11ymJ+T6a4dZm7sTV1ycVpXWpT
O0/2RjSSJbB8qSFu3LOz8Bb33inq2KN6lY6POs8PqQGAoh4cooWi4VQ5CvD95ARnylQLlkuav5pR
cDWGpP9hu+2B3sPZayrkeZKkyGbxV2KdUCe/1Xojeus4coz7/A52RufkWdA76tmG8JrFVcMVx9+t
Pv+Vrk5N78uVBMBAmmI83Dc6rNZaECtWgG88Oe6EUIqJ4UY2Fl8awa9IrrLtMFRii27pW8OB7NSH
cXj/+afPBzeCQTUIV9+pEIkygQXSwJefgwno5fHzr7Qx5Nm6M3bj7H+4nRWve0E4qUrsowOX5x8P
tBtNxs41iKjenVcux6+JQWeyVqLMHrw5/ipoAW9pjpL/UX6R9XXMHOdqKHafMqhuIrPUvqaDszKw
ON0+v8fAsMFr1wNgrmyDUtowN/MUNTfcDJgnu/r6+VVgWubR8QDefn4Z7hVW1S2XcbGunTzeOJ6q
NlwykHEdy/4ypdgs06zBCYfGkVlTl+DzJhlqBINzEQOmVBHWj9jn6e7aN9f0wiOAynwvke/dNY1Z
33t++guqeffexMTuScJNpIAeKMLIvHWpKW6Rg+q/5QkGnS+35SA4gTFgpjU1rCy93D6kdFiVu+e4
Ud57rL93ylfADAzjwWzB30yzEMdhpuW8+vzarUBtuLKq117pIO39L/bOYztuZNu2X4QzEDABoJve
0ohJUlIHg3LwNuC//k1k1blVSumK4/ZfJytJsdLAhNl7rbnwoGij69JmoHCtKKIB3wro4hNNOZmD
eyxDKEsdC7t2NgdeH4qU8v2/fg7HMeR+G/C7cpyZMkf5PRJqXEuxk04VgtKzH9Oy7Q4ON9GRdTkp
B0CVs6z0Vvwf8ZHUw3o7qOrO8MnMMiL7o0aeIcswnRRe+gdDLmOAtG66xjtzIlHmI1KTL36tByjY
653uARnOsuhEVl7EiQ0eiQG586bojmb9UjbGhRXeLhYtuQp81FFYvPYM0u7N9NQwC7h2ry1wrHyu
0jBZVkb8qtERE5MOKy6OLhjOqAqYe9LVNp0vrSUZkRG3oPfVnqw3Z3Jo0nbPWh6i1Zk+QQ8mLy9H
zxZcwhIiVtfExTYnrIYeW8BVqsalUP0utppHFievJDoU+5RwrpGsCR0ABSG+BvC4IN0bdfiQ5NLf
Nj4rXAOEqsiBsaAYR+w0BifNGvf4RVeq6g660t8ovLPOx+9I03UxDaxqRO2IPZgrY2nDUO4sEl7T
ToO1J7mnKhHhfkHuobvtd0tzWnowyduQgD3QHRe1jGz2eQl5ihW6GyCjpNS2HLt0FVNTOjjzcHl9
ACUr61DuBNQvNfE9yS0gQkFCjGv0NRqGRxmhVm5q/JCFKBdaTpwo7M9ND5x3kZgELJaxsYul9gHo
EW2MqsN4XaBG81oW8XN5h8yZKnFf0Fxqa+yLwEfUACh5nLyFDZhtAVkQQgEiLWjc7Ewz8cPnUJe9
n68mvNUrTbAQaJLqLflkYlV8KPWsWgbVkJGxAN67nJpvDBz3DEPhojQN797VyKHIe7BU2LN/9DYh
zHQOjY0YPPslkCa6BntfRI1HBVSKQ55C69G90HyWXvmRJmd6iEq2wJYH4yX0+vhkVOqoqtJ5TJx5
9ZXXn6O8KNFVW2d01C9YOSLQM9WbbNEhp7KatopoqSVMCH8ZhfChbcYQNu3JESop4bupScHMMcM7
LfVWTWTUd02SkgvRaC8dw0+O+u0Yjx3YqpLpy/XLegU0F4xN7Ye7JtW87aR/8Ka7towIEXXK8jGK
qBgC78nahFAbCeKyLaWBx2xclIWfnbq0NNgsPeuiARLQm+WKS5iGWl5xEOEoWxVE5bK2gNMQubkU
mt7tPbv5nFM4WkA/ORTGEG4Y9xi/bH2OsnCgTugPuSYfiNBGYa6/lXpfLafAsWjEeqjj9fxzxVpq
m3Tu4+xomnwi2fHz20SxhQLFn0c3t+8gv116isqgn5AkUKWu7osqekJXQs4wmE7OWreMbepJPrKa
NaFvazcuspXTTvJoJdz9e2cAmCQ65NrXeQOg/LM32uaehcKpQLO6SmCZbVIrfnRl7z8Xcb5Bpv0C
nLWnH2sAYRxRGrhoNZdTFOc06pNHoXmMW0NQHKA+2gSrkmtNFLBSvr9suabhm1X3XaHuEi0rSVXj
3wnlAB8GCIZtUbXrFQnHfu67iP4B4ieA9YuJFLX/STKWmVNAj5yeUXKUh7l0PRHHwlMl4A8hdDVR
BpWf3RbJ86BfitwjTq+3MCYqVxzKLDUOYcmesnSsFShMUp+/xBQoDhNrQHROyOsO158hHS6GMAr3
MiqLQ2kMxaGeH64/Xh9Izomgbv1v/+yXBDr/89e9g9Bj7MMn18i3ouyXVSc/OUnVEgRNVM5aatgX
xzzZdVXm0VXkD6hMHSYwCcwm46L26nR1BcRcH7p4xDzzbYZ6EMg8sFg7+Wkb7VONGDx535Z0a9oI
1znWjMSL3UOemYhsy+xtzCBhaaZyuexb7TChHM1QirDXhZeXgKoVMiSqNkAS4gO1AH8EP5zUqkdn
W8Nveoqc7rnWXSKmZiCkbtsEYwVI4WoQdCPRlOa29HoHtjxtFa9zX/UhKy6ePxaXySFdmxTAqOsB
FdL1J3p0vMN9UK1sh3wjOFfA0EF4V11K8HSo74JGKzlxLZWMMd9Plq9R0W6g6GqDlh0I3VhQXLWe
CJLKyxIeUjF942Q7DNnEi6P7AFNvxDgHcRcg3cIySAN6m3rg/kbcE9HEbFyrgh3giL+6ANEWplRW
2jQo7u1YnV1SCmHI5fDPy2ml6bnHX0UUiIYQiYhaG+6UfJRZVh/9nGKDHykUMvTLwNPld6YotJfS
c/uNwxphnzZB9+hp3jS3H5qvQxJunanZdlNjPTlOWGy5BdDwh2H+UuT+Mc9j7a31qd6B+e3uhixM
75ii2Sh53bpkMf4WlNR42ggL5GB9Il/zUfqR8z0L+1XX1EuDMeY+9c3ulAfQEGp93FWWkl8yWDBs
vWzOq04hHXoCGj4aOl1LkZcNNXDaYE7EpP8N3Z0o+Nb3JnJsGDpGE3TapKEin8FhRdnHWx15EyUO
BWtf4SUJW3kXVGheKCaIlUaoFjQnDVaj8qwVm/0fZgW7N47lXlbgXAMnv09EJy4U20iqxu6TQldE
qALGwyzCpxqw83r+iYwAsWyzxrlrDJPsuGzSdpi1YEiN+SVkj7CMW3bBQZ1Fy9jtIB5jppdgNFct
K/PHITiPse2c47pgHtLkV+Ts497+nA9NcwdIXwwDUElbN47lbJ9wPGHt+3jQNnXZwTirM/RSeXQS
qZfSHkSsgO9+z5h57oipfTQy+ZbAswitNFsVVHwfYl1pSyNkkhKDu6hk+6FVTMYq0PE2utM3VREs
b/lWjByw0hB+h/lG6jRwayKB4jqY3byROptuQiQuFiepTXAhkrHete34KQwbluh9Le6uZSk84Fva
RvKD0N8q0yo3OeSD7VW1XCblKixDKAXRZFPFKDckanCNDTVdz2B6iUbCYYyxf+JsjUAGPPZASTdt
cqO1Fg7SI+LZWmNLWt2ETzJ8ZIhIlxKY/5RQHVbAhQlerl+9htj7jjZShb/12KXNiTKnfRrEJ6fN
7nNb1Y/hRJ5VLoPmrGXEA1hMaXWvEDGOn0YPWFjuwd9JyHfk8B7GKP+YTm5/7KQ8xgau63zsX4Nc
Kx7ayicuFzGd2YOa0AdaNsko770yJTHRIHdjCtQ95lkuLTo2OGMiouaq8Ah148MkyfNw7W+VOaxz
24gJAtBYbMfWuFZmPu/UUchUmsv6OEPiYTpbKe1gNfTNV70fw+Ok2dFKddAWu12BJ5qoiAHnXdUZ
yzSgkgZNv69cewsmyFzpMDXX18oBMHS58hGmL7wg39VOnwNW63DoIjLejQmHw7Ksuyhziad8HhmU
bb+5H42uPoxd8hQMRnQXj6VxTBqxkpWlrzGokdEczhGz2lKAEzh4hiF3mhVtwpGNZ0hBr29bsC+K
7T+l4vKV0Z5VuB5vJjPOPzfTfoyiA7Ta6E5q9JpZJCl0crWv30cBKyF0mHhCFcOhWTfaKa41XhSG
U29TDBjq6exaPr5paOFQ39klBnQl4P5x/FjYymNIiOmxLbznfvCqbWXU/lLUufnsWOOKgYf/qWxg
H/stGs9Cj8FT+vH3zkzlpkxj7ZC3WPrd9mM36h+JUUgXgKzzbSg4xWjSxLasp3AftGjnQvrz6ILH
R4HFb1s4XbnsSVy8k6CMypKFX9xYpykonb03FC8Q28OTrYyKYEzDW6elb2JwUAEXoZY8urzEKnKH
CU5A7BPvvW3JxesGZxfNviXVkOlhe6M8FqwZ/YbCEaFIzZYdbnUGK9kehpCqqV2IcxTKFz2z2h1j
1QutCki9+PBngxpLC1HT8DVcRX0JyCmRJYixiP2wFkPTR2tmB1S6yG0pnBAd0jH1znSa6VBaCfaL
aDwJFhRgu3iIDEZk4AxHv2dFWOr4DtGOVvghaTaXkbj0Wdps/ViLVloFG7bLEHXmYql67UcKFov+
hF9eTKT191qSbHHV6fZoX5RWy8tE0b/pk0+R3jVkuQgI1i1A+Z5ETOSGRE2BlaJOF12asbTvqmqi
n+c28OMonB2z1CKOI0hxCNaBtaxElR8HzWCDiKBTi1nyhQjSV6kt22GFf/g7XNp0BhxZBwmIa++R
SxTANYlE7C+lkwAqlXNcxqQMntZpMB2ihIQ4n5IFYDwGDD7gcMjVTLfylNgMILB3qROP1tLQgm4f
Uxeq+wpeedkqoDcdYUgFWgoiDJlfJsMPDGbEsr8LbVdsYihKlFibZwOY8S7v4XnS0abFlCKoPM8p
lejxD4ly7vFOqXtictX9ddhJuYPRoSQ7Z7inKcBavWrc/M6Z29TWINTZHu6xm4Q7F1kl+SKIesZR
JPfh/Ayow5yDBaKu6eWuTwW9UQ8LaJ3yOz8/y6JTJ3TJW5dl7LGWA1LxKUn3IVCzpAtDuqwOO1DP
fM5rkBuNpetrzfJjZu4AZg30oF2f6ecE3Len8gy3TxLuKz3tdox709r0iNIeGZu3aTG9hY4ZsEPO
vKcWo1De1Pon35xywvtkvtYn8dAqNv4ZbB00KMmwBA6Qb6260A6lnn7uBeCdpPeOZW7nc9fcefFy
2OZZeSBALbjUjThG/TAeA7s1VmHstKhq3a8jea/b0S/6tRbCMqZv9GnQg9Uk4e7ULEnvRBn4Z2uI
gdTa3dqigHLoWOoBMBZfkr7aTFFG94BFKCHhVEIhiNPbNKjsbDvTsBdZpbxLnAPyD5sl/vnoNKTU
E7rMOAhRAzrWi3tK9GiKjfJt6PTvZBF8tYu82PmeGi8l5WlKCxfCw6Nd31Bcul4P1ysD2unWYsmx
Bi9f4L/PfBCFkvs8iLjiVfJs1dARXcoZW5Vb9WPOznQMoZPq5ghpiVIZfajPXdiIpWDewEyQ16cg
Fhca4DqACPo5HXu3DZUttn20O5dtpD50SQZlsaBSEQ8oY7u6GF4gNn3XFHiSOE312SJgPE8tq9Z8
MqbtdRA2waYwzrGms4fma48s5ZzVSt+OXUUMXE5ns44NbdvCoz9PynkJi6K55LpnnUPTeEmqR0n/
/4lgxeji1TCmwjwS2zD2kAngSDtYfYm0E/EG09f8YCJr+uvZNPuqrz+Go4XMKopAetsNU0IUe3vT
8pxpCfOqOlwfkMm+ijpJVwMSDGtOs2sdaP0LHTDo308T2tr7fjxTbC4O1wd73op587br+kxvI2aP
oqEAzi0PKNg184NrU0ymXOLADvzreR5J/O61GdtIFNK9H/kZ1HXx94PnRg4xFdVRgIPZY7b4ljRZ
tY6nkRfoZ/L9FTl/fSYI5mMMl68xHnGyqCiaHf56OsxPo8DggzqMRqGysxV95XJmCZDjNz9cf/zn
wXbCiOhXerWRnRQwvXmB6wv+9VL/87saKunkoLYmcLSeCOdL/bU99C/XP0uuv7u+QEL6LIam+SPc
vGACyHCNmPGlokZ6KGTPicDaXR3++nn+ZRBqYLYQZazyzlRLF+oV8RFs8undFYfrs39+9EONhWrQ
sFbiL/75/fXw3/zunx//+TuTNk8CHei/r5zCYaF2gL/h+grhP2fx+rOmlZyJSAUHLn6dxiVGf9/C
3p/2oTSXjZ0hyICG2/euR+nw6foHmvXFM/AIDc5QqqMniFy6vq4DMBmd8fwWPlGCdIb5l+szgbd4
rccNYPD//ur6e/IR//4LUpTVdnSK/T8vd/2Lv16zGCj8WSX6uWtKAxW85hCTAXu4Prs+XP+hjdiB
p0lrLaPyiejxcd+UIP3HTqZrb2a+EnalDqyLQDGZ6f56msPr5fbPaYWZ08031fVOGogkP1wfuvmZ
JXGHVkS4rgkkHQ5ksw8Hg/I8RT1+/Ofh+rssnNgZalTNExAPiybNivX1iwTg/w7Xh9Gpg3WQ1CTs
TG7+7MUkq856gdSmgYzOBTU3uiYISmZSbxyJ1YmoQgoD+owmdrYmsBDyFC+aCz+advM2zgCq+R2A
uKpCHBw+izz/YILjWfUD4B4mA0rnGqGKYva/bVmgGUei6FaRILR6ZIdHbG4HaMK4zwzofMaYfHM9
9js0wp9lwRtmzdxZ5J7W8uLVHc09WZMWmWNhsFWmeba43BaowM5JUKE+socXo7LvGyMOToEVbMJp
LjZH/slPJGnOfMAFRKZRfaEWR6+cxiii931S+pwZXhBNxkKpZlw3PtX/sbKobuKYIe4ZUUsioRKZ
Z9+yQMy052Fur7YQtJSM73UCyeCk+kuqdR1Be1bcjitbta9WWj9QMdu2/rPQAwEK0f1a2q/k1shl
0Xh7FSRfGa1XNAH5PkFEdIeLXqvCUQ66WLMyTjeNWXf03EVQ2s9G77xp+lYnmW85OM1XF3jzYvQc
DQ8j/QJfoWXPRjo4ocFmgWk8IuMitIl4j9oEHryvr1tqQGfypz9X0ZxM06ZiIYxhXyC2iOncdBl7
S99/iOBbLoORpXyOg9wpnXLprczUapd0cyjIuK6x6SmgWo0Gb4uS8ZwSTk5n6j6lqVwIkyOn2Ikd
4F7ttQDcPn0FOIthSv/cE58K+LAe2ywzY4lfEvujOv8xajAojOaaiOml5YGIdVnX4DnCvDhtUuUS
DpUHNAIlzUFTbH3ENouhqlo6VlQlDSM6e7X5hCfCA6zZEE40JR8oUZ357grTXoSiOGJf5UQcvdqD
CGZPxqKU+Qt35w8BeWyiThorGtws8PdWwMUlhLHzJ4sehhlupy6q1rLVv7CBUNyyhqhJ+hHxivVh
saIuvxg2flO+jo1JymMRfYlKAKtoolcoJP31ZDtkBmXiw+jY33wSaGxwrnBTyMXkGLe1Tko9qaE0
UTJ/Ww/WzkLktdRR7mx0rUo2TdgMz0baGptB08Y1q2QD60mur+qq6HZxMHhLK2ysyzCWqJIgF0we
QSJultmXKRfqka76Zpq3DddfBYm3qNtefNDzUWMWsqEHV9MnwzfsczY1zt4BSr+MLcoFU2A4kDQH
5wKbsqKD7usb+ooz8M2/DKiL90B8CKetcm5QM3IoHsw4ycIihpJvoKwyf7Rkjj0+LFdFHcOTHclU
oYZDvigaP3Qt6JUINCfS1MG+MQxjfNeV8TMTRXe5PjTDYRiU/hQXp8jnleLK/Fa5JnFXEjOrY9VU
+/WAqXD6nkZRezCiPnqITLJ++mxjlj6opiyFw+xM822iRR+C0DmElnkqaMy6nd0dcZfSI2gISsic
D2ZjOh8GEW1GTEkPems8VXn9NdQzj38iRQjKVn6PH6Zmoy76vSsSwtZ90Jp1IYaVyGps8l69Lchg
IxaWwiE+4yPC7zfWO8kmpoxI3W+IWC5a/cmJX7IyhnmS9/WaGBWugv6C0ANncgdbGWAxS6eSZWGK
rU+61tk2Rqj4BnLFAV3DRmqj5E6O7SVV7JSyv7OMglCcLGE9Vh2ILk0Gw5pylVoU2qs5dPJsNu5p
QHe1Aw1PUGUWDiucEuSq4NNFrZ6Fa/Th38fUeEJZET6Bjl6EfpM9y/44Tsp7skPJuJK8ZjhoTr43
ludYEx+uqpuqpioZFfohmOpdJ3n7PyuLxa/wFlRXDpwNxxBSN26tFlNnxF7kmOUuEW4CIoCmd5PB
+0Ez+OwiWnwaMkVOzzSCjELcMcgmeucjGL9SXFyXAVUHEKLTCDRv5OyeHzaEvjTlLtOQO/mtce8E
jABaH0YrJrJPqcH6HEFAufGKLryzvGDpGRlshrLolqoyM5RxQXicxaZ6J7L7zg0uDc3lPdtV/W5W
gV6rUX8+cFeb/08ifOCQIF/mgEHTslC9/yzIxs2QmnExcOA8vPapLdx9AMJVmBOyd2hAW7tzi9VA
MGknidJi25R8mrCWW8mXqB9PvrK8t2FdCjf8Ig39paCYQ/HH/o5AxZ4j3VkCU415UAVIqiyKpneo
PbAwb0wEfH7PwEXgepKvcUvtGRVRLL2QBUNdztLd0ggGahRfwoaLjqB6jyojB3yruhkm9rEjzu8k
rHNMcOy6MApsdQZgWfeLncT1bpLuR2+ugFRx+Yk77yEeynI7lKQFqCy0t01s3VlN2i6vJ+H/W8Au
f7aACaGbmFH+dwvYBsVi9O3t3w6wv/+fvx1grv4fEtshJuH8tq/81L/9X67zH2kaEh8H+hf96uT6
L3XVFORt4ohyuR4lOH+Jjf1v/5dh/QcdqMTEgzdMGtL7P/m/frm3PAnRybSEbWO8YWC4Md6wHNcn
9OwtiA2MsVVWgzmOi/ioyuq+4ZZaIXEPt1GmJcxfWM1bRgjICAlaBbiQUwh/r73TZqUd9ZAebFmd
n2zSqKuU8pPX5mrfiO6s7Mrd1XpeURd5d2C9sfQz24LDImLFQHzEAb7N6qyqYCImeWi2OqeKGOxo
Q9uX5p0P8To3jG45Vcai9ZxvDvLed0bU20H9rzf3XJt4VNC1GGF/HpvY0HeCzN9mW1fhZm4KVak5
LeoxXBOqTjqcH9yXEkJNUuVL30Tz+69r7eGvQfAn59zNpHJ9f06bZ2IUhAt2O6Ijl2dnbVnNNnPV
g2kRjCl6wVAA9zNzAm2JBhVm9EqPMrBMNgaJd95/Hnv/NTb/9f58eyYTLstf6ENDh04vpciztW0M
AnHdwVEji90cbYEnPqQVb0KLdNzoKzIx1u0jKYuE1bn6mlaxQgRfa+8ckt9/Ipwf880FnPhmjmuG
EDFs2TRbrYDaIeIhBL5lVad3vvjNoM4Xtw1uF8d1LURprnPzNipwSb6p/BbRnaCm5Rbxuh5k/FL6
/TKRDfTWIPfvJlUsXaOjjwHR+8GpWWmlTmWcStMKt+kwt55gd76DzblxiF0/Gh5KnS6lwSV5a2Cy
aRaZIeSjraq+OX4A5EgLv8JeXowj5COKtnQt4/KdK+HXww7uCn6OTacYAtbt6sYPk7h3zaIFkG7b
7HTpYpa6V7xjFPzdUTfwY3osCDzycOd//xcRSHeVEYsk4asFiHgnl6+BZE0tUlNU71xHvzuK/36r
mxMsLUSGFIXarTtSRISmuGI3+K2Mk3JGtaoFNKZVFI7nP19Xt0b/68nDBittbL8eF/DNgDyGiXT7
nhsaZypZMVoD0C2DdRE52WYqDWvRefdw7doz9MNL41jxeqw6EDpgI0rNSVYdFKt1H2tb8FDGDumS
z+c2NtcFrdvSWhuH5FTZA2JfWmNE5EQ/6sCctppvnP1xgKtbBz+UkCjok4faLUbk8FRPxGhA0l6Q
OvooWu2zVdnR7p1vPh/Qn4cSGwQ4iXIS0J/xy2XrqgA/WcONmxoN7bshegRIbS7CgG+lhd1jo6N+
7Ttt7XTeRZGFjMxyfCC50sFURrFe5k8pkk5672yRW0csSrfoV+YI7TqIzEXecbEYHUAQVYMATgmr
cp0JvkO4qCos9ZNBkIlhxedBfY0yEt8Dt9d3/sdRIjow4vakoV/881cW4te5i+/M3DUPVnigbwlX
sUdozGSz0SoqEgBnrCyUlu9DQfCl6p+nmDjZqXVptdr2sMtHDodm/xg9dac30aacYu0UFN/yhP/q
+ieDeKVVXYpPoU+ITmQipgRKtZGtXSxNkJ+U8pyLR4/N079QsAmfs6Gh+uQwT2pVaywNRjPa0mAw
feK09IYumwcNq9X4NyvOHgfEYl5Rogc5iQTXNUifhWs6Z6MhJRBQqDUc4wlklhk6pGP31aFvu8eg
7J/d7pgMXr0ssjZCvPDEIhlhVfpUx7a98yRZHDLHb9S5/rIglh4X1bJGN7lBymMSGcdesrWiF7r5
LipHtxk2kxs8m3H00DrdfU0jPo0QF88UE3rYJbuVfFyLoMo4dtR4AE65D5g2ZKbturK9WLpNb0Zr
7oM+OiaKKMOhfK4iRNGjlYJ3RhaEHY3uxgT5Y7RrAzkcXq7C8Yj3AUpsf8Wp/WBjii3g8WSV/Zn9
3sWawH1lIaInb9hnQiJ5d0y5aOhYQqNpn2XgdqvYxmFdZKW5YLzCLYcvIQ3Hd66qXwcufLesWhmK
2Sz94qWmJGi3AJWabQsttsyGrdvRrJ9Bzmgy3FUQkrZFbf2d8f+372oz6wIScOaJ4OeR2au5Oqhb
Me3qL8rsH9si/dHW8m6YtOfaSl4TT3585+75de3jzpH0Dqic2Qt9C1tUgUcgVdqy9rIA+OVJxtgW
P9Wzdqh+s51uWnv6UW+oJ5bgLP/85r/euK7tGvPy3MMYbt7uSYPWBtXWFXxdp/hY1sYmHg1tj9uV
oOnGOOjNztG+ab2TvXOYhfnLKMkbs5VknWtCbbh1yme6r+El4DhbLTAb7rC1mQErS4Nx2Cd59Jax
Z0CUDD4lDac7xeBJcmz6JruX2MYB8OejIH6d9fk0lBSwozsC7NvNWU8ibRKy9NQWW2+xgl210IOS
zMUA90vmUs9LeyXucCp3+FJpffo+Fjg3XiMguxQSjaKd6qs/fybjd6eG9bCgj04yhbDmy+Zfa4Sq
KqwJj4PaGqbhwmvQ1qW0BM2K7qUMxh+d6uEJVAV8UWkEzHvpa2YW1DZ9Hauv+JRgUF7slNXQrNHG
RdIKZEoSwR7nFYtDcBGxcW5wUN6xFOm2wFZAp2fnagp/hJY/rGma+e8c5uuy5uepEdSH48w7Qprk
v2AIAoLOND801RbMv7fNV03Q3gkHsHbetUzKtASXXRxVJBUiQY3TIdlNyqpoj8w3fsZuTenyzZhY
ukgaEdi5V3RQm5X0sPRNGRq8noxy3aYkmwS+uYddd9GNgsRIGU6YUGnm1N7Jo3IPnYYvHFgQ6ZlW
B6InAo4RapXsndWXdVOqYh3EV/YoVpmOaTGczf/+r7PoC7IsRnQIcG7UEoTXLiT+2Qm1cTdV4kS3
YonKwdqH17gA8nEWRfgjjrSVHbLg71pL27E8x3fmD3LFBrBfcGxQRXajsezjAiR41S7ieTPbhHLT
pF+IMXomuswlbEeoGb7D+gexTlbW0MltoEm2gXNLdgCDgj5Ylz6Js9QN3yaV2bTSrBq2rDIpmKun
vpDf/nxNX1d9v1wA/zoaN/dZ36S9FRSj2gatSJbE/qC9nLDJFgSGr8rEpRDmM432NCml6GKqdspY
Oo79TKzT/Z8/yy2A4u8z484FOZfk5tuhz0X+1Y82VgQvc7ptb7njEXz9KxLOtSSo8xTZOBbLCP1c
HQQMCKm4z4YiuXe8cu9ZxC3xwU9+oXNI5wwoBTnW8eDh1xP9XxS4kPHzajlQvbPxli2iqnhrRIvm
PbDIjaSQjGfXuvCyl9ptY/rScH1DCtUUnHHfZW70I82JQvfBlTQkJG7sTH7MShIWXI+Ua3Pyh21C
l3o09X0I3IUlDM0aW3cpuXrtLBJ/Jfv0DcXHM1wC5vaSyPKmem0btTSrMILAZC6tOvjmijh9p1T4
6/aGOpEuLKAUtiRN6eY023CEEj9mOIVq9hb4cOkQZeK7mFjT//ks/maQpAaNDIGNMq96yxNTaSJz
av5qWwb5D8AOywyyLkPng9sTOImeEwSmFS6t3Lr8+Y1/s+TlO2KLMzwLswNAmp9v7MoP2tLxbYbn
HIhgF6tF6xKVlTTqqwGUZjGRnukYbQNiGJWgHWA9QjjNcop1PbYw+lWO+82yW5LAEKQusZvF6yLa
EL3yHmrlN0sa+EyGdEyTxQUb258/aRNEFdmfuqJZhfS8r46Fit9AJD0Mmr2kUPxDzdbVPx+e66Ll
5k6n4meQ92JQmpO3M6rXaWqgEaS2omvvdFNfMfavHAfqiXRIj/QbYrlVudE8c0eVgSASd28oOP69
lyBYLayHATnlCvlut6l9FpokFVwigSFbe28J9Ot+jROJsop5nw2vfrv8itqms8OOMamH8b/SS4fW
dAJME5FxtLTD+Mefj8xvr1i2SHCiKLdR6fv5bEgvJk61HdTWJO6nMc6WxbsaAPwZnLGccv3SNx3S
lfbeBXtDgprHO6zMLKbBAPF1XevnN46VCAphlWpLd/G1H61H4bA79EMHIf9Qk1mM9z5g/5kMIaZo
Qhjoz6pV2Gnsw/0gW7qZknCDus3Mh5vQDb8zVYrfjRrCYfOoczO79u2o0Y+tPcF85I7SrDdGlY6N
TBNvklKd2Td+DyNWx53lbqTBfs0Zn0oruIbwrp0ayxSj2A9z5BD++XRZvztfrJA5U+xuCai/Gcsw
IviGmevI7dqARnBGcLOW2/tUTdj3Sb69Uw3UgTgK9A2UzmDFwnFfGhQR29jNHsZsmxMR8mQOw/c2
DntEggFwGqXugvzoEa5yrNzwbmKkOVVe1a6kbxO5OCNxcuYFLxbnBp7YIvJC7zyVTBM5fVnGdrA4
ofS6V1Wd85IdQjRQ4dmTvPKWDvZHiDRo7s3YQY8RfKPFuE46EW6v+rsUExNS5ak8FeVKVawB/nzA
fnO86A9J6Fc6BH/ntksUam402rkkCTKwlyZeJxCEU7eGeRAui9a+RGH7KLX6Bwkq74w5txC4+Qr3
mHUcT5/h3hizf77Co1hQ7q8JoYT+4mAOa8ko0LBKGT40BPysYt+TL9t1WX9IYTAvTbOCaUJg0//5
CLCXskHhzd2IX2aGcrYLlq5VYY0f72sLTWqVoDCN+rxYOqF4G9xc3I1FfootQ71zuf6mkM8xMKnm
solxqOXf3OXkUwZx0fLmjTNC2Q0gurjFl7gMglMWQKOKNGgawYT1vwuQg1ThO3fxb0YZT6fkZ0kh
hWV7N8MbK6W88UK72qbthG4HsaKPFE0pYCCZsUJj8d43Ziv0m70ka0rd8xzPcU3G8Z/Pu0twSUtE
M+9J+O2XAn4QzMxGPgwUbTZRA0oMpOxKDJV30SAacxn630xgLdB3/YpcLt97wD+Ux3q4brMR8f9s
dUx6M3hojeakRAWNqGgxiCIzXKWOqT27RGGWY40IUlfJSUsG5wXlEigVv3wywvRVjbBkHVUTPDR4
G3NU6aNKs54uAoGg3O1se/Mhes4RUq+jMgvwZw/ma2JZXzpJKmlvDDl3euueAzG/kCX8t8TRtnG3
nJNFPlDN0S4WIjPf6e2XyEtixHoteQFRGiyKwtIebL2rH1FrpwvMGY80Nqrn5gdyVii7QydfXZNM
P4GRgLp+3RsLHKn/j6vz2m2babv2ERFgL7uiRHW5xkm8Q6Q4rMPhDDuP/rukBz9e4N8RZCVxZEsa
3mWta70HdBAvcvIMTDwpHCHR0HOHeRq9lgEJs/fUtHwontd1sT66xkLMtTjRj7Qrm70TSEZEqOCe
mqj+oJIZjrrM1ttsm2evHaxT30efNEEVKXVzecFGaG64QjYfCE3eTXT5WzGt0R3OdHfsCKrnfv7l
Sg9DNyU5uiCjAMBSQ8RZBvlWFsEfO2/XP2ZlvTRh/bMXhYEPxy2uSwA/eJj7v+3STXEOZmdFgCOH
nWiLlX6vHk+FbOjA+poMIUzBy6a0xAz5fpxj1vMdFsKWqn6ov/dGOezha+nL46EgX8N4TV2xdcyg
uHFlL249ct8TcqfT4yErbL1TH9r7BzMBD9R0kaY7Xh73Ho+l1YzOU6d7LBtJWTnehdGjf3nc+9/N
JDJMaxMzudAjy5vsAC57tizAai/FFfsIs85sARqcVvKcz6ZxDxvEOK8C/Tn7ku6FEDT0s3cv1P3e
KkRN7jTs2mrM1idD6vUJGLwtccE+HmHztzwVNdxYHHq4dXxiolPv+X83CjlpQa1yC0RHIBtoRTDo
NOfdgvwwsFv321w5uIYDsZ/6Yd30U4qgCh9peIpG9bHwCiR5EGS72gKJ6YYysZbG+m4glyaCgF7G
oEzGBGS89q1lvM5SvYx10F8x0RrPCJvjNSpwZ8yGs/UyJE9E+apT3nVQ2u5fCkr867LWMDnmox4N
YWzmoJqeKRP0tNTGhvzy4bmrtoFZnm2i3V8UoPBNZ8zoNVuF4Ub5MilNv3xxSbp9YcA0YhwqoIYu
PuN3f8xJWy7Gc7q2ZYwyKfqoF9wFLUqfXd+QYOaXeNggMAtqKyAS/rx+LK7FCCMbAQUb6foBrwNk
vRW9CBICPsRnfX/QxYVxnIeGD0Mb7BFCqG8ZYp43nwBLjPnqm1q0giKeNczInXLny4EVHS3xk98V
Dr4n7lG6TvQaONC6AuNpT41ULg7ZBmoNkkBVn04deqcg7P0Trkif9zfivT6Vt3EWGcSjXu89K98K
fpZv9xnlxq5gY+ReNiZl41hvpmhQf47Pg2zvGX382NGYRt/GvPG3JnymvVPxH6OWRX1uTe0VhtR6
RieckLBi6YkECCb1L/04Dp/Z7P4Yh+lsrQ3ircl2brLjfSLtcN4a4DGu3SQxlrf539xHhme7mccM
wlSJzDyxGzsMLSXQq7dVDC8AGv2fooRu0Y3tfMTh2v1Afup5gfhwCnfntAaD46YcCRJW4c8hPyl7
8T/Z/84Jpqz+0BlZ9cPzWbTfH/cdqty67VdMTByrTigRwLrGEhMJAUsMYTlGqvKjWYpPDpL6s3FS
/nr1VtpSP6M+8z/yMkFAKj7mYRpenLC45stH6yrrPdSRfArF/I1o2PSbV6zVreyNP4+vINpgGelI
zBaptLdTY/BqMHt94SKzCTI/fYvuN0vvosLPV/dcswK9wxD0wQGeDyYnEofWtpZvEdyJbYHfgn2b
XL7Vrlft4GP8nqeZHFdZdm8QHa1r5Bavuhu7t/5+Y83MD2YZ2nGGnzCWo8fYuYmm09TY7KjuX5bg
Bt6KpiV+0PyM4G7uVYjNa/KjH7PTgLbBWqhOdsV7xA0OVlYVv7svXujpMBpgJ4cpdKHnBfTj3lbX
HZEKGkJFM1fhPlQ9a4pJqx0Hnn/xjLDdeX2Rb0FnQaMP1fL0uDcSLoMFCULjamCcmB32eXNXPc+i
zZ/8GnR2liVi9CJGY5l9NkdwWq3NxCZQAaSNBznG4tobqWg9RIsIzg7ztarNbwEC9HNmVe3ZbYHk
d2hK99NCAm/lNQkr2u7FLsxq68xucFa4z84CyeG1C9YcjTMXO+nyp3k50ein5np73GBv+7Cq6C4S
1hl8Bzz/mWUf3TT9tRb92c97sSvVlzTGP34KNrdmzsYPAGKzOw5gGBM66giG7rwr3D47I1vOth6k
Umxx4mQv60HTRmw8F//bGMHsbf8WVfVaVTj5kbMl2Vp8QXXd63YG8jK5O/TaPAvqvhF2twzCA+YW
lq8pYMS8+96rkmRc/bcc8Us1exqYeO7dn2Phv5rGUm8Zf71Qzm+bGUlKUJEasIzYPBU1pCHcSzj0
3+2lf15hmDIOeaqD7H7VZbOUuihJgo0XVN9DOz24q0fkfL4n/GY/26d0jDjWjH/NWNxgn/5d+3ne
gGSLjSylaA3gOWqc7bPZtzGr0Lt8X0LhGlaNclWdaIbKkyXXD1Ayz8of161Vt8dKr0dnqV+IpSGf
gjiaFjJMSTR5OVuJ0wDMKAC7jneLrg+CgpVjsHzRcb60DvtVpPluLFqXCaRAAt10lKweP1bbUCub
Fbrycbr47beqghrol95r6ZprPHTgcqwxpSoATrtLhbntivBPaNUKYKQgq6ruX5oofQVForbGvFj7
rqQyMUxxHzIG8cQ0jnDmp7oc4DyuUx83EfTgriG81gcv2ICTnOdfxeonRLBYW1PfEx4d67NpzRuj
EuSP4R4U8zZY6T2jbv2bTyTAy9E+9iPvL65JKPiNtSaNR4fJYqirXZklhjlAz6p1nk0I0ZvOq8sY
f3Zc2z9s2IALWvHd6PFWrUTd7uyqJLUsV7cpMCDPzZZOWFVhtTPGilBP++YZ9BGNbgtk5HZ0XnyO
BDf4MkBhbWXo/DMasAuhJ6HEr9EN1/SLCQk5HvBkb1KfhCjbAJXU9NmhSjFrMPg34yxXGbhIYwBj
wtLCJ4I6H+/O0byIVyfbK3JRbQtX/4qDy2u8E5PAf+AHZdbgChjEV1iW/5xOYjxawZcNVBYQgVEq
Cl5jd+w+/NH5VFaLwADfhffqPhUGy+gMI6EPY3A7mxE8MBveXwjMn+RnI27L/hyFiay6Fn4dAP0x
zZLV9n+h4sg2vfJIcPTRM6th5LJr+VsyN7G0L/3FKcGelOb8w7OILAmm6Qm3PBZaNp8bS00YgLku
4Z8/CrvQCOtr0B/meuzU8KfhAlginn/pF/00lndOaJEH20YRBIDqcj4/7nUFMvQsGuCAcemZtbuf
8PKe29mR5yKgzWXOCGEEMlnoGkhB8nPUKAmFizwSmATNVprMjHHub0eR6XM4ZBqVAfLvWOICjh8P
DqWjzm2fXZx5CvfsbvB5GZqJYmuqrRlV6mzT39y17629H8zhGtz/Q+Uu7TnwA05PawbsBz9TglCN
Z+lier3/FLmYm8QJyj+sBoozOvri7NO7YxbowDrr0ea4yrD2mVV39lTpIu+7yz40RKmxAGRZVQc7
08YO3sbvMWvh02aV2ogRyCK25PZclSwXosb12KIYwzm/40Hl4u1zlu1itqejAJTMEuj+F2gCT6H2
m43jd8Y2jIYDpt17SHFqxsS9d/DGuWEvmASdDXnEgGPXieKoe++O1hZ1E9c5+3+lw+ZceMZ3DWIz
6e5fPR6iBb8UTVDuVi3OBYr98yryBsji+hl6FEvOgLCMQVS7G3xfbWS69lDs779l1XXEu7Rrg6G1
Ae+R8pmHunss77nsuVmDqtT1ubrfsya8El7eH6pm+BGOqcR2ALnzcSPXgDCRxvpo6kxwnHgwZe9/
CE+Ho/Jxd/LKHWO64KCaJTsvVZVDjeZelK8AdHy6IMLjO9eaDkU77gOtXMmroSBVdXPy35dGDvKU
t9QQu2RHo6SgywuRRMDfIWWSmwU+wHmW32uZif8eDns3xLhQ6u20tnWT9C5RO16XIgC8k1e0qn5b
NKb4P+CzOMNYc46PN6eKZpK0O0K5SGC+08Uac2LjyXXNCnj71L1jHCxe8U0riupg0cHt7MkN4rU2
cHaaIQRTg5uZxIwyMttEGeADorBCsNEFOsnyrzW0Uiztkd7VlQbM1hxLX5mJl3o01054WjCix1MV
Qgph92AQdsP82PwzDcYUWz0H62JGf0luTuYwn3cVxK9p6jGdRFa+xp2hsFkKpt70I9xdC1d25wcs
xn88GmVGiF/17p18PArOsDl5yiqxgTCqMBZQdaaZHx6PO3lj8aF4oGb8ISTT5vHw4+bx7R/3YDO5
cRlV4X9/+t//89/t459KwyKPFktw/N+Dj3/UPp7u/75dqwN/a0+Y1/733ObHk3/8nf+eibfU3z17
Df57Sv/7i3maE304u9+lPRbU3PcnXBneofNmLtMZbr/Gxnz9uFff7/3vy8e9x2P/399DyoExfmi+
PR5/3EwZASVoZ//ftwqyzkvUnIP/5yF4RIRWC/m76xta5TCVGxHBOXp8+b+b9Q4Vkavi1X7c5Uwf
Tm40E4VYOydpUYvnqoOUiWl+C+76MpqGe0VD6W/b1SPcqsd1Pgsr3bZzEIJpYxc43+32iOP+zSWm
rTmzvLgQ/h8uRKDVOJz3lc7BbTfrNsgG57lfrC6p02a++iGdONbeRAiGM7qLrL2Ljxq7Key0avoC
Cg7KIhesTwm3LL2tMbDtLczfULaLJ8i2YPPbNxH8pGLLt5qDfKPEGiC5hzBjupw9flV/dXNPBpz9
gmAF2edc1Ns0T79LJvYbw1+NhPy8zyh4xpxBsLj6nc5AbNJFDTscI3T/af+tLmnpBo2bCxcA7I/i
mOvV35uR99b0iIuaFYidtp/XxUmKaFw2XZamQMDsvWP1l1rXfRwSQB+DRNo6fkpwhYspcmIJXMho
q8dG41QSOhZAqYq3aVQvhZviJXMc6qfs2ZHzs13Kfz0hcUIYkN6W4mscrXSf9zQeodNvx849lSsW
PK9kizCjsKCxY1jEjIWJmKZCgvSljXFnSRlehNP+nIenwWxe00qRVpZhDGcYGT0Ho/w9NoQ7V6H6
22bDu9GrBZffROZ7M5+zMv8lysQQOuCVvcsSB3cLt0/vhAIYLZvonGm0CQW1kdVMxmGwv/wGYEg+
fsuRb71muNE2RFtcDPQpZ8gzyyhRIznmJYr6dgetqsBcKIutCX5qi4nb4vJ8K9u/0sV01NECJ5YH
667yYNyvBeSC0RyDfZRp0DJg4+AEErtJ+JLd6YqxllXdDENnhy5dv9A4VjdgkJIEPKBS41ygIxun
FwfhWSEgpdT4gQN3wGJfDlQ7rpJXaKIHb3TNI/jLA6OnD4OncPYYfWzaFIO+S8bzboVNksigTA8d
/AC6W7IRNIlIWWCPTwV0lYGSrzFYy7cDkNhmDvR2ZL2JIF2xURQBDaGkd2cEJnaa6QB/ULzT0Cz7
gjUROfZed05HGDz31KeI2gCpwdnX/rcRnAgUHPANNRIXEza3gFp952UXJCAcBUlEl6ZouRKJljq4
YmRLctJmvQO73TX/GZREqNWrU2ydUutLz3yoC1FmuSLUceuR7htO4Y/ZausT2X9y0E8q3ZepLuPV
s28YvTnyZ6M44DC/mbjk49GzOPpzMAXQ+Ei89bpoj/Y12uaV+znVAN07FzpCXlDvDyxwaSsgzhbf
HfK8EtLFwYtLGqdcUqTqrIFaBh/EMOqO6UfRAryFersuzbKX7fDs2dg/c74JtqjyOAzgdMwORG5R
h0SkSzrI0L7VNmvhisTNbeb7eNokB3Nt/rprwFrAraXBb4e+jol+vf6DZPXLkMVPQ7b/oH+6p8Fa
sYL1mb8XPnItsbZJ5kWCjxH/Ppp7e0eaw5+cNMi5gX9OyS23eREF13zCuV07hdqoBjmnp9lJM/e7
oHMKty2CbS6dbpq4el4OWsp1X/YFEBV7+ltg/H7hBEQIMw6AVtVM0H1Vkho/kR+vV+EfDbo5C8X3
WdC7Z74iJWGkAHNM+8M1RJoIfC1HaQ2QvlYjOiwjQRkklG8zgn3f+tn5m3pX2d668k4KGT3nPgku
n7HcRtdcOiCUPWozDe738SmaHDUd1WzhStM0cdEo2h24RN9ZkGVSKF/V/WaKyxwwdtD0wakPIndv
KH3p7hkT/93YnI29E/1LVU6BxRICTjlMdfpNZql7wKkX2SBTARMdB6wDA1aADAeJi/amajh3COfP
NJRQY0L2FyJLcXs7YEf51EO/oZq0957OjhHciNguBHoEAwIcuTU7En8O/tJA9CrUEaqY3szNL9cq
rRjiF3GhYW5vPzrA2kmNCIvRFrTCPMwT8NEZMldOawOYGCOi6eCaw6+lAUEUpCPfS8QGfJAd1xV7
x6O7sC3aXTvYWRx2EbEZQV+fC6eSeAmLxC+y7s8kxj+2Od/Bh1w1TBAVem4s6sTlS4KZX3xnv9yh
VkwRgC0Z7QWV836kgn227GxT0stsBqSbwHAB+nEN+gEe103Kovm+9uU1T1lqZBPBH+xyDN5uGD3E
IA8ZU68E5ZVe3jsMxbs6h9LPuvknw0YvprhFu2M3cPUIsVzJcjk31T7SuIGhGLFL4ZMZ8T0djscn
xa9vyZ8oU6ekBfi7wQ1VxqKyYHGW3xh5Yz6KkqFxnqI1jFDWBjUj9QJ2WjvdpkyCqEdksYNHQ48V
1gvsdSMOyGeBOXXulyiWdh8+VVSAWW1o8h3aP0UFKypyieadq+5Hdc9lWRi+JHIYE4+p2Y46OdsW
EmGcXtowUZV1zV26EJkV8SSn6hywTMeg6FpbiPlrMunxNOazvVuY1Mce6uenLuLi4oyvFgwxsCM4
yQnzYK4ES2m3/MTSIV5HFkjbsmrcOGhAYEhGXokkFQD4UXKZ0Ygfx6z6O1lZGzsWlnI+Eyx4auc3
4QL23p2gqzjMug6WXtNdH9wDfTp9ZC4DjW7Q1bnTBGn1wAMMQabxJpx/G+SMnVVfRpc5irKkRlOJ
GgvwlDtHEkxc0N8YBZgAB8GPDmn5rFx62HSxn6wIUsPGGGT5/GIWcK0q1quHzCtHEocIKtp4PnFS
OLf0s5O+jtoRb22dbesys5/RKDRvaOOrJGxIirSGn/oOi/LKEkxBXvzk46be+3CgrPfyZhOl/+yx
FD+KYVRns707zO9foozDau/b1ckZ5XzMa2YMKsiSCer+P6Ooz2Hb73Q0b0flBT+I8s7uIkCmJAG9
6iLnp5BMNuwNPT0BoyQvLcuDbSuQ59a0Pjn8mjde6Ypj3VBCLnyjfWTU5Pnkn948HmtAgC+tn2c3
dqa3fm7Fe1GTS+OP4AnC+l/vAYJwBp0lrjD/Vf1TiYj/oqbfDCS6a1Vi0+prpJV5E51KAY/DGxx7
Vxbz0bS6gU+XiX3DGMZzyTJrQgGzF4h62G1Rdi6QlTgjiQmketw1sBEOTutztFOmeLxxT6b9pwiH
nbeMDio8WBZkCdPgpv2n7cibf0dGeRbjwlT089HrVnCETTIXmJWqZU2MNvefx9LbuwvIYZa2h7Gf
Xj3X628QMEyuINaYtHKxN5ng6pp6wRHtXr53TDO61Ioadmp+aBsoh83wElVldBCt/TvoTecYlc51
dhgjOMRF+dOg91Bex1PNvmnjdDlNfOheIIh+Ya1jIBoE064qV7y/DTm9pvSPxCw2SUbsIRJ/f4gD
khLiNF1q5gnwBxyZkGGVb9ijlE9kxm2twvLg8Hoe4VewF3Ctu4kNTHNrsAJDaLLs/MJ1YnPqhsOq
a7gaOdVNXtvbOsRCjuv8adJ+4jCq2nrSbI+68hbii5ePXFne2cGxsBE2UuZ8FlHShLqO5w60ilWL
XeczUpaoW/atD6yURRUgIPSOTxHj8Y2tumULB4NU8Q42f0ic2eqPDD7G/JUwg42JrLrzoi/LTcfj
6DAZ7hxv0y/AhbOpbLc2XXbcugXVQshl1BSusbPd4WpVxpKIQZnER+YEVNH9IndNWRJ4xafNiPXo
htFnNqXjVXs7Ky/z52zGLFIPIXWSbwqKC8KEIBBQ3RhaH0zE2s6smgtsDITTNH4lMbNB7um9UxR7
RJgozv35mFYa92dH5tUE5WY7Vc9lqYKbVn6M+GT+ZnYQ87Tx3ZrZygT6pQSDkhjO/GehVrw0ksaT
4dolLNN1B1oGYqnrpAftfk+ll+6MIjU+/elvGjT+d6v8Q0R6uou8ebmAmAuPuoGsh4SZi3qVX3Oi
RmPLbb5Be+mu5GlZr+P03lY2BghkCde8DKubAAQSM8onPkaMLyKHFhbUhX8d65sX0stlIarpUGQA
mUXXv8BKSf8ttQ5uRgHxYvQQr/oOqtHQ4P3bMl4YPYCIgVhxE91vOhfWvQZmvqFsjG6R+cLa6yIW
sLNaVge9ru9t3sOxXtblVbtQkVZQOONA3Iny3B+qW8OXxw1ju0NZ2V+thCPZmXWACDUACNotmIGy
5X1NS6KMfXd8dclpy+0cRppnM7Ue2dBA+tsERtRdARAL+gJDb1ED8Wt1mhfpALWBUj4xGh7Ysa+1
E8sa7XPYTuGRiqFlKpfqZxLMBi+J0C7u3MZZdoFvNhD1RHlx8m7XV+FKmshIHIdtkgRvMvM0jZF1
jse6WXn53lrS6aVCNzKxpFTlDANzqOYTwEpgve30VahJsTNa3d2DF+TRsMqi6LZjrrDVCjA0Q25n
iQWqeLLOVZ21bw0kb4VaCtPSZQHMB90CErbXphtg9/fMjjyKeyPNLkXYPFc5ULWcBQMTUMJknfYH
y3dOEZcsmJl4ma1f9MuTI6GlsR8pE7sG3NcMpY6J9XEvlvcbLapx9AA770FsnNAb6PPjxtBTFLcz
vxjgKeJFLJKgOovUCj7x5GZ3Ay4CcwQ5Gv5s0uyL/JvwuXbI3aZrOiKmkpsldSZKRuJc14pYkGUi
JFZqm82x8rOj6DMIHUJl+2Ad1MFrp4LxP5O7ZQFKbOT3HX/B7tlL+jLt9kAe250qwh9rt17rARzt
6kz6PAdFy1Kk+YExFshNHhW73LB+LwTibJelnk49PfG+tAjhKX3xYq+DvpGsMj+lqTwDEbS3i3C8
BDhXsG+mytze00JQD+XfF0LmOCTrbucQjhSnYUkpVJJU1DKRePKyX5H9TwWj8z2SE7o+v/4pDfyh
M5y9n8zVW/gfsZpc/0hj7XN6Y/ibckchGXB0kovpXdwTByUlhSfIN7rD+kLOUcJnAqYD+6ofiwMe
+/fmzmlJI9uJp2Ci9uhDPymqfjiWlUK6EpnqNpxNEXyFg414UxG6aXvLu+vDuBsAiIRmh1jBRoQs
moZXtO/pO0J0AgOCN6Q2sGIKmCSsa9e/vosKV7Icp3tsJde4Re2JhorZTyB8xwzSZ2A00pIchVUF
SNbpiqq+QpSDCI+5FgQf5hVwdTQ5zVVh/VLprrNsKn2DtV/fRnuw8DM5WPLQAnpEaJAP4Jy8cV+n
K/nYbbsF+tBsoO9OpGJHYbv3Idf8m8wj/pFNxaTfSwvn2bCs8ZQq4yDNelfVDK5sUjKEnw5XLYyf
s5j/ZDazEDFkQ9yssFna1SUbz1ie1jGIrq1B7DMxfGT0oMxgockSVVlW0jh2seN6f//oNnE1E+Ps
zD9KWLlTGZxUDykqcNVW+0pxqQ+yjUt+4MGhnCqWaSenZj70Dg55n7jZo8FIhloCfR1E8l6yzRWy
DDdVmf9Qwz1UhBk/TSp6nhZeMCqgWw0nBRAkMTokywB5TCyrQztuwMYOGoZfthf1ByMCndTLBnax
BrQ0co06Sa//yzzc3IdgosGw5tNuYslWV/IXazJ/v2QOYy0Daw1V0C6zc0jvvnkWXtVsZmdIXxXD
pWVmXzvgXjgbY5/T5vWvUPSgDFQZcojBcN/65ldgu/UJGey46cVibQns8A6E/6HdZrA29oVzWLD3
kiuPa8FjFI7ntmSMrqgcRfA9NwgO60Tb7JUJ5UYB4kTsMAcJp+GZF2vG1wDIGZmH8zQ21gn7HVx6
14S7syAS19hrNhih3DjPO+fioso5ikk8R0EvL2C/mfx0Wt+CgJrT7+cLh/BKIkUVPdUFc5CC2VpR
Ko+czv6dCkrzZgXpHeTd0QF2vnXx8rP8BMrW63vigUBOQXiCksHWEErfhmB9t9iU3SdSwYmQG0GY
llzoqfnFTbAArznxN4w8rXdVrf2JE+7kLn6F6Wb6NZCAS0AIoLLOYbyX79w0yne2onzLwHDmdV+z
5Wj+djTt+7lt0tiQX03V5RckdmESeOXfybuPuuysPpRY7r2QUFYbF2FC2Nhv6NRPafmY2zLIBoJs
M0fC/DvwrgZ+R7xGk3sxeRQwyWTdxVnfGufOKylksRYClWpczlnxxZ6XJktQvqQrvFljZFgUGiWD
hXYGVPTJDCMuKUS+B9Nx6XVwqqw7e9MreXVCxVY0B/GIgf8Urc4vHZRkAJl5dZpbH8SxtIhrGoej
akpCzzVHCXUknP1/VqDli+l6C2qIECYZwWh7IpHJXIgI7nQ5NyK6jTbCNpI59wurANFXTz97wFfn
rF9eWlJsM63aS42zIC59yYYQbCaTBGRYk+fwO6YeKIg3Pi2V+ye1GNG4Vc+rPHkHGUzjxvfmelON
kXPyQuN3jZHYxNOaMHLkejASCDg7/HjuTP6B26h+KyAlbjNWjk8Elx6cAEkXE9ps66rU2QcsW6oc
MrsIJahLSx5Dw6/3JWO/ZHR/mosRntXcRxhYp+IYuDfJkMUBxA1L7CWzoDZOdsQ7wO74INf6uxOk
0wljn9y3qwmtjvXT7N7TfhzVoiJpOffdPjo/burJ+9syW2P2V6iE4UVxZF/0nIate8m185ua0vxT
a/fFS82cCAEVJlZeXINxKrm+jtaOkdCYNCn9D44zXuAurek1/QPzluJ7GcnbOg1g5hiCle19PdZn
7+ANJwqmuoTFKY6q6mqg9Jk+NrP34jTBvLcVh9ZaKdZ7MZeMPCNUB53Hn55ybdDEL9ea4nxyqv1c
uVUsImOmDnC+lUFzEEP3y5Zd9d4yEgJG2aPwGB11E4N+p6haSFIkGGZt6o+GGmnJe7hnke43GMF3
aVDRprV5x4lEOOJYMTBdQgz2KoUl2tv5SZtcRYc5pTdUHgbzrqIVWHFhWFl5UgANLkjmkruQ/R7O
Eb50OdQoYybcalmizwDhWmz6ZOe689ruQkbfcS37g7Klc56XjKwzerG+ZPxWgUVg0DBZiXboaVZJ
6NtqcR0M2r3I2MUslUGaNo3u1Qe6CSOeVgd/Oa9x+nqrUyDfZTTYO/fO/+9amwlN3qRXYc4Hc3aj
U00tfRxrXOZ+26F3sutbPtbGYc4Sngd9uVG+LjIAuTku+S3CMpiX+CfszKr3gj0lK6i5O66tS6ts
XEtJTLZnuuXWsdb22ANXTkIsXtvQTDfYQUZGmv6Pms/KM9gxIsO6/NigoHoSrXETix7JGq26G/m9
oA8ADV4nPpe5M1snT0jEJkRROj1auLy65T0gw672ikuVtrw8Y2/vdVNzWjVmGT8O/nCkmyQ/+M6k
te0j144bBP6CEIX2WWblk2Mz9F3dcVsb5QgUnSWW4H1J0ltrHtpquDKVV7FW2n9LfZYTubbfZEON
kk6Ij8aKzdBYWL+bsm2ei6DbjVK5P0MGLTFWIJ4S/o5do4TzYY6Hfvzq2959V47ZE0XTvzcd+in6
YTuunKz+8Or8S/r++CUl8z1viTYrOasHz6AVLtblAhTUOXb2XF1D292v0dz+5DLYoEG0y10F9Ry8
vGY6PizBLa/QlKSZFPE8DtvMUvXRYJWeFvZ7V0SvuVh5E5l054t02hiD9IJkUTi3XnP9gOHuPY3t
OsY5IALJKO9J3W8WU9S4ZfX87M6TzXzAdL+tqMY3+fSBT44EvoaRZjjVz0vrEKM8t/9EW6k4LAPl
0/QjKLpHNUyRld20aRJZJF+blM6X0U1w9phzbkPMDIzv8zK2CZXdgZwMtrTW3lF15Nsil5TF2lL3
a7S0JUUtOjgCxl0CoDp7MvDxZtWn5VlPuJONPdyUPLE1IjeO+8/AWj0qctkfC0mccl/oChB55eOg
yruDi9fprRLrv5b3dxGOzTvoSueg6KPJjgovqzmaT9PM8VMGFZrVdcL/WFTyTnJG2OKGA6tVMqxh
BrJlWYsLhsbqZluXTLPclr0jEJBEL/095mTypT5VI+86HEPdOfRT80rcdHezu/poKvnmeAbjZ5w5
x1BrCprei+2AisuKMucbWQSvDPv70xjmWxeLwGaRWfqGRvjDnUISgipVnZWf1i92xwdeOlGxDZyC
CRnTvGtUSoZ/NgbdObcFOcg9PVY7HkRkLclQ9vaLnB+mYG+rBgIVZz/rboNpXv+PvTNrblRNs/Vf
qah7djAPJ7pPxAGhWbLk2b4hnJk28zzz688D3rWdO6trd/V93xAIJLA1wPe971rPkrhmrOo2l91k
vouQB0X+uB+ivEPb1NPAIo+YhDH0pLe+kItXK9jX+gazVfIdovKc1yzWl7q75E2SHBPMBUw8Y+kZ
YSIGbqmikU6b4Yn5YtefvEI1SdBqcro/3BQlyj+MDg26S77vULNs3zIY1S69THWfSvUrMwLxIFfc
E6xQcUXs4EZPRGyDnpxPhYtTnHTBpR+Ue5J9QAJLARWSeWHSoAK50V4j7t8XbBBXSSHKB0bIXo1q
VEQR4WUdaFanKfEb1VpvM2Xt+day8Bvm28LU99ukbTddR6JuCVr31kMYp4ula3BddMj3nQ46BYzt
qPs9JZl03wvYAgtL8R+rkLKrn9bekU89w8FYUoBW4+w18RiIAOsIr2lGGkhNd/SR3jYyvSuVPV2N
b+QUwV3akJhqFI/EcTN7hi5QdVsB29BJ9cUHj4bmR66U3AIN7aK3VPq6WuSonqmc6Qpd457BENnL
oztCiVrlbXrOYaMyfmKKnseFeBKp9dt+3N41CJR5X7PwKSgp75QmfrF+rNaqNCrMaCVHYxDapV1x
KogqXKWoMulDWVyEI827VKS1mL6ebwK9uyMe4KYKENy2cTZsPJ2EuNjjNCR6XTWAtAf69Dmd4D6i
TpJ42ywB/ENqV3clWeS+x3fwrFcUPmNSwiXchjRKCCHhN4nLw4NNTrxcLes/WnwKuufGObWpZRFp
knFWfVU8QWNa+SuBftBzopbVQU/4wktxJj43VUe4XhqYB6VH3gdy39gk4OpPBanddqFp7QMg5Jxi
b/yImCraUD5kSkWS2K6ofcm2eqv4RmSPM4aSeAwi0AcFiZh7WZlaJnI6+s6aVr2SKt9NpEIPNSUc
RgNa6RiGWaGp6IfbcSQ/TGi894Fy0G3oRdO6yBAqWEu9KkNjmhEvQ++G8pVe1enRHD8MQxiGlaKg
7AQqIzkQ7tpN2cyugzBSHrSpJ7JO7pR97XXKQymJvz/UC+530OLGdZV07VbMkYUn2ZDuxn7ELJD6
r2OrhA9JcWsVVv7YEdtw2ys9mosoulp9QPy5Qtp94N1T1RmPtWIFyPMs0udgOz9KSy+iHYp9B9DR
wvd5HyTTsbE0g3JKPN7HOZU2TGYHEhcqBq6ScugNLFG+VZXPk0cLC3NBsVcn9GFVRc3BQs0GWKC1
1nHLFFpDhJ3N8nKYr8OmTnsTfwkpUNqIDzJT6OSOSM3dDrDgmu7uHGJQ52c5Tz8oNZibUhZRMMi9
smNEzk+CwYY9pDT4vVHgMsNI1yEAeFq3FnNZxtYjiRBG78CW7BjfEW9oSWpzQ5gUv+bYlx9Heg9N
a7a3/GEfY1UBiUce4rZxQKYFMjS7amKidKagcelq0mD1Kv0mRlFM6EvTtR5Zpwx407r94OOkQOjX
NV+kVllnaTzfiiXlwkxXvTCtbLH8aIdU0Aa3GfLYVZ9GLY3vS1+o7hm/+bYoJMFGKxgf9Rlz7H5q
pjOI+pBaufHUKmL7gMSWKa6RjldaO9J58vJVGxvRCQuHRgdyfK30RjotC6GTaPbggaR+wTbaZNuq
tLqNGU4HPqtkj1pPuvW0fdi28bUgDu7gpQPXNIlpjW4o95N011iC/CR9T+r2bA6W/xgIsk/84fg0
6FZBMAkBc8oY9DdtVfc3qTkdccB61h7kDeG8E3WDdTYyRJ0wvtImzsR1PYeAzESDgxiT4hkpdeNo
RShfWjV5iyy0l0NUKE/opAJEdndNx4wk0iV/nStddQrq7MZQO+GGCQMioABaaj5F1UHyhX1d8MkD
TXnSJwkodWeAUDS6F2YW0g7jmHKgZOdvh0EiOH3AM1MlU+Za6EApnMSqPjBVDQxX9r1yleOdw21W
PYLFT8H3Z2+JKgfkQ1z0JkhdjP+9O9Xte1c0tyNI1tWg5v0JUsW+yxUNeJz/4FuleCCHi7j3UZhW
3CfMTS+r3afh8n+Jpv8d0RRu3k++3NVb8/a396yhtn1+S9//8+//rwqnPPsz0HR5ye88U0m0fsPu
g0fVnF3/EHn//rffiaaSpP4G/Q8qgCHNlmIdQynd0yb4z78rBkRTYIQoQ8nR1DGc/kE0BXaqyOAK
Lfg2ErRm8+//9z++D//Hf89/B2DWvzz+ExBT/xWWI0LjNBQJQCp8RlAayi9O2rQ06nqI9f5oKknr
hmVDlM+8GEhg3Utz0JE8DbmTFYi0l7ADj6E2SYAkh3yuzQ/pgjxljU4fuYktYCF9QBXVGiniz2sa
7T5ou5+pHO0f+RxfIR3LNtgsyFOXjWDQW668wU6k04DgY7xnbuxPzpLiIGaSXz2L8nSU6dOsl8CJ
r4W0JFUsj9PJIrSiU9MndRaHtrP8s5p1rYHRIHbVF8mrVnIl8CWykJZEk2Uhl1zWnWmouLd8rcqJ
heaBJoNfZzEqzXl31039788kJGGcsz6icYU+iAqgHBEws7xj5kiIZqz6bmQSpIqNksiIz919SYxV
th8IoU1JHtHI2tk3OskjXw+TJCBjJRMCigbo60D+7bMp1riUzKt+P9ECXFaXBTC/Zm8OpUrTLmtF
ZwJM7eTzf/61kPT53/cl6Clo1FD8aiihqaIWxqqVyG0J5rQWA/6f6OL2QwtDxK6UbZfNyxO+ntVX
8qPWK4I75W1Dm59a7xIpQ/Nvv6whK/x9jRtVJXKtmxNn/tiICMKTXEWJ0jVXz3sP+cI+bgrepOWJ
y2NkDLyRP+36evlPx8wQEfCqhhCtZEwlWjSc6OvsxefuPzYux/g807L69czlhSntZ1LMUAvH8p60
A+lzTVBnF66WpIqzrC67l0WJWw+EOAPK+RVfC0jAvz/USmBMGdzTZefX9q/najUBNzk1G0EiXCYj
mxG9asXyc33Z/LUw5u/K5/5l43/5+KdDLas0DSFdaMr910uWtc/j/HqIn877T6uR9UNJ+3z36xl+
OlKijxBlO9mg3jL/M39xpn/vzF9/9E//90/H/tq/rC2Ln3b/tLrsCvUII2iiUAKHCCabc6DR/P3/
WvzLbZ+/i193h4lCduOfjyPk/JiWn85owCrAjPSnMxR1XqH1m+bUWjSHxGVwSft6zdezfznsskOf
rgg2tZ3J4GyfzDFCyxrpLMVPD3/ZlpNARkLu/JJ/Wl2euuxa1pbFctzlkF8PNRxZib08TpfDLatQ
FDnyX599eeKyWE6jqcG9gOh1vWySY1x2z8tqFwU04qN6kjZij/t3jpgChFrsydpOQZnOoVTLxmVh
JjJSgM9dy7OWrU3Y05QwJhpXdUk/UcVr3x2WXZMY6dPdsipqfpoTA80JPg8j65g6h0KKV2ns51ik
5l2NoKh2dKgqFKVxCF1hTLC5ChWzPn34FlbqC65tKsNAxrIglQkeab/FxDQ7KGwGt0t+jL1IfyQI
3FSoU2csMsBqZngokhzd3wBpmu5wm+5p/X1Xpo7RLLcg8kWllKjs0nB/+is//41RNXFJhhUsifmW
9mV6WB7+y21f9ozPp8x3huW1//KhhZOdu+j8xK9D/xuHUUyt3aiq+WkZ+clf8rm6HGs5zKctZTnB
v/xLUjHcg/HNNz//NfWQrwt5vGVczJ0MjnK6t9Ih3S9rzfwHf2379Tlfu7+e87WtKHWdocifD/HL
YeWu+sdZvw7xPzvN8td+neXrMMs2CE4vdEyyz6g2qnrV3AOp98vaEuS2POQOfpEicVx/be+Cuude
OGe9fa4uu6Llvrq8Ztn1dcTl4WwETexl9+czl/1LQtyy9rn/6/HnMQNVWGGySlaTBLkVZPxZkwsN
P/FrQFf4EEzpMSdAiNEFwlpM60zD8QUBKKG7GEs1tk2UEZOn0NzAko9UufgWd/q0MkeEutyfG1cP
EBj4WmxtqpR6pEWHv2ukjVWgWY9j81VR/RgDMd2kV10wd9is011vElieezJENuMWmR1YEVEIbKEu
v0dTRygLIwyIv2dT96eLj3S+LgZzH2MGho1b3ouGoG6CvH5OQuF7lKLHG6XWcuHKnf1eNJ1InsAp
PtVE5M5Jy5arkXmoER5N09ZpE5rKHSgYWydjqi6D77FHnWckQlKpaWBrXu8GarxOC5zS3ZD068xQ
aSWUlxkuHRNuaTPjEO1I149MEQKbLFEInHH8NiYoqjWofYeQEfmKoI99IovgOOPhnJI+Ko5Yrxm7
w+417ro+j3ZaubbozGH9LS2SaoTBVZsxdro+vNUR0K90P4ntt24Okg7aPOCTFOdAnzA6hv30nCfh
m9FMiiv1L2J91/oFSlbN8cttnmIsLoz5OodSiS5Eiy4X6GM8+9g1E/EAslfNNiZoJ1dVT7al3vLt
xYoDWTnPSI7LX3Mkp9CJge6nOa7yMVCusvIjmfukqYctJUGsYsbBeJs2Ol6J8kXTvGHVmkQojVc/
9feRXByiYvgoUinbI2r3ACRiDtL6ollLTe1BdB0ncjqDcIenFVDIWJ2yMd73DRfVUlSytUoBhU4Y
ZopURhVZWt8jKQ/oOBEgMpLeYunUJzRrthUZ8ksXXL2qAjYEb84psaqsgIJuJBKOIEgYLrTLJGPs
Tz+bkHf+LX3CGN6jYQpkZJVtMV1xSd6JQ4uZEVEH0kThXQi2XpkV6yQgaMWa8g3KMajhAVF+k3JR
8CflSK60ggAsKmxOow2qA+nO6YpgwrVdkYNi9qVN9WgdZEm9K2fjLrXIYEW321gRhLwSwtBYeZ7v
9lpabhWreaFg+0F3k4JgiYonjW864NXuONbajSaRFEwz0/LOhdLoB3RDzkgepTMUP5DyeOveStZJ
SmJcie3SaWDuWHXxkZXqhTRaaU1S5mZygwqDCgWSYmPFlzLqOgcsNGnEdQTEkkRYR0kLiz53SHZz
zi1aT5jZICuS0CkhH+omCbl6j2tE0jmOh8o1oiM/DVekTJVbhxO3SiSVyytGkvhWgTiesry+UHYv
XkBlb0NpOjSGsU75fdRxWgFww/5CUbJltG8XdUIZWSKV3TNp8GJJvliyui/zUTrIEQm3/D++q/rS
90GrEhcfKv4tfywuRFftxsHCGZJY4qqYM0IBol0LflXEf2KBr1DjOJoUQmQL+SRIEcDtP5oP+OC4
h1dEVxWt16wNxZc26BXv5XYoj2XU3NHIg5kw7VNIZqo9VsXoSLnGhIwhdBn79Uk0AasQWDMoABV7
pn/0Fkd6b9pDgPVpjb5n2/VxvhvAtnZtLRGQU9VugQh+iro3gmBJO+sznyA7aXJyoaKchi25kStX
E0iu01DIyDGYa76oD0Jbo5xtFPXolTMddXxFZ2jr1Ka5nhaJI5g5VzfCPOywQw7r0/Sq1RKp4SHm
27jTqskG+LzCxMXnjV0fVkPylOOzU/o2t7F2VytFxUvbWxgBuwbZS4BjgfCyDAHv8Nw0XYpfrt8W
fLgw6PHGdt57lgensJu2ejTceVl5qT3qkCbahEQojTW2+3LFIA1pcN7c5zKF6sBDqb7UORHG3YHr
UFdTaO0yxI2kNg606iNQL0A6YOZy0Q0CIhqbVDOJdAPliZN83Xhyu87TaYN02i3L4ewp+nMKLc9R
4xxis5XiD5teiGiVb0vaLPz6ItQnJNr1lpiBbo5Q0XnrvKe7jU9tBqL5hKeXm4GeoC2OWedQwH4I
+ZluWuVNIlSMAsqAa6A0cpvC0x3MMHhCXWA6YxPsoNMatiTox9iX7nEWMESxuqOovVq4NjeFHGyt
ueOdeomJmDu9U7wUGlUVE5iW0WbFs73RrUa7Swqn60z50N4gNxMOPT8wfmkKaCBEuibNrHIsyAdL
rYMMyAIXlmnCNr6SGiOtwoLfZA9Z0M5KQd4N2gU6x7kc4gofAd89TEGEGNYxhNKnilEU2kJH9Ljc
NU38ygQhpw1f2xYww3XuwYfS9CJGMKNUm6aiZcdIelfRH2vlsb7ESCPGSI2usa+tuNqhl8H9gZ+d
bhQ/vFXrG6JDvnvvqGF0IpUhn1C+tN3sFDRU4nO9x0kfc7Q11uMoi5OrJmVsJ23iEO72VrXaoSPc
FdF1Sn0r1t/TCre2AZKJoji58B4zAfIY5TsYahJNqBBrtnGQ9UC00eJYdjNYEml9ZezSBSzxrMov
pUl3xapQuJDhAheqEM3tiLyAKXz+QkUt3U0dI6JWD9eCpj8M3bjWpfQhmwbVJph6S2CEgf8k6e3A
mo6lCZI+1up73JwYjJRJdiwlOMcENbjdiMavlELPqU0MVROARSWLbqpbsZGHM7GOayPCfUxQwhpI
br/mQkLyYffWtWTDe+qwCnXvohi0ApjgEUYQi/sybjK3ol7RQxTchq2KViQKH70UcC/ZCWfEb9/U
blgHuHH2IvYsvhmWDQu2WkOwOueVkJCHPtm5TorY/E4XUncGg8ZkqeDKB3REKhp8XyZsBtBFPwoJ
T9moMlCoQ3TGjaiSxwAJzTYFS3Dkrti0UXZvUiBquR7vdd9aB7XUn7II76UH7dhV++zcBqLu+koh
Y4DP72pGDmWpVyuSMS6WQr/U7xQnaeTihjCkR7kSETlsBr1FT6qAEzIiRAX0AqF+37WxdORJfGzK
FXE/PtYUKbTcfSt6TiWSXJqJMZg8zdhXnVceydS+VYekmyNQ130U/IiHR72P96M8fCQ9VKfSEMii
9KVdnfU4FdTYsPHGQInTa9rrH8rIBQSREHJYQ30wrQBgJsIpryPBApg6WeUGlmXUh+SpZMhoUD56
u5IhtFjlxwJEgwuPt96iGkoM1GCGoOzaIIGGFB8NzkgvBD9oKCX1CmWPuCsNkiByVdlyjXPpwnkn
PYtwTXTfW4TxaoxBNDR544IkXEeYGBj5tIcy0HXqvPqhLOi0juHOgrHr0zDXEJU31pQxnicdBLVf
IUNPJ+9CwTFZODKu0hytZU0solsmGNd0OpBp2wEa6WdQusM77hGrad4zYwOJH2zyutiMvkrmuZXe
DmpGoGFWnHxFvJX7tIWHl91pbfuD3LfYEbGhFkbwnEQWdgOUCkdBLV0xlNstmA93Kgcuzbg0DqKh
AYLZj7M5z1Sl5yoMLLIPSt0lmebIfZDhlm7ydoNca3OLhHsGCoUaFKijanVTlijptJrAWDgwK198
RQjzKmgd4SCw5CRA+Clh1JuEZMJVpvnbFm3gSpTReIhIhUCoRJMrdvJNpFeXxOdmHCjCbmmjFVF3
1sIfFU5YyIj6E2I2Jwn3hcB4e4ipdU/R+zhhuW26alYDa9gYtYnvaEdirKFSMUnwmzS6YPemh3EX
V+mq7CV+fKHdIZJlZHKV5D53Ik8+CwXHyNHu4KcBoRghFLK7CLublFBpwBhjt7CHCIX04WxMLty/
k1cF4jrzk6cAuMkmq9DTtsx/ZOoVD1AAVRkxHT8vRgfYWdFrU+4Y0M/VcfDWjuG96Of6KvP6D7mR
joZF+0wauw/df6AcH68Jif3o00F51IKydWLSohlY4m3qJWJFEIi1J30VSYBPfNU7CLV/LJo5ngJf
I5LRU2r136wRyiOVo3WoKepewrBSxxD9q8nf+VSFt9To37S8Hm1EfRpe9J1OysvGsNr3wizGFYHc
gRh+7+QYAJmqU7SxQpX2fIsjrvlRpZ4FwGE4mCDBoFqHK0nnplAY1nddSFc5GlO6+yfNqDdqhbje
wsxTe/7VrOJHjKnbXjIf1LqDFMYk2VaM8b7ySj7V9kGCOrOSvK6wDTE+d2JNKuiAKYMgcRMwdyLn
j8SpvgV5fxRyA+FOh1bAJGU2Dqcz9nFM5Y0UbNHnyJvK4iMTpCtdY+EizjqKAtDApfQOqmChals2
9bjuqiGJT5/bJMMv7AlbAc6vf7zKn31OaTUQ2ztvW3Z0aGybyUBI3XQrJZju6vKODKH+0kv9psFE
bzNRJWZ5iqFE6lHEH+I/CEXnC7bHKDYizNntuobk0hBTPr8qSgTnThr8azMvxsS7En9nZml+MPxe
uywLypET9vSJkeisSFm24acpN1Mb8JP/Y1tLkJUNhlMGEodkzNQ8GsIsWr6MhVFe+FHIXPKbaj2k
MvCHeUFpttiaI4CW5WHdBMolwhB00+NOXzZ9ba919Slk+AvSkleaQilfkmKYcDTUOfkP/zikQobu
rvbnYNn5KT/tUIDkM3z52qKhKUDIn2egkznxssMLUPNbjbJiclqslk3LzjAm0lfTR/iDnEmDKIrs
HOWaH0RXaoW4PcZLI0nhtS+HjyEs0bRIykmEFHkcBg2g+bwwJ35XeaNr669tydhlG69GfRKLQiRg
XPCUI07bfazF2oWkcu3ztW2o087xYhfBa+1kmRnwoSa+DrUHK8/n4wpSyboiTNQplv1BocmMjIZL
VJs3k8U1pJtKrAdlq14sKxZuwPD48wN0Zr8vmFq94Lud9sQIcYbEn3D4Zgo3hz+eN6Ca3iaTCORs
3mZgZTz4aXhJi7Q946VcfX6jpiL0Uas1tpWk9U3O6OuqErB9Bc1xV3j+cFietiyw5IMCM7Niuzxc
niuZWbPSyl50l1ct2+RRBo2ex/iBhsGxRN+6JJliXfyYP1hRgEx6lXVZtstG2oGZBHAXmSgYl6d5
7bgrDDlAQskrmQVexBDxSjjx/cvJWt8KvgVSrsiNS5ERtUyQ/TR7uYzLskNqononFqBglofLDh8l
2rlEa6pEcQNr1AqaNTgVQrPDkZFbpx2/nhuUMPGsuEacJJfR2hxhj0wkoiBm12YJwRi76L4z3zEa
5PiKRfWtLsvw2s4LtambHTWlzA4GXDFLb/x/VQT/jYpAVujX/5WM4Pze/237lhZ1EFbvP6ej/v7K
39UEhvibTnwQvkTUAugSflcSGPJvmmbqCm5CfYm2BEn+u5JA1X5TRB2hAHoB2vtE/PyhJFDl38hD
hR6jKAbxP7Ko/E+kBNoveGzVNAyOpJvkekJFR7vwZzy2KuiDX84ZcWDLYJLrpzlfmhmc8FAek60B
0EtelwZJ8W5ertr75k39jr7/EegEc7DR2niUsGnXCE9NccBYCUJGYlJrUTsKbYSb0SoVVkBig4e4
gd2xK7xb5OUreZ29UYhQqFJSz/BWwYP0ozxYK2NnrSCq/fSZ/Bv5oZ//I3IwS9MUUgd/je2qPBlj
H+qjLWyiRxwwt4yOuAtxL+nV723VfpA81M936xctlG7/+uSqNb+DP4VdLGdX+aQMoO+GCAfpz+9w
jqGpjEgf3JoPVn8QP/Lb6oZShfjarNOPwEN6aqMNu1Nvc2+lHjBzxnfC2jxZdyYgspuycNWrVJ2k
I9jEt/Q87eJr3K7qc0i8+bUFgeki1n0z5/KTrd0Z0YbogXw7fM8fg6NyETeF+e5rYBQBkT3G73Hv
6hf1hWwk/Jg5UnRbOzWpzaiXq5bdvpYP6UOHO0LZacBADNewVkS9SoVDi4xAQYwN9TE99mvxxwBR
dcu8FyclKAckG+aquivPJPdIB7Jd9sQKveYPEnTE79E9/856eMo+iGC8ncI1uOqtjmEUeN+bb277
Y3sTuSLY6/dxm65amDRuSOm3sD/kQ0kykgWtQ9hRbaq/TRgVDVtYpd+odg2Y23fVK1a4VHarB8qC
DK9l2QVF6t/noK8fcIom0XW8oIj0T76OKek+v8bvvoom0BZO+b22mW4ZqmVPODBpAeTRirfDP47P
2Zu+7mMHIpv2ESHlPOn6rkNR4LtZBBJ325nrvucNWUF3VAwYVLY+PneUppTTJCV2IrmZeFWxhbS2
ca1e+4P+Lb94Nw1SxTt6KSZj+XzLLTBoHOs23OCS2Pdnf0+tzL/oB8Sy40rHf6Y4xVuyL8GxBXZw
zVfKR+T6aypcKWWy1O6/NWgTunWAdRBwqeM9I3Up8kt43wQn86COxF45GR4tt3HBCW7UNU6z2rEi
N0Sq+CL98E4Fk+rT9Awzgurujeckr8FJPiloaXdgJoTMmSSb+CePMf7GOA7wVSCiHMwnCwqTusK1
mbxX14RB41kObfWGiMbO1W79nVHZgUGlDgiJ01Nfue94JyKGwshij0QPytvoDRS8k97It3Pk4YP/
TT8DwuA+GT55D+Z1Cm2+2lS9GjzZtrLTz+lNvxMbN1WOxhUNppC4zG+/0YuhB7Utt8mzBVXTtra4
SNHEX6zHqbRJazUKB0Wlk/LrsJP37gxLsKVkfE9Zq7zJd/pNnQBBxMZHMjqa430P55QPTaXG0Nl4
Pclzc5s3fQvfv7QlFzjp5ML0ztfWVdv7BJieatIdU9g6u5k/YevfKyp//IP6Gt4kBUDbn3gjbUbh
0WncesVWNWxggec0dZi7gMhwKHMGD5DHRkrEBJaKDq6UDsMKQJ8fyQNBy1vlhVlPspHtcTtc6OPj
4qRovYsemtdxtR23wQPqIWpWDBD8G6NZ+YBP7723+kOo9wib5FPX7canYk83ybKt6wyaG2wB+sZO
DO1hM/gO1U3zRmkfrGt3al4CdJW28TLeik/iik4TDJZb6QbixV9fH7n9/fnqSAYQqUOWIUlzkp32
i5BNTiZTI8S13NZ+s8qsaSPjCzVxxP/1af7pIjyfRrNkDP/c7Ehs+fNFuKqEsRU9CV+51N/Pp7CI
Ehz94X2qoR6NaeOIU8kt/o+M9P/iviPL/3x3RSkI+IVwc0JrVEv8JeBN8ZmmDlZdbyUhfVLG0HO1
IYuwkYIeynD44Woh15fujFc8Rr6lriTzLVd6jEh6DcRO0HdqMd7nntdtJ1Pmp5bkKJcBUeGsBVXT
DjcD4mCHtlG9lsijhuYH39yEWLeuZKlYT8waieWuobZwyUjA4Fu5ehCVJLrJJqU8EnIGQw8vc6yv
0QXWj3LRalTRqYJ2Yms5SZYLrmJOt00KCItvuSH441ae03fM/KHRjPYOL5l8shIQplHRIb5gDlup
xNxYTX0cjIwurM+NzBOLF6vLd752A1rUWCfa9xaXLOEBCVhcoaTLbAt5itm82YsAkDYKhFujzaa1
HlPooIy8EbBzO1AQncKa3WngzxhqdJcw41/gY2+4HEBms+p1WUnCPhdTLEqB9SSTvr2qrKlYSVX4
0TJRPss9fLswF+/wEqi0J0BgZQBJuFDJhZ1rwj42x61WVlc9oSQjjoSnhkCMVG2Ops3ND/k+kDyu
qRmeZb5yGOASUswwTJCiJ0zqRi1Tcz0AjhDkmJjwSDROTW2cInXCuC323PgM9WaslHGjC+o3aijq
2Wooc8up7bVGsu06mUJAo1GwqyV36COYhcJ3KGfCPtOme01+8/l7mUOnPyqm37ASICSBm7rBPX4C
RpzOrgRtLYf6YxtqFNBTbhTeCEFNZ5DQ1YzRgHDYk67faZN/JxaVE8XSmeLwVhi1izT8KAftdioE
hSbprOUuHosheQtAHCJvrof6dgiyu8jz7+Ww/hEhXLQnvsCT2saOVj/N62pP/zmEWh2CZddIX/SJ
EF9posC/GKuUQijWW7R9J12h6oiMU54rrFGkOGSDnJmYPqBhPQkC7UrV4pM25X2OWXojYOiF8Fa5
UTdbtWIR/X3b4/RMHREDNB1P30SUSBEuWdFFuh8KGY7KuMf5UHHhIz4VO70Qt4Bt/BY4Z6tfRMP0
7ZE7Q3Pu+ARGj+I6704ynaSxoFvsr9v+rgDg0NDXMkkcKYgzUOFwZiIIWV5BKuF6SN6txF/j6IFn
qwHrB5810bEwy6160QsY/jOC3picLC8dZAMrMwWWJYG1HCgvV7u2gk7Qh44nvWodDK8KowsDr0x7
hxE5DXdTpzHV7B7Muj/STdiZhrhW6dEZ8WTXE4hMhmggGPVDalT6QYHMtQnT9GYMNNRyPjGBLmob
bhpVqxzhHJut7RvnSYEPOPY7rVHJginm5l8mlTtZz8YtoKZtDVSvsDVpaOFIV7cChrSNmsOcH2KA
IbkWSHsfrde+4MoHXtPE6NfJPoC8bi8BP6f5Av2tgLlsSiiBRgLsDFyN+2Whz/CmJKwYs8lWE+Br
MS9e02VOJhAsFkl1ZcNkKtw+oMZJZEC8N/S3CBACBup5U2g+ZR1aT1gkyWHZogWU1pa1Tv7OLyI6
TJC/HcOX0HCVauf6lZJgLUy4fA703vZgcN5LXxbWMqBZ9xI6yWiLN9MtCHaGiwwBqD2t6lN+peAf
bgjGYsjovcgP01Z+iQq3XlWn5ASO5g05Rn2oY0e3VtZlEmyu3fHLeMdvvzwOAT2DaiO5gOHTI+KV
Fzu/QpITX4SB0VLwVh/V9XCimeGd829QBy+YuaghyM98Rvqzeajvgi0QZ/JZ6fCZN7iDDXLZyeaT
VrCQ6GqKzapXV1XtGGfxghYbUjvamkrfz4oW38b+Yho76UphHgOJalcvEgYU40gCCS8zGCBCrLe1
b+bF/GHuyveweyEPNQZ/0Dhqywu7j1Jxtcf+iNoiI2zUouvGqAedzyo5WxvjMb9nIO9fYOw9Ghtj
I95ASiIQgJsYQLOr8pG8TtEmc8xv02s02WSZIHiRGWmjrmHYTJV21RyaLQlN4Oa6gzzsc39PhRvG
Oh7Ts0F7Sdvo0qGPIVWAbdySj6MwuupdpT5I6k6jHcWvDfq654inCrpdA7zTJsoEcGlRkn5mA6Vk
fC5g0IFL61AUjK8l16ZD6pKwZOLmtg3Kej73EwjOzkCsCu9h4fpPhJYXK43B6dnkL0cBtSNgrXqW
i40CHaR3SI5HlI03GZ2SdiPvzXDH4pTx79UAxdH9rFH/6Kv+mfcYkOk4bhqwc8pW5v3Ahtmu5Zn0
CI/cHSkPNTa91GvOu8Xo8l3zHKU6VN9y9EPfOEw9uOSJwiZJbix9D8WcWYie3fbdbrBeBIBltnXW
tL3+IhRut+VrAb2UtxgsSerf4ZL7AVtEjF2mZE1BLyywITVMjBnNe4PkDYQWZ6SN+g/NFa7To3fD
/Kl+qbAFZrfN/VCtOLf/ytD3OTsWu+4HczIAj+o7jN7/z96ZLbXObVn6iZShvrm1GveAAYPhRgHs
zVLf909fn/yfPJlZUREVdV83DtitsaS11pxzjG88mOf8CxEVSKTufbzGkwsIHAwUKg2/K3dMeuGi
ltcqaF5g3BXdxv7gCdC+c4q1hHag29dcNMpNl1QbJBwe05+rwVF18VTlaCa+U/m4lN4HayPQF/D+
D7xfuT+rDO45dvNR+1NHc37zSh4QWnKr3tZXojJnsefH5J8ecKgqN4zmDF1t+8RgOmb+m7p8iBaF
5EPauMZJwdx5DA8EpfY2dQ1XChICOg6PC1R4coi38U0smFddMyXB7Ch964UfPwsM8otrONuag9iD
8ziTEkHG63Se9sMJEmopAu5cnUCETb1tjn0aTIfukJ5p73GyQWNKQOBtxcmdwmJHbWuiZOGwXezL
76behFRzm4izCcPpG/cVbgUwSIiJIHZKO5U1o/9OfH1XIJc9RTswU5btpbds25kuhwEKsNGf3uJq
kz5CUIK8A26BTAcwnJGrgmy2EbRyi7jC9MdTTUFeeMvZ4a6hRKUv4GefjUThgmTMjS5U5Kjr01e0
UNLGebUZ278jvdKIX3cxsbvKTQnUrXnNtjRzPnJ5s7B97LNzHGjXgr6Cb52OQD+WlzH3pye4bfVT
dqGe+eiCZA+KQT+Tg2wJr/IcFu4/JOsQfvaAeOo23PSt/cnPcKHSZeQeHYbtgEyCGd8J7gpjpn1Z
etMjplVig2UrKMpAfgifkalAuqKqIzeYIJBN99w+Sh/10Xjp+eZmX2A/fkb79shE3ueYcCHc2mEY
y6o9vCRzYG8XFv098WPfqp+/sYV2T3DwlNMUlA/43X8WRHAQ7s7EgTqPEqG5HLeu1XfvGWdWWP1V
e4iv6VHsdPUgNPAvPqAJeEqg0bKUAdm+kp/Mi362Xsq3HHUGIB7C3YBOc9cZu+YPpUFEQ6XZKzeL
/LFHSroHdhhaIdSI8XeHnkHdOMKPeFgtz1oFmS5srSo88LnDo7nVR1TKle43N0XDssFtYD9AaG6U
gMi4IdxFECGUgOuEoY6fpUwv8nQq9b2aoBraDHQU+qA401ZhkpqUJ6pK5U9bf3OqcDDCdSf9ghYc
YcBGCeyLunVeyIuCoMG8UshQxzc6E3C/AbxLDrGH4nA6xbuYE4HzUD80oP9oj5uuwlP5O6Av2nPb
ifflJ3+4L3O6Lw75J90VGvXKJ0l4HIscf37Kt+UhvYj4oEHKge9iX8R4jj9HDl7ZcWkOeDeTDihm
z4n3zOLfzweRHsPxdfUZCul3M9Rb2/IBerL+OPNMCfaaHoaX2Y9+lHfJ8agIxnP2QQdCuymPNECg
SyqP2X4J6otCiBbnuYv4ZF9iMdC0L2cI+vPwWD7H5ML8dIFAofguk2riYBl3YZBRNidsZayPglIQ
DoTiZ9epugo0IKabGluHvQVxlxIA13M+ks/OcnGDcy69TLcwfFkj7jiA7jXu2ET1jMbr/aXfhJ8r
vDvdFIpffddX5JnhSX+r4ufkiUAix9gZu+RjPXhKQfw1rbYJQlO8BlnMIXlctB2IkuEd5kigb7GC
EolMQ2Qnb7v9SsY9Q1COGvy0Qf+XgCZix1g2Rc2EctN/IIlcHsKXYmf54UcPAWNTcQp4ZcyNzl9r
PB4U8SD7+RWtT/hUXnRXPFenfHHTLzTa9a8W9J8V/Y3f+ZB/qdolj13AGqAfxvNwHMlj4hD+wp4X
Xxx3fhrkrYEe9ICw6FNnYk7C2AbnJfRY4PL1Q3psXnBfsYtoO/vNpE0JL+ORhtKXFsh/+UYxtqPY
T/SZabFiT082Se2vUNBXle7l0XjGBGBEQZRd8r8aMubBz/8aFoqDy+IcUyWQfHsNIXmAFT88DeY+
ZFuc5U+ddktGKuMiU5wgLxK3BTN4Azi90/2yDUoevZjCdgQ1W4PWSPsGKuyyqeOGQt0H4sumS5Lu
VlE3hNRRoN9g4YbnRvttm58m8ponfqaZPWpww734yxmmeIRkE1+0YhMKF9gvli/Ir8S0pG71kfSc
cTf635DLiD8M/zG3/nVMyUfeRK/Dafhj/YyfhGagLVu+679UjQ5i7sYNf1szgLS2GamZD/SSjXeB
fHvdhVxlax2W8+zlJwLsOF3Cbt6MDynHjAZYsA4PLlBIQjqC5a4fYn+RNzNq5D/yniNijPrbFUf9
XO9o+LG8EEz4kH0QkrGFad5+96CvaWu+rqnTLvIpdopHHNwP8ALk7fR3+AtlnTatcPPX5Rydix/n
VTx2Zwij+rezj9+aE5pD+uf12zQHc/GrLE/M/uGcU3rNyR5oecw4+cey8YUFk0MpsxGI8jBzANXH
DjbYQkVnNsvHRdX5nKfaEIeFKpYYGPk4ikw5TvffUOTuPOSdBOlxbuCOsNv26+/eX+5/7v7V/a8B
I2YhT9OWRblXjg4yNBKG1j9dWktFFgKakm4HVzq6tDIQZWPSPM2WN3HEOtPVre7ZcqP6lsrnVWkC
73hlKl6C5nCDohDw16OIJh7svB3cHDWWB2/9QgbwEQ8N7w3OjScB4g0GiR1ksWQHNXWte11Kiok6
pDn9I5XFg1TDWE04UUlkvoQzqJUVVpA2Ms0ox6DPGUbCh1T0QYBd5Nd9O74oZFbFeZEFtUqHncjV
0O0YbHk1VE4q4ealbTXbK0P7S43QukRS5YlZAzUK+pv8GRU8GYlCAKxomqthHmjxFL3FcWDUuu5K
iaUEsejwbWthE9QG3qq6YCss6xLyHKcjW4s8xwGZ10ywqDMmohsA9Ue9Z1+v0oVGij0eoyS7SGFN
boishBjCtQ+ThGGQXdUhwbMPlIhOpg77CMP/wa6so8XmFEb1EZ+3p5DIxfmRE/JYhpcsDj91EgwP
HThvuMuUzwnrX7sYAaJT8NuI461yn4oj9fVTV4GYxNBES1zNGcMjLN6gd/HpLep7MTrXKLciF/hv
EA32obXEKaymm5kW6n4YJeZknfkUJl9ZTwpx6Ch/9QohqjEQiDDM4M/kMGb/JeUVI/yHjgWCPsrg
uItdSRsyu0G3hNPzIiCLFMYt728ttJY1I+2j6BfayyOku/C1Nn4VVEXkR2VvQ5Sxr9bpRE/N+a0L
6whcsNlAZqRzUvAe4Pn59aT7o4qyDZbju9TZ4I4mUCrQ+n4XwtgUxJ2NLTJQXbBcQnp5db9cUZTi
H0okwsskNB/CHJkwiPF9Xv8zlTzBVCE70cFvgBzUgCPpYBchd0hBPxgnRJFCqtvJFe3pWIPIRoCv
C3u42zRoX5f3sZbehyJ6MNlDsR3QbRzK966jGLv/3TwxfmV7nyoVizXhAC39tNiaKPkzgtQAuGya
WX5FtXgjZ3DX177Z4wrleF+z6+BFe2NVjja9LXgH1o8StkSbkBmUUxBXBUdUreyuaGgzNh/Ic9bo
fDcT6OXwWzc5GkOzO2KnYWCWM0HQN6WjfzgZAjYACJSgDLCwt5EePJ/KoQ9ERcmgRoxQkjq2/DjL
gOLkYv8cGQyVypmKLo0gbhJkpkQwvNTaujiz9SaBUSHyAqW4JX+k1fidrFY0uwi3s0M/KO/2Rtwd
GrWHz5EMxkZProSY4r/TWFIymWo5arM1WWHxCYma/ZoAoh3KV3PjFLF5GBQ2AEu89pMebS1tO1CX
Jt0gu4okX0g1D9rWWZGOr2GUfMGBL+g+Walvd91ezUC2aS1Og0x1HJi19C0koaGgqenoxUwQWSJ9
ba6dTRP2nqwxbxNkA9pOcYnH5qrUSK8Ga7Y3c6tsCCB9dkZEy7U8XnNQ6ptYNalkSDTA7sHYAgZk
MmKDAfkh0J3TgjUlROXlReOj5e5UC+i/HGmNRm83Q9q/J2XGeSRjFsManp+c+k2zKdGUIvmwOpjV
ehLOD3qRuwkSRwh4p8Vs4cJg/LELeQsUHzsUpEjU9xKmkRQ4fMUcUJLLITCdGFaPpbmpsyD9S6eX
xMYgoWTOV51RuZZRfp0Q0scD1wr1BuR/pHcoOOuHijZDBxsmIqZTG/r3qkwSt0VjuzGzJPFhVzFL
16dDOxwInsSjxUG26j5kdDVKBcYp3FUWOYh21/51Jgb3eevJbc0BvziXs3Znl5/dZyRX+7yuX2AL
PExVsx1GZIhxJxNx1jR/yCRxZvlLiJzttOjRXa6GDalFvIYF9iOVAqJmedqN6JwRIEh7FOuroMSZ
P77M2Zldo+Zg30a1Swg9pzNJhXxMV4SUHGpVe3xGwM/BI4kvRDq7RmbkO61m7DuV4M1L5wWgVg6Y
e2ZjTatdC6gdR/0BijbS34YAwETOnqeh+yDhnoCKfOF4ogqKZc5EeTFcSkn6gomG+kl7FENBSIEB
18sRXI0eqVhCKam0G1tCTZu1EcxGg2/NXG12YSpvI4uauBD4X5w0s7zSya/lNPJLFW21ZhyOWSSu
MsK6Ftlu2hrYQMaMKIZxpPtLaCRpb+HGtFPaHYP2oCzqWzbMYLJ0YDVLdjCMYvlaEFPB1JX2iaxc
cpszaNZV13HKKKLN7mXS6OCGo3XpuU/RV7PAq0R46iQT2z3y4IlZq9ApqwbL2OKiCNIahit5Opom
bYlaYwidOSAtlWJPtMRxsOMXaSWyxDTP0zK9pVYasRNDqUFYyA2vpUzb4OjC0T7KDjHRKvYedwC4
whlAj4OoorC3WrLlutBk2yf+YJ8k1B0LjghZJHEQFsPwmOKLHhIbnNuIn0SoRNMsIA015jpYkCiA
Y7I30GF+6YQRueMEaq6s0v0iK7u8tPc6JEQf0bS0ifo0pTlueuYyeSOKDejIs5suauu2MtffhMio
RdRlCiIWWHbS06x3+d6oQBI2dkHJTo40DJ1im4zq71gPtHHhmo6vgyQbvg1hqJ4TSgdUqq1KUns/
RP6iF7vZ7l7a3Kav2TX7sLd34LnoQTTGZcTqREpXv48nYin5iNw4tE6VGUpeJdhsGFplWfxSz5jW
6tZ4VyfiP+Q0/0hD+To20bw1TCj2sfNuwS4LVDT4hjaGbuy0OekW5k3HM+22ieQZ5EMwpCmwiehW
wOUeg1JRb90AL9KESbux1541+TzPiyQdCTd/aXBfcNLVDd1XKh7jXB9fyXjA5mcrf3pImGdAZ1v6
+NUm0qs6GEL4be2+zKxvUyUNsi1WGOn8m5QiCsBb2GvSplvqcI0m+mskN5IBokcq7i8E8RNPtVX/
WNhOuJbcEhFpil43taaXBkqOSUWFzusWqnIN5V6chp5CQUcdgVcEmXsSg+BL+oABTb9xbFRBNaPs
dEACsQRxBrdrYqIBZ0mCJGmdVQwwcC6qsyVP86Z3LmFIEH03L8s2LobHQQskW2UuH/UaJsZCP4CI
0g/3r/63b6esnPcR/GhBPmDMZMhXYFwfyKj57y/3X7Ob2fFjWXyKJMwP95d64AlgwYKAStJtECrq
hwwnCP5d8WOUchs4qaN6gyzJ2AFEBy9loMMXCYpSUjU2K8zEmwbJR1RFTzOjcluz6wYhyr1O18nI
+rWJS+r2/aWfq4uUa1YA/sQ8tMmM7Fs1SusAnNn856Uo0J90H44yWQfp3y8x8gISdOt90prdIVtf
8jXBzqhhe1iG/AxAi66YZhRPcjiq26E3UqIrUn17n3b/f5Hg/0UkqDgGU/1/6wL+D6ih9Ktov9r/
Lg/85+/8Sx1oO/9h8qBaluqQtYzr/b8Ugo6OcNB0TJNAXKSChgOG6D9ZQ+Z/GDLqAgKfNY3omvVv
tWV/xxBp/yEjNzQcNILWigj6f4INqUDk/6dGQ1H452RtBR4phrEiM/+neAJusKpXas+oJbNp9OY6
pL28PUax8ZbpVrzv1RijqqnDQGDC55qaYu5Np/mwplr2exgBO4Ey2jbzj9bJIlZ4Cs0SnwnrjLg6
6KBLRp97bemBbGkcQCNCBW3BTGye/ETNBy8JHeKDeutdzMmaTZPgxW5ZhVMb9jgNWMNazl5kJxNZ
epKN9mpm+q2yqMYh+qlU+SZyJEzQ7ctFDHMNRu6msxID8ANKBjaN33TQzJeWozkMLk9F4PwIgmyX
tR0GkR7jXeXMgCQmmYYfTXMuy+SaskkLZ46e9MJR95mMByv/3DdVdMXkgwe3tmevr/HDDov+APd5
eUriRPHSdmH5vUTm2J2ojpaNbFHYl2Xq7MqM9ISURniZxE8LkcIx4EFECcn0aJSPMKVKkNw9/UE5
Vxiam7i40Ba6ogcMblh/Q0uj796UN1i+aPfGojiOy5Flk859WciunAHtf1CITNuXPeadUD1GDQ6M
gQGVmmhbK5nfxlx9yfGZeEUevTtLnTBXSfWAjgmoTw1t/jL+htn02DXhU8Y01qtljk/6wAQtJgjC
xey/S/tYP5qsgEYtO49kl4ETbzFX9ogrBl0h4yQF3VrItJ1SsOIiRgBi1kGIPwfucBnoDu2+cjTO
BpxzjtDbxLFXcFodgPKjZsxomWm0ALZKyoRCLmoT7gBnBZLkXiujMDY1adbbeHX+mFWyW8bis5TT
55J8KKutPhubcUCdO7QvJczqbScvZHuBoZ0dUK2CAPEkBRdvRtAR5OKTUAGnrsSV5DCLyE1VFD9J
zUghmp4piwpU2rsekt8mMabPyKbmzuBwjzkqsFxW8CkIYsgqZdeZ9k1uDFp8zcAp0VH+SHV8xcQe
OtVrk9n08TJO3ppifa2BEbqNc8Xsubq1UX5ZA60AMaZMVG2GirEkWbtcqED9wAJAZAGWl5BZj/hf
TU3M+0SO0MrSP+Qq/ruokLTVEu+dVunBSMeyY0KQZZWXLLTsklniWJaLLwb35C+HTxIRy76Tz7dE
I9MqR2WmMl+mGwNYQzjPyOZ3mrQmo8vP7WT8DHGmb9NC7JKi/RNGmLPTbI74QNUL0XwvGfg8/42Y
gyooeNfU1Zwl5YxxEsKLJiXDYs2XBGUrWXXh1mlyHHQch1rCMCeEwaDALF1pJFxJGjOq9onvkPSZ
EHZ36ZiBgnLFUtJ1QoxOEz8OcUzPpTkOW3MZTLa6+C3qE69ADLCZeKAjNXurZP2Dc5AbMTEWMaLH
is627BNtduZnAoh8VmL7OeGJ65gUQgJ9CBt0g6qxahMcBa0c6GUNKOtWTTVPsiUg22gFJQJjEDQR
dJrsJr3mwE4Bqy6ooCM5/1GpJVGZ5U81EDPyJuNXIUWDJ9TxLGD3UsKQPJLX0O2V9fg/FuOvpFHj
gKn+MFDdoMEEctwkB1vSP9ssih70huPqR21OdCsm0PI6pHGti/tdPM10aTvjF5+uvVGzKTyKZ7tC
4JGSkPHCHMpSrT9ZgTESvY3uo5/g0SF9rxR6BA22TnFODHvsyIBLms6niLilnGUO7AHc5rpNRDf+
cRdbxMdYzM8TcaPrQznuK0H80hhq58SWCn6apvU0blBtmM5C7QzwOU7sqphUdhbGN7pWFMLmgFxB
1ZnR5/H0Oc5S6sm49zHLfesxqU3NHzyLzGwYcixWRRJ5m+VBE6nKlqs2OQthtz28b45QwUzSGH2m
FlAt5cHOJjBbaWVnn9DMinhUMDmLmN6hFJ+6hWwcVp8dYW8FI9hyslJXIIkuhf2EbAphdCbLnpOS
/FpndN+rfoBL7NjHfhTPaldKWOZIrMOl58oGYBLpPMszZhC4a2SFxogHFPNg5YwVZrPNtpPBnVFO
pzxszxE9Z7rkhLjYpBUEk5ZI226efcXRdW5oxllKRKRTNkYi6Or8LTTAYqrq5HZRG5PrPIIvGExz
Iy0MgsqY/yFqskDNVQpgJVN3eJbZYmGQ+E5XPA7gxEFJ2Cdn7B4miCIkkk83CdzJfupvUscIP7Nl
YNsoDiK5WAhsoMlM7Ki5iVNOrEI/shiwKBeYVmJ13II3bdzWZMVzNmUzpVtOqo5P2hBqEM14s0vx
VpuS5dcDsrvEyIWnrLK5JCTdIZ5tWgD9Q2aq2nbMUsEsgXhUVaRfVTxek7JZ3hZ716Kx9yDUCuaH
/gCYthBJv1PBzQcddk3uGTxhRA7oU/1YDEvmGw6z1bbGbI5Km0QNgVP7QLt41xS8pFW8G8lV8CbF
eRvM6Bo7NnSONfLE2co6M1G7Gk7Y2HmrveDKktdJNWwgX2bZtUJ2VeKu+F8xXLMDDf5Yv+FeLz0z
dMhthlKLKUsibjAFhRGqhyJF+lOoj2bHe6QHX25wxEu7eCXYUGSeTUYhGUKmy5ybn2BsFu7Jcb/E
inM0xOhNJRqeBuxC2PAgE2izVao+OoeJeYrpJZ9aY3A7mcCcgvJ0jOuvOffyRD0WoUXuTKX/Ohqt
T7DfYKvaa1Q3h0qUrLl0FKfRAQcbA8GgM/OoLkN2RqtfMOrJGUKcQyaCStybe5tTk13ygca9g2ci
/Ot07/RVdbcxSjyyY7ojVMENpywH3DMSWGbNT8ZjP3PjpUr9acrIKqSRDRo7NS3SYvSSpiL7mVCD
tCeAQeWGG8Oe0ApH/254ED1o0LdBYgg0Z0T8QCj3lpslo2wu9fwkh/YT87X2mJFsGIyTLo6AhT6V
pCaRXbU4AY3payIhTLLWXbsH0brH7ULYIB+gFaL8Its79LS8vS2SRrdHp7ZUJnAFgmCWIQrk/K9K
SAWbobEth3Yfjhn9ChD0bcVOWqSosCWUrBje22RnIUxF6ntRVYfQlYyTYKzP73Os1Z7V4p0kvTqj
IGwJupWBiPGEwTHq1H3S4A0PewUQf2Snnhoxinbqab+MRuwnHYIYvQzR9S0I5peFM5PD2sUpEEy2
vZ80rnoKwNhTNAhiA4JKZ4j7U9UusdcZJKM0Uap6sHV3vUPjlUhq6E1ahDQtot9cNmh/6frp9eRb
pTZ7wjI77khu0KwI31W8C0v/OkwMFMJ2lM8ZU90osQKyq8lFEerNsPChFLQzbLud/jlzpVJMhJfN
R52QEjyFh1Yiqo8ZInEl/S5H3VRpVrIfTbbAGWiwu0ScLBoEQABNYcMYxCTLPfqvsGJ2ET064yDY
wWbeUi0/L1m168LmOYo1uoULAgGocl7NRWjabt8r2nvbd/NeSaoqSAoSSZB9c5QYcaIMJFGNvTPs
ss7YGpivPMjquZtPJtIBJh97bFp+utwyzi7bIUk6j7Co4Ux63aeS1999KEh0KsR3vPS+OoR0hxOb
CJ4Vs5Jk03HuBSNpSg43V4dfpaUJKQosppbGojyPlkkiR7Qe23SOmxw1oTZ8DOWoPYy/o1Z9zZFJ
m0o75yqKsDhjPkIf41YjaenTTvdoiB2qDBkByTIBR0Qbvg0EIdJ7moR4nLGy9irJThRDvUyHbHm2
cDx7gLYT5tPlwWin13SoemKzIDmg6wQNMdkaVQeW+EYGFWZa6XNbsrwTRvCyWMhKk66b0UhxBM/V
5CuW5Ue85Rw30Y2mlkNIjoPRxqxlt9hbf2xLIK7rEURIBc8Jg36bJqKZDccy/0NYrcTICu6RyQSX
ylV+XdWliI+asmiCuGx/OCt9ctIrJmb7Zan3vmPanpHKa9psT8DeNHimKpQ11ojkJBOxLHpmuv1m
7Q/mADkOhgRAegZ/A89bPJ/ELO8TpTfPPR55VOHhz2KOJcNgDZ9QoWHWQaLRtkHW2RIebrANWpBG
A202BQXBHCGcybPuUdcR2S2DzRLXobUopWPKA7hvNPUx6g36akn3bkcRirYh+cxb9FGJVAEvAfyU
1yaJ1EYxkKMwHoElYa6YkzNBwP1+snBICRsSV4+4V2uWXVMhiNSyl6FmKTWVs02Y62ZwBuTkpeNn
qfwo2kCOSbbRw/ZUmBVlTKOR8atiP5qbUxiTaZvK8dautTdhMWmp+7Hcmhl9XvZQ5py4NoajqT4O
grOEkEGfFpPpikZGPYHXXxjSj1Zu5Y6jbNEOug9pCYMyN3Kgh6jspNUGKH0nI04aegHMGUt2OEPj
TEKxA9XDiqJAlYmyYg4e4YOOIDDexZb1KipbaXRKxOyGg5ibIkS123rVENJg13M7cdlOf22bKJPW
ChIlcrZEEkwuYVkfsQ5KXA67F2zwz3JRUvZXu0yHxZSIq1Vw5dIYJIqgZC9mapP6GQE0dONlwH9o
hqYnKqRVcvWlpCDkTIKOyQzglJWguk90IsCyMn11rOEE/K3Zlb3+KjkRCtEG6QDi/l5+RX6OyJJZ
Yd1DWooUQBR9TCJZDuffses3EohWxC2ZzyI2vqXWuBJMxWVXb46RJ16UoNdbj1EaSvdIKfxxTGJP
wfJMijJ2nrXVl0JR6tuZwC9DD8ikHN2h/OhaKXTLWB5Qg36OcVQeS5aCuLDtbRKpLzZm5kzWq1c9
3w4yiXSxCQmikZ/klsY7pHr2vJTM0y71MXECDk5+ChG9M34yTnhxzovEPI39clJ+YV9+ih6NI9pG
vVlQQdF5YZY2+mquqajP+5ODi92VUL+Y0Ui3nfcItguF/EJ/nxYEOhSIXSsUaM5O6oglZBlRNsnj
n774VUeHPMsRj57c925oALg3xtHwJ6l2J5Mp6xKOg7d0yPPMib6qSGBQlQ+WOYaXEAsm0MDmkKrM
xmpGAsjUz6CGfao3CQAniBfDtp8zYu52UKHdvKOqtOtV/jz3427GMVVm3anTDQJkenpULcGXli2/
qmNt7W1tecd3Ukpp6OYJi0sZKucUlNau48RjJgoT1RFMRCNg1TV29RCu5xIRUjdpWXFWDOCCnc1I
vJnkt2pwro3Gk2Z2yI1sJhOm+jOWgl9IuJf1+jTanBx60ABnk66WoYoz9vfXgdHFGDMWkYeeZzNP
XmitEz4S0ZZxk0y8wJw/UIvN566mNdRV88jtJKvPxRLfiHRtn5UIL0dSjIyTtmObVAjmtJupTe4Z
4cdLvESvi0ZfXW1ZwOLVszAIeMM91/qfL+/fJ/kfeE8kEsYdtjlp8asGKPX9RTFtIhbJm79/d6fI
1krRbW09fFLlDu2MJe/DNckZ55YUhL38OMQySM2837c5mYqhgiifxI944W7iyzGztx29t22EUgWq
Vb+7F5N2oztBJibNjcx2uETjqnMafwsNBlXEjAGpd/TUWupb3zKKqEju2WmUd8oAW6djRf4ZpScz
MvrvMav2deYwF2uN4tjylSv3Jq7CbJwwH4Y272xiYaozPk/R/JjWtDelhYaF0bOiKYbPJ134So6O
W1HTx/VxBeNELKL0Ilur600eifW2ztJocoac8d7GuJvkrqcJpMSUdDKEyG5+DqVy4nDiD3LWPUtG
TTI9tg+hmWfdzg/pmH2a4/hQCgS4pSS78L0eVOvYxPp1ZAa9XWIsACCyyG3m1q7s3I8cgJWy/Bkr
LO0weGTuEJtprK0+Z46tep1VfbA9QO3sDnWStJs8YURiGwbCEgTEpkSLv6kUTNWZ/ZB25odTqbcK
Sk9dVS3dIAhCk1OjdAHNlcuubpIuktQCL8mQqdz0LCtLxSiGIQ83rfzUO7iQZwaNVmmR+8UjpBYK
uj/cZdYsazsjK14WCUN3dRkMKd0COkfSbg23XItcS8NWM+Y55kpwLVmcENuhBU0RuakFXHBj10sI
sA2rx6Q96Jp6mmepDoxBB6ruoPaf+gi5gIWKR/33i7YSk7X1j9x/zYjC1bg8oaxfMcnMGgeSB6Wf
Ks/Ug7mIx5ZbaXv/LqzzK0O/b2YnQCGZcXsLEUeb+8NhxlVJdJ+tssi0rr1Oaco41ZBsyxPseIam
dGUQlmhTfbtDhsc725gzJGD5FSTU6iYr1fq2pGkZiRqm9luIqaIRwq91wwwY3hojexsLbSuG9JME
y0uTcOS3V1Ty/eUfhvF/fa9woYAfR/v7W7y/zKSUokZen+9E3em00/cllVGnJU4AALNRmcwmxHgh
+ZxMKwBReRatSoZjvDZzqDbrfWe/3x9GzaKjBRl3R8Q2JPv1n1SE+M9/ff2/NYLysEtiWjoC9QLe
V+Tb+0+MA7D4F2z5/n0ROU1gqfOzofXfzoBiJ6J9MrZcXYMEdIRWMUPhfhoR9+scp6jHEFuto7Je
iPGgO91+jNNuK5UDb3J9p/dV5P5t2WgLlj7qpmZ9i/e3jqXnVrNbscUAoXewqPTmoJP7pXe7Iixx
PbH8Rv3IsVHtL/BFMdsYiUR/NM8FjPYVpC85ThHUhfP8L5qxDjS/HLacwVgTcsepdlGy0JaCVDzn
k7TVzBYMTpwwOI9D/ag0WLOHiYxVp0nHgywwkJOEaXr5MgP7i8CUQ//l/1nEXfmw4HdQ0u5gSSi6
DYkcaqnFKiwROeHSXJyr3XrCuK+/xK12B4cIsQ44LJewouVPGBXtsKhGG8HL/av7y/2OI7v5d5En
uKDFmj+gomgIbRnz8P1R+feLujLeOadbxG4BMeqrFfSerChyh7+8sQVacjKGeu58DTcC0+JNQhgV
9hYfhuK+muuICsP4m4tePeSZgXGE9J57vP39RSO/0zc6HnnLyoaDVtU297w2WW7iMD4uw1bQ72a1
WWMrWo7qFFcrgzfcpiSAHSc2Nk/pqHruD+P9pVrv5/tXUSw1uw63sNSsiQ6GAwFeoG/652VZb42f
3uzZZZV1XCuqSTv05lUukm5/vw5qBp75nytCN8dWpR9pMCgFzfgbuOV8otRbiDTv0HKLpNkKeblO
KlRPI8ZQJ9lge9aXOo6CXlJn1FDRm2xQ0k32/K/fUxppaySmvbem0jhlIePqRSKXoaJgyulInEyb
ThcJ7Nv7H4Az18LhWR0w/J5CdmZrhr+jjjxIqyVoVf+LvfNYjhzZ0vS7zHrQBi0Ws2FoxaAWuYEx
RUFrjafvzz3yZmTyVte13o9ZlZsrgExGAO5+zi+GaaMmsHd0QBYm1mJ1vzF40G7qMs9ue8Th+tRr
tg3RUK2vYfwqPjAdbJE4jY1IIA+J+FcV5ZLo1SOxBSK4NZsk0sv8vjU5LvTLwJKy0TiFI8dSpaep
mDN6XR3Lo9EdW8c89E2+Tebs1Hkp4QtkP0/+9BcI1/Bo6w0xJAJuN3M4JbuojrduYKvruOX0PAwT
QE2+4tqJVyY09BrzP4x7AVsl6TFMqhkUnpIAIcDwliMW/BUIGoHDaQoCulJkB9fP3eKmQ41rWY7W
veo1sAHG7Es5Ee2x1PStq+ZhZeFRBlHF/RbV2V0mlD6npo83XcUeW8UbvUTh1o5wOEeAuEOHBxZG
aS1trYk5noTAgo0JDqYKDOZwLZxRtyE3QF3N/aPeO/Y6dL17ArdqcdNPVXrA7HJRdHPLHgSnlS5i
qUPFcWkJdqMryI6yZsb6StF0e6uqKRS/2U0vBXKTBIFQXkX58sc4OdEytLJV5EEeK6ZA32umoe1l
rRJNWbsOhLh+7kcfTXqs+MDViClqaLL7Ky30zn7dQN5FTja16KUhvr6uVEAGvamDLChivNpkFY6+
sp1MzMIUII/Yfsjea1EPwBFkM68B8Rd4UyFrbLBFA5CQtxDb3FmsJMTJ94GP9O2o6uBkMzxdfcTb
2BFODV/OoYK90tftV4IrQhcZxZBs2HiDHx7KiSfGK40VSwGfC6/HwFD2KgvnruStOky8NjMFXd8q
HbDeDpLhoE3g0OIBaBbKdAvNH3amznutVZJibfEWuDEs7ZsVqjzezWvUpj+IriwKu30zCkDCBuJ+
XdE8RQln3MT1XofERQHDELAZrKuztrvF8+x7WprIJYCeWhhDSeqtXulNBquPGObeSNIv2nCKp4E4
BpG03kZjWtHTb6NaVSuDP1laN988Aa5225WHW2HsvZkTgfHIwmmgNadnlmz9xvFaxDAHIl1F/ei4
JL5cG35YDZWgzRyEEdE1DKMn5GDxq2ldKIeduxqL7DVt4rVvYKOeGx2LLG88K0Scsyn5K1iCbwcZ
pAn3foo+NQbeT332BWyyy3vtbEygmlw1Oxe6gjJy5j/7rXjYi5Vqpkjf5SU+0YBwvIrNwgwRKXbS
m9rJy1uXsLZW2zz1PqBEPW3h6AYHses3jPIvRylJfjlbu4K6Ppk40DsspYCrv7IyDGtXP6fKuCeP
fzcW4wYRzrdqIsfmpU8tiVO+WKSz7Jt6yJ9qx0dLPRKEhYJvAG9K/D9HgJbBiKiWD4uFm/VEF/MR
TkbRRpumLIgYI+OMtWFjHhxeisCoLB0E1VxOt1mC1F/6BA63XvYGAnC8AHmCfejaPMB4CBG8ndVT
5fvvrUaYMqoQPsp2ozvy94k+SjIBToYleV7dpgXZHOVO0QH1kyexvfS+8pdthx596+e3tubdaJGz
C0fve+/kt6DkSSn00QfAjdXYrbrS6FnR7n0Xp7ikMVZegXZHqRkHBZtfZYK2CR9nALMGbaRz+41G
yK+IlRsTOqRl6kcCgegNu+pp8FEiHth+GuqKLMSR8LmJnGz6l6L3YDL5VK3621jOJzdPl8kQHBo9
eKlt7VGzj75jfccmL8kqAmE6B9KB4BoJZPx8vfgwIQ+1tGwDszakmA887dpB1mTRGYF+mFzepVkY
fylnkMCTw5YtMedwDQjhVbf8Al2aNCfSH4Zk1kMspXgFkHOACTJ0GNQ3qHtXW89l9ya9CVRhlgDG
DCsE2W4aB5f2gl33oMN2S8ZuXMREGLvBrDjD8eYdgsR4D6cOC+l20jkKkYcT50xiFXyYLdHSfS0K
PRwIS5VTzNPZ1KsIAnwH7j4y9GrfBYD5NY9zbGQjYTqI7ZosHAelmWyuUVkkdHyD3l6xn1yjnBfN
+NWeMSROMw4xjjhx9D2EccQGNmHpCzhBATlIuLbIwfEcNxmKvOL0oolilDu0TO0RpiHUDEU9BnoC
uDKOeVaQn5/QuIR/6uQ8w4lWj3vFVvngSdDdgHJY9DnMRF7BHj53FuQib44i1ARUKKmZPYDuo8g4
8uzVL4bYb7ez8ujm/EtyRSx5cpKQzNyGkHMRu6/3+GJWew5rDQ5GoorTnr8b65WWILzZuMGrLq1i
ski4G1niXzxedo8kg8wOVIYC/Lk74IrNzrPLCMWLHarRTBWrRgH+/NrONWunDnhBe+1Atvf642Px
i5DYI9PNu0XYlWWJ6S7sCtbSxcdM9MmaLBS9OBY8+uyPvHHPVsXZjk648tP53TCblpNr/mL12L2y
FmiE4AgyoW1Mkq4wUN7quje1iQgJg0Xc1mx/7U5FoV4UgYP8whThC4/2OquRKIKZBzbAijwnNoyf
F4WFJ6DrK/G2lf/CBtc5ZFWHiUhArC/wSSCMpQGWjUrjOVV4La7GdBxuNKeol2Wt8p7ukHvIxF6b
sxfHDQEWbBreqFTplHi+ofUe/z9YT9r7/Sewnmqi/PMPYL30o0k+/oDqySv+ZQuoe//lOToScq5j
qCZZjH+J+WmI+ZmmqqmosOie7tneL6Seo/2XYbpMh/ZisdsQEkc/kXoWQ5bqMYqYn/QZ/N9o+RmO
UDG6Ss2J3wfwHowLGxA0IYrProCu04Mx6VTzx9y0f9X4zR9DYOe3fQdY3au1+SNiWU0QqvwOxJ/T
VagZRB6aeKc5Tr8pavRTwmG8D0J0e7sOSWYU9YrHuu6b+y4SEpxp+SiLoAPP0aWZtQlxWHgMqtI8
dZZ75ziEf4g0QrlvEhX8vrgCx75p35kjOPw5SBdumZZQv/rgJFjHEFFO18Ip+4KUSBuOPHskdJuh
ypbXYVmTc2St7x3lyBHj2p3r/kvtZN3aFHE22AjaW+pot2j5dD+0hOSd1nXvUz3my3607Ns0SNJ9
ohrZBgRM9GiqUMorB/0yZ+bIm6tFTZ7Or05mi2YXfjDP1y7ZL4trH6fcVVOBRpD9SmQ3x6G7V4wC
Sn9alSMqKhTwKMaDbPJNS7fozv9bPyozIjBXIjcmZ8vi0i7GhDF5o8jFeRoN560j56MVKa7K83GX
E325gR+E/3LRNJCjMdg2Jxj/WWpmBxgZ7N7CpMe8fMLA+d+qPtIxB7NU0h0UHpg9wCgGZMeRNJC1
eSgSHAeaJj6IUTnQVgV601brrtVYsD6SunqPZl9f+n1PqsgL3LcSiE3mIQPll8FmxCQYXefxNsSb
l409sUzUcZEWgalzcOPOfNH0YuEMZfXOEQyasVFjUymmEYq8J3NoPDixPfx2ecXRmPBfEG5Kp+O0
nitatHfd6u7SZA9p3oLdr5CbtMGH5Soq76Z7Bnvr84CUPd+ISllWYE/OjlZ4mKpQeOiOhJ2Gl/2v
/g7HdCBUwb3skkU3z97ZTNH3iDLs6mVf6AVo6gdjtm7yGIFDUfSq1R/nDBcjZeT79WlATrn2oUs2
37AYF6vSiZ1DY0DG0prqVba62WyBnYiBz+1QSRnq0tY5pGkGibkzjeV1Zl5neri08Pe7XClHIjyP
/CrAMAwL1QdZEMXe1ISobrEqbx+6UmsPdR7dA5yMv/daczshBfVhlBHeS6UXPE+o2rJNc/SzjskN
svFadvDjoTw4EQxWq0CUPlBLZXgO286vVz5G56QA1ZzA/KRtiXpFd5cC0fljnmr737rEoOJWFmZN
gbe6DkS9F91918cx/HmtmJjFjb+Kc2QQYiHfXLUIvcQa4oMiLC8LU+dz7uzQvITqZV/kz0cvVkjL
d2P7gGl5h4uTcrnIJ1i9c+C9Ipipm0evm/Njkm1kA6V4kJW/VcOpMY+TV2K9UZOolCODuCzG3KS/
MUP0JSZQnuwPMA1wpwCRjMo8xR3vPdzxwttW9CMlRr/vQhjE+wjlCzmvm/2f41mj4uOo7ac+JFTa
mmAx63R6YMcl6pdiQKQmaCY0VapEu/TNDm/HxK+PhegagyznrJeAAvvXRW0IsO/TTf3LDYqgP1cB
h5NADfM7F3+AWdU7MEO0Ll1J16zjgWivbKZak98JJPJ17rXfmvJmnSlKz3l6crDPAdcxm71/GmLd
W8Buzr65xVJR0vmrCjBhqUAoOeHHygTr56rwnydY6KCWwMV+2w/8jaifpn5eZMHdGDp5MP63TEP/
vMgWbAWLFpDYD9tzum3LH+84GrV21C2y+GsntexNlbXPiq4JQUlAk6sWa7ANgAztoQOEMBFMPAcd
f3Ott4odhjKIMolB2RcG6EvAVw338xAJDZF4l5l14u7yOP6azla4UNR6U87BB+BE5Sntq/G+xNZd
tmSBHlBqdxlyDIwPZXRUwzm6a8NBebJalKXgbXdHOVhmIFZxoa93sqmChWzswgPb4ObnNEVuzpgn
ZVWmavw6p9VdEGbxd6S83pKk057xLMDEPEqc9aS5xywEwlAOsXqHVrizqVMDCF7TayczQ2XC9tX8
WctBK4TYFm8AwHbLuNOTvT4gBxT2vfmgdBSOq3GMIwyKYVMsmn16m83IsYqWnOY2abVMS3701Djm
w2UagCDy9CGxu7vCxQCCIKbC0SJyni1HPdt10H/1YR3f8O2a7+aqnokABj4abGPx1b8dHK0jAUjM
G9QR2582sW//+UsD9uvTzsxDZlmzHBMSh224nvZJ5tKJ9TEDgR58Hxw4/2lfJw99oM0QVVdJDCt/
UfWAf+e2urNd9AYnv2lXBpz/J7UE8+fkHdmzIB4PRkUQCo1B/8D7RDmwF4Xejy8qDuI9pgu/BmRN
9sl5svmp73rtp4G/m3ztY4eJStDokMTT81UZmdapNBNlhwIy4fve7O8ypcKbw1TMtwl9SM8YzL/q
AWhiYwTfuhCzTZEWtY5DSFYNNwZjP9SqS3RPtEO2CBlZA3ovVdlrt1azgbV3vEwXE2W/p5PkTaIu
PQ6xTSqbDDkK01l59mIjRYvS8N7coj1PWuH/iJR8o/VVucs8O1tocB9vU73DNiPuoRj2Gc02mwFa
ieqYVue4tBNiAsyTXZNvk9PIYpa5xBGpfOvrWCXesTV41uYC1eymAOxOqju5R/YdHZ2yRVShYFcg
OchGryT3Ljkv4DUOnheClyznmQocg8wlvC+bsgBXp+y7eHq7dpljnwFSM3YGf/KlXg/6lp8SD0gf
GM8J3iUA3JD/E4VpVANHYCSbc7FDuA7ImuxrInQG/na4q1FzG/UQieVfN5S1lmxSjbad8TGDfj/a
XvDDTEftdnQ768WBxhoYQfSEy9DwCKV9BWBUeSihbh5LDwyf1obaVxvPRD9w9Vdnzix0EADj4ZCg
PrK4fJMT9IQArWU1j54VVTtzQj+5VAzlte7cjVkO2lfPD+KFoXvD2U7c8sjqMy/lQLoJsKsJZl3I
whhwGf05OCWkwU6TrRcNgBx9NxD3umVrHD5WfnuHIRVxPtMOH7VC8baxg+e2HJRFr9R3U62pJ9m6
zqiMiMvFVb/uIWdgSeVf7tHGCKcMOorUFToUOXaIPig+WY0Lzd0r5BOAEl6r490M8H3jkGFbVVan
vPg9Cnwc46ytgaPQi2og92K6rAZy1EZwQCFJ8hgmufIwZAR9xSziQdWF0veH7/zvPvO6kCb/7Tzp
qCx0lunBybQ0z+Zcy/i3j4coD5r/93+0/+uHyRgpSZr/SHQPBTUd4N0Q+83XMgkPfVIDm0pusc1D
x6kP+mPcOvqz2xXmvo2VY5i6c7aIjFEF4ZkWa7m6uUkKgZK8zR4afOGRIRqm9SyVKbEmWf3zW9f4
k7dmCrF127WQFXY01TEscfT//ddXNLRNoHoY38giHGyML3CJi5J+m2RuiRSmaHtRCM6kQh5gjJGq
u3S6lVuexrleOfhuunjMGSFx4tlGvo83rbykTQDy4qdhLngS43NlwlLLa1jLhmLHZ9knCxtAyqaJ
1BJGPAOWKDBiCTY9IAXE+f75XyziD58+MMiApunZcKNYZtxP/+IphUMy26P/XRniU+Xlxcs4YdyZ
usZbY5TdLh8Cd2kbhvkWq5zR+77iCEWI4KkqMDnzS/MN9BA8/gLEoWz6XfE9NZr6znAV5d6xgsfL
1WXurM02DDfy3pVXoGVzMqNunw9fonFuiD+WzQEdGxjIsnppt06DFwgjiVWV2doqJ/S+i05ZFdjq
LYuiiPszuMlFY4Ui5WzxS6BBmbhWX5MaT9xDhMHopYjHBhysbA9A3cCq6KBSMwy85Hpv4p0Zta37
Rgy1WY96Me6wuaofeWt8lxNq3mdIBiruwzynzs4v6mTdoNX8nlouznRe8kFiN1knIy91wszIfnoq
3koN2Sm1t39vmhMoydhQHjPHDE64yoUnWZOFMBEHNe12oB3/GIjmINv/88cviZh/Pq8Gp3xDZa01
HHijn4iamgEa1htj+3vfuLWNUxUyr+SjTmOmnpsomh4wEqWAk4f4hx6uLdGUA6nSQrW0p8u0oBn8
XRggO2ATh/c0dUfwttXRHgM+d5/UoQcyMnvpC9e/N2fAe5NWJhsrQICgTwsnXqg5NJXEjqONvEJO
nIPglRXFOsgrZD8xXXFX2ZEHJqpP3FW25BXyrpkGDf16l3DCGTdGbGIj50XE4ysQs4YBsRtUBdS9
S1W0ZU0WF8q3zYkHsElosbQC6KgNC9B1kq//+VPQdPFn/vNjINRnQsw1ieAYBAz/fO8QxE8hnVg6
eUNAsJFfJWdMCh/wHEv3DqxVRFwp+klLznFkxCgigGSUfXKurNWtI5y1vH7xaWCshhZVy+ntU/80
1sltOTx+6ob0JYTk4mNbTOHhen85Dcg+2eLUUC4/XfZdCgOWIgh7lIh//b4/r8iRv22hrH4ayJsg
OQWc6K791x+maOXGzTXlIAdlf4R6wz50a9xA8qrnsBNStIlH3Fu2P1flBJ+cWoprInN/q/52WUhW
F6bB55uJdquUWCeXiPt19QhPSE3dk6w5GQS0bjxZcfcYjcGjEdTusYL+cuNifLq2wnZCbaAI3aMc
gT3gHmVzIiK3bqHgoBJAysZTwuEZmMPr7DXBAzG3Ee1aNEkdZVbf08xDHrPHqxDzvPypTPWD7Cd8
EK8HkKzbLIy0d91+mABivdnE5XYlMJKlnPU3d9Xyal7+8xdXl2Yvf35xYVvrqmtbOmsI77M/v7iw
LuHz9Hr2nTAPn7DtYyDbgf49JUONr2qdHGSriPVQXYZ6Ro54CsBBiim/jQxQILGSvHS1k4rghKkj
FgrFbVheJ49z4F3mNCVZy4kMUhv63UYV1qZ60m0ibWxRUxlQ6bRddnzk9T0n9+5lVw6zZm9aCSh1
gNL3uijK2a5hNQLjlX1yXtK63UK1bWztxZQhDQ4ZO5CdW+fWIdcG6yBr10L22SHgYV7R2ISJeY5e
peTvRVUWn677bdhC3GkLsHw/C2zYp3mfmn93q6phSZxw4fub38xrW9AE/I0OYLyUI2InylHWoqh5
6RNL2XzqH8W0a58BMfrGK0yxGSNyfr3+07wB/f5FPdjW8tMApH0fKJO4axPk3dLlt1381invaBMU
3HpEDoHpmgc/GcwDQTnUuL0DDrMYFSgt/XLQHZMIAoURWZd51yuIN6L7oZJL/XWT62XyniEK5/4j
8Wz16PK7rFSlHV5a3Xo3RLA/GVGVJrLyYfdxvyBsUm184rJ3Y5CuatutvriTOy/TqeZM1VXOETqC
hWyeD0qW0JQMdNhpWN4o4C0eRx3Km4Ph8zaPQyRGK/+s+/O2dHEPVpomOJdp+575RfUSB0l57CpA
yrLZRaGzy5JaX1zmZp2+qdFjW2EuX70M9U5xjlkkSC55B8p4RAh+Uu15U1pK9DgUBPFzJ3W+q957
7I4wNSuNJIwSzQ/AZd0dujvoqiaGWNG7+aFEYgL8eY0+vuizIEzhZ+1eLpBdpDcQcw2rbhkE8Qxi
mTv5gXHvofVzkjP6EQ7fQFAPt9kK2Wbkw5awTiAtXN54ozX2UOqIe01aRfCCN6Us5Oj1zXgdSFhb
LJ1I/LVrkDe5vlCvP+naJ2drv27vb7WdXLcD1Az2pEPxOZPr+qUtVvRJs8jiIPl37bou/1Li5dq8
3uq6Ofh0u+tk/gTpz59makP4HzYLxr8dsSwOV7b4D8wbmUWxo//tiGXUKRpLcdJ8M+tgpwNwPKal
j+RqFf8Yca1QEUdsyuOlGnivbak4e96U6rdA8Z8K3uIvWgjswx8t79B4TnNig2tiDFnoCJFW4cHp
NCGWZveneTS8JzvT11Goum/g9/Jt75j2anRC7601u4/Sb+y7tAjS+8AL3gnr3//z+iJyoH/uiyzw
9J6J8bSJpIj9OXKqeYmrj7qaf8MNHDJpPNoPkLBv5iREDEC0VGDXG9h8GtKmEzSxzC7uA43DmBzN
4BLuMVyob3zPMRHAikGP+7N/GCfsM2WtNIZzD2N1I1tkPG1gXWKKLKypQXxkUvdDYIFHJi23r5S+
PrRJCz4MvPo5jEaWXKIQT25YBYvOK82bTqDUw8ZV+LlWFBwDm4JIqnKQNdk3m3q86xwg7GLw0zQ5
t0t6ZEHlsFKLe0VRfxtMUfXMJsyCpxLleL5Xyks7AcYHOILas2iCAHyF2mqdZUvVl9U4ty/eqBpo
w873jYKdzD9/TNrnNDLnZo8vJNsDlb2trn0OVvqKpiIQZylfMQDFzjlXvhhpn9/LwrfGlARNfMev
ibwap3/1FKmwFycbCT8rzu/rLsjOCSYknlIhUgsK2L6L3EUf4XlIVvnDGhT/LO+Fj21OSAwpY9Ws
b68/w4r4TF02XPJ+sl+J6udAy1Ex1Wdcz9DTSjDzxnHOQlY1bud16tvwIuIsRDWlHz6GFoExaGl/
uemwyTEL/tAHBFPQCAkeJ5Qv1r2WI5uRoJ7b1wD2TLvA2PVXimiu+FUNDfr5r76oth88zzKOMkU0
eXl3SrXqby+KulZFB4ALHHGBvIfijt1J/BScmjGpLicYJtefYCkVXp7DsCiron3Isqo71VF9GyVq
+yC7eCjQaQyRtJFNrffgOIag4Iol0Dn7aPr1jzzB+GswIu9+NNzHgafqrbYb/IIgGfFUdfZbFSJT
3XugvLIwxcvJxaNW9PfZCLJ7ctNd7qOGHScp3FylwDB4Std2OyinaxGq9s9m3Y7PiJASY38M9d44
EMf+Wei+aRzSzoI54AeNuUstpFFFn5wyITp5CJtQ2yQqJ+c6LrpX/Vvt9Mar2lbTKatUEteiCWBm
XOOTY69hERuvNQvkzdDn6K5frinwV3rQgtDehEOIbLBRwfLjn/GtwdFMLeHOZEiC2ArSx3VXPNoT
h301RtRlshCLjBRz78Bjewb8sM3IuXwxyL6sFAPD96KLorcYGIKcn4UawlxxabLB4nIPPCEXv+fA
6oXAZLf4D0+gpktnqN+34jx1jiWjVnB53EsW6rd1ASWAss6gIX6FP4l6V+naUJMoqhnl5DZT4fuK
5tCVNclEVd/WLuvEdR7e2MPBT/1jNRhIoRMKgQ87aptg6rzXPhhWca/PH7GHVuSgusER8vm0N6Z8
Fyh6fZdbNgtSbu+cMGruZFdrxh5CCKiaXPvkgDXjPIu40Mn3ubKqkdGss0JbW1AVybYbwC5IF4DU
DV2cHXpwJLIZBELJ0a6n4XCpyl7bbnR/8dsEWS1Lcj5xjKGCuFEristscbVX16it+QmmeSbCnqbi
l4/mGEbbJkGvlhCw+hDUgOvz2WkXVuxM67gpwqMsIGeHx6nM8eSJoCde+2TNFaP/Y5+RDGjK20/X
WXIqOTJMQdQeJcSyAbBZYqqsKBVIQTN1EIK28R+2xEnEF0cZdG3Wja8BURFdKG0WZyUDwChasqvp
83RPYgLsoe6jV+8MLPscywxsst+rOg22ZoA0Ulfa03sYhQd409WTnyYmaT8DiKyYxgeDKrabRLdD
7hsPfW0+yH7QMAO8ayfYyabOCSees3crdmFlItUXF8khttBf7eFJP8H0BTwMgA10z+OlJ8yQ60/H
ch/atXVO8qw8hFaLhUtX8xFQKBAPb9JwiPczpL7HJgzUfR0jvSlHw7kH3aBO5U5h47DE8Da6BaYC
EhHlPgReku5Bn9Gv5sDqfx1QXYowKvqBWNQrOe36dWgQ/FfFRVWI2LAd2DGUwqhDOK9OOCjJqpNz
ZroUCnl4bGloG6rvb8q4hrA3hehoCoc6slDCubxFzwohG6EVmm1lbifvyTha4Jw2MvGjZjkCWskE
vD8JXtlEpBjKeOkJVYf5kYDmbS4O8oGfWyssf8elie/13hIuwaHZevAPlJ1sSR9hWUN/Bcmdwr51
04ishDuuE3VCFkS+c91oQnRZj97le9fKfe/ngGyjg4pZZqkfPr2fI8t4GLoRhbM4KlmjMpzTvWK4
dzDRgoWpR8+pR6K3TbLwHVHR706ilt/GYtr3bgZrxxvulQQOSJfQsNvev5WFW2FhFPv2SkU3wLgM
KIqFcVGuvUXY3u8uA0rn6bdl1W+83FOP/jRTuJl2lE23TYVzgWjXjd1sK6e8u8wTXZdR2ebxUC+X
yHl8xe7krcYmPUc1+sVaGJuLOVbhtIhCIzQP7OvBLshA+XGVoi6T1NihMhYUYXEqtf5ZtjqkSx+r
Ov5qpSGqxgYhwFJYkcvCq2J8rIChrK59nY0Z9oC9PLJ36Fr8muskjjjD9T/4ScpZVytOYLzL0RUY
LW0tO+VkNe/jXR3nt4lTtDtBkn+bDG/bWhm5L0Ksd10Xf5XdMZqxG2jJ3Vo2e77oNzEvs7Od++6T
1ypL2d+6Djhk3OkwyHHTt2QM8T1JIqD1WsCxzy60L4WCCy9aq+YRBL93B1MIcJjm1R9+Qhoe+E5w
D/YJ2ILQJJ3GflibE+YQo6+A5RdFotvwIK7tUZlzpFbgFvZiGAELhoO47A6JrbcHrXTSXZfqCowh
Jb9zPCVbNLUSfYfF5Izt+I0c77gw/ag7Qzmxyax2rGHI7b6M2XgvZ0a6+hKj4v5sadO0VlIkqDxE
if68V+CawOXt8s4ZZkyhUs1B6VhUzTExsEoQ1dGMNmWJ9pqKfuLBhukKjvum8ex+5wR29VxlWou7
6hBte9I8z2irt6uBFWTNtrV+LiaXP2SI9Z4c9ZAX3aB2ri7lKESOZIcGqIltB5ObjFeaqY3KjWyG
vZofu559imzmfGBOatoPwSwMBPM+/OHB2+r8AbtV1Sd0gRbCl1i4ekc4mj/OTaOsLF/zeTb6Yq+4
YbDFOxVao5Ymzm01leEKER/9ycxbWAZOOX0gYHfoaqwkIZ/syOgFT3YTunczut5kyOIGemHyjp1k
dtLBXz8VaoQ9a2cGiyI3c3Ro0+lQWKwwU3aUBWhvYEG/mp3m4Pcrimuf4tvjClknQkFtMK1Rz4Yv
AoVNFsSB24MZxiR+WtcmvZO52PbVZrc1OD6fZYHAcrTr8/bj2iVrs4IvjRkV2lbJshYFWmP6kune
GSBO8tQ6UXWQ/YHoj1XlrCC1NPa1cYAjzHk3gNsfTmGBoLZe3MqaChPxFjHmn6OTaMo+OeqlQGEG
v57fzCYsF/qkWreGPTanmgQQZqpN9RUZq8VcIl054Re4blCjRHO40h9xZvjQZ3bAwEW3odfWt8UU
17eyphP9WnLIthdEjvicFJdhOQKlh+RWYNW8jum7DsiLpwbfBcOZ8o0ckH2XO1h69OiwRduYenP0
WMZA6EZn8HXkrCsXEr1oTk0wXJo+gWsI4OVxqBHmKeZ6OrTlUBEfcZK7uewH4rEqvzrH5Rv0Cbq7
BjlMtJsiiwRpjFeTa1VE6HD9rf9sKrU9YBZBkCv78N2CL3GVGU8q+oLvvYEUEjp2xr3ZpriJVK15
QG29OXjdFG0QGSvvgWsYi7myCQcjcrHhyU3PvWe+5FGu7gzRkl2kn9Nz6nQxCogxfAWLVDh/FoYz
6IKYCYo/bF2d3NIOH7Shn/G6wg4RSHP3HsKxyGa7e9KiHrFmNS0Welb1762TKpDIo/EU6fb82Orm
ycvc7l3PMR0dMcLYysvB78B+zOP7Sok3MnFPgMLdy2S9LBwhfSBrcqCQaf3rHDP1w2VuVStN6cxH
3YzXfdq3rynP5wEBiGDhm2H7GsMiWw+h4l5G+ew0vOoG5yhHVTTZciNzn8y28u/yClxfPKmnQvVj
oFiFf0eSMj4VNtlc0ZJdssjz92m0jbMJUPBuVrxyl6TenZrk0bLSs2J3MXjNLPOmzWqczoTfa6qP
H+00WLeylfs6FMUqfpAtV1kFztg9qpkdLeKqWqJ4YR+babCPImOFcqqoyrYsomFECbtu0tV1ohz4
1OyQoAIbVv52v+tNPs39u3u2FRlBbFRRKwRtd+70INoaNUp4EYGVZIVWtosmV4wNW/I62Z39vUXi
1DARlEOStDlXUaq8N7AuF7NhBA+D+Lb2gzod0B4jDl0gX65NarL1R6K+o5ZnB6skOV3zFvkSWDGi
eEr5JPujMPrZn2vp2WKf9KD3H20WhXfVSNitLMf6a2tVt048Bi8WrOetmXMGayZ3eqmJP8gJip2K
t785niP0dY723JU8H0HzNYcjO4JN+4IiKwZeMSKhWpgOD/YYx5d7u3H8PdCz8nEMGmNn4h27RnJq
fJ+RqZf3NmqUZbAZKEnNmc5taQCqzsVvNaSw3ItogPpCBkWJwYJLQLgsJP5bQsVl7Trwad6nppwM
LTrB2nAMltdbydqn+11/hs6GHmTeXC4jlOPWVjGN26aa2ne3XuOSkXxp4J9t3JSPKdbc5AtBnkUP
zYpYqDGDaIBlKadluJF5BFGefGx797mBLnfUTvVhHJz6EKlJc7g2e9GXuErHBkdUZfsy8dcl174S
MwCc0Wp/+XeTw7aOtjXk8IWGZSJSEXwLdE976pr4W4gg7cn8b77Oa8lxXcmiX8QIEvSvkkrelMpX
vzDa0nvPr59FqE/r3J6589AIIpGASmqJBDJ37j33qpGSzbg3p22jeMgIhzyyAgoWET2UASU+HpNK
OxSi7yEnZwgPZWgFtyCT4xJ5i+rw/RZBuk+49SOFur7ZWZ0KFWY2M9grcIaQ74KeADHd31ezTTGi
8pehF0sgAe4RBR+OJXMju/cm9wG+N9rPu+Uvr8kYzCX0Qz0wN9RSq7x+imds3AiWCDhf08J3RFdr
FIPNZYw6KtUJL9THZuCulM8IbhhYQCY4xvJEOylarK6U3M0+E0gLg9izfoyD/aYjHfOW+Zb5YFS1
OEQQ0JzasIREOaFEsi9SZS+gUN7Z3kxopVvKxTK6380Adyz1xlaKfmjiP8qBRumbi9quZWeMDM9e
2CNFqQTt9jUaBRksMQjkqPFPDU6cwE1+dWHwM1Qdcj0KCg/A26dTQGpqX019upmcvngCmghFKw/o
b8mAJv08iT0SkkCuRYEZCgVuZo6XFvmgnY6ijoYqVeAhvRUoU/Ot7NYS8RyW6GQPaRmerRnVR2H6
bswnpNOgG1kIIxPfKOG7BE3svWpNaGxM1WD/SmXgq+F4TzVUYV8G23yd1DR/suMue1Jth41CCX+l
7MoBpaq3KTUZZ2lS7JRcNmmxRn/ntAwKQCt+aHH9TmEgxS7wGa511x/26hRPF46GlF6GQ/bdyA/O
FJc/0q4kZetq8TXxlBJxkbDewPmRvgRNhBzJ7FKP1kanBvOTUg4YukrbO8IN7Bx7HnerFu6qT7NL
t/J1CYjPOhNR8FSYlfVQZ15/Hqzpd5MDdjqkfkc5xT921xkigkkRCP+SYxMMU/84333GnnRBPiK0
3MbmNfTUaBMNZfDGVo+C5yFIt7euUzvLJOBNyO6kRdRhUkS4l10zhuK2g0v2QDAteDNnXpBSi6uT
HA0b74OAtH3mVhq+cQw+F4PdPt4WIu3sp378JCdqurXw+iaFHw7KM/nwTgGd9THMkPKhLW1tH5FD
rOANmp/j98c79AZ9STS5sfwdB76oeTJgHtkA1/yqNR3w0XJMSiQepu8Ah6dtq9bUdZf8UKAbLN/a
ET43RMncHyMpVzHmQDhKvT63RJK/hJmJqMdUtk+Uc3MQVIDaWl6fHVyCF5sCAijUebhxqABOVzBJ
enCfIrMZlmCtC9eMnmTjtslOBcFzvvXCmjitpeysKYlvDo5iThs9QhDGhqp55g5RzHg4ycYTDfLL
8nJ0P7opWk+1773lnh0cevhAEMpBnCkUo7sWmQ0D3dyFNMCGM1Jzd3IUMpgfRWY4ZznVTLpFqxIu
I/BRPOmJeXOynEJATYlOkpwDaVeyzdLMf1Ab/8Ez2JpMvVEd+3x0tfVY2DDmcndCxb12kLgkHHpU
IyrCV3IodyEylv66/C9IxwJFtyQVy5qN0EWjbJui1PQqe7npN5f/tKuiR8ZD2kSS9NJXD0R9cwOz
+q81pF2ahnDsj4SqXnM1fZCHIbJY4qFrySjbIg3fB0hxpR2me/Fg5Xm1c2f7f/pLe1fl+Uvlc+Sw
dO/Qdi0o8vlKpMDLBWRrD0pMsHwYlWmbw7OxuH8hTYPkxtSXB2lybMd9lF/Zyts3ZPh2ZVEqFemV
/v2/bu/kgGjMn0WtBeyL/mM/ed8KtnGvEXtGsrW2Pgia9J9EwLutZ0bugz13g7C/EB9lI5REAp4j
Uj3SrscuX+xq4tmmWtlLxz6/4rzhC/1VCdKQIjeD6pJUVT5joXypvM68Is0Un2EI5CAw2y2HjRxH
84KAlguhVN5Z+151vT1fPQLdf+o2as1Olkk8Nlt/Lu1gv6E8elDWyZ6s/SgidebPFwOKV3ik9izD
F0F6qZXdA9AM8VgNlfkcJTaS025Vbvh4zWeC5uqhtHTElwvFeJYufyYMgBs5KkcAFhEFeBlE/TAJ
O7yKuRdX3BPzNHqJFMj4qaPfd9ZE2C5rBu8Mo4RHmVH6OJiUPZP132cJJA7I0kB/UDSncQanyUbM
B6/YtD+8vqt30hTNB7RgbiyCWkvwjzEJGlJ4yoTI8aT4o7vKYIbZ695wunVl/NCIi1NYWLBxzSHF
ahLcUB2IQMkTbtgEec+yAeD4rg9WSVmB6z1PsTY9sHmHIHTuth47FkoTvxhxg8i4D/0ru6vxUfrm
IdS30dQqt9X0cI47zzoPpFmVZxiuxPP0fehV6OGUMVcXlhF2+6HpzTWsRBZiRG8ZaJVfqketims2
H35Q+Cs7s35YIaqMIko5XkNORRLDsM6qFtXXKjOqqwY1mTRlKCLdPJqhsc9yULrNkxxP21PbUWw5
AQIooxzYOdpWHlSrUAuf1QpKZzY0E1CzGfYgh2+epTZNKOToiG3fZ0on0/d/xD1MggNhtaeq1q+p
YYwfk8pRn/ARegpzl3qBLwk3r8c6nG5eWkNMzWmAnYccFOeGPQ1fxglO1bst87NgR4a0pIyxMdAc
hkGvg7olmimaELYID95gBQfZlc2U+xlpJYg64TZlKyyNWqLAFyovYxAp0JzO0+XMZk1+E5rf2iq3
CAXUT34ZUH9r2N0PgEJciO6bmqiAASq9vjReSwW+xuPJ6y2Adp3yhdRE90NEYu/FSGrB2L5P/bT1
N21nkkIPyfY7WQUDYwZBzKJrp0e9V2G6rDL9taOCAeIq9RF2df11oBfPPTnWU3Ejx9TZcx4rqli7
jf3veXJMmxHBf+YZbgK2OoiDZR0X9RJKOjJqo9fuwFz3Gx4DxXOuu3D8zOAeS0EtjphgZDUPbRoa
33pQQouxTcWjMlU5svdl/qCBYP9SsjcrJv1b68//5TBjkssN4zOgS7GUAxA+L2Hxi79UPT+aqg70
fWg2fEFLm0fhvDY0/ZfBV5BF0AibiF7Lt1oTK0cgPTGbXsPcR2Vq7uuk+301WPkWZs5gq+fpDIOZ
Xe6j8uo+DWJtWIIzLzqzXUeBQrc+fLjgNkUcD5vBTbyPAYr0IDPSrzymmgeBdtTe4vb8wsf0aHHj
W/gBhJtQeHQvXhUA1Ypbde2OSveiRPFA5LyGw2Ye7dSaekTCEXpmowJYOkh9tXr8ZFJe+0KdPIFg
1ZgO95VqG/R2Pk/Ff0F5WnWovLg9wu+mL/0uUpboZ9Ctbf7z56ZzLHgH5eXNcTbGSvSm8U3a3P3k
VYnyJtgzSu2L6o3bfv2rmmMOVDb8YMvboboMt01h2T5w0rY41kOoHowQlb9CGRCft4drZ6fjdUgq
tkQABaRJNiY8NyKo24vsEcEerrdROSGo2CF08HLe16hcbt9JOezva4TIiRzcoHqTppRbyVkrekBC
cykwcG370M3lws3c3Lup4r+HKow6vqwolgOg3FWUOufqYdmXTR17MYjqcikX+HvVf/Wh2H8qheFQ
kI78nwakdqXZivoGY1PzYDVat/H8RnvrtLIEejOY+3LSkt04B9d9AVIpyMJ8nWQIKQa2O22gZtRW
sJckr1FWip2Fms1y7NXktTNjSMmyWWJRdgOqlISbv8peqYBldUtYfyY3Lg9VpJcHeXVvFNjCioXs
R+SynJtn7bflIWpmFcqi1R4spX1BKBelHb/pX8M6qvdQbcNlNXcjy0wOmZjFaNR0eM0DqBg8A9pz
OWoPinPsBgj6EsvsX/vQMU9QSnyHYL1/zQh3nCO0eORYUyb6xQ2LRzkx9j39cfSDgxxLjNC8lray
lmN5Udig+WAamFdx0Sh9bjIY+vhrBiOIXzXuRsj2jcso3mZ2arxIv2yE46giIipf2+6NFWl2ZxW0
NRwNrZW9ev24i9EhewQ7n79OQfOu5gjlyDEnAhQroiE+ykF+5tCsu1W0l6OKHUIez456K7t5R5wg
GwaIhyONvH/hIFlQhKfiP5txXHVqrx2leWorNLIR8P3tFiF7tYfCAbLIUCAANU9VIeLuSURM0xYJ
4uvvrpwox+XsqI3UtRcYSJwX8DMUVq/u2Q4Qc+KRDaTHTPSj3qIShVhpuWo83eW/ajb2JTqli5uT
E4IrVieCi72YTvdmGnz1JCIjgbtT7LS5JwelPR6Jf1MH7labHsbLhTRmGlXs0HWzzG1yHoYPddXO
GxrlV1eAbiPlC2611+JVPlgJHDc0gQ9MurtVK8nWaZv0NpSW2VM4Ig35Lx95qShRerT5sHN7HC5I
p0JyBYHtvjSi+i0seboPrukTj6Fbwak9xWr0KHtGCwGs3o3P7F44auTH2C+haqhKpHkECXKITfX5
jmVcgzKGQzuE0iyC4ilastXJVnqX5+vY4Du3TG0y7b5K3uzW1yr3EqTOdEwNYVzlOk7BAzzTH6d5
PfSvmrM5egCweQlpovxo2kP/9kuabvYpgbMkQF5K/hHS1kH6hHy73z4EnZavNRehIGQM60s8+fXF
R1EnNjwdduWqvlRzI+0KFBQBCmgn6WqgBGzOIrM3291NzvrjK+0IR5ZHTfC9b4tw/OJ5EBpoufox
QB66hXqxWUfU9km771nTh1NNzdZUy3btGii2slEJjkYZ9cumLI1Nm3bd02in/VOgbQOnMa7Swg5F
bIlzKjBJuV6yjDI4UxXHrHeKb3dPBiC+R43z/20UQBClOGGArOi8XJDGPzuAtSurHeO3dih3Q5aK
q94mMYWFcMVzSHvW0tB5Db5KYx067XPV2SRfmJANhCtyqznIMYv9/sVVxnc55hOuPQkBfWDbhOLJ
6cw3f6p+CC/vXqLSt54La10r8FIvWe5VcT3lZMxjVlLbSyfOm610hXtp2kBWUnOzYDSdPPf4Zx0x
1nKdKGa/2oeUDteauOjzyaicT0tFpj9rUQ8d59zzVdSVymboH5Scw5IbetV59peD0ESZz2pt/u1P
/LZ/kIOePlVwGRsXGN4ALSVotE7O4OytwowXRV8YTzykjCfoCky0Qtx811SB+YR0k38ZEZmRg9It
0AZjhTJEsr7PMvvnnNKtq5wjCrj6png0l/dJg1Y9OZ6ITnIOdNIO+uS8sDG/5l8vLLt+FB3jKny1
rE67IJWE6m8ceG/Qpfxyocr9GegvuaInVF5Teaw5YvpsQr8FraIDPuIxsy5hAT3EuUdgTeEQlIOQ
vIb22Cx72zHfvCLd+lkH/cOQPtdzU/k9FRioD2yyPEmfXYeNhAjNo+xJD7us7YXrGvBhzhPcLo2O
KGt+s9E3hMvOhpUTVHILUsvud1QDFwsRB/EZlXOxS+3uAiJiUBEZntvQc/2Tpn5Kj5uJQsT4LPuQ
Nj+AjFMP2mySdtjYoMuIymGl5m13yfWaI0gSl59TrVerUtXGPfr03ntfvTipKD6nHuHkvkOA1gzj
khhkQolIPNXcQuHnLt2ieMrnxvBgtgymoNhJm65pBHw5BrWO/0Q5XP7kEYQF3ZEjsTaPSa8CogfK
FMqT2Xf6RZ8bSNtgQjabaC1ttRbrF8gk9Isd2FcOLmJ/N5V6a5xD7Spq9gULOb0AKs4PPl3yi6bA
5MdkxSby1DSK4xLqkpd5h9b0Ah7ocZVyOlreneqh/e1OvtdkB/pPN/CRqSAzu4Or7jv3jZ8IfpHx
HKbpqHlByC84754p+LVJ56ve18yyN5rQlV9m564VXy2/jbMaQdqk5vMYxO4DUkjWMdJrbR/CpzTD
qv0rlAv7yPTBaZnwZtf2J0J+zlpDM2+jzV2I6AG0Wea7A9P6Luo0/yGPSbLnwSzPNXk65OKK/u76
2SsFd+ajGLLoZSK7Ks11HEQHJchmOR68fB1F2bRLjf93kl7EGcIyFegtgtOFFnyDTl6siqbR+TWM
/sXP/AWd4oNz5aehgqrpDNN8KkvvKM2VRiXxWMH43oZJ+ZGhvLcoht4iwTzAsooYuHQbhCCMaKft
YwIN/EAy5pNQDAwe4ITWSTH6n/oYPKKkMjNgNOGFMD66wrMdthto1gcxBzf94LOc1n1kFh9BhrSY
Y07oTeSDx9HFQJMgnTkvCaB0nBhPnSbCpTJnt6ueENDY6dEJ5Gz8wvPgINPcVRh068lBH0cmx6n2
guE9HN/g3y0PYwHjvnTTqYWhCqzKLgZMHldEbz7ksmUepw9QIAFlml8FBefWKz/rBD4qdIUQqJyt
3eTxL+yJfdY1d9QJ2e45Qz8VCAeZoAN29fjN7NRoRGRifI7iQEfTqhjyTSCcYJtRAXScTPIIcdu4
G7UJDMoamq45Nx0lDEPUHwiuasjI3Wx5eGogaMznnml03Zr9cLxTrFE5VEUOj1afui9hOSoX002O
shfrxvQyc57MQ07Xt4c8T5G6HyJqayhYO+YVefqwpZrP0wyVb1cefKSO+72A3/4HqsRLkhVhsGjY
6Dh9NX6HZwSVvbA33+COCWeAUQk0d0AxLBwquPGHESqtEsqJudtRp/voqsFq1LSG8LYOWjOjYOEh
0D3vXAgH1BrQKm7kT+HQ0+nTchXrkBzIMSUohlNglJQsMhjUMR6x9gOm5/gYU1Kw5nVJasV6syw6
zhdTmRqXolW1GwhMDOWvTB1T+ANIqtlscFcSHKahUo1cTP6uVXWx1Q0TzNugW58VKiWwSX7lVzw8
JAHF1dxafwkPlevOQfAKLodKX9X6yB04DtkEQQksG8o3AGTKSxy5zKEy35dz8/f4v1zv8/Wm7X7P
l0Y5/TZcNcQLykxcnZa40VDE3VdbBRZiq7Nw89kp4ZYAqB1cQlcJvqLcKRZlZ7gvVUn9M0gY9UJ4
XNu41I/CwFbVByWqUa5XrWRfpaZ3hXKq2wRuwI55aLyrtPVUQyz5LuvrLlMJDCcd38ME/p2smMpN
C+T5Y6ysrw4MS48VJQzPWapvYGcuOa22E3rmFkhk7nsWQtsEiUAxtEdPIJV5GgtgDC4CmuZIAjID
+/EEfXaxVQORb8HdKE9Bz2+oYN/0iigLqup6nZJb86r3qRgGJJLM+ATnevWuoMJUOnn4CuWP/Wh2
9pM0N9ng7uIiDVbQwdbvPOM9QPl6t5Wjjmv+okjVPctBaZLdJu8PKKo0r8PQT1sXfuQHo2+1TyJi
p7bzzGeYwP2THdQv8eDY6NV10Qxy4MWFFsGtPLgPYu6Csavggc4QLp+7FCYoe8UjEw7BVfiqo859
1gLi+or5iYDhu2qO5ktdZ2INVix/qPkAXnRvRtLaVbDsasV8cUhOnI0iek362l2Ipkf9t9KPrWm3
z92M8MwgqAHgG8WHccaAwibl79B1jEEPMCr9oiZcVmwAr7LXjwJ2hBTIpVO6V0DCxR6cnfUYAAXg
e1sP37W25HiRpV88Iwoe2NuzvRGOem4LU0DAjUcBq5yCAk9D1GpZI3d69iZQHXZlC1RRoW2qW3vR
K9PZKsOjV9XZhx1pAWixuN2bKJ9/9NCd9jyGXlvb6s59gUSRzwfx0aFI/MBOVGz0aoRI2Cc+AukX
wjyoX/3IkbNPSr7moYCYwjZ05RyB7NwPBY8Zfv/mC6pa/kJH++NqJEG0TXVFObm99rtRk/LJhJNj
d7c3IC8TY2h2Ywa9rM537FOZ8ksLxvmXl8arylKT71lIRM+qADtRgxivu5Zzojqo/cGaeGFVpNZT
UwikQiBu+WYXYh0Jc/yl+95+JBrzpRZ5tVRH3z2aJpIgSly1C5Vi47dQz6I91DzjUnarwLJQjDTI
0s2jIoafIkg9cw0+rXojcZuvbM12tuM8agkCRpZREtyZR9kMUcXb8D+hEJx4m4QG/1kRX+VKRUsN
Ql73L8B0xpdRh1B5niN0kW29Ircu7TB8BdDV/vKcnaE29U+SwYgQx1rxalFO81CPRnZKNYL7ZpBm
m5E471UFLrkcA5R7YwdRDddqfqWluesJtHyJAr9aZmE1XWMRUuKspM0+K4LxZKhxDt1FK171OVWL
ALDz02qX7P+aX9wCfqRWrL41SWIDJnBzvnFUiCeUom4GeAweTRcEsECyz6z5HIHxd3slewE0qoW7
0m6qA2w1NTEtaLZJkRhxdZCNHLp3LRECqnLgLfvXnAy1j4VWusqWx0d+ruYGYaNkpVWIOcE5mZ+J
LwFhk8NajbjhfSTkTMeOHR85SlXLq8vBoBl2ucOz+NaYuc/uqG/WZZ+AV50Hegi44S6sxSeEWd6u
ld0KamRYCAGszi6qORnQY3odyRcIfsmIV/lCXo6+Nl9OWb3Jve58Gyk7Lzx0nVcGa3n5L//AuaDO
al2Rql6HREfeJ1XPTuQUgZTN3bDx662uc3PQvM5/V1uB/KLpT1s5ypO6XEx525/kKEl1mLsU9dkc
y/J5XnJoNOVNLhm2E1I2c1cu2ZP9Wsmuz/bmtqTswpWwMY3S3vIbVPd1Q7TKpxwLkjIVHeY/NnnV
2960N/sK3Q7Zvzdy3r0rr+42Nizb2m1OZHgMSutfmyKlPBom5MfWt51Hh1quxMqn491uDINALA/M
hPTgfOs8JjMqsSESS4bqn6mi4qMRVtcvpN+wN3SSstyf400foOlVzVeaE/2+kjaOSr9H//L7v0YB
JTi39fLEP3mwucaxsPfNQD0hTERUyDquYRhLeWkYE7sOeXlzkL4k88QicLr6NlXaKjlfXv5rEukS
e19oZrMaAzulUAD1kbADqJsmlf84pb5PzYbGtrICpoOKDMnHPwNjbPtnismX0u1ud2M4ZrlfALcn
VO0s5HBjiBOo4v5w91MiEe7rcPwYTNPeNZ6rru1aHfZiJrvuTCODKm3uIygx7kM194yH+7hRZIxL
V2m8+d/6AlFPcIGAQGF9WkRIPkIN/tXPEd5Sk6zZB2HYPwut+ZB2ryoW5jgOtaBQnW1eInz/mtaa
8pg5MKjxZW9WVW3BdV0Ger0l9Yimjz9AOjuVjXUAZXnzllPYXLqXuHiRHXJ/zOpNZe2S4jpJm2z0
BGwxEF7uKiqiWJ1Tz8HTuUp20deZQZAndvllZcq+QxedSvTx1dPT5lqoorwmRfxmFMX4AYMA7ITr
MijU1+a18uzutfY6nWsRd92rxDr/vrZ0iCdTf7pQpu0sIysXa+Q6BecraJOALP2s9NY+ijAZXsIK
hGagcnoKI294Yavrb1t24Cs5qtRI7tWT+00OJqWusUU6gEtIWjSzq7Wm++gudCAajdI9ySZtSXIv
TG9sNp3iRotb/z4ur+yy3aLKIPZtG6vtplFCdFtQRl66UdEdzI5YBWIMSnuQfXs2yqu/bE4iIL8i
MslGTIdQQxjgfRw9PDad7V9ap//dmDZ0wUM0leu/BigYgPWpdFS0p/6ZQXzPv6RGFp34viz/sss1
vSB/HmGu2MneYIn+WHkEkufaIFntMyFmsDONnFqtf8p+pN3kkEYp2r2QCJ+djt/ddLtyqB66Lydt
cs0/vtL01+oi8A+aVdZbY5hilLdDqCtMr926cYrcKnxWI2m6Ps93nRPPl/TlVQZT6kJPwqMIECWP
EYk+Q2hlnA0x+TDqjCutU4qzNXoQEWthpq0iJcoA3c+jBvuHvnMXcMUnJ7DKvLtqDN9HwdcoM7oU
GSm6mQf1PFQm5Q7ccPSua9FPMUOb5GBsPvErsdF1AABOgvERucTwHSyju7c66Aylkz+UyBY4pQDd
wIL8rJMleMj6IJ2HwDtVpKOvjmWRT+M7Ic11albQ0lrh7Y8SyHEoypcb9KHIPtGxjB8lpIE9Sn3F
QgVP8nhHOoBB/8uSa59R3MWPgIXrG17iv69ze53a/Liv0Q8Ui1GuvG+zEUwBgebgUKneiJBioAAN
mxsqG5tVNiXcJ7KipVxRaaNjSsHqUV410jhNFodz0QSc3GYnOR7WApmnf3nJyzglow7xF9DcvxaR
w7dJkR3ERxSyOBEdYretN13rvhDgVQ6BMZjVSV6GfeZTYYVx5AfJTYOiBtB+dgfGjkJHvgchKt5m
5CmHkOgI2gTnwf3ROF60msOIxUImHWUm8v9OSsohAAHlQXoqerBGUSHbG4hTJyUFqqWY0aQV5/Mb
Kdmt/2e4VnulP//pDiE81QvJVKbBBlSvknhY9qWJLp8WNf7mzmvW6OPtBSKTLMv5T/e2Anw+A+Qx
aU9R59RftU/LNPWrbCpLtKfICIDbB9y9uqBWdqGNeEuXtfo1qxPjGpc+FSOKhwLRH5vLPXhVxzaJ
13kpOZDblbcYBRnGu01VrQ83npqDXEnaua+uavDjlBExU9fy6FGxkVCe15amyjEy0rPtk5yDxs2e
KJLYhZyxKN4vhqPecL/qPLdjh1pGiwzCjpYX7iNatTJJds0Oo+evlCIa9v48sZBO8hJ1GMTIIgd9
43nvJpvqz9Xddt+c/Vfbf3Wp47pBrwzq+6Hj4DOBb/Bbv7p4wJlhG54bq3/0R3PYtzzmTYBp2Mrc
fiMCa+xkz46r6pLpWnmx3fLHYJagqv+YpMcoUMBtYfTdjiZUxHFXKCdYVlG5DrrxPZkopxxar3ka
+tR6SArFO7lNp20NrU72AgLnY+1M/kbPm+pRMUx04dMwfZ2mkkNzZzpvSTt0B6VVwUeRIHGAadL4
6ZAei/KgZaF7FJ7PYNsZvwelhxBjdDREsFA5GKuJGT3mc2IxCiP77Fjdg+zJRuEusE/05kc3+nEE
DDXsN4VbIr04CwjXVmLsa59icz8M0F0bJ+elUyoOrZk4NCaYQlLaj254tk0zhgyRJuZpfG2g7k0d
u7nI3s3uu3vOgsqRBMQ019rVXzwrNPfSQ02S5OpAvrwgdW1uDdtX/SUFGkAS6irY3FdXU4hA+4zE
+d2W14nyMOlJupLLyAXbsh03pNV5R/MfZc7NkMXNDrEYVGjkn+CqaLO4lvZi1NPoLy2YKU5B023u
f3Nr6dljTvj0P99djwAUcleA5uc/W7rDw357d3fTn3d4/wsiwyElEvnW9vaSGccNgCpsH+6vGdk2
nJkZGbj7q3ahgt6MCcZWLi8XrMLs9zu8fVph4ED1O7+729rC9Nnv8O6kt1xfvsMaGrH7H9nP7zBt
bv9/t4+lLygCj4ff707OVm1zr/gOqKj5g5Cz8zT7EonK3N+Xt0k7LoYKBSFgeOUzuKO53lUtToXV
Ok+kyp5rYbufFN/AOIeI2D7TvPI917JlYSnpOReu8eBOSAkgt3XhxmQ+Z4KIXDB53GXCmKxngsaT
oulf5aBsSsAYuumON/+qo2i+IQC6lvlQZLTao1PEP+7+rkb8kGc+G05HXbW6wl6vnGnaU0Tj68jR
ngI/F0/wQB2doVFO0dwbS7vfBxEfrRyUbpYHZT277QBWSFy8JoCOwoHyeF5DNqIphoe0s4t/2by4
XruWXV9urzJGNTF/Tyzky8hZjYHU/WQV6V52B22sz4Cbbz05a2igMyqtEnLOP39vIHrQB5rzKE0R
hA9byCTy5f3vhTP8V64m9UF6JE0UnGxR3/5SaYLbnTjoEAdk+3hD0qZ/xn7X3j4SwP7FRo1SYPz6
l8E96V6WnWtFo4B19MOLvDKTlNKpviq2smsjgGssSgECITSaaPWXtxurw66i2vG+gPSQDa/gZePv
V7ibrbhAFe3PK9wHkrL9/So5RSjwx7MfUtF0M9QgfQDKTGibTcdaIC9KSb0f79jOQ2Y9ucOBrLND
ur0qz66LVMKgBs1VB12wIp9jvSiB4y87FOM/zLoPkFnUx29R3pwqp/N+uRO5miwY2BMiAwxVOqzk
iSOAT6nBd9vQfja2r3wEqevAztVmr4K6HvQuXeNK6RJHU11Xz/y52sYKOvtgK52zczOn2g0K31yU
8qQMCzsvzfvOj2s8AtUq2kUtW40tf6N36U6ODLo7Vxxl5JIXokvH481q6+5i4EHwAKIi47+g4X85
W4Y1auqaoiXrVmN7siyzOZ2tXbO4Np5K+Ic2YV3swkoLiZm6/kV1wYOAL1agY+ySZSzS5jTVlvoU
qfWrtDtIjq2iqWr23Fq1N4H2RVbYyid4Vm3tCs8ikcz0oT/looWCtjeCHT8N7UGaOSEe+nJAb/5q
ToFDGZiVNFChutRZrtkmEoQk45sc+sFIDnVdIMknLycBa4Vjavte83Pii8EqdLriYRqz9NW1SJ+1
A+IIjm0lr4WCrIKVg++Q3a6l5CrK1V+yNymNA0O6e5Iz4Xwxn2BJX8IUzLN4bpxsC7KkeZGdPi42
MLc3VzkXjelXww/Vs+zxTuDl9YLoKF2THhBgS6h+R/hAeUk5f+74KRTqwijqkFg9jT5oqGzamf6A
Xtlv25RSzwXDdQ1Q2CTsJx2jQfwzPDta7YTM3piDN/5jL8w50NCp6N5P01uM2gqw6jJ575RRQP/P
k1929YKYpx4Z/t4HpPXOHuBNNVEmpFx9emvNlXTSMje56Ihiy54jIuqZLI2dwDwlcUzS+YoHSmBe
f9S4Ofb25Jzk6ET+GxyS/zqCrrqaenOumiR9NzQnPEzoDBKOZ1LeTfnaAmOxlpPMQlVA+YYcHlBY
OcDe7639mDJM2URSl8cN0eFJZskeadTBEhIdhQoGJeHqOSKshRy5uLaxXsE9HMYPOZ/wWg72o+Nd
yDPeetJUtb2/zJKRn9A83SWlfdBQiFzoQ0ECElrQV6X1I44JrEQg2N1FFBeAYP6lmfU3mB2A/YRz
mbhhF4+xUZoby5vmmrkBEkCFR7bbWvVcWe0uoPYuviLct4+0OY2utYhFAV36bnllsYjTXH0tAotU
iyEEgWzD3fb/w9p5LTmuI936iRhBb27lvSnb1TeMNtX03vPp/49Q71ZNnb3nnznn3CCIRAJiqSQR
yFy5FgxRW0caJzxJHixhVs2eq5ijGR/K7gfxtcVtpSKNtnnX6t8inUoF1Nr0x6Ym6lXHQXLU5IzM
XdR7m0C23LNvadnCVqLkNTCln4llGe9xf72tg+jVVUJq5a0xuhrwVStdHVgfFu44otLUx88jslZP
AXoQT22FElRkpQ/CFFb6OKNqA2T1NFg0SbHKCKcvxSi/jdGh1TsgotNoDrvwU72/r0U+bopqRfVB
jFtOkiwbiw+Z9JY6Tfs0tMmigM74FS0tBfhFoM1EV8sNa2X6TQGRdV29chJDyinqKZ+YnLXEXZH4
gAHFTcoHSqtu5t5M/H2KCCIIHrzijO8c5SP9epAbY99JiCPqhtQdJ36KhVz5HRLwY38UNtEAReiP
8dSMYY0KfAkjpBjoILIdwK4yIvqqDGHpfVjYxCh0cKCnUnMvV3E4b7rRPVWmZx3rzOrnAzq43wjB
7bzeHV/yEQEHhKGLNTWZwRdPH9GWiO1vEgXNi1Qd9UPQKuElJX1DWa9qfUvD4VVBfMIjszHz3bQD
19gFl3tj1e6xYqOzp5ixsCd112g7SqY/Ey5xYP129gI4iHU5PUYmJXkzk1DdrDDqiu+/6HO6WBUJ
b09gpMOlgtBsN3ZAeUR1AGruP8oRZiVROVDTA9Ljw+ZEVcHgBD9kswlOojpgGqsnz/+LeWIV3ei3
tlIGZ3mkVEBCcnnpGpHzgPqj82BXwEds8yosg0zQB5qcGjlhxoTNROm2d+rxLHqxEUWbqoO5zEcE
Lp2bbnWBtLY/htOEzFXt1YiKVKAa5oOPxgqk9wkHE602H9RstK+xBcyFMWGpTENautSzL1BEhbUx
jMKlRgHIUQGVbZdliKRlVL4oWfr7Stgos2oehz6fg6EIvjrdL83Myi9WbqZoAMMUKMyuF+wdq9FJ
9vJrhXQMVAZJF3wNR/kHJfvt1Y+a7DRogzUT/lWKVCk7ie7kaHJydVX9XdgNJ3fZBxQmtDV8zxy7
OAg7v6013JlJsw2NxPsS6iTnp9uROilex1CwrUWXuzP+3F3X2f0ym+4Chpl90Vi/765lKzXvVHdV
QaUSFl32XljKmYhs9mUMM6Smo14+urVT7IsMsseuC6Jn1Mr9GXGa7J1q8HlU9/q50dRk0eiaC9Wl
hwjIdHVvkkYa1mYbHRyz+WgXvrqsv3i67T+3rb5XYlP94vYFPGRp5B8LpaE8XnazpZq41muvxmc3
sJWfoZY9gIpLXjWPP6srM2kfamN3hJ2CylHdr97Aym899t4/FTf/ijSX/iyXUrqyc4LvWlDLp84b
g4k00/0aSd5SuEKHhKKTk1dPGdXfq1ZvvJ1MKfsZ9qh+rioDX+JBb6HiHlxQbaNubRFB3nDAiARZ
0OuYlvWsG4f4q5EH3/Okcr8TSThlEHS8F+q4lPnZ92dOe4T0JAtnjQn9DRUjM0o/VnqWlO+OL18Q
U2u+a23wPiKRupFMp1vJKI88uoD3svwRuojssS0LDqCDq6yErR318kzh2CbNuuzmAV0hIt2xThgD
hbkhCx78NHTOeWCAYp6uqMSvFk2cBcvahk5k6cMwxn/A2ZcqSWker5wbjSJ6uI3WLnVJoV0Hy8iC
vIh0d8M6f0252XhXb1PE+r6SKcuwD+pVbLfSLJRi6ezanbqPB4BykZeV39rwBfyx9T0uG3cO9bZy
5B9mHnVoh+flNNAMPxLqkL+FZhcuvZJzgDkAUcnlDnq1KLS+j3pORUbjf8m7qF0FdihvpdyQH+zQ
RzJq8uhb80mjBvM5SHVvAz+oDXjPLJ+bRHkUDlASJTNI/YCcVVW5VqVA5S0gXwQUE3hd9cUCk72R
4iRflQjBWE3kv8B/r25j3emWdi8bX82hWQRWOry6Za9vUEEFWTXZS/l73QfxW4Oc27oBfrRWnMD8
GieJ8VWziSj0sWyti6aL34b4uxiLqHFecazWNki2jK+DVi2EXTE4qKLFqxLz6v0XAsob8RLEd6xF
IAVrzYyleWn4SJ1xltiLq3zq3m1iQPfL/8Ol0x2deopGX3ya24O038HqjqIlFH+iKUNwygXCsB9s
adJlZ24iXJMpQIvoj3M8DcDWb8M6bfz8ZFdrSm59rz5+srtelh4bEP9tZA7ziqrledd1r6lRlddi
qly04fDZ/zFR9V5dEae5mciylQSRqIqVONb6+qAschT1rl5maMta7yE8aR1nlWt6fnQ46W2oiu33
cs3/k7S4u/VMJ98nmd9uKlg+jwYiues6yslgSKj4RXAhX/ywghPALb3HRGlhiA3ZjIaqfAIGkJ1L
U5NXptIi05saLgfr23shDxs4EjiZmmZ6FjZx5caOsaMy6CR6mhOi+Q3UqThWJKSCuEvPN1tYJkgI
JnK88IdBfqQY3EMZuQTA6upDwVkPLeeBrIgYNeK6WFgB8qCiq0V2d8iH7HtWJvJjpZfNCbLFQ+y5
sPaqYUBG14g2oqvrSjdL89C9jQbduNadyH0ge+o91WqzEF72yP6l1NnHy1QrAvyCa2Yw0IIOOjc8
+KVevwR6OY8GDTpmi0jhqLfNUnSbOvpJbfxwsZM2uqacPY06BiTq6NoyN4sa3ksmJahVZWRMNnKG
vqtlGtVDaRMF1uPg2EzMtlFtBMeWh78YE43X1eWyUf1yaZrKGAOEbi66YcprDwTJNg3c5CwaRS+i
hVyYCNppWXqzBfWYUK3k+aiAmsAZJ2dhE1dUcJYbuSHBebe5ku8uYHtRZiAP83HZxj25kYmDJ3Ga
ZBdS1LSO6V+YB51di2Jz3jnPjqq5v4J4xwPDfg8L95fa9PJLUkojsKTKP9dZZW/gRw/gWjT1U6dQ
v5trefGihHlAfqNo38HyGprm/NLK8Cl8SktZ5wk1mLemTiwY6trkWkQZkqb/am+nwU82YhvojzSz
2PB/FYZXqScHPDMlGfK41AEWHLNRU8BGhu9IEg2wugzDXlzdG8tQkrUSNVRRI+/mTI3PPoSqx+ky
1MqnViVDfBd6E3ZVok5f2G7Of/zE6N25L5ViGcu6u5GoRlsjtjqANjKDV1WRJLgDZWMbVl7w6kfJ
t8B0qjMP7uBVn7LgcfXiuVZPaDh5FFPGolJ3pAy7uXCKOcGC/KLagygsz5SBx8bYUVlk9Jb2bIa6
ghTbUJ1jRY03ilwk4Bc081CEcbzyy155sCgSm3eUk7x1o/VAkH0C8rP9ImmFBnjyFLhsQ3xdK+eU
O9YPesUTJCkU+aDAVbtLbcnbjIU8nnM/HRYDQqYvXccpOf/Cb05y0I2cFEBYdTMCXHK0AN4aH7yp
lMppKIWcib5ogOSFIByaEY3G6K8RsYZwFz63OaKvSjC2du3bUOnJ1Z+or5W+yw59WkDFhimcTCAQ
jGPY1WthEk2nq82ZWMFMzLnbxZU6cWLfbHjcXP+sDzXY+ragnBCnS6LqbPtpdhD+8hhIK9cYK4BY
mrM2CGztxyIsdnXWOYTgG/9oV5q2At8WXVCyshccXIbHbDBqEsZaMT1zc6SKNG9hN9Sd6ZGu7GFs
gcQgmdhClLKOVsIYKqld3C5tD4Zml2jasJcHFQiawnk685rqse1ikOC6S7A6kdFnbzqIEftc3w5J
WWzTKTIZwsi4Gp0yvuSSCGWr3pMuZ8nclKviCzrCPjyhhBZbiEmp5kzZKg9rdzpEzQAWLtuugGrM
zay1ZQ8zYwJ8tIUU7DiAo/c2dS2/cWfUS0iHME7alz9ujQW60O6pmMl87bebW5kuomW4Oawm7GI1
c3ID1/LRjV2ICU5gjA9RXZdrKbZJ7keD+hiYZnn1+QU3a98o5q5KUUALI8GudGL10TJTdZN5BpX8
k7ON1MtjSmnP5KrnSTZXwLpthKsi1/GukYBri65u1QheOoW66SxSQtAGyY+JD7Om4RjRS+5x6mlG
1fxSh2yG+fcr36IRKgm/Vn5KacueK4Zom1jFzCbMFc68cs0xA9FV8DTLKkqKqyRV+rxqKDUvwxaO
piYhdEgS4BtF5MfMb4hbhPbGKzP7F/m5Z7cPi7c8MfK5JRX6gwZKblXDo3o0w0jbNkOibRBNa09i
Rah+Uki5XFiz297/VmbsTnl2TbHj24pFAnpnWlFvnXw+TCSFOrCorTjj/N0p6JONjFix8xNC26Ox
8SlSDDO9T9GbGZJlAv8QLN2SlifXoM6z56IpnrNOU0+D26bP3GUGuNEgIjMNjlIG1Z2tlTsxajVV
CH+n0W7EKFmPAnYn10Sfk7mEYY1VRay7r5oTGJoC/LsWv9mBfDAmDRLT4njiuc6XVDcnutGgOTlh
BTCzVVyO5zUFYVHRzirNqt/HletJ+XsZxz0AESix5Lx7o7TDObhS+bupm2pYxlmszT4NfOqaZcVp
i+JIYR+DDO4QBwnBZNSdg18ThoZ8nUNraHDCL4L+JzsyCJn77hfMhy8IivtfnASeYOqKunMY98am
oi6HWhc7PyckhBfQbJtrUx+cOY833vapaSgw2JuKDY9cryEvLoyZZTkISw8RmWnD5fk1BrNA9/RD
V1Xuk+t10xdFrRFmpJu0TrksGwPJi8kZlQBzPWo6dBtT128ceJwRQ74tZeVOc/Kl5llMHTkVP0B4
NLcmV7Nuujlbn2AVc56gLtIbo0Uec/DMNKnXXpuEn59qwbmh92dAknuUHwJIB4xFHg3du5wrjylZ
xm9ua1Yz1TKdF/S8hjmau8mj3MjBEuLpvZNY8AT6A5yt4Zhte5A4MJ8oUjavy3bHVsMGz86oYunx
WjLseJFFbvqYTM1AZoFMw1VYZNc7ONa4lRk6+r7pHFUlM0Z0uymflk03WQAR6uSFGC8HIsJZC19x
1bjHkLj8vNB7e5b68lNkUX1lVvzfB9JPK9NNy7lgFhLEQeFUAFtn+SQdD6xVHisUEWP1xdL58+xI
PYueTAgd5PUTmqrVRYFzeFdmabnwUst4G9rsp5UYyTV3KukEPTRJb6Pje4TOwxSNvJJNrr4nfvPT
4D174+HSoH0JLCDUmmAOY/MFtfnulFHEtAxsGySxYyGZqXTVtvQot3bhmxzQzkFuRx4PfFu+KiM/
kOiAoP9Wt97KdEBYwvcW/HT4x2ilpGwiJZQ2BAC/DyXE5okOAXkBH/rvWhYYIlM1t17REXXXSJ2k
a7PIm6tv5sfYHVREuTSO/mXyQ65hdiHo7F+ssLh2kh9u+z4w95B4wwg5NUZ89vJvWeHX3szrqBfN
gvZXp65kTV73QeF88TO3W9aaXO5tDhBnj1uchw2bLA0GhxWq2/q5HBtv3hGLpFqoCGGKdvxoVjeR
RdmnfNaUZvymTBKrkKekM9fKcz5RwyqT7Vcfrt3vth3ArNJRcMYDJVybJcwormx0r44JXKvU/faH
Zwzr0itI3DXaU5vqDlV60tUz002tQ7YwWJCODJE6r2tEprvEt9cRnOT7rK/6jWlLO3fM0qUyOPsx
rtqZTNCDQEzTr9pAM1eZ23zxrbRG4d0OZlU6BN/hZbrYRmG953x5oHJGAxYa9JUj1fUO6tedQ33z
CYdJzJwKhVM6gEuPgIH0nh9eRQNBmbKXIljpJ1MkSdCKJbaxJLejHDtrUI5yl3/p7fxSmCnR+Kx8
onw8PkPsLD9nkvICS6F1UsO8Og5GeelCoDx5Eob7wHkP5SY9yJBOOGE/bD0LBhTg/Zl+kE5uQ6Wi
byZvHaiMNdh0qJmmrjSY5ymy9WCqbXdqzJrCdQlQmy6FwaKUG3+vOs1RqRsbzvoJcTgBE32HK7YI
P6PcByM1QF8g7KKhGAs8vXARfcevvrLpTxetOzz3aAudizh8rpWsOhFo5Zs0dmT4uqp9ke00nFFk
kazLoP1pkwm5IhOsHfveorRR94M5u43swNVVDEIa313b3gKuPEbfCevj0SnGsHWCKJ/d+oFq9bOh
UmNAdWm7zHu7eCm0sFkiCpmvRdfUTB4/jgK/rDdS/+bkw7yrKQMlyqal+9ulxal17+pU+s0nUMU+
8vQHUsHS3O8QIfSdXVoNl2IIjbOdgGrt6qXuaD851xUzOay/d7rRXsY6Ie2UQfNZBm9jyfcwlNT5
0ITVr05/7GwLlp/Idw4FaaYZLFTtoo8onmlCpMgDqXE3CMURcOLrfElg8ryk0xVp6EuixgVFnJjE
YJtRKNV1/FaKrqzqyUlSyu8RqJ4M3a+nMpJbnkHQQomuFXjjcbAJlvGcewLz2T0kTTanDMJ8yjM5
mQXABEic9x+11capG0caT13f/PZ30mrCQww4PB622sCr/1Fws2DKHoL4V+Hm9q4v4H60G/RtqLpJ
NoFOhRX1mVQml3CTceQeVlquFefRLi2KLeWGGI53ceoi22Rs1fepTV7O5+u/4RlCci6DSgHCw/EM
KXO2dINAfmjGyEJlqJOf8vhalmxAJ7nea9uG4abVUYQPPac+D8GUfHHi8k1106Nc8E2P4h61deBM
RLm0uWkhua41hr5p3FHegJVGyTxT46ViWMVWMVkNcPf0yOgKMtPsSylYXqpyab7befKoDMgEVZks
I1sjLTsjzH9xyjv5/Ba+eS132PlRBkVT0GzKoT7ZfJXWkWp3696wh4ts2d4CDmj1VSZBqZpJ+Cs1
j2SygI7zZb6YfW29WT48p0WrVA8kmJpVEdcZWJcSbDRhLPZc1SWr9GaeVlb0vcj6uZ+V8bvsl4gg
pEH8bAINXLVQn+zHUYOlxQDL6zudQk5/OKq1bj/ZjqPwk70iylV8C3yD8k5bLnau3lngCbt3xYv4
obQtoPhGZQKEb8I9VMThksjNcEocM5+1hvE9VHLviVLEYaNAnLqG9NR55owOVWTq/YDGAgBhmgwP
Q6J3lP2U8qpM2+YVXtSd8AjMeqRqjfic2lXZuumrjWx58RZOCHOrkH848L+MSP3V5hnqCWcRQOS/
bHqC7oMaDIeUsO+sDxz3ydB1wkFlv5uwJ50GQ3DRgxbs6/gYANSjoqasl6WBTLXHe7kw0b/c8nCR
Xppw9Gd2a5P+nkarxkZxxtCfZHniInUzNkU1D9ISSIWmt922aYhej7aSvjmx9d6BNL0UTqhfMs3/
iVh7SgG0M8vBUc+p44NhwZHNLSJSw7pvo/TBU6fIddZUP0zIs5KgUd455bwXcmA9F1A/LRUlerOH
Ml+Q93QuydSAWYZJldzRxjUlVYLfo1IWYwlmyXdL5yIcHccEmh+SxL7bcqk3if7ywzKtItxi4koX
+7b2bbHYRFynOfdtR7BZ8vylneXpUfIqBAjGGOKnVosPoC6+WgAmj4FmLDO/eoSCOpiro3oYK2ev
J8RxLcdWjjmi7vNx8JWFUdf9xokrdYsOyXDOpybYpAMhF1AGwSb3nGChm436ag7w6Zd9/4tiuNHv
OLFDa/VcEm+fVbWTLTsIkvi5jL1xRwZh7uuSgVBUrm3kARBbXJgKsRrP2riRlM75yPN9VeIvvqNC
A2MjAqPJ+XAYKVadJxrp6NDU+kVnRETo5cGipK5p2llUN4+QBSUbYbs3VIX95VLZarfsrE6bsRs5
6qQKXu2qIwxj6cHLxEa5aBNDu0SO76x8irPdxFiTkRoPFBilG89A8aZTCxh/gvrYlVryCKMC+2pb
hmtJ1futsCkJ0BfYZYGDSvaFo4D1rqiEocZJjsx+8DR2yahNfJMladj5ejbuwGPz7rhkMAKK+g8N
2CM2gtEXqSLt0FGEu2whYN4kRW9fZeQ9ZUttOfSgNE/dK7HSgDOOHzTz2EuCA5jhdBuMBCxsYB6L
whrVheY7LuQu3YNHNNwxTFL4YyiZxxqEoku92lXKvOzKXnqqdkY2YjTZNXmgd59NhACQI/fZ5MV1
+YzKF0H0SH/i82OC0ZnD8J5e7GbSFW6eLYqRL0Q+k1tTkJdeFDCELYfJSwyEReWe6vyH6CB0Ki9J
mEYLyyrHCwxTzkxT6p4sizZebjbZMNdqbOvgX3ERA5wW9LMBRHKy5F0YzWUDAfdaaspD71jFoWni
31cxVAswdEPDCOk1IGXhc7vkl4jPVSy3q5gn4bE0UPeVZCNfJ4rjUlVJw8fA2Ta1Rfw+HY9GafIA
SMJrXUgRX39+FtnBWijCwtCNsAklJKVhXYWttjMCjRW0paGtckyqXJJ0RHVB/a1HOU0XWTGcGuiA
LjLMBnPN9b2rz12vCc3FZAs7WPO98WIDJjrwpas6ZQGvoM5j2tX3Tq4m6zrU31q/jY5++5MgeHmK
myFfObYLW0yAAlHlQropruBUhiZHXN6b2jr1RT8QOkV+pDdlE6EJC75qKX5zYUX5aiBvMTN0qX7h
916Z16HrPRZ2iVJbWLpnU+ZDEUSQ9gTR3mzQ5lUbg0fL1BVNB6kHVZBO1mczMaT2xK3TbiF1sXrR
qodAn8iZZDNGnoc3+MbdJBOO21IVRvpipKiEU686hfoQcBMES6IpfIVtgW82K8WTtRuBU1k3iJH2
KvxCE4WT8OvQtYIv2jxEGTwCeejFi8ZS9F0dUK/vAOZ6UnyzeuA4PZP7JHuC+XEJTFK6Tht1t6mU
Vy12ikOZBO6ta+RJMg+HLlxB4ILGStr20hLxUmkdA9N9qPTsB6UTYMTSrtvxXQtmHZmqq5FF4OWc
eFwbjgvgqpRefLStHrohmetNWT15w1A+ZYl9ySETPuWeVD45WmfM22Fo+IWla9uKuyZFES7c2j0Z
Wd4d23xwTyli6/Bzhq9eEpbbQPZzCje86NWMiE0Shww2YjSijhqMPKkyMepKCFelkfQo27r8wPNj
I8y91aaH2M9ANnHQBCA5+pA3kME0tCpeUA9hPhtxBIG3Cnc4FVXmc1IR+wZoJi/sqWsMsrLOMx7v
UmQZzwlVSkBClXgp5qpO661h+G6Wt7kNyGGe9hoMvzizw6tW2eh68KSxVNT2AaTt1H+JropI5RJm
fnklnNMOTLoO7ehtVPailNCNn69vc/veXUD4I6+Fs0YxxaL0bfc2GptVs7Aos98IZznoAD21UxpW
vO7oS3O9rqM1uNGNYTntufUGa5UEY36wo31GhO4Jta9WkbunqZLmKSn7F/JzzjGDWWADwwPs+lrf
nZs63lLS7uwtTYKNRdhq5VsxUpl1M7VaF510kAqunKsB1KWpvic7srM71KaFf1oG8YLzc4B8Oeom
VtqxxQvIE8thjGwduYtE6X+kudF+y3NfRSZcM87UpYebAN6omnTYpTGi50ZGKsx0UnVHTL2dh07v
vZaEjlcaPAcrMapUyH7A9oe6yDSa6UD6qqy9eIGtvTTfqiLxNqqfQVreEbYLE7NcVFJRrkEu89yy
vXHYOchUGMvQsP66jKdLXUkKdf7B4cOlnij5KpqqvTzjwR0678Xkz6NoeVhI0AC9aHzarm6MENHU
k4xOP4fe8CB64ZhmpwJ0nuiBsTIOGgo9s2CiVx9LSJ7svofvfFoVgU5tNbFrLUJT0s6DK/9udGlr
SZ13vpvZ8Oe72AVMOTnd7bEO56I/BOb800DmhfKscJNhfXcWLsQjOOuYcM3/eTm35cBolIryjDDB
ivru4c0eTXcx1k53GJRUPsoq4a5GBTgYckb2B8gmgklRSDTFJCskrmLNmHgwEIYdLRSFhE35cxVn
U5K5RZ7204BwFqOw9iL6Ma0spqH568GjAJHFcgREfVu1IrYM7ImkVDMDybyIhjHdZVXwu6E2MN0R
+U534uo+cPe7D3zy+w9c7ssDN4PwXqx/nye6d5/7K/0HLp+Wus/9x7v8x1e738Hd5dPylSf9dfv/
+Er3Ze4un5a5u/x378c/LvPvX0lME++H0g7oO/rBgzDdb+Pe/ceX+EeX+8Cnt/y/X+r+Z3xa6u/u
9JPL373aJ9v/xzv9x6X+/Z3anl+yO9QyRHsHtnbB9DUUzb/pfxiKKp9ZKTnC26xbv9Gj7GP/NuHD
tL99BWEUS91W+d/87696v2u5Q4VmeR/5uNL/tt7/9vocZjh6d3rI7vz+irdVP78PH63/r697e8WP
f4l49XoYL0bRtav7X3u/q0+2e/fzjf7jFDHw4dbvS4iRePqXf7KJgf/A9h+4/PdL2U4JdW6pfRsk
I9g3UjsxJAI228d/GjESDUOxU7WLMAuLuKrEhLuv6ZbhXgyXJJC2Towsm9Z5D5nW6HOvMqitqg3p
mgUxBGp1/8QpGCLbqRfnVBK24FumcTFnDHRzR/b9lxgXdheeqNVYwoglbKKpetgyTB0QWA3Z/gG6
6DOkHvG5sKV429kOgs8ddb62Gd0aGCrjY57CQDp5aVGEkpwYDSwJOJsnH242MaxG+jtydARErAZq
GbFU7vfUOeeqvLw5urBKLiojsOFJNqgvyUYkdjjZg8NETHXlR2i52vDdGNTPd8VZJ2hA3j6kumfq
DoFVnAslLs6K0mhrTy+ArovZrVYNG7cA2fBhttU7AJPT5g1yQVYUEyszR5bIqK/3tcTSfqdVBDW9
/W29ICmaQ5jG0PL+9ZLCLe27/qiysbi56SNHNEvdOHLZU8SMXpA3CdjfxOqhR6ZE/YNwfSNTfzUO
3drg/7YHlOsd/GrSsheC98Iopt+HC3AijuTou6RrQFXYeUHRaQrTR2Zt88Lybx1HCRzQMJM9B44L
wRXBq9sMYbxPk6wxmpP0qJcf5tw8q6FcdnGS7j9PHJXB3zahdP20lugamXkk0m1slcpAqz5GaG2U
O+8UNIl3EleAvTx0W0tv7QKZJa/N6H1A+HXOGB1HKksn1/vM20Ja+2DbUUzcNNB3ohkJne1QRtZ3
4grBtGGbSMlMDCZ/3ETX1XUvpeCEGRnF0YjNSrPWkYGXoTbmQzzWFOqplSTlJKwtYnJLMLXaXAzc
Rid3cdWNMiFv1TsI37sHGSdzJeVQeoDX+O17H40U/xGRIZWA7b8MamOmb3TV/na3m+AJVfi00ows
jyuvxcj9xRw0DEHVdVCYTHf9575u3ZRSPUoN7aW4CcPyVN6RMoFhy3Z3ojGyDMX6W3u3dpGJNaMm
hGjh5JuAbEH4ekD5bow76cMCepETMIi7WLoteJv0YcGyh+tVgqFhocKMvtenJgzzZi+64urefLJR
pwdtLAex+X3gv1rgPu32GmrvrDKo7VIOPmV/SDgiooCsJhdf9tNLaKScrkIEJcQA8bYIDWpEajM4
0uGltXeUAozpTPTBnv42Wob/hNCCvBJ20GPO7j7j7lsKYUuxjJh79/nUzb2eagyn3o5y9CY1KZmM
3IDJTQ+jxwCA2ta2CBrIfMJei1bbCA8KuBzO3I5/sSYYe5pRXZebcQmkyoLCf4KTtBOcpBkA9eRj
bpJ6nC6FsZ5GxNXdR0yp+pXVI990dxXmv+sGAqJyXymWx5Pb1sN1dIyLXifdU8GBe5frarkcyjj9
5ukGKSUAVoTOBkjephSUHLlfCgPgalRAvxbWtTuT6mErwMYChSyaurLduWE4yfJuE7DllKq6ZQJ+
ay4GbvBk13HDtWbz0f8AevbqNtrCvPj95thQxV0FMOYicOXunMJxdpxc9XQmLkUDF7sBhKBC0/5m
LSnT7gvVWGl3T8hOXWQ4Jx/yRsjETo2Ybhd1AMCSsEBuVj2MoSmE6vLo1cjmBNWpzOF9FleiyYeE
attUB9XhVr8Hoj9XsQfIASZnfS2cZU1DDjry4UStrercp/FL6DoW5MMxkFMpHtAN+csWkso6iwF/
uvone9KnL/GfNaL2ibBlfqidPDrC/R8dm9JaVA6hT0i9fpvE4Fh0I3iSSsm3kNAe5NEeupnwqToQ
1OQ9UYZPnYj6wGmtpK2rYC0u48Z4twM1W3+wiZcKf+Xwgh/EtUTItO+1BKI73dklU9ObCoyU9764
QicYXRKz2ny2S62z+ztbb/juTkL0CU33yee2qrCKvpgjmnag9GQuRopikDdklVvDVC667ucvNfFm
XwbIbsa+/kzUozab/MXzUhkF9Q5cv5y9KEjIn43OfBQzwtyOj2XOpjHXidaaDT80OiXXez/13b24
Srr86+DZ5kr0uqFw914FJJmH+18u4Z+ru60DZooajov6xDR6H7hNFuuIFT+9XE21ziKtk4kT/1/m
3Z1/zw1kVCisYCX7QbYuRt27SnIJC33hxF+I3r0Zva78QlzbMXRSv7YXPsZWVL85bURKJ2z9Bz+0
+c00Qmlv1ma8/7ROA+nX3u9K+G74EB8UubK2nZQTf4J2YFYjnnMIkJcYjg2sgKs2BHoJFsEsX8NI
cpYxbF0zi0A5CdMkWsI71hyaqSFZ97G524SLIivLqLSl7d0uJty7wk3Y0lwzN2PkoNX2L0sa+fjx
Fe7ztZB0RJ0kF9cwKISKEXewYCVfi24s58nJSeITANsonzcpahaej9qWr9XwfPUocCn/Q9p5bLmt
Q2v6ibgWc5gqZ1Wusidcto/NnDOfvj9AtuXje273oD3AIjY2IFklkQh/MKJxgajWwMH5v4oCv178
Xi20vReyKR40dKzlZRlkuMBWbKv9EfSrwl4bQwzKzWu6TaQlmqAchM+y6EwEJPC6f5S1oEIA554x
iLSBjMiZf2UwawL/qGHvrVV5s+LYMTjXUiSpalOm7X4xrmUQ6czwPElBpFQkyeD/nnPvc89phOyS
bIhjI9ipYPVQECqNV7RCEl8rX/sGJ7pflV8tlVIpmxx2FGQYcd8zgmIdI+WwlLfB+12xmFDGDUXD
PXa7j4oGc/LZSBe3VVnch7o33Lvdh7onFxg2sV+b5dzX2/kZrv+4cDlxP8wJfjF65gSctUIpSh2/
q5YNWiVhpz+NohFhDHfZaSCzZe6o2NYxaoTfbWH0Fccq0dGt9egqW6OSv0ieIWMuqw4n8xczGI8Y
B6nP9bTu4cc0IOmALAi7c7cwVn5nh/sco4tT5qDCxZqoTFbyEmHxqVm4BchOaKj1pp3ysVlUhvoz
9dZ+7yqvhkhoMEysVWSVXXbYTCMgvEQpnlzYxhe/NbSXiUPPpZE45h7UlPYS1o6L2n3g4zhdIhWm
msPSFqevFpave8uovlWz6rJcFTEwjQEgsK7ez+IcVhZmoJn7qG2/yVonzmxlbgR15z9zxZj37vJK
jqsVSr1HpSs9jslQwV9nPqXxOVzNGsCMjPUabM3W873tXBXKpYSnu57aHre5MSiXY5Nph1kWaQPA
qRB2ggsZ+KNJtBdofRyCrP95JVP+yDaS6CMv1HoHeqc+6CrCkr/dBqXloKwWUXHkWCQ8ylArXQmb
jKMzW82FBP8vf0KZXNsw55RRB3qMZeEfPUatPFq2ExxvA8iW+yhzjtz16vfbmPqGg/I5SJdWVH7n
KLV85gSqelaU9DNn/f3JFDVNtcYdkEmsrERGWenVcxF1K6TP5weZr1UzRsQjFCnZqFh286i3bN2L
7rKT76cagCO8vm8v4KbZOcstuP1GWS4HtkoWduIVR5kMimDe6xNMIfn6OESo+8nlWBLhaqc33rum
Ns6OAjxWVp0AUeW5hZUjq5XnNAvVTJxzHijq+88+fa8ZZyVDZ9yvPOP93odJbPyg67j9hWhaRk76
NQODcy1EwRGmdg31zFqPwr30HpMNmVngk5Dg8iOrspApoRk9j6ATD/eQvIIzOtpsztzH4ezQPfg5
kr+/X+6WqcM190cPrKt4C7IYHRMF9TzcDr7SHi3WniVqA3p71Md6Zw/BtHO1tkWellCq2wasFVmX
lzJ66yO72w2HiEBxq2YdzuCfu7b4jw6FCucziZSd1rGEkEXaBz6oK1FvVEW/BaG7/Gy+J/4Vm0WP
zu68n51ls2mk+lYDl//30FbquRnenv8atoT6sjMm9BvRBUlXCY4zH1rnDTxpTUw67aD40NxXRJGd
N4TO6nMTYxnojGn+kftTuXYD6OUssRF6rtWFU6jayhPIfKyg86MlkJvySsZmgOjAikWLLIrfV7KK
TBrNnpUiyzOIB28x7FXmzCd0qbsHLcz6B12z/NUw4Hhzj9lqFZyb0t/K0ADpEpVZIelqTO64l0FZ
xAhDbG0AHULnunu4F/Zz3PrFA+hMh6WiBYmzaGoPwD0vWMW2es4s0GxQTFcx8pq7ktPqt67hE2pi
C8th4cQM/xd2td+1R1NUhxYEKwxh/yRbbTf8MkzedJFdQcBes1qvHmSba5bbzrTTJ9kWKe0CBE76
onma9zpgP4zCi2crLxFKeQ8ANptj4YNIFbUMaYPbVeelmBBofbOXDaMV1A9e7XY7lLSYj4jke0MX
KntVMzsML0iTueDYgk0XAEy558rRMZGrkjC89b61hTVwDMXQ1koQ+BtvCNEhSIPiKgvVwhpqbjHQ
lVUMjX82NGWDNI2qBpt7ci5asZwYVmFSIj33e5Rk1IprEOreeuhKDIJ+N8ge1sCuXaw4iDGZysZG
aXvP69j7XMM1RohTqsJqD1suvIKlrOW9fm/GuBDBS1mf2rbaNSbk5TCZtwXn/6g8Bf2Db+h838SV
kZxjPACvnCn/jMR+MYhdH/5AMkE09GVbw2AATMpu8dpXUnj6sYdOIAK0+8FrnYdJFLBycQGu2R1L
tch5CDPLebA039m2Y+Is7jFTU7QTDKejDMmuMhcZm0Wb6yEYRUaTjVoQRLeXucfuL+P1MI57tGmO
Xuj0e4jZkNPTcn63mXKvMrNjP1JUXdSooO2bj2OvNM+J6WwDVZ/BmvTBMQVhuoxk1XSSddoFzU62
RtX4JfbFUT3onNeKb6/MQlsF4XsWhJhWMHTVaPkGWY5oK6tzXIGi1ELvLKtaDeJTyd9zI+wuPKnS
Wyf8WVAeRqlhLbNKw1IWdQ2eX1ZzB8FOHcNts+Jra5cFTgvIAe2b0sm33HSNZw4buJMjJPBPZCO/
jSD+VzQCx6WD1ff1r1wTnQC8WMjNU1zemT6uIO96q1adjWMvCnkliwgrqqNThX6FBjotCnCrRW8k
LYKbVJO6eTK8Nn4fktaLX8q8a99LtfuuddHGdarqsRxU/QVaOvDIumGmGIXGywjaYxVYg7+VrZHJ
eh/XEgMABskTzt/HxAcmlYjkmj3EByjgB9ko+8fVt9RlNSQjYRl/CmoFhWuRrZQI+88Iy6uWpa5S
fmpPsoB8pVrh02D15RNkzpm9JBWxy9lP0qWbslzNTRNh1N/5bV9sjdCyLrqjf/czDMnGQUuvQ8Gd
kukk6vigEa+dKGTDmOf2Phiz19aufoVEhzx3y3Ntx8tbfmcHhzicz52UKBXi8/LqXrT/EZsy6/+V
d+8Wx3z/C6UdV2YaJGClfRR3JhPGsOCc6k2ooxhEIa/6knOShaz/1QwWNNqFkX+S8dsIsstfeffY
HzklWh0bfg/fNbXSmWTwwn+80r2LvPr73eQme0Mj07rF/5ooR7yPLfOMULHWFXcVlLrxCFgOLqrS
fGuTcmMJbWlZR9okAjwMoPEeG0YDD6M/6qJjJ4Oyz72oXSc+lOWgPAIctJ77Jv+mFNZwkjW2XPUN
azNr1fO9ecY4ZBclxXjKO1fDJQemxmTHOv6muX6VMVn0uYXIpasXa1ktlRnsbtXPe/Zs+f53dfgG
GjqCoaZ1eAUW+cb0Jjxsk8aDpxIFB0UovzIoG9cAhMK5DsCgB+FVXlk6T5tC61BH/ncDLmPsHvvW
u4zbcxYjQyFStPRHM3CQJMfICjdEHGLUuc0pNg6ycENvA8vceuLAwP+WYkxyzNq0ODpj/BiZVraN
f4dkvLLrsFz8fTnCaCfKB33rLdv/SPo9moz970OWvvdr9LYMtoCc3LU2ePm5SaMeoQWYBiUck0Vk
9+H3HJgnJKIf/GU+DLSx3metaFe+5qbXokBJEHE/fTfZlXa1maOt7L4rl1D3PQ4f2vkUmsCzN3UI
lchpnHH1R1BeysIIAKj3reED1wKzDbZbn0/35gmJ+27R+XxM+CZ/uTdEyMPisYbnpZoVTzxtuR0j
RyprMCXMY1PMn2RNFkNpii/NUK/1ZiqeZEyNEIKpZ5cfNyEf02yOaqO1bDNFCPkTfTsrRre8x7Ks
dRdTD1j9PtCYfPU1vMtvo0IHO0CTixdyDBnLPbRl/XSMNzLG5ChaVnrU7tAZuRblhMUHNktPvWeP
Z3Qzz7GoQZOvniZU+DeIps0rWZUFe/jfAcrH7E6SljaWd/U58ZadZKiFbb1F2aBf1ghDwxMeJ5Bk
PtaMY6lfU9DxZjlHl1bUZFwPbfPI3OEga646m6AU9anaOlhuLWTwVjSqfvV1rMKMDqU5GQsH1biY
U7xosjpe255SXaLS4nQWad5d6mjGhf+3C+DZ0V57mwMUtTfDf6ZSW2aIoUDm7s1DbkbFl7CCuOqi
SoXYkaKsk7lyTiYKJQevUc2tw6bIQw8fcoUEi/puFdFXTrjqH068xVEj2HCfqbcO7LmHztPtZVEF
xOyu8xYFc/NT13oH2WorCYr36cRXHK9Re6eChdynWNysDL22T9DmvyOpEEKg0LD0FqF7cY/ZKLnv
CrWDb06GjCvjVPZoWf/qBnfz/2e4/3pVGRPvkHWXvg5Aytfi+LIVRSdOXmUB2WgVA/g93UMyI9An
bdPpKn9QkStjsr+sQgR9Au9u7WXtPi4smRwtkG0BXerQASsXNsvZS9WnkEWdz0jZe9eGE7apyatd
oavRJR9a2L+WYT+yG4TzlOcjroQP6QJbDOvzaHXPQ8I3WBmbpTVwxskq/3jTV/1DalVeTl6mr+vK
hCojlFV1w6KQV6KQKbNQZ+3ErnU0Zz9mvZyu3NGQuR7D/itklUMFrfI9QNxoC7+831WRH2Njo361
+I7tctdBfqdwircRAtLWc+dpLavN2PZrjJryraz68xCvVMuI97Lq6UL8CqOL48St8i1AyQq6EdJb
laoqZ/yfwTXnyK9Vqqu/jlr+s1qL/VZZ9RLPR4qs/9kqq9lDaa6nQP3ez7OH8qut4jqUmmB92zwB
HT2wgrE1HEv4z6wypVfPsiaLLMyEkIX+PR6MPFuPzl632ehn28CADqMatysxWYcYUw0cAkE0kw0m
Vg63Vn5qJhQlkZ3Wlr4u9QHt2d/NXmUZ5UqOeBsWZu1iyn1l3WIVs+zTvjhYSYZPIHaxqxn8+VfV
QoRB9z4r82CtZy2MDl3t5s9GYnzFxDPblkEATqcLirMsXH9sT4N7lZWpqapudW80lEBbWjUWS2NX
DTsEDd/8vIJM6NX6wtMd5dIKwxBOA4JrnqK2ZGnGH/GyygNzMbiIT0Ztx74BabIXCrT9fu5xuuT4
Iv7U6WhU2pb7pR0CHnRJiU58Dy+jG9oezYjC+4JM0Bet7Otn05iSA1MlbY3E8/AlYXqcGt4Xk506
TmpLFSysrj2Zs/td9mMdwOMb2snjCOOR84jO5LkbWTdJMnV8NjVb+wyjFO9OICJ7uXSURcZSKHRK
HlNiNSmLqIL2qbYVBuG546I0XM7OufTslVyEurGwa8uDpea36rVJYvVaNP6nOgq0vazJQjbGib8Y
4Mad73FD181TVxpzhVWl2nhv9mzMZ9uPpkWvYio4IzK39vTR3cpqplivuDovcWPFE0PI1phaHPKp
6eFJXiVzmDULeRkEbtIs7k2q27JoqTWQ4XT5I/HnJbZ/C7O1PdQc5/EUiyJgFyZf1cbw4RR2t5UN
uG/5WJ9Exbtt5jAOyzps+FsPoIfkZShkd2JhaiEeOKdbIZR8bvVbUseRm4bXF4JYAjMtUdENem4a
y8/QwWMUXWqFrWL8XGd91wrvnga4PE/12Ni1ma6/qr3/sxXpu/gwDTjDMU9wF3Dpgq+zk2zr2DR/
oLC/b+KOTT5EGlg++nu7cYoHuZGf6tW8UIM8PMpqoIXhulKRJnMT57UZZ/yRkvmz7bvlJm1HNh89
p/4Q8aLSp89QZpFl5SvM8c6yAiF1KNQx+jDdBDFjr3npJlQgs6j/LsNuNoTb0hgXVrazWaMdUO5G
qVlcmf+uTso4CPtCmm+Xt/QQuBXW4Yjn/u7z1zi3bA17gXxxHzPwnEcHHsS2zp3hpATFgOE9VlbW
oF07vMxNzHyJydZEHYeTLIo6f1HGwNkmTWz7ZxlDGgQMjV7WC9kDkEnE9rQYtcrnZKdx/lNi/orX
N5ykMh02yW8yF39AZ17IViuKPxWN2u3mVtNhNYgeUdhyElTaESy934mSBYakj32y2i8sY5MEacue
CU3JJKRuOcTYKnVib0r0zFC71jV1FQTtj7JkK19JK3wC4b3ArPhl9s7/Fdv3bvjZIA3gbzGhkPFX
g5s7kF/vw8hs6RJ/M47/9/j/Ncw9drOP/90jt1BW4bfLu4nEu4mEPbTMvr9XK9SfAjM3FprSVCv2
GIoHHMbyB0dcgS+AwGRfZUQWc4iLXD3Yzh+pXtpOrId2ty6/RxirKeM25ndr2VMObbpqf5nYy5Ih
M+tDHC8sk23kKIw3c2wF3kLjuXou3WGtyarsl5VpwXGmam7UANo4NL++O0UgQu/vTL46fF+HG/7c
b+8NXtv1x4ZNx9vbMFVhAqasMHJ2HjO2nTqPjVLdqtzHtPHMM7iXg2xTRagYHIQ6jInZkajKhrbs
hnWted5Kj5mHL1nB+YuGduEG7dxy+KNebcR7TnIU7grdI24293awf+0eVZez4yY7N+qsS2sVKc/X
jCNQrVGB6KBscIln07rIKzeojX3Qts+3PNklGNJ/cj+fdxn/DDa+6eHwk9i1jREtbDGqzLsPJXCh
k1MWh9tLamhlRLCyVoM4bRz6LoCCV5Y7WcXrHCNgCyqSrLoZUh9194xhgHvEX8K5FX9VZYOM9V4c
bcopjFEeBPtnxEO6wN+mfsRjrn6MYs68zFKH8TVMNR8zBTyTP2Mymadgu0oH1DpkVebJvm3M3MNk
g/nW96/xmiZst2UDF1vD9fxoFv3Pwuuc48CkAQo8SkuQqX41CMvyCiME5DituCnqDdrlaE4gM1hp
VbCSI/xxKYeV2bLFR0GEHxrWSLOKeRTmm1hilhme8G3snaBMs8k2WLill0Omrm51WKju6ZY1eQEK
Fnb49Y8WS3YqRH9Uz1l+wxNkGp4yXzFrXznOsAqZX1FYSalgw8ypH4I+unZIxjI6RfBcUZ83DnGW
bgL2OHexA61qLivrwJmtvQvM4UkxBljWqCIvjLlvNyygps8JuwjwT6cPPUATgW9Iu6nT/hbP7Xq+
xYdM/yMu82fgJLd8M+2UM66KSLKMyCcNVXWphbtumrA8bsspOszCe3dwsBbQMNDbNMJs12DhsuMX
Fa5ka4A068m3Ex5Qom+VT/aDqkS7TuRifeAe3MB/Q8J0fmzs3lg0Nao9aMEtUOw2vhhahz1G0EfI
mZtQXPVGX6Sxl1z6qEyfcVy6VqiJfwJmlW/soFEQWPPKTx5MZvaPSsh+eLRz4I9rYnaGolmfka7G
QKjCBGhw61sosEMEijjJr89arbCXlgHPlskyRzbIqixKBx67H+DIE4RC8+WeKK8UIelcDN/uw8uw
HOQeG8Loc+d8Ssdi3tRGE2ibarYhLSos11YYkVZL7qMN0yjRZMVJdRo7g7t45sXphg2kbPE/eoGl
ig+GZ6xug8jxbklm0r9rilHvYiOOLvfCLkBRD9PyHkEeKbqgY4lXwhxZL2xJBnsZu6fIq6Z056Wv
acrq3qBNLt3YNQ22Vp/BOxQvdgvKy6IG2YF608pIzT/fheGwFdeV3Re3ToZD4E/9wVOdn4WMyaps
uFf/SIkrJV38Uf89jDL75tLHVmspW++d/9exHPHCSluGOzyb90h7zNtodMJFLSS0WpT9kQJwy1Wp
eMYxDz2kt6TUVoJo1DnhfGc5WRGbvX49qbhc0kct+KNMs36UKcgPRCgrYcAUBKW1G1PHYfZYK5+G
QdvDnEONWw1HDr+EdrmIV3P13UhQ6ojiUL+UrXlowm4zKP0hbqzia5i5DU9JQ3mNYrNajY0yPNiq
FW0dtDWOLtYTyy6dSqztdMTv2/ZL1jjxq1EqzkMBkThH7u3V5zzmpQgOskkWSD8AaVYbfAPJZl7x
2DTmAs/dbxVewS+JofP8NJSlrFmYGb04Iz8yN+lWE3PtlWMsbCVKnoOw65+TMYtXbua32zSz+2e1
KOIzd8A32SiLMfA/u8wWT7KGHIezbUy4m7HKttCSwVwxmOeEPwebm7TbshF8nrqWA7+5YA4jRHx6
FLLBnIgqyidrp9W3VYoaUBQpAw/hX0480hhHSxuEnS3wpfeGqim/YPPiILHMLoCShZwyjcmDRFqB
MrxWbZY8SBCWaGtETbYFcXxt1FRdTC2zDsdqS44LE3UBVr98cgqzeGIuDVkin/OtrMoGo4AnHMfO
RYYaq69Peuu83PJFp0ARdqkBi5506uN0OZjt19gLuqNM4STDvbazvbx30NR2qXKTPDWauUgcJsFJ
GfUWUsGpv/cy5RrXgcJiCeDnBcuy/pINDef/agppxUfKc2s4cBbwKKq3vq8ZfIh+s6yskCMy8TBN
9QRt4xjbH1GThWwsRMY97f8em3pc+MYGcm+irAvbRZ2QNbWL3Mh6ijP3OI5hdcWjpFri0pp9+39n
ZIwx/nuMTqvwJDGKYFclafvcTMqHz3s8FaJW5124m4dRWyqK2Twbxdg+J+mHbqbJk4xYeIzgZGgN
G9kWTZ5zMUd0koKmfUxjHVhzZV5Ym+LMnfX914FHdmgp8UfreMam8YxoXySqfem4GdiD6x9rHnM1
dF0ux9lT1m4JABLXdxc5zBmzpbnVXyekl25Vvbf11673nT+q91aZ/F99c/b+dmjeZrPenmThqSgf
8NAtkHL8FZNXaofiBVvBPqcguQB4Thm2uirKkqtbsBNo0rhzdpltzIe5RB1birJ3OCDxTHJeem1W
dlPfAdXP9eiTWhlLRD/DrwAngYNF7qvuxFgklmBwkh5hVyO6WIOiXxIUZCA38TM5ZUG5vjXacevs
7UB9D6E0cNTjvxUNtwjPnrttj4HNqvBm46UKzebI8Ue/kFUdcfCHqEkw6amVbmkY75peds+yrUZg
IVGq8CJrWjmVS/cyR9zKH9DAcY9ToiRLAADYi0z2dO6r2VhitxR+dQxnw0zJeu/bElURHYUse1LC
t1IYgokE2TMRxiT1iKKT7MnUOvo6V9YmnxzrfRiGctsn6zBA+nsGMVz/E1X4HE6tprzZ/fC1turk
Kmuq/tZ0rfoKpK575HDtnKYFzt+dz0mmngZLWdXzIdsCBbbX4PQ+Mvjx+6q28xmUvTLvSlDXesrW
kCoKKxzRnPp9NWYoZbAYGDayQRZamdq3PAfBjyOiYct7/7ThEAX7o65BAcIPN06Oi9bodqyM6ym5
eJ2qc8dMtSeUmodlUjYuH/ocLBqnNpHjMsZl6QbF0e6qyr1dZn5ZHDXXYgvaKVFkVL51BurcbLgV
WA2NwMAnnlKFMWCL07XDs+4Lz/DMjL+lvr9k67H7kcX9g4kY1ad54gdjGlX50HpJuesHmz1CLdMv
Rlypq1DjwB7N7i+y0+TuS1SIvjvWkC1CNa9f8x6j9drx+0Ud4ADO+WCPoii/uWYy612b2N0LexLC
awxsu2ytizDgkMf8JhudIvCe+WBkkyywO3/Dv9s7y5phN+7ScAcQZ2JopIv/cyzZWCmz+++xIgxP
TEPzzqboLMeK9ZcgzcyV3HbrrS7F3Shqf+7X/VHvR8VdZh2KQ42YW7c62h8zejA7tCKsl1SLnU3V
58m6FXPtPq6RvlW4A/eiqo7GfGHXmnNfaopW6s9j8ig7ysEcq9zj4DHwzKMdg6AKtlbmHeVYqjH+
9ysFr2UQ8egxAv9WBHprAR0Nk2jT9U23kC1eX/1sltVbjpo12h6cx/7eOS5ZWQToBy20yeA2WoNx
O+o23mbAWDkLTLm/ipAvZM/VUJsibJm4vGVnEeBaRYsPMxJ5qqt9stQQmHHb+ZshKKbPxoz21K9w
V6G0K8Oq85/hf2XLQXKxp/evbBkO4/gfr0DbeFTdfsfKydomqNG/mFPwrbfr6RsiIU8KAkRvph5b
kKssFeZmzfKnm+eFzEBmcTP0HmxOPywBtHfvRqyNS4MT+DOzSZRXVaUtzrLegRsfhC6UN3xjao1t
V2H+yIPygq+M+2nQa9yOKna1HfZTtzU6Owen6ZRT33v6ei6G5gVh8wFduWb8VtSGuPGYP9gY2qI6
vOhyb37pAbagT6KC8RKfmlUD9/iPOB5q59Ys1ZfARQt2sKyf+RFGUff8e1zk9yLfd8iX48sP9N/5
99cNGOevfPl+/p3/H+PL91+L9+9MxXrkAOXF8KzvodEN3zpUoOckxR/GXcCkixD8t/IdWwb6N/zT
/xlj0zkgctsz4bSsHepB8cZ3/ekzem1IsdXKu6OjeVyJOObF02cUeZbm73gO0e4WF/mza/Y7dk/a
RYbhyrExk7pepJliH6vBcDDw6PWVbJGFbLhX5VXdGHT5q7mIu0MXjuPuHp+0wWKnLFSfsXVGlylL
9E9l37y6nKr+QG83Uxz0xrp52I141CxHZFg2aenVSPtR4KdVn2RVXslCGTguD8y2QQmFR5ICRauc
27MsktJrz5EoZNW3RmuJxEu7usdqs2MfW9YDZY43hhnMC9lPdpENU4mqLJzOGnl/R/3UzwZWb3Xw
WrhWdOoHR7vFpxiJkzG1sdNUcSRhbWBe+gH5lyTNDpXT4aKegubaejnG3Wi3Kyc2euHNOVCRZ0Po
3+Xz8xixvPEKllvO9Iw7yPzs4l0ApbTHfFHEoN1MGLsy4YhsaH62/gC5bXpuRw8JXGAZKB97dbUM
RhdGQapfZKsdCZ4VKLG1ZoTzc4cQl1gNM5lsl4ZqeB9xOL1r6BL+SJMHByXDYGHb4CNmwRNEVn/d
pcxb9ALYQa92n3UYbsMW57nwggSUWGIaA1a+KHGNO9UJQQZoCLupVXmQtZGtkau8qq5NX423a4Vn
7MrSUz6zESAQHH5YQ1kA9byCmXiu83IstnU/MWVGUG/J4eR4tqBt5WhBofRj9F/9pliO5WSid1sq
60DNokOiDfNTY8VIziIstxtVy1u7bdhs3BHHWE0Jxrc2EYKPbR7u9bgb3yY31hYsAHN8GGidq4Qn
CgZ4ZhaNuJRUPDF+F5hA/qyyPooPilehR48W0AUaVP/aON2SuQinJrHGbSMJ8MQRVXj2iN71+Soe
Df5LhiPUNQuwxGzBr+2y0T9KRXiIN4l35cCtPpqgS/CGUnr4kmG4YfB2UbWwI3LX1R9lweT+aqga
UoYB2mW3OLIDplI+NCC3H4sUYkqkz8hu/+piRtXAvmH4cQ/NiHTuVIMN7fswnJNibMOT8da1QZhy
mc5dvtJ8jJBrwDjnZNaNd6T4q0Bt3wtLDy4uYp4LGVYTHQcN0/7QULXkvN/dYMEObiphQ3Gl6AKu
rOb7Oqk9ZdXFNWukIjc3c69lVzcJ8luRYXWCbTIS2DZQlEsBsnKrGviwWU03XbOgt2HfaM5nJJo3
pRkU34uh/ShqbXwzHXVYK3rcnHB4G05FW1SrQe/al77K/BVH5NGu0aL5jf0FYDRBDfli0Ka30O0+
K2BNoAlSUwOL+U02PJt5a76oYKf4885vOc48D+HsPcmkSnxl4DxoCydCaVnPu62ijsmmMtHvg/sy
vhq9d1J47n6xXXQwjRFwThThOgklE126cWi/VBMUusJJ3ccRZbHjoIEDmEBqf6nYfDM8p3xHeT/d
BU4QbZvWaj+JIyOZgEsvGrhT3h/qXtef9ah669h33QbsBexqIfzaepr2IhBHm6R2ogOmv5AgEbNa
Yvalfx2VH5WuTP8AKOXuB1/8KfScaGeUkbFzG199bAO0vREem/8BP4SAlvKtDtwU3E2jPwQOttVN
72A5C9QhL5r46AkFaVn406yewP5km0lAK+6x25WLyLTb8oW6tVgiMdT4iB3DJOj8HofPxsYIFXu1
qszHQzA7bC3+fSnrstBNczyo0Ej+Z5LaKirHzsEwHqy4YhQAjCEYIaQSVEBmRqT1l6COrMeyHvuH
2PsSmwa26mkW5qdg8p9km+O11mNY9uquzsGkDlAK4mVihea6L2yNMyxRD1CZXXJrLpB9I90z0Xgs
3W1WofI3lbq2m2uOpCGzO8yDNU58mhn8NwaWfffQNBGwf3W4yBqCt91DabvsMOeJvpYxWQg9BbwK
tAtGJgwlY62vf2Sa0h5uGdaHngUHdihmtER7uFsFWAu8YwT+sdKdR07v42uqepjMhO5jZlTOY55Z
7QFP7Wghq4Ez6lfcFNnC6935S6MNh1EH6aJ4ybxrFdPcMOlQPwFARP5U2Tej8sjOU/84OlVycC3d
WwR+8MMsEzHlEx7W1rNdMTdpOTdbjCgov+pJnK4av2p4/RQjAFCCZ6dhwuI4UNbVrHaPXag2nNgW
/dUXdgVIxE7PXQdKcDKV7CMIsG12HITqbBt1AXjej6XfJF9x8QsWfWZi7DEgqZa4jY4ZRAw0w+mz
F+Ri8cLqYuexY+NvPY3AD6GNa5u2amBjADzY2bluHHsmvfug52N0VXGPUO12Z85Dcob+za3IHpMr
Vos8FlkFPE7CzKQKyvkZezOV7REM2UbHtdBeGbUP/BMSGIf8qB2EbNvQqf4x1Wlf5kKE37dgDHcz
FgdZOC3sXnNeZxt73KirWVQHNQxpPVl5TVB/gEDCGcIoEB82nPqjTBeshYKPSbWLE1Ii6VJmpQ6c
byN1sR0RnZB8Wblpjiyq3vQXq/FrftN2jRVqpby5oQcp0mN3otD7ZytQlup0Cq1Ln5YRnjVjftCx
UPpmlPk/lmrFn1QN+GIUu/jKajbnrmk6A5S1kbrIgvoi7Xp0RPsd261KY6EOTX91BY1MMmkl4xYs
Zo8cfv/kCjquDA1JgDpL2usHz03L5xnu4gGT6X5R1Um/G8HEbbBHUq9JG0XoV2gXWQMpCzBFFCgX
ttsEfWKekIEZrytj0BdKmdlPyLHoi2m0/c99V11xgXCDBY9aWwja8qrnKE9gjlR5tMmNgiflYCQK
4KgUT1c9diBmtM6ZbSpjXgUQrpgndqdbtep9fdNaCDK5HEvzZ4jjjZtoqnpQkwafLWRGF6nu/x/C
zmvJbSRt07fyxxwvYuESZmNnD+hdkSxfpROE1KqG9x5Xvw+SPSpJM9HTB2ikA1UEkcj8vteUd/KQ
zsmbim9+uFXG2Q71GvMkG9XURH2EGNm6FJh5JA6okMb0o3NipBtLQfp+BAfGY5yb16hzjWuQd+UZ
giGqrv+qquezBoVJbxjt42f9ECvm0qq7YqOFsY9ONIadu9vlmBHB7ozidil5YSxH21Nd9X9q9YS2
/hDkH+m57p3mQ4lFuzCdcnx0qsnlLzX7Aztbd9U3+TdWABYuGqSQOzULyIRBsZPFz4ZbkeRV7NbZ
3W/1g9mqqwhd7ZXs9nnIc0IYZnaVNaaTFs5qGLV2qZtuth68g6r73YM8BA5frad36l4WUSrXUPxF
iWeouweFX+EDMpfZ1ncc3OXnUbIONU3Y61rkHmS/voH4Ek/e5jZg7pbrQbapJ29cyVF9ZXYPVaW+
YEman2TV4OA129XRWQ4Cu5fjNhLsCjIUZ60nEDdqOFcaVU8wFll+Zk/9XfFTf2Nahn8grKw9aBPy
rrLHYNffiG6pj7XqVPtK1P3Ga/AKVvNoX+eFMDB50b1z2cD3b11xQpUECVe8BFbCnEWqsCZcIQNb
7YlbOm8WL5ewsM2XINSiUw8GbVl4lvNmBDVToVpF7LJz8SI87E9SJ1g2OYh5TXPifZ0a2gl8WriN
oqi/5E1TrFEbVR+I1ltLs66jl7IMNfRlUnTprfGLgiHEH3UX7YvYMHi3OeM29CYPXgmHNmBydrNR
Z3dDNN7yENZPxndPJM6ymdzpWMad/Rwm1jooJurRX9lqE7qpIjOG90wnKt0h6+oRicCF3CAFMg8f
c2BhQTEUl7aYqnsv6L/K4YWjW6tUIMuuk72Ow/SOYLOxd12g5m0xdGfDtrN1gNvukyg1AYU1C7/W
Fu7RcstT9fuw660/ETl4Flacv4d5Xi7VWtMfsmH0N/KKPVuP2xVtdFvPStpjPjVY+VM5DAJovxZ+
FUF3p8c6myiumIGq+K6R8Rr/mL1nDD1w3q3Q4H70lnEy0sB8DHpgGH1iv/cGUBYF9YG9iYr0o+on
7CIRKJgKNcPQK7uh6PzMbI/MHO1SouhAtbbLMfvmOWWIAZXnLCut0ne+S7HvEsSS+h7XZOI1YKgb
cxsqWITL1iFmhxYAyV7KVqOE1G5DLcTbTxwVV3dWaBb735Jgzctf+1a2WoNpV6qeRFgnl1Exs5mq
NjzNCLMi1/dVbY3P7PWLg69HwVoCy36tD+d6CUT7tb5gvfCf6mV/ZSgqMpKp2KlJ5G9SVwuwoDei
56AzlG0bo39ge1H83OtKcbB0zC9la64lCvuOkTfS3Oq6Om7qQ3I3aXMSp6m/SbiHqXTJoe+RKfhE
f8g68p2k43+gP5TBTA6yTgJEZEMtyAvUgENtA6FjF4e2O2cySCMrkf5eOszstW5heVK8Nzhev1Sz
gD5BQBTO5q7Jh4g3bQ6qUUYKzLE1z/JMn88Q9L8MypQcZNVnfZ5Zzbb/MUo2kBD/a6jXiJ9G6cH0
vZpqc6drWnRp09he5dB9VqJAZV3WyYMPtWGnFy6uVpB4LnXVtSxw4f7B8zKX3RR3/IU/huAOtnXL
1jne+slreR6kyWYmrvxUqaietbIn8A6tqENl1Zl5tasQul0kbh1guDl/QswnyGvL69xGz59gFp29
Sj2NuJPRuvfWpMG004bqu2t8FHk0fBNFZiz5GtILqWVxCDAI2+jY7V4CLRZ4pNX2WklddpZal71Y
agc7p9Tb3TAXM1EhvRw71UG2IubQAWUK+tOohtmLaNMvbtRbZzjd2YsZsZXnqTo0AT8bNeFT60kt
3sHwIW8UmNE5Utz0EebQRdYLJ89BaEAannBUerf7YjW6VvaC7bt5LPrwr+FeisRYiIr62bCS/zjc
B9Tybk35bTgi7ObRt119aacGaAwj9JaxS7QnNkb2Ak4bvdbtm4uo0XNT1crVT0ikp0702hqBcyDE
0+BpU8SvA7vWjWrXoKW4JwtXseqtPno4zBlVcB4a3NkH9KF39YhFkuKP3aoJCvEyhdafRYI7RZnc
Q01miT2TMOBrLCIrPzuGOZyk0670452r+L1jxyH+ZdH7o6oq8Szs08gDwlq1+yopHyLUqdUtnIDm
pyLeMe0eq6iHslXzcxBXMAw9N10ZpokC4nxI0/ZLglzKfuxKjAPHJkovGorjy8i2240syn7q3JCO
OknEyshuF6iGauUaCSi8zhifBo8oQmTUbzgQlmTIR7ECjTQHFBDcRpM7uRt4qb2IJlnEIm7eTMNS
D97gKEs5yvf1dpkKbKJlq/o2Iu/3RqAlPKUJTmpwvBtW71G6GmuvONShaq0IawabLuENjsZAZ8Fj
ZAdmm7fTHKHuGkDuCfwQUZKO7H8c1OnemGVyVqy9nUXTV7zf0ShbEn2Mnp0mBpmFV+pHWoPU86zv
ETAEwsb29Ghk2NAOg+kfTQGfDamIcK3YcO5FleNXNBFuJpuOPqL41jMLkxr0kbbENmE7eIW9h7tt
nevQLVfumOhvlS4u8oPMMNjFcCGxhuNFWqgTUIPciy7yzKrL74oS2CQCf6kvq8bFwB538ZTQ525Q
2HB2quhOnVX3J3nWZtFfZ3YvlKMaAhWnw2f1b11xR+9vrW0366pYBYHJmLRZ3AbpzsXK6pY267lB
d6UevcnGYoaL5OFiTJzkSSa/bMX8ylIpu5NN+AdkKx1/i61sZAmS3K5Vhq5ySAfSyUGs+1dM7MQK
oyagTSFsdlnnzWfE3deKqpMuxqXwVl96er3ryN4uZI/PAUmItJRrDyUozX9dJEz5pzghIj/zx8h6
OSruHHPlxtiRy4afrs4HmpcwUot7thLtc505d+HYgQSZS46WPitq6J5lya7z7146a3KMafds4+iO
12QxncRcLMAzL0rT6YFOMFJFtGap+253aOupe467YFym+OTt5Vgi3lhLRua0k2MHlQl77ANze/s3
aCiMeB2uCXKsQ5Jr0xpqspGtfewJoI+zv16JBWeVWlgodn3x4lnRblJ1+4tlKtYqAfwAeSgonuAP
Xm/1qHKsYvbzJ3XImgfH1L/KenmdcKxR53Sb6WplcK+7ZnK+DK2pMds21SUIY/ds6cIiDKGhIdik
w6oesJUsnaC/wsLsr8pMz694TU6qC+TsR73QRbAicSlYodFDNvhCw6wiQ4FlrvILVXERdh0vGWYl
R1mXmnG0YMYUq3LfRIC/NVbx69LVx31MYvOpz6f7purxCWqIBY523T1ZNmREHAJO/Vy6VQWomVRo
zspSBF8NL/OkP8ri6EXZ2k+CcePFYBCdtrU2mWTuqIHXLor5FPP4jVl1wbyEoa6d2T0auN5i1UQB
IJwZh6tN8TZ1p0NW2Mp7w5QqUlbkbK13iIzy6wIR+d6k7g4TtfyZl0R9RCF2dtilHo2gP0Zcb1Tt
UfRZHqzGa1CW2jFkmX004Mk4LRFynUl7IfqhesiUzN0FYzRshygZn1J9+IPQv/VHZDGPoJfwmhdm
snFAXhwIpodXJHCRk7Fi6w8ne7DUof3W6Fj82p6VnF0NUEBdg3pV7NQ8oo1QLzzWPUxzFOXBi3vz
OAdmgPvPlT+durLWaMt0Q34Yzce5vRFavHTnrSbL+yWGBN6J+LXprHpbDVehotirNm3sMw7eLXue
iKclKMpdZxg2+BoafFEDGO3EAEmRyXonK8loObdmEQSQTVyrWwwoda1aDb0T1bCmB7xzxXY2lsLC
a2xSZuPhA3OXCpuGaHrwXTaciKycZUkOIHuoroZ5q6oqRZuysG2XZVJXV9nF4x22n3LNWhioAT+I
+eDriG/4WezuZdHo/OQcqDsYz1co94T1qxeB+oK/gDj/oPJPfg/8OMYuKcwfVbgrazXFYqBAlWVv
e1OwZ7fknxM3xA+J2Mtj4JfKgge/+dKVyV9X1MmB/OuKNbpZW3fK1DVWofrO1GI0LarKe0OI+aOy
jOoawCTA7tF9kdWjoRJeSSd368y9CtvYCj3UnthtT5i+64J7TX2HPu5qAMt9wJmqfsvSlfx/mJz6
wTLY8kKns/MCLnYy/FzE3VJZkISyluk4YbTUm9UpUiCcbsb5tJutgOSh1kob7xD6FAigNAtZ+dnH
QLl3K4pUXYYZYUfpDKzp4y5rSFRFPJMLAUbzebQTnTzQBA/Yz/11XzXOS2PNv6D8FWMx9+z34Z+3
EqDNXc1qbxWYbf46lmnD1Ople99TwpXjed1GKcFd6y5OXWnHm8rruy0/2fwtQ/SknQO3JhSYVVzE
2H8iRHsvfDteYG02fW1BkvIGS5N7PY4T0qc+bMUfUo3yTAou3lQZby1stFnlepvPfl3Up8vQSo1l
hjdf32b9dZwPSekQR/eLjzZFA0SWZL3hh7BIy5G1KPrLt25uUpWXQrzJXp/VzcgCR+h5uvtsKAsC
WJENgFFeTX5erXYaeFcji78Wvb82mRrOST3gc9WO4UMGlmepW6BQxwoAQx/k5RdNa14wvQw/MoNs
qN4y67raNmu1gi2g6R90p8ZUShEfxhgYb245BkRw0uFJ7+NhlRWlee2QgNnodVTftTqMEr03Z0Jn
360+8fJdMLRLp3Ch6JEwI8PSB/WdbK7hg+IM03/UbBC3JeFgpHjyGJu4/H5qLXx0NGBcmVIQe491
zN8wmuRuh82hBY/3BjNPdo+Is+zjrg6WVd3nO2YpZBfryFwF84QrD00TFcGtHIsqqxZGDZP8H//z
v//f//1j+D/+R34llOLn2f9kbXrNw6yp//kPy/nH/xS36v33f/7DtDVWm+SHXUN1dVtopkr7H18f
QkCH//yH9r8cVsa9h6Ptt0RjdTNkzE/yIBykFXWl3vt5NdwpwjD7lZZrw52WR+fazZr9Z19Zrxb6
Mz9UYveOx30RpQrxbLCf8ERJdiSQk5UstprQjxXmO3zltIJM8C6GF51kqa89+wnaO3ijW6vByhLJ
y4tsyPUBalWZo2vmINRldsm6bYzizXdCZ+9MSbOSRbQGs2XlpNFpMIvirV2BqE7fYoNkUDJpyVJ2
UuOuW7mEQvdmFj5nTnaemqG6aqZX7Fw/7xaakUMfl5VZ6UBXC7yTLBFSra6VpozrrHbjlVOm1TW3
u69/f1/k9/77fXGQ+XQcU9Md29Z/vS9jgRoKodnmW4NyDpi6/L4Yq+6+V/JnaQpvZGCKsklYG2kx
H3Xqi+zFbiJhM82OwNeyj2LmzMiD6LQWT5/4A2hedc8tpz6K28OPXmKOlPyoUn3LRJVXbZeFHw0v
CboVk0e6QJbABkNGCV+CJmkfssmBzEsfX/HqcyRMoiLX//JlGL//SA1DVzXT1VTD1ODhmb9+GUPl
pY3f2+Lr4HlrY1bD1uYD+6eWxRtnAokiD4TBvypLZwhWFUmOn+pk75Yc/zHOFRPO+DxaluVZMCAO
rE4pIcTJQCCqaTfEMBIWAlZ8roIkuR26IYtQPZcVkGNVFTkFesmyX7lgw/3uKMfI+lsXEsHPqJL4
6CLUmrrIRQYrwcCu9O+/J8v+/Xtir+boums4mq45hjo/7D89zDrg0KljS/1tqupmo5ltujFZQ+8J
9ybPUZ9fHDNSv2ZOSiKqFSFx/yC6BG6iLGRD4ZjPaBB7j9Cyo0OXuuM6HkrsCKvmEZNWrD2nJHjo
mijZ34rBnGKReRaVwPW2VSIMeoKkhav6o0XmYkZ07+MeS7fPzIw80xXDvvscK0d9XvSnzoyXnyt7
fNZ7A7BfJBaZF4C8HIts9I82jPz8Vg4M7D75tray1Zq7fPZDSDC4jXDliM/mJEoza9kbuv9fZltd
n6fTXx9r17A1Q+j2HGRwDOvXO1SrWo3uOyT4TgnLTZ+qLi5L6CQ5LsRTwjHs37GQO0de1Z2KxkXM
oMubN7vWw6ORdNl9KKLsXktwSU1619zLutuhgyHjBwXGrXM/WYcIcEqMp2u3stiOVnbfF7pDsDlp
NqP8cM8rSH7nZbeGOuMhFwKdOzaNrFkMlYJ+tRFzWsI8IJTs1MvY1oqTmxTwhX46bRBm3kWTd/XU
GlZAlPGN94nYMYdZp2ko4+3QG+EljxJ9Dby2v4+YOVYYVsZPfkcoj2iG96IUPVS8YVLekyD4pqiA
9BXdOaHLPT3BWXuoTK3ZTQDICAe38VUnJnyVZ3CKvnMBFCx/VOUNYpBRk76Y7jQ4twFF6cNgTcHP
fo5vOuiXHuHKUGHWymdhvMnKy/gr4ScI3DZiVL5a2ktT9Pgh6wJ69HwW2xOS9vK0nkL3VimLAPLN
Q/OniMmR+0sw7fEcNk3WbhMA9ZYHP96ZzqjsSQLHKH0rtbHUnACrBMQGTlgFeKdEabojcXmEAijJ
esuv2Gv8dAr4e41q/XT47JO7LG5Xsmzp1rfI9Outlzf7UC2C50Bti5UgR3HKJ9M5u+TRl8acFGjT
2XgzEW+8ivMNWVZzj3E5eWSvJa9bWeONziAZDIPnY2XoQHmdCQ9j5xKProFlyUZAytGlr9BFEN5U
LM0qHRejGmETNnc2Gpd0dBZ+sQ27OU1ur55Blf51yDKMeogJ2Fv285O+qLtUPUca8EXk7Teyn6V9
qGMTXOwmdu7GDAv7wbOCL24POyYeBduyrhZXe0Dvzs2N8EvV5RC0PCcBR2Qqj6Tjzmbnec/ErrqF
Gx3IpY1nxatUf93hsUn6F7idWxYXQ4FfgXQvFuPpVB5lXQbmFU1QrbgQ0XnuCzQ2Knbq/pqtMAEw
MLC7ETFnf10IFrdKBn5EjpND5JkbRBCOEv6az2tNDsL5CQ/LOgkSvtgIDN7anLxgZbOtWGuNzgoH
df0zbJD8KLzKutS2bl3GCNTh37855HLil3nJsGzDdYTluJpuOnKZ+NObQ5QR7saKVXxVzChb2kSF
tnlZ4C0KkOm9EyjYoWv3kjtOeySejH7BXO9EKCWqhZguyaR4V1+Y3/vCGvGpZf/CcqI+CH1QX6Oy
WMj6wDPCHdHQYiOLWoZFKAiOJ6J2xskMhup22VIrWJA3anqeRJBuEl3rMV5Iwo3u+A5zSmy/9sgb
xTMo9rf61F+aRZt/8cfYWfcYA+0TdBdfQzW/AYwjtEpv9biZt68J8WQJ9P2tf0a9BAy7oRKh43AM
Kyd/nPOSqyILzY0sKmOTX2Cl7mLiXQXCyzoM76DL91GbF48YZJNhaeqPcVS09d/fLeff3vO8Q2wS
YYL7JXTSGL++RaqyNhyymMHXLmhxgtby18mqvfsoLe1zn1f9ohFt/z60AfgB37VgKzvaMxo5Gyyx
+3fRDcnWafVwK8y0WdcBSBcDfMlRmw8OmbWjLMozWRcInVyNbR8iPc6uvMeRdFFZcJV4IV8RC8Qu
duCh6Uu1OHna2J8KzDKem1FcgiqaLogS5c+uLj7IdzR3shTMQcqmCOqjLKZt2C8r1+731Tyy9Nmq
+ZNhb2VrCG58baRVvfFdPT0EM+QMDGR76mY+kTVrx7fLpu7rE6g9oJayRrZ99ip7HRlxh91CVqM0
1Ub9dyYza87vpbpFfozY5gPzc7GLo5pgSqISwohVuhpxN3etG39ne5Aza3e072yk3KaFMHP7Lq/M
c5WLcV/ODbJV1muNZf+XGy9v7M+PqU6MUmiqbagmmzXt9wVejxR117u+8WXU/WqVWwWIWqH0t0PM
Dx41EvclryJrw5YiurNKx7pPJ4R3bQQWZYk8eHIRnQkclC3wbCrVrXPPDBdZDa5m7JEykwe0orKz
YzOn+Y2psMjCc9xBdYpQy3DuWOrt//5Hbf6+yNeFofJzNlSYsIZhaL8tjWJTlI6hRdoXW/Nea0jN
dw2zzE+HoUedD76jxgJlshcp4tJ3oEb6lZl57rVM9XwTs73HSAkNUpHl3qF0QuugAqHZdck03Xnd
UG0KrJmv0M/6RW+MzbEINWLxZlHvAF2DEkqmteOl3t4Ev3eQZ4Uadbez7MfZf2r9rPvsR2It/i9T
9b89/LpwLd3RTMcQ7rx5/20zxMJkYs8+Vl+iNP3Isgvhee9uiCLrHM5YHonPEXoar1A8EqvPOnkW
t45+0jDYug0o0ahZyNNomkHERjlu5AVkZ9mAks0c/fCOI0nr8S+od4fCQBmMAVorTn93g3/LU3Wo
Z6mmMVn3xEDBHUAY1QH0wA3T64stdUzmOjtstbtbF1Bft6Ixd/HRXFmgNTsiA1tn16pOn3RHmAdp
NoQTcXb1VdHsBCK6ELAoyoPsm6fxrW8K3t9ZiDJod74ybPpIr6H7Oq22aIfyDqS88yVQE+zpHcB4
REhsNrHizWx894vV280S5gLqIlrvXKsEMVZ9bkBsiHBwHmQXkDX+pZg8RDfnhmxk7dJ4I2bgIsjv
2kGdw0M0RFPxagKI/PvHxJbPwS9zgMVu2AXYatsOIETj98gAkpWJhpbtF2sAOV7WIcEv3AXWkdLb
L6Xp9StR19YumItKD4ZbNZrsTrby6sa9l6jwWAjxlLF0ktWjBXaKl9s31EDtl1YD/+HkprqUja6O
DYvHo8JhbnXy+6Dvn3AnKs+iFPad8EN92aKs/A2YO4wqY3yb6gLUH64p+yz0i6dKqV5lh07J6oXV
js09co/xMfCnZJ14g/K1CReyQ65n7qpwg/HoFZmLT7zHq3++NH56T6xvrSdWMcZuMBTcyCTx0kkt
wn5+z/1F5miralF9P84H6D9/1VWZWd3LA1IpP9fJzp9jlairb/0+6/QIpSTWFL9c6/frlzaoILZJ
OtnzR9tWzwGckPfEwF4oLodsn9eK/dZH6MbX9nvXwKFLOrVCrcmz3u0SO3AoiyxMO3AlGIwgckY9
9EqoCXVmXbtsQPM6gRrquuW+K0j8IRSS8JgYPnbR0P0j6HPV2B9ZePTBi5s3j44O9kXP6xcXgsDd
ZDbOI3A2Y927iLuFuBE/jn7VYXOH71GEdMWShQsI86G9yL7DhINXUikerFX6+hrJsCqfkoVsvR3y
Zmm60XSfsCE6iUEztvoPoRSpd/Kb/MmnyApG2tMWK+brZ5Uc8Nv434q/Xa6F0bcqhW4t5Fgps/J5
vRTLsYNaYGmU282663PjKgqtIcHBxxrz2TDXyVa1cPXb2d/3y9EM37gqOTZvxrhbEu4uT/3cezZa
y7w1EJvWTq5EyMtWZ+4tz4rBB5xCv5gc0WRAgphYi4GiVqN7eci9BjEDL0yXM5rmVtcIc9rb2QwX
nvu180FtWvgtsX75HBrZrXLWp3bZR6O+Rt3o2XTc8d5Wp3qp9V29lUV5GDKtXfSdk+67ppjuZZ2W
Ag9WID3JkqwvRnefO8V491nVigj9/Da6ZoZoriL78DRSxXWCoxGh1vENW68P8o3+1VU082HQgnMz
2sObKC0DNA3qTTik/Nyrj5lpoFaex7QAlw9jcBmNRlouE//sIW324KrK8Fj7EbtoUoZbv5uGR70c
jdPMP3TcLiuJT+IBBc4FpCB9u1xxIKPwctLiR513BLr84z3bwOJRHdJ2bWm9vpbF0Y3D+2wsl7J0
6zGW2tL0dWULY5nQmc8eGWEvu9oYnmkcQ71j9ddnO2wi7Z0wrb7eywZ5SHpgnxtXGLOWVV8tZG/Z
0tjqXZAU5YPmIp5dNqK/i21HO3stgCRApOW3BAGyFFnH1zxNs22GnuJOqHnxjPXXvezwJdR9+xDY
tRKiRgevw23Mu8FxBmIq43CBApueIQMsbj00VjJHJTZPnz1kN7/IcFGzGpDJpuqwWK4cdscB1uSD
GObvLKmOmo+IfJBSTKzG22dZb6xRayhR1iRQYQ9e+s1AQKeMreE7RkUAi7HUfOgmH3mctLF2XqSO
zL2OfeuS8My5lv2HRVJZsiuuWZaOe97HKYoVry1ML0z6BgQA6/yvgzsXP+uK1OQ2zkTLDQg3dxGQ
y33Dqm8plQPSykZ3TwWIGZW5fQlUXstSMWAakwc7LfVT0fMtT0WP4jOqjV8mZ6YsacpwTlVCVSZm
IrrJJhXk97JotPILvCHQR4Gbw6Vp23eouVaSlV8mQP5br56KrSwm+qEYPOBhw1juptGsN3IwkpDL
HJ7ba68oyDt58biW9UEd7ppIE8/FpHaHpDfFSl5Gq+yzmhAG87Ie6YAW3clEWCZsQW94N7ExXpS2
NCiaxnuM3L/Ies0Huw2+WxobDG/xcAzm7nqjqDsXw7617FWo4mLWFilfENB3hlUoKHb2w/soGiQA
ykWM39qyjx3xbKmtvRiaenpr/DrG7Skcv4rIh7de6d+NKNuRJvEBYSp/5nAjIwIVl5Ide7Agzb3p
87T6iP30Xhk6437ywwzGtBiuGbD5JYQJbxPH+qztq7TebtSbnLXeENRrL0oWFfqJF1combcwNBiC
FV/pJs58VPKjdz1QXXZYZaXceb2m3A02OmCxXh5l1We9PFN7r+ePYsH5W4MZGMp64sO21WDh0DXF
FycJke0xFe95zIwERLOrXN288O/Z4TgLAwoHmVjqLL/PzkIP7klRniLV6I/GoJkXtfHFBb+QeJZl
W8sqeUgB2mDTMrQHUpFEZluWDK6qBc99DOAW6EsMiqQNn1HqsC9xVzJf0Wh58fDoGx95GYbPhapX
K2dM8Txyh+ZumA+FHiHvkFU71cuaO9WxOcxnslF2K02jWApIfGtZ91u/MhmwvbSeIO1op0pXp2Pv
piUGOnX0NA2kwX3AFx8hvhmN6X10IggXHtJT5Fv9ae2DGLsNgsBXbqJEWwig0kdbRzhWg5HWIVhp
dDvFbK63Iqry5mmsUYdZ2GsTvt1zk2FgUBU8JpFIq+cSouAaY7Bg6/hW+ZwZyFkyq9u4xVDUSxMj
USdH9HIuhrZt7wK0pJey6LRdeWCBGd2KKCq6R3iJ4I/mzulkqXd64X9P9CcvntSvQMH/iIBovg91
6S38SthPSaXXq9yxgnvYf/km6gf1blDKgeD1qB6SkZuUWAUSK/j5LC1Vb68wbOOdyn97SxubM6Q8
sfKrUWOT3X3XtKD/k0dDqZLkz4iV3SLGGuGlDMdgXRVAhP90Mj1dxVbCE6BGlnvqS32HzSIPQGFa
L1mZGYfCG8frXCqbgm/KD7JnUMDJQtGMCRFTNX22fRNItK9UB9nqahmai+jaA4mnVe+GHpU7d9rI
IlnjaNsT0FtPY5Y+o0dlLtJWiU9uXgcXXdf+ZDLsXsMgzXcFPJu1hTDlq5+7GmG/QkWVhVa3C056
0OQPTcYMInyEbeZquzSrI2xmOaF2rw16t+tiqNWtbOXHgsp9UiXgs7hk368qYEovJjJ6F7s3f/pc
SIHpWo4x2mGjY89oqV39gONYDjS5xLIrtsKzj9TiyqnS+hW59FeYSfw+o35Jxtv95kweQK15kIB7
sh0CgVX4PChwQGoZ2Bq/TkFyG2Q5/dKpCueb36cIVNhR/eDPn5Tqwc+fBAiufs0q/9VSfOUjLbuf
PglW725SrAVzqQAlOifjZYpeHqq02fyXTd4c68hlsv6WlSc9pJuqReAMANK/x3nazCsCRYVPYUeB
gfBnGx/1KtNfUj16n/yoviD8p78ERgyCta6ehpKlTz96K9kJLja2xkCtb0OCZjxEJqgiWZwBk1tU
6AxuHJdwBqVfoU1i7OQVkYgEZVHEJJ/m1jGMLjEWNFeNXfmB6E94znMv2wUJPgus1hD+EFN48t0k
XwQRW8o8HGCXpgPOWIn1JHv4wyuab92jbA+wHeGzm7MshRqvonRUk8PoBi9O7VoIphjsxlVr61WG
MgMJnRPcUuhBc7FWsmgXx1EE3oiim5QD8pquvZNFs7FghhaNfgyc8ZGJ+EV3rOzBjrvsIWbLARKT
CH1X8Cws/YiHN8zSo2wFMdLe/f0d1Ix/C2eR4XNdVRCrsWAJid/CWZHNbFLWTs8Obxi3BAgng6zk
xMTopYhjNZhpR3etUM2jVWX8qPhbIdp5JFCtUVy97JuuOtFDUeXxQ4mJ9d6JRUN6LIJY7qIlqiJM
vK3VUFmPedG9qR0v5jY1motfO6itFNM+UfTuber6aTcJYJwB4nBvpYHyxkQI7GyZOOSAD78Nhx7S
7J2aR6efr1a0MGRdxyrveuxJXkbg2XJ4XUz5oSA7jAEX3coZTpGZaXVKQZ++On99puvW8dFxM3Mp
e/kCQT+N2fEor4EmEsm6caU40bAciARedRTmrgXmCz7T2/mzyhVgYowB0TZZJw8eVjwbE3Xd21Dk
nLWTWVqvKia6Jx9/xV1upOi9zWefdf/p7O/72ZH71/XcH2e/XSUOXbEFOk0OUb3//5ydV4/bWrpt
/0pjv7Mv02IATp8HkVQsSRVdLr8QDlXMOfPX30Hau90uN/a+uIAhMEkqSxS51vfNOWbTS/4uDqPI
YYI2L7O0+U7JwnQrur5wf24LlG52+07RvPVp645eVytHz8x+93ObKSyAaZNabcUwf0MHDh6zUQS/
vEA+CI0y1iwGSNVNZN3Dfy8cIw+7F7UXj+jHQkQ4kscGDEyyVV20qm8+/fX5/VsjW9OYIyDIMHCh
U7Zd9/9Hwyg3mOREahu+AKqJkqNh7hstf8Tg1b4aVrcTU6N8kgNLOKFqatcKpv6hDmdjh9m/uCmg
328KhIMbFFac5MuDBNbfNRKUoOuq2rSXv/6TtfddE820halR3DQ0S7d08a5wZihyEIV0pT7N0+jG
9twgfeBBT0syn02z3TNNTjaD7P/YJo8mEd/k2W3UTO9fzLw5Ye1Dbq5gsaKNgHkqy4aXAL3+JhOZ
fB5ghj1IU3Y1Mnl4KWu+IJVImX0WutimyyBXz1NbU9ocdfK1i5SbvGFbCrGJ7FmX1of1QDrwA7lV
UfE3EgTNendh4j9umQYQZcPU0dOgUPm1eYSLHoVBvsQPGFwwRVoVN/RngiXIm0VzecjUoLjxSzzn
FLAP77avq+sRP49dt6WigNWa6mT9LS/y7rifqz+fW9gYd3A1xTBh9eFeA25+CoX9gnGAGkijTwQ0
mIHYWnrD3uUQnKDOiHP+dt2EWms8cCWdYdOyc32RQSbGqbEifQ+ObryXy2oApnEr4oKXlHrOzaDu
oLYsT1hfRPKrcIMsIDitL4LDbLokRMetO0XTJZ5fDvraKDml1AgZctKeT5aHdalt9GIDZrnz3u3I
M1jtm/VAg5+KoyqAZOuuNMHpJbMTalH/aKbGdOEDue+yHrrX8lCNLzimkofv+w1KowySm5t1H+IM
Nc/bmyIl88aoWliuQaiQ2aDJN6lS/Vhat60PybL33cHrtnVv0+rmQQTQaYY5KE+y3VF8mNI7oZQl
dfE/H9adswXwflvoU3la13/ulmOQxjQNRpq0Nnm70ixtteXOqywPMrqMWOmyi7Xch5GHJOe5za/D
99swIvktYa0d/fdl75LmA4Izp5OIWmB9kb7K5DvRbdd961FRNtcHqKsTA5XlXv7f3lXpp0Pk6z/e
Nc5G2bFGgRQhm2cIugQ0piD3XhqULLjSSvuKcdO6rquDOkkv6kAVXwPAcNOPan7N8vYz+cLaBaq8
flmXDF9nBkhKhlGVOtPEGXHJuiNmnk+MRFN56+rPh/UZNVzXn5tkmg+bTknApLSDdEbgAoxNza1t
KBvSed328yE0gtAJyig9Uj1OTjC8SABcltaHRvKnYrMu0rVKt7BRr3EXpjdxkEPAssrcs/ga3Dou
ay8DswFVAh40Ra4R41v3FlQF/Iyhzx+alrr1MKmy93216bo7m9ggVdP9whF5TemlKnvy6Dg4tIfu
ksfzDcWf9BzQwwN7KqyN3+ra8ziqhteJZt6tqwXhgBt9npJrFTbBh5oRi2Kn+nM6Tz2G5V+eZfS3
GSYZhpttTF1Abb7waz5OiNaefaOod8XA9KcowhKiZXS/HgDpbdqYoW/cjpHdn0RZgBAe7fILatDl
BaxSstwcQdAJsJB62036vFl3IIG6o1LSPvV+UEKXASib5KjXI0s9rgeICia1RNGlt8hTLZ0k8/X+
cbCZtPow2pg519vFhPN5dAEnIh5KMLAxZNb2fqTqH/QGydGyO7YS1NwG85VsqA3PCsV4XMTF+L5A
z0mhdKpW4twou7kJPGs1ZgRlcgibMsOXa7ensQh+GDbUsf9GP6G8IwNtutRVRXsKCeZLo8+eErXS
Fd7CdD/Z1JVKNKT7JFfHexXK4l2n36z71i21YpaobkLDWVepXdzpum4cyVQMD02kadtEVoqPU95s
18/CGLveCdu5uWRpRQtvEuL7xwuI2c3zIn9RNH7UpPLIhzEcqwdB4NP6zFxJQKCVAk9CgwBH0gPb
s8cp/IRX4/sXofpA9gYLRqdGVsdVTqvcMWrACFIP8jLXYZs2FT45zK2V/X1hWhdIEvq+8O9dk/z/
c8zvb8Hr5E1XL8OCn28hBar4m9uy+vtdmWQqTUa8qZuaYb+/KwsRtHZmdOOTrs/WNUm7K/Ed1YvS
kY/Zw2jZras52A6jVimY1XQGnaGjBDkNrl8EUp/w8ZilkwPEwyQoxUji/1ySdNNmlDHFu3Xp+97K
+JvWJJiSX6ety8iKtqRhEpCLhEh7P+dh7tBUJRrqR70eAG9C3ZVrTdmbOjDOdennNvu/bFuPs4sr
qaGbScroSsGMSQ8RxeljP1dUHlPbP/ZqeZjyOdZ2yuib26njzvN9nXSaLTxjmChj+tJ3bepqTW0e
KxugqGgeYlNKGZUZ+SEKo4zLM6vx1H8jfVG5xcqkYfqLvq1HUQHIPM0iyWxdrf1HE0nLc4lccNs3
Vm1c0jGvYM1F5bPaMf5owpb8x2U1Kgs30Pz6Mchm/Y7fH2O+RaAzmSQvFTaJmyEzPSvx010Iyek6
0OW9Mf1xu65NSWdf16W6s2QoY+TpJSb46c26UTKyFwha/uHnwevzqVJt5eWp349dn5t23I3Xjf1I
6ngUaLhkNcXfBZFcMVYZymdKwCZKgDI9rv+T2Lbv6VzqFG+j/qlvcyq8/I8M8gocPOUjxK3cFC9l
Fn0O4zn7Gs3xi14XOsP+0ecEtVA2Eg75uBwQcZ94ikTFpW6wEVsvw6Xvi+sYSp0Svlll6hpH1/gj
fg6saqUrfefnUApCKZkLuON2c6dnWyuaqwPjceuRNvGdpkXa51L4CcTEQLtoWlhegqrhJrTs6ML5
UvLDerLlPDiYUd1vq4ELThN/XffTeg69OSWSXm/lJZvBHzyN4f8lTRlXDIpdflbt+BmXVw/WTxVH
GrmSu27nU3di4oE/LizV3dCZzc4sbeljCLxmPSAlP8pTB60+wlePH/OIAs3ygnKg1441zdYZ97B2
bcqelsyyo/Np+EKyku5Uv/FPc5ZVrpEJ+zYecLjAJf3Q1EUDvqwMngRzgzJQpufeNMubqdbhJ035
9IzNI9q2kZajyGdvVAJWlYh+uqx7azxPpp4/Q1kaLzWxCUxJOCqJ5nk3BRIwpC6an9u4SxyZ+JvT
+iTTDrwOdNuj1AzSrZmTJLu+Mb6Xg2mHvbs+idDF1G19yziANGvOdQybZZ5mhB3NMmuKYu3p5yo5
UT9Wq9KvT5SW/nN13RvVlBzW57ZLulJUBZR0M3qPtk7jX4T+MQp68WORW1+/5FNX/lHBxi15v+1b
nyH5wtMSQ0YTckhy3xcfq7GpQXYAnEOASck+oUHTq8YhLRY0nV/K5EqZ8amcfPGQzNb99+2pbVB1
QyFrtaN/x2j6dd3eMCRxsgYgAKal9DZry3YTLlITaSKuJQst/WrM1XBB/0keRAxWt+8Q1gDn9cy8
NY/fF8mrMY/ruk8zZkfsJowcbrLAcPRzPoGxbCqier5vqyrjHMmzdPwPcc2yLVDuJqTaPhcLhq+o
3Po4+lIPwb0Z+9FrP1Q7koqLcFNmXzICwuNN2V2ZGYtwUyQxRItgfm0m/2rU1vCF9J1vc10oL+qs
j1DBANyNlL03UOLB7PqmCVIwZQaBgc3mPiT78DR7iyLXsrgetC41WktWlGVlzrpNqrHMbKSQ18jW
16CDEO3gd76tu38+zxqIHgvDufB6Pxs3NphzvKZJ4ElGpV+Y48q4WRXlkNtxd0a3BSZOhM2DFDJW
tua6/wQp7uoHqBU3khvkff/d3RQtpqbV2bS6mIIgU07hjPJn8T+1E9EUhpYVm74eTQRoPFDsw/5Q
kllnBzEDEcysKi9/C0GtPwZh81FZ8tnWB3txEndBdiYgXjqtm9ZDjRAopA/n1P15rBmSPKiIcJ/G
tXBVdQquatbOpFcZE8l0qX5uY7n3VLvIH8nFUvHeasEXbUQC0zCG3vRJ6SZgfb4WY7IQ+BT9yY6A
H66vVAfKj1cqloBWzZDUnSHV4kxpqxBReLaWlZRh6Dkb5hSw21BF28aUllwE9pipHuNDJJ/TQQlJ
1SRu9yxkN+OyFCtVdhOUdbsvSCD8vhT+e9u7vUXQDJ6MlR91gHy0qY3iKlkWQ0OWj5LgYV1dH4Rm
5Yb3/SDIhkIlaINDrcRQnEIpo9se9GZqaekzkh/1aOld46oGVmd4GZDBQqoD2NWyWyvVyGFddsBD
K93B7qxjFYT2hzrtnNTQRzJSkP7nQz9t11V0XweS5MQj2T4x7WIMYCn07Y48Vz5qRt9F1PifCG2P
nKxYAGWSVm/zNMpvwPKiZQa7u6vmoL9T7HlywhD3upzSfNCWClOw1JraIdIPVl4//9y0LlnVoLvR
kmYoE/ijJJl1QyK5xaQf3xykOeGoy+q6bX2YS0YuGzyHRERawPkgBt3VFMAchX4YIN0SlMK6Pi/r
YxOgYlrXuYv/uR5k9bMu5zC/cvmjjH44q+X8jQki0M5cMF9CaBAmunGPVtjYhlYZnQwzC86dtTSc
pLZ+6ooc+gVk39fuS5omxVuuoiGta9V6krjsIRxI23Mw1OqxMLNkl1Zddc+sE8RHVqVfegI312cp
fXkNJq5WCPd8h0vr7q8rf6r41XZDl1C3TVWmLGwLocmcTr/WvKhRhr0ll/5XUSz4g1kLThm1Prwd
b2oTNF+yZPY+ig7MdUzAupNE50klGk9psBVLQomunToeSEIi8q/yNUZkxSWK6+bQ2a5mltEuK4vw
Pszv06S9FlqgH2VJaEeqBQS6FGXqRH2HAkbHbMCsSXcLeYL6NaYylw5eDgctjM9t96zoku62E/w2
6nbtDlsF5WStxirShsRaKEdjEd+YMq4ggNIfVQW4Vq59jF9Rzmq3c/FEGJ2N0geCsUp/k+QoK7+R
FV/ZZXX3JNkzQUUBDUy89mJPNzVzMFZKJzN+oOgB1VsdmquYSOLye2w2ERTpkySbtNwhpG5yclq3
GcpUd/DJp7LC1PGFUmyxcMnbwU+17Sy+drqaH3pKLZ5JfdwRgEy3VMBHx6xLxt6iO/hzlO7x4qKV
mdENJaLYgOjF0EmGmhTxJzcFPZ5EwHDOqs0oR/PDADQ6lkhvnELu+dh7YYqoiemhY5I8hHfldtIs
dZOEA637pK1cGSAbyQ+wZKRB/ZwUIPt6I6+8PPDzjSRVmZsFankfowZEUqCegVir5xaPU6JEHYkM
oQPhZjwiOLZPJBgCPm8wSNEzDB8STJNOOqqUHMl1Q4RY1Qc4fC48TJr5cXuY4dgDayg3xkjFIJ67
r5lcaTfIZ74EobYzQ8ZMRlXE+cbvp+pINTxog+wm0/QPY2xox6CVTTcR4HsZtQROrNgt2ZFGQ4/l
kVlddoOZP7upuEhPIdDXDkdGHfvlQ6iXj0K02VFEtKp9/UT5+goWy/jItfcQWoS7kztuhfm50Iz4
uZbSnWIOA6FWUeMUtCPvdMR0fa1v0tBE/VCGBMCRoIdTNt70fd+eO+M4I4PwFprnllDfc5da8zks
EKhIJl1xrFk3pU/KrIwja2uOujiWVfyhyPzh7E8UZROYGZZS+/tuUu8s5qMbLsnWAWwpUGh1fFDi
urusD6oJOXGsciL4whrRVSVrJ21qkMpp5k1JN/Y6oERxJyME328SQ4vY1hn8edPK56CyxAfshxsr
DE8VVeyjlEnjYbL7lwz/+FlXR7TRGl+jhsDVUTWChZnRI25EP+n2NYAEf7bU3chI1s1U04kk7as8
VJ4aqdxepnE8y3l22+LJI50efS0mefAYk9a6Sd4RhJ6FHgULe5cGZuECUXaNMfhsqFr/N5c15dfp
Nlc1oQhTYPekakAEzHslMCSy3LRrO/+G7Eh9Lib0VGTHmL2EIac1JSZdmJZhSHmlH2Ot70X5Rm6G
uQu5o5GTkhCfniTHhC57F/UTrmF+239z5f21kc2faOpUA5ArKyqdCFN/51RRZDWts6qMX0eSoUB6
kzk4yMVdlSoFmbXTsFdNUlRK6kBOydxxmyrNRhtQWq0Y4XKGyhFPQMW1dKspRrOl4cK0JWqzu0LO
bU+eQ3U7L9faPBkixzZSzdMzQQZQET63k/x3n/ivVZr1E0d4rQjk95hCfrNvUsu0iwRn27cMoNkR
5qJxQrHjkiMfE8qUwsMirMXf5PhdN5RrfZLPUyLNVQvnobCcv/5wbeWXcsv615DLDiLXthWaze+9
+yMif7XngvLNZhYC96SrCfAuXnsrXExLU+vOup1sjBhSizVab5qUfO3adrzpBns+FLq1q2STOQtl
wz1jw/HoSyGCszYyt0pYwZWfoUl2ffgRDZh8aebwkjSmgrijj85Zp6a7jiQO4a3lD6Iqn6Ui8jdq
GT9GXfXAXcz2gnLISDRLxa6WtecoJegx1qG26UYCNW5pMMSd3fFxASHqKkP2lKA/ZFmjOqGQe2cK
lJqsLhMb0bJaG0bqNYN5CrB+kfuQbbKRNEhAnW92G4U7EbUvaj6DViyL+8LS7aMaKMchkh5gg8Uf
En61G8Wyv2QFsEBt6uQTuhx9nwfcQAopjXfCV+sTv5R60TV33ZuY9CvXA1xwdepNA/zY2k+6G1Vu
WzS1NqENcnlqq649pxlxzEZQdA684mSTyFZEnUi5JTxBon8TkVTaTPPbX3//ym+jGs5EWniCX76u
mqb1blRTQEo1KxHk33JTHm/72i6J1/L1waGv89CEKtOikqq6upydZVWEd4JrwV//Depv5+DS+0Wj
womo0VJ93wdWJLMZsbPO35Qi/UqqW3uDeiOFLpcFqFQhxazNaTWpzwg9dszAgkM4KaNHSRv581BY
20ioXwgm6M4jYbmgYSbplMIUiKdcdoehV2/mgVjQv/6zlXelyvXCRMyAbluqYi+90HfyDCVhOomu
yfwW1Zx8ciI+292gugQPAgnxg+qQmwYSmbn9IEKP4v0BeLr2qbDGA7duzKrkEDIIKYeL1Jcbqq/2
sTGndBNbZBMQZuAofGcMhS3lMaoU2ZvCYg8fSnbbJjgpFuwJnwhDo8lc8lOMwxjMjUvl1NoNFrW+
oU3hrGTkhRLOtGC+02dfGvOtOUBjDulVnyrko17l+5BYgqi/MY2Jfg5tZKy4RJJ2Rdxsqnj6kuv0
NkMckU4iTZ03BaO5LYQVMg8tereJ+wo35GRvg07bhoWo77ShzfDOp6Y3ktu19XU9ZkRiM1oVwUB1
b27xu2mVW+tB6/glA1c7/owxMGyqL5KuizNXduFKEvG9ikVwaIVNfWPG0UQtzH/EKmcfBj166xj3
4Vpax87jdADBW+7LpkVNTNVlx4hBOcLQjYAGf5U1Yn0BhGh1T65W0YYHY+m16Uy3Sb+MSJgM9UMz
BKM3gDDjFiDyBxsq+97uu1cBSjFjUKMqewVD3G3ZMFK9IkBifiejmz36042tlsk+rAZlM/V6NFMt
yR1Rpc5E9PmtZkrEylawLAfZDvMNnQvpLso/5joCBpIolOxE3iZjw1xxg+EN2Hj20BS6sdf7ZnZa
StCyUG4B3C8xR7gJi7lt/uY28M4Q9P1U1sE+mJTfbbB77wxhnezb/C5N/5tRRyGjqT7fJKZkbxMU
SFtFjjqazn1/MQzRX/RAId8zDk5FirWdwcN21PuHfgkcxLn4mPGl/PUv7fcLBCMAW9gIDhRDNX8D
zGjqMM/JOCSvQ9RdkQ0rD4qN3L1GYez4XLfdqavT2xYaGjqJ3lHUCUeaYilOKxjCSBqp3k2jFJ9G
q0NBm5gaIsi4fzCHR7uwvkzBVD4G9Pz/Tixiv7+3MlbRVDoxmmbZOr+8X2eMhhI1WUNkwasUAL6Z
QSoOhfnUpjE3LvClW2NUx00o+cUBzw7tIWSxD9CGb83UPuaKIQ7rZKqXtbPUjOj18oM6kJZVdMx3
FPIpNgHqSrMdmrOmlIeYwuFOsYIFxIGxBmKafayHWd5ofrMjGujrhFLsRUsshCttfY4zv95RG04e
s76mbMbVp+3G57/+5t4p2NbzytKZvFmyUNG62u/0MnPWQQQYk/jVytTGsxMj4H7iY/turDstKpOT
MSqGh1fqdZIIiurGozQ14pSNtYd7CQDxEJ61Ua5vRBaW8K2VjybB9beaJR1ILOylVv+A2Zc0SMwa
LurFaFM1ae9QVIHpEQfVZc79T53ccVHzmVThc33y8fWc6g4W+V//Xzl/fvu+0f9wC1UtTlJDMd79
iOohE40V5PlrKoTsoqQdLriBbYK2+8A8RAx6rlmUuOhk8rM9Bw96G7751aw6iayKbarbwXl9KGxK
u5B7gBgIlJXYreKuS+64VPmH0mpeiGAebyTKvVabeZFUXwhUHgEwUB7F3XjR+dtudYBDEefW3tYD
Mu1TSb8dafddkvwlMg9EaqSkWZLjAA8nt7WNKC3srrL2VBmd59Oj1xJdORFKjpa/7WVIu6SEdehm
cuzxpcm9hLrX3g/i0OkIDdk0Qb40P5hizfciyzeTbkiEmmQgQDDoXMEZ5DftQj0KMrsiwh4gOFoa
/jDRSR+kKa1cWhRX9IvFRR0f23aO9kw5A+r0BqbuLC9JGe5TByG46szaEwMUJJ7N8NoZ3cmuarJ8
uFoDA9/QVEyuKYO6zYyg1YtJPNlkC4ffEDVRxVV+YQRpnyyjiE40sYpNm+hir4T+eJys6W2MOpWu
Q64c/SXR1Vfz17CrQDhQx9wQGjDelKR0+BW5lC1sv5FL4VYwTMEiR8FDBlqzlEJ1sVTg+t7cED1z
GvsaqFicfjD0mkzLJYFXtai5oRnCG6OcmnBqznr/RoO+vaaMHjbgMQ6w3oad7tfJB4T+R7+mRlxM
X6xUCm6Y9FTbMYDqXSOt28QT1CFq4/JJLA84pDcktJY3gV9+gb3zWuMD3yuFuAB21u/1rhv3JjTV
AS7tVY2QVI4i+5p39Vk3oNK3VnA7kLN1CyzVaZTsnuSI4s0MuBcaF2r75nOuzMZmovVwymX1MgpF
fZiUcDdZZXI7MOOBeTa1ey5L1LeHcCBCKMRJi15vb0SU/sGTcjMuM9uLuZWfULxP56CjVDVbdnMb
kH/2N+NL87cxrmkoQhPMH01bQW/47jrck0zJWad3rwbxMU4STgx7MnxZlt1xDWXIcLWsihOy2apk
uZebOADkYSiBGxLMuDOi+Ws2RmKXJgDnYwF4/BNVD3MDJss+JPFSoWIcz/3vhoRIzCCg8LjEBWe8
GZvEyAfSX3xjo2rYpINhslwlmMD3Z8N0IzefkjTfa4g+70EEFAQI5t0ZepXYxoXyttJgcI3syC7R
DmKkBwS+LHnJmj51sY5xF+lCJua815BFYosnRt1hHsAbGkTFaQCqlSx5n3lTdw9drCrO3D9mdL7g
ro2xJ+eggcI5fx0tlEbG2Le7wKehlCynsF9Hlz7up3NkiNt2Luvvs/r/8ws1rlkpcl8LsGKIwdp3
q//7WGT8+5/lOf8+5tdn/O85+kpHsnhr//Ko3Wtx+Zy9Nu8P+uWVefcff537uf38y4qXt1E73XWv
9XT/2nRp+yf9bjny/3XnP17XV3mcytd//fH5WxblbtS0dfS1/ePHrkWXjzFd4Sb4b77e8g4/di//
hX/9QeRI/soYFNjb9xf8j2e9fm7af/0hWfY/GVgQESZ0m4oFIv8//gErcNllm/+kSGKjpjXWIoPB
e+VF3YZw+ux/ollFW8EUS7NVfAF//KMhuXTZpf1Tp68LCwDel4AuJf748xP4wf/7/tX9dx4gM8hf
boQCTe9yF0R0QF2J8sw66fwPYa8WJnbW6rnMBUIqwgoAnNlTguMSoGve1FgtZo2y1V7pnc+xi9GP
TgxOri4E9ReTW/QG/moQ3+TQKKQn3Yc58WGgS9S8BZOeFp9nU+ulb31skWQTzw0Ed21uaD2VfZTA
8EVLX22K0ZRityiNtHnAtUP2hIyl/QOEGn4QcVPi6x/RPjJqD2oK0OTO9FT2w27E2GaogXoqwz69
JpKlla4/gLHeYgtlXqPLHdbCDht1cSI2hgwM2Qoneg8dRX18fbBWdmrXL/bGWA0iV+7S/JNsWYQY
t2aQGC7gE6NYphi2vqnyQI/kHawm5VWdRuyDsGAmJO1hQN8nrMaWjDOf3pRjRF1j3EyYOPrwSjtN
HSWPGZ7dNLxbPMnNIQzEUs2IUxEpn82wToJDZRTo4/CZyTgpMfvEhyFENbbzQ24DgwHwWZurYoOD
WaFSM6lkRdeFn3xRmwGgraTbaXhuCUCKskVvqOIfY9iQ7bKZOMcNyh3bf8kzIqu26B0oVjdC49I3
Rcp0tIcRKVdvZwK2nWFO9m03h+bwpA1WpT1woF1+M8IxfArsIf0qz+Pc7JqkgnQV13WJ/oA4E15K
aO0nI0w6gH324F8yu0W7qvraY06/04nQwgZeBd8cxXxOlL3D26rHZKlD51TxJgbJFdkdpVLkiYN/
y3zqzNIftnlftiN6RHWZCRPcEy+9Tlk51jX/VRzzWpJQEmpUvQSl1Brl7Tw2IvIiY8KcBDinNNxJ
UzsY3k1cTNsQjUgDiV3q81v8JJL1JsxBI9HBJiyqxBWZ2PkG2Q69Z/QjZsBkMgoi6ZQFhjZRHTbo
xWB9nq3SzY0edkRnU6ECCcX0YhdbQwVaHTWJ8CCjZcElKKnU7mPmFuoWRlcjX0oEIA80IlRMW6h4
yByiQhCcpZGp+odcEOKxR9pmWUefK4pGPygwujnxYHrxrQBHSJrhYgzd6KkTlq+lNndMMON+LPVs
euixV9wrdUO73I+E05D8c4twNrjhFxAjCxTiqmAhC/l/ptG3VFeTR6luht2Qq5TT1CH6UvVGsBsl
lWG9bJX7otF9z7YwKavl2How10tvZjxWbmbCkL0wbbWTXivVOQoq2ZmBxlylZJZcOEoj5jtD3Q0R
JvPMrMybMSQqxvapEAbAjo5+pWek5gQDSWOB79atoFEXK/Ge2oR6kP1AfJCnavE425GgGqm96tyG
P3dNWl/I+9Dvim7w74aeIXmuKPldSamJzwPA6hDCdbCKoPvSA8440L3QHsJEBl2fkC1+hifMgWll
7BoyIT5mOV5drYqTg0Gpf5PCst5qdkRTymKWRkJq7u+bKEj2kl1PXi0ZwQ3+/8jaACaN71OukFdy
wvNP+biEWXV2cGsYtbnraNJ4pjDbbUQ5EG/eWO8b3Ih7vSvzOxthihuZTO00TsVdLzXQvudE3Pa6
L33GkDvyUkX5oYeBfgu8iCl9LtG1NuP+OsdBSmaQnHJtMFqcoJF+CyKFXoUIUUAnlpS7YRzLbxkw
toealvJFIfgI+xyTdaCzcqYe9GaWnqF2NWfs7mnjDNMEbk4Ok/I21FLzzkZ9sZ2mMXBVLTPRt9m9
l/Ulw8BCRUYrMdbyNLkHgRHzM++UdryfjarbGr6mkFXvI6NsJ9iEfgB9UKUmtKPFrXlWI0BNZxV9
+qgzTWcQc/61U9SYM4SQhVruQhz9qO3qEX5bUYVEJvL97NWoFAd/gdiraFu3ENolQjY17Qjoctwn
6SBc5qxga+NlTFdO+c5qA+ZGGcC63Bfm13rQJQIEq+hG1uJpm9XEj5qM8ii/4T3VSEtwMFHUF6tu
VaamZfjkN+l0pttGIUuFZ13N47hrY+hgdpFpR2i5zNoZxzmGbqhuyk9pB33LpDA8WTjbwKmNVixg
p+HcaZNeJvR3GO/8TK4vfAYml+Qc22YyFBggZQjlcakY+4E8Zs/26UVN9TLGVedyK2dx5Oa1HsJX
UfIDaWGTqxh+e6GPAqKaFN4jMAB/E8Ll2KJoo5AXmJorFz3hhUbvnztq7PRLmYtxQ7B2I79oROCz
v6vKkrG9LicIYDB+p/TtLwIWFgMAQdylVRDOK9OWo/2mu1IGV8KyBrriJMB4tDljp4sBMmtmxzc+
Tf0BAA0EyKzLtxq0pxsayfIhg+3+bJqZ8UQUhnqVfBMMZAj3b7DjdJu1LdBZKUlcft5cRNvJ91Ko
Og7SpGmLz9l6C+mhn5QIKwI2g/resiZMmaJTvHhoQFr1SuWiu9QII2N8nE2GQToWYmPSr2s37rvh
aklp6YH46y+QOOsd1vAEJSixVvPYB7tY11Ivj8iYyuS526KBRvlB02rcI5/sIYMHcFEh29G7SiM3
U8gKwvOVuqPta65WzJwOXY9aeE6H+RQURrrccGWvMu3RJaK28ASagAPwMZ/Ad1K3TQpKrmnHtTdC
AXYyPZ+2MaAzQOigp62orrfYeVFBL3iAMpa7XThkyw1kKE4T9zvmI7JwyITnLM3iwE3HRZ0Qz0QB
DaKNPbDA3ENrmfzWqevu6R9LjsjmfD8r4APaKWq3EnMTh0qG7wQ1l5lGs6W9aTfCo0A7elFudLs5
MXqSKqek+VzUJdN9udd3eTGi0UvHbjD/L3Xnsdy4snXpJ8KNhAemBEEDipQ3pQlCqqoD7xP26fsD
Vberzvk77o0e9KAnCIkGJEEikbn3Wt/ylKaO7wcrJ9XdceJwEzpd+0rVmQzUcakvRk441g5rNBku
aTSO2q7Lug5oVWJIdSuSKO+JEIUNRrrPNC43DgeJckWzWPJpMpY63jG/bOXWaOsR9whdG0+nQ1Wd
SGrIAUU1Wk9DGnxwQ6IPgcNmCMgr6pVZ3PS2YxApORjaUv6/WQX9f7S+MWkk/qfljfeRJ39VLZFq
f65vvp71a3mjqsa/VPDDNpAy1iumQc/61/JG1Yx/GWhvaFVzZflaw/x7eaP9SwAupo25rjx0TdB3
/bW80bV/0d9yDBYlDg1k8JT/N8sb7e9lXVIueW2Nn5JlE5nEZHJd/fyxuoE6VNUNVZQLXBPXVyux
Yzpp3AyinvYRy4bnygDY1BuJs20Sk5pca7YbVSY1kXj94xCyKi5E/j0qKpxBbgwTq7wkVrxtYvDm
q1NIEC8TGvM7IW3UPNt8OE6ucYB38jyuuJYyBdfiSsfa/fFF/FrH/clxN9f65G/H+PWD4cekC2gb
gmaAtdY3//hgDBx15sY9Qbhcodfh1NOk8X0hhu4Qy6i8oWkUb0GbYAuA6+ShW3Bu2nFSSb42fkpU
xSd3Gm4rC6Kgpq51DRIGdo42WOcWIbMY2/7OTiCGuMaYHdQJlUdLNuiZxPofA633A0EuDxVj/5Nd
VC1V/I5QiLTGIueUcm+hK5NVPJ5auonUF6WvlM1IPmtJ+Eo/pqdMdj2O3s7ezzPiTgrL4UknyiVU
8Ox0q0C4n4BzuLYRn2B8lAqlaMSwjwis9ENpzHj1ozb5L8f0Hzjtr2NKZxAPPsZR8T88rkZix47l
Qn2IFjopQx8nO3cwej9iNfiE69cziTwMru4dpm3JvqzTd1mNP5yVvMscQgMAiuomzMTtgADsICvZ
+ywTyANN4ZG05mNq5dmDGrUbDrT27LqYfluEyVEucTzk1rgZ6qE8RZPwI4PSN+iVhW6yGJ+yioRo
jASPUx7jks4zAqaJ2CHLWiuqiwF6ad9AjN1y0pH0WDk5mMCQBe0g022j4guetVF90m2OpbvcObFV
vMzoRge7GLfSrONzpla389AHqNsyL5kXeYg18yFLnOWQxoCVNUkUUd/c6Hr+mBTWGPzeDG5CQXZO
k//W6PqfJy8yW2HzK7c4h2mg/v03bs/0YpQ67y6oE7NoQc2ERYxDlyokZvfhJg3BZA+GaZ0nOnn7
rI19K6ReqMV06dsU/LB56aUhbhJZ+nqs7F25BTchXv7zuUgF52+nok0rUXVs6jSMMWxW2c4fp6Ip
IMnXFNUvgvyEIM3MM7YdrqfxmGz7GWPZf365f0BBTbG+nivo8CHsU13IUX9/vZrf/9K0cXXZIoWO
bxVC3iSkRpqwpq+2qnEBa1L6ib64jw0n1EZQyLVciP6uAP/SG+LBftBnN3qRuiiOYtQZzuzPtOk3
uUyUF4DuyLnbsN5XoSAqc6WcVksBSVOzMb4QEvhfWobXserPsYyjh6bA1FjPWtZ6Nfn7B7JtHUIP
HpQLK953Gxr4iYDmcg18IqWYeBovsjLhI48a/G6olRudkejULjSKUqt5SGBlbUlJ8qXKk/SZ0RAc
4d11kxnuTxW1/VFPOAVnApPo6y7RaVpKCQOv3Wl9y8iu8unschl3I0GKadiMkERbklKKQQ0WRVcD
kTTGDm9RfqHvSi2BfvOrC9QG0W8wA9RBxdbb9AJyp9+yMrhqf4eB7jOKGMyRZsbaZMw9VboCFSPS
G1x4uqfgw5SdiC9KK+iuc0FFmJUQt+6E6qaeie6OKImdwqocN7Uhy//S8zTXWvo/jjvVdk2l66kZ
q2b278ddWOjCTGJozzPZrtTDN6pijveO2b6NyOhP8ZBq3ogpYKvF8w+A2elPvVAhcFTjR5PZqtci
Fr6lKCOO2cgqVmp2+JDOCukp62NJv4bbOP+gHXYxMv2IOTQFaOUwgXNmsnsJ6rsj3D2jr5QzEpWW
8WGoob1x6wcaYkT6tZ3rz8Nie1oz36V1Md4s2YIywSDBPCrVx1HLjB3IBOOAkm3wlkaUB6Tlza40
JuPATNZXFJIRJzSb5MyUa7QDjpiw/TZkU32b63X7Ytj3rMmnVxamkh7Af2lmoMpbf7p/O8S6QVfZ
ttxVsrXiCP5+iLFUJKKNpX6WRZh4jZqrJ9fp1ZPoJtFsiNfZ54vlHK53XDcTQUGKp6yPadFUN7vf
z1FD5XtNdf+Pm/54iGmjwQfiwRN/723oitQbWCoC31/3e70bCte///x65GIpikeVwsAzQH/xeqMy
tsVR0TAW/37i9Y6vl7y+wRiFw841jJev2/TrO/j94hD3+DJY8okjdjkAIP+Hz/T70b/2q/4oImcO
vt7D//4w//hYX+/p+pivF+3r4jZVt2pL9sG1sVatR/r6gNAghPHryF/vuW7m6+G//mlwymbNJeYa
v2c9ufhhF90oenhKVM09ANSFeH8eVIY+Grc61NU63MmhB7zIPPYFHs5fJNFk5Fc+z8r411AZ6rHP
wNMZy1+CmvCW9KwnmcUf+SQXMgCnz3oF0aX9kHojRDFvmk69K+rnsLcvaacBpOoowS1t+aolTFfh
yJzLXvhJq0Z7NHCwuCg392o+7NJS8XUqrJs4rKwNYXnlJmqYJpDSddG0sQIvcz+SN8tCj3pLDudv
tHrE3EBLFhkqiEaMTeSQ2qaFLagagWOtZBhlQYsxzbErT6Q/mZ0tXqMsQAGTAPmp142a9Qpy5mIl
P5p0uAzQHM6Jrhz52uQus1pMMdptH61ZIimVUSFLWOmWnLcAK/cFp8G2dJ1kr+nVQ6z3XJCsYcfp
+27k705Bc9icgcwng+OZ+Cv2jRHXXmqQglVhAkmcOmVnjlcrbQtpob6pssbyu4TqFqKON2rTKCr0
ICPVLYq6+KRAld/ATvDppKBBsVq/K1vtBoN3w83ZWxaKTdwNmafm04/UrB81o+3hbGsPadSe3YYu
/eIWD0tkcIC7eo+1NN7noFPL8Cl063CLm96rMJSV/fAdazcdgzLbSxUM4oQJh+DT90zWXljV+p6C
mAIEYkLQ3nqTYlGkiiz1VOGb1tQtg0oCDP2gNEhMY8sKuGKfsl5pt5j6We067dbMVI6DzbeXTt+T
Jn8o7FI5aw6jZGXoh9qedpGqiONsN90WPF/qlU47eqG8KfoK1eVg4tCOaiz5XtJG8kAyIpf3uLlp
zHlvzUN47JsU931WcqTlQkl+ImOcimq0pdzD7KZgKM7sZ7UB/7RoUbmBVVHkE0HpWtf79lKhwdbF
5LUD0dK2om2KUZm9RZv+sscsyKcXw0x/WFW/w4E7+KaRkvdVtTeOaQeVyCApjo2za8beT7XhU7dj
gjHM3FOSB8l1Hu+TelM22eMgNgQR0Js20OWpgAs2SIlCRT2Bp0RSHze3Y214NI0IfuuGu7axWjJx
h+dFVDA2atjFlWXBHqoviqn1fpWCaEo6dTzbkbsbGhLF3FD1h7R80od6j7Iz2nZVTTaGMKqtTHCn
zlMJBshgaE2X/MeCsxkZrBz9SXpLTYOgxjXLrHu4ECKYAcwU8Ikwk60SfDFbwCOAAVu2i2IuxgGU
OVEwqvOuTO3PQYluGbDyAFXpywztgpUdZdRS04MZp6VP3ESAlcH0DJsEicSK7g1QkJxaqR+HH4Wl
yK3OZGMXTc6O1boMxFzvHHCpl+HJTgnihZgoGBDhvpeUwBD8gk7pR9+c0kvfGZpX9OgeUrN7atDr
7NSFOp5djZtp7aFPZX1YmF8CsQH2ry67NHWfRytK8URVaMtJvJVa843fUEN503EOeoajwywIPW7G
hYZ2Y35THI4fYsrMr+tM2xmrhLjoAVNP2Q19hdan669uqt7AoeJCj7BKrBwCA5amNOAdXOfn2EE/
4h2WoOHtE8uhTxOhQLUe6cS0Ft9wEKkkOqOfFeGXNfYsxSavXgiyNUAvJ+l5avBoofIRDJCklFXI
tsU8GydQF0RdsypaUiO9zwFUDdrc3XUipdNlHKnoJ3wBeru3rDrb1oTSgL1wXfCzUDxkSh1cZu/k
jBHyonmdZWVeLl/jLjtiwXI2rb3yJ6aMIONeXkB+VY2iHaewQ6dQW50/LpO6ja17uWiOr88sGkH7
n9q1yuu6tgc1DY5QjsDAgOZrN41yGm5xXmqngqARV5qPCR2BiPHQW/uJnhEWy0ZDnViG+RXPQcqk
Fh/CPCwxIL737nCj9dDHslJ/MondsUO+4QW1pTPEBAaFRJ11WHG0xq74cFPjQTaadoP+wQk27HPA
lkQcI9luCTCF0rmPmVUvWVJ6sHPU7ZRF+wKj6YQTezu3PfW5lH9bu35pMvGwqUkTKUGtY2hDLu1C
UFF0661tJuKVpV8Xy74PtX6H23nXVMAQiWiBSh/n2W4k9WBjJAoxpB2eQmWaicJzSp+s3CPmWmbQ
uv6oKtjHE7I0NzWYDeBl8qlXdIWZjdJsUZPYO1e6GJERSlGYuLPT6TEdlpUvchZD+LMvs59q38Vo
waaDuSyFh0r4TZRquVFjnKWJAV0Ws7W5Saf+3EiiGaDiAgXqkYCa5atFW3RFPTNaY+ux2hUXYDZH
XJOd21J8D5JaN76PiXtAJaa+aaYy+K4wxtMQucqlJAvBuz7iurn+my0rH4Mu7Ck0F9Sn69PW56sc
mO9OxGsPy6I8yAm9EPFk9j7KInT5Uvx13Uc3zmelGvrXhuvpziC6JIBmotzOSl56y7qP0rkfilx+
WmkG6Q/dDNHiVXeT93q41d1W+TYUrX/dl72Q82NzDb/XlKlC2UeXGelydUoBzW9QUH7YSg2LEIet
hebiTTFUUDQa6biUXcazIuJpiyC0eKeTtrs+lEOf09iMKI/Ew8zqbYSAQgH/vqVhsfna23BO5y7/
rtk4eHIhxC2CGAlLWhl2KqWW57B238z1dcHGEDJqx2/o/Tt/ElF8M/bSPEcZl4zacCECR4QVEDz+
Y7JpqM99g95maE8Tq2Z/Dgf3MAyqei/6EOzI+jBhvOpGbXzOnSI8Hc7BLbJqNTA7SaCXaJMXW0Py
sD7SBBaUFrH22kcOpXQcUadC6aLL6uUzyq3qDsp7WeARasz2hxMlpJdaevrotq2y12Yaxba0lHsg
m2BX189i4J/Aotl9TpVrkL/uICewKzew5jDbQZSXrOCdp+sBUvPmjstV85qbne5zHpAGnTU0dGwA
85XQ2o9qNeWte63RJwBRr8yHGijFwVrFXmWfNA+5vgJ11oe4zHYRgoUfiompz1EV4+LqVnYii1zx
G1IUXkI3frw+NOpRyqZr2YDEVr+tTbq9/O4urV4oTNV64wPlw68D6aDjLJdyeFDDpTs4pJcd1FGS
oFkN4GPXFx6xKAIjdMk7Zh9mV1jXqN2bTuD+ljOuoVgU1ffReFWWXPsYQrj1zdCKlXklwaGzqL4+
oFROEAXyzzSR5EEqLS514s0vM+/RC2e9/O5WrC9H9ZM0gXprGGN1no1RPw+VSgLn+hKFNw384ISl
ptvckYSJWHZ3HnuALAjt7U9n3Hy9lbanuirhrTjoi85qjf+rwDawtTs9vwmHw/VRTPlMT/Jal2pS
dKx9PEC4qfMxKw/X92OFNN7KORGXLDfkDf0YfYuQuvsgu/TrhYp4GbyqcsPLXKvpjaDHtC2l6bzb
fFnXF6EOAWrCKZpbBk8yRYnN8yWhxO8Ikr8+temS/8qiU73NWU6fJDmFfsyI9w047NfH7lrQRxyg
+A6WX3Eq1qFpXdx/s5KKh3JgFsnXo7lhd5dFuhMsudB8lD7xN1w9u+tnCQGpbLTKOiSpkrA2aJZg
SDBv8WOa39LJ2F/3I/HZbhrbyu5Nup0BLntw8ZaSvg1RCVWC7wgvDZLrtJ3uO02JkHwu0BFTTi+m
Bwj5eUQWYSFIOCXuF6hcYELEhBjP8nr4li/YZTxzWqaPxMncrSnm5NSYlfZAUun3UcmmD04eQT3A
Cm8dhEVnEVPSsNcnYGK7oS5pPueaHh7Qb5GFEWvju9qdrk/UzHTyJXWNgOt5TiM87naWUz5f76zJ
JKeAClR4NB15mWqz+Nprmi0P4yj6J4zE1hHHgQHfGvQ22kCNsfCDPNJi14sYhXkuQCNT4Lu+fWFB
/6CspUP0CadbNU/MzfVtDsP0jmg+e+w7WuFJhdnnensZ1ywiJUTCuWJ2UmLeB/iuvSy2cbi+xUqf
I3KwZvUmBR5yhy1Gfu3RypyEuV7u3CeppZ2GmbH6uksA2WsQUPzmTJL4EaVd9sK1sjeRGNvrLocp
noEeJioG4ja8l/Oa0muxSFPAvN7BoSdUsGtUDBmJTq7qCFNs/exTHR8p8ywvVWmyPlOxq4DwWr7V
gql9Py93tDn6jWWEmT/V2MohhxaPvaN8+3pXJMVswqQab0ViGuAN6Atc7+gAwWSRXT4Pi1UfpZux
xp367ENCiVq/+X4ZTb8Bf3qM84qGrxZSI9aqh6+j0/UQxKKacFNYFRfwEvHXXlu1fyZyKXy01TEP
Jj0fv77AXDkB4hzenQgFhK6jFxFTZT07bcLylA+pgMr2rj+xPsKNcv3ZzYAW39EACS3+Pg1cuiM1
mwLX0Fpf59oOWsXeYCTvN7Kny4of+F1R8cwUutmc4X0yNSn1YW+teVR1ZkFMtOeFkXDgqtqTomCS
SmbrEu8li1XVUPc4JnAnuajCmfk5t6lcHlY05bly4cuSe0ykDJyvdvm05kyB0ApUTB8t0xs6QAXu
ZM1b2i/vtlPTnlER0hUIJ54rxz0mMLU3yKP1YBqcQ1uyBkTXAkBDZ1UdGZAXgfj76qINj0puvFPG
gH3hmC894aXow4bh0FtS28U252hn1hjFhrYPFpk1p7Cx669NBAd5gzItW7+0MrCdxEY8uP45mWYR
9AMRw1MDYjwJi+D37f983PXB142uFr+eO/VGjE1tOV2fdt3B9RHLQNIAKxV2//tGhnGXXDTT2PRG
SgwQAIgqyMhj3xi17aHioVzgdPOZfVXeZCm5P2TlS2mjR08SVkCxIpd95ciXJH4r6HAxIS7ybWsN
ddD1Rh006ybrBXPdemDOj8k1UMNuDEaZcHAF9mhnIayQQwTB4sOWYj4qriqDqs3h/CIk94ce2AWd
xxRUwK1t9NbXA4Y5k0FWSQmTis31r+wkKE4d9El7RELjmRBGAil+VorCB4rhWgXXzew2SPtdDKcR
nXx3lH7cF7OfNMNb0kXVyUZXpYXEldgwPwAC3ha2fmNHLSrB9fBwlnW+luGdr7I23FgKC4a0GYDx
8+GojtYB/PtC1IwcY7UE0vjMJHtVWKnsSjt5BhbBvjv5JNJ4QtLGE+TYcqxUIRaYTOpNolbK7nrb
9d6yY4puIQWN+znblhNFerttCDSzERjBLZE6pFHeWKynLqJTVnFVXvCJl1QhZNLaMx176jJu1jvl
Li5C4tI0jFTIcIrV/4Ax21eRUgaO03dBPetdUEVceKsSy2po9WEQZnG2pXplfv0+vvZutpJjsb5u
kaiul05EacSGPKpheuhoGaLQ6Es/YqiixSJyFst9j52EkkOakNdrLrbiwfXpYMS2971R9nsR00hN
+3zaa519YylzW+AAx41MF5qGCHSq3dKOL4mR7OyqcQ5V5EIkI6hTmkkQi7QNMGaBmB8mipBDYnmm
M2FQWHt7dV0x/qba7KuxbgXKFH4fuw5UWlgQq9VmtNd04jXLGs61RRhkg05sGl+G9YwU6ynTKc2v
v1o6Z5T4lbHc4fkafJlZy6Fs9RdyVK1zmN9AD7bvFLRepwWhGEag2kGyZ5pn8kkHL4cJv2sbhXV6
aqI7spN0mwBt2Ic2errewnYSgu7Xhmzem+rg+jq51xcFUtkRFciLNPvlJFNiH8rOqB+Wucm2yRxZ
Z3S9+i7VFWx/PbQVmpD2LqxCPVhZzUFIwLA7T8wtppClMZcGz50ViB56Vd46vbkrGwrEkBkxBDfJ
RsxPEXjtuwwzkK/nObIfkS8PECwIaqr0OkCEBxg2TpNAnelwpGYDFXRU1UNdECwSGy7MuNreWUvI
cGKbMcuhpsr3nZ6dUpbIwXVTTPqd2wmV5ayGZIYBLE4Z7n5vAIaU3li5LR9H+R5lybNwHekxAQOJ
UPUvVqz4oMBoNlAQsUXTBULhlLeHd9PJ1N08aYj/tCawEQPVYAQOMfGKqt8w8+e8HpAYxRkHSFPb
/agDDZazFvzeVBYagaXFJacU1WcYF+6mrObSiy3n6/2PHWfANOT6podWs62TtA+uG0pOfZDYL241
TMeOExR+aXqblDk+K22SwfUmeBG//hrcFB2Gbb4sCidgPk3YcCOV0zBZN9gJFV8QQkQIXbynWnNX
IB/jTIzqbd6HKeXgLs5Bi62/c9vTW0ZDxZ2HwFR0TwKOOo7w9E8mUPEsrdwNKZ9Mjmwuo03u9l+b
678CDUuOQoF7BOVzqxorrK58kuum0BVzG5blWuyCXnYFktUR+a4FyAi0zuT/lkt1qQbx5LYMhHHI
W7huHGH/+gvW6K+/2JkOj4VefpbKMZAQqYPrX8YU/vnv9Q5R29sitepDhKY8uG7Qs3JdaUiHMLQU
6ZXbBtdN0TCOhczYvv693uZkCp31GAiK0iDXD/WBi8GqhI0dG527bj0jSV5ogaLZdtanZhpDSawv
sGKLZvIgTk6grFhJrn5/zNggd6ciKrZ03SiNOoztmhgpQ9MCheUwVi/GsFCoMcR9KEuduUSNHUbN
YxSkjBfR2oNVJLSwvF0bpRyr68Zitr6pRELaxnpI+iKDhZTjbpvWX8X1k2Qt51DIcl0oh1J3wCAl
2Ycg0+pkDtG2mdXx0K/j1HXY6jk7txU1Qxoh4R3ltR5MK+LAKB6nwDQMyK1FFdINGEtMva4I0rSI
jsjaPJZIDNqFzakGWIkor+v/bp9CT+tzbKBpuRVU1TwDxX3RuHXQt6Wf6yHX4ljjx95reo5oPyp3
ZDA/5ZFWBfN6rlyHg+tf/7gNSXjQuLKh48rvopeV66OYHM8wGlPQdm3srQicG3qFbkeRuQK85jgo
tqNpbxdC0t1lMabBcczKrNmJKXVugVztepa5H/RgoOW4hklhGgJaEYbjcWyUm4aeNJbPhMBskmI2
hR4dLHvJbnRUPGi5u10yxc27W2jnhBYrzqV2OjkDGDLA1qY7YQBc3EuJxqDSFaK6yanb6uQBcjVy
BegMtdvPSTTfjk09e5ZEwgxcUKNA6FqN32nQWFElxNRiNfNGNQHqZlZ8BxukwAavFXIbgzfx63Rd
rtjmBcXLeE+ClvAnpxHbIR/Hexw6LKNUER5iiwyoRSnvirakSmzpd6EDeVZzad3gqN7YFF/eVNeQ
KA3X0TqdNM/MBvAp6MQ2KlggtPx5dmPXEbi02NG2QxG5T/mQ/mhFWJ+v/1GLZwpYMajkqYujwTWN
12mNSFBs9b03FMvXDRX1hVYkr5PR+Nfb7Xqgi6DFKji6rH1pC8DHVWo+uGP1rZ0jbetmOjWlhtwt
bUYAoy3mUy3M9tWgz3+sEzXf9oDqXyt1MbdTRMrH9V4nE15j5oiOa7fc4UsgIiZXY+UoKq7N9jC3
ryhiA6bz7mcDRJ7Z0+JnYDP2QsiYUs4uKcbpQV4yK+1urxsdKBPiick9pk2GUqKu1A+ptIgHCvMp
6sOehQETjw6B8l1Pu521x0sjFecFqk9yQN16ppHS+ziOtLto/WtOlsKPk6k6tEbJqWPKLMC/MN/H
5BJ6mkku+bzM1Rbtl+RQg/yc8nTeDKlA5kY6Z0BEe+Xl/dweRWxqh67MfwLBEpu+rOsXd8jobSQd
xTYDe4KmIzpzHOKsmDdIMo2y5HOIHt1sOES1Ll4mJwm6aeWWAZV6srUpP5Y4Qz0UXNSTYaN0ismb
sLmMqNaERq5bkP1Nkti3fPKtLA83eZpxKXQlCZNN0Z8mtQp/6hke4K5DSuRDGjuOxLa9tDQ4CNjI
bw3ExJEx6RfLLR/oTGlPSazLJythaAAelZBQf2ynvrst+RTYdIqDJOcTzhRnOqGNxNXBi5hpdc08
h2+NS12JHzTvz7rWnq//qTaiPUU0dG5sQKE6zEQ9XOLbgzKB5Sb4YN8uVfE5rnSecEijy5BP35qp
nm9oi1L7NnXcyI6pwRVhswzLjZlSR/+ii7Pq8zTSpwhbz+Ud2ievR1qxUdt23CahNd/r5lIfB+AJ
m1CHq1YhFilnGtpayNwzXLlmGsXKTQy73a7V+NPpmErgGqOvTSwbNOXt1HVmELoEAGKQuzOxmr1H
aymBUmV9Q4Oo9+zCtXZ1ZgpaH/P83cmhbi/x8s0lOtCHR4P3xEHDDbWbEHtjlo8SMwKTrSX5TpL8
1qlt66eSNhNy82GM9kzPnKCqSZTUKXAhgIx2IAeLYOyFe9/PuIzN6VUln/m5MUVCA5ELgRYL7dkM
m1//Xu+lw0mT1GSqWOFHfrQmBudpNt4MHVZ6A31kV67/Nu30NrRAHGEJ/NWZYrkMRHtEg5vfzogB
Tg7AXoYNKsCmVWS3VC0Lz2ojeqUJMvK1vCus725B+x6JR/xkhDQC6JLMh0g49sOiwrxt06rZGPoy
PpV7EB/GX0IOnxXN5NeynIct4p3iNo+YJSVuqWwKrKL7Ys5Smg3tDm1i+mwk0zd4X+mG88P50EAD
NI7W/BytitZMiF1nqQ4UfzD3dxm5hbXJsFzllEjNLNxkc9QFs21ZT+EyRn7KjGCv2Iu2jWxC0/Vp
GG+TXP2WJ9FyNJZOnsl9xu2Q1i81I3uRGs+DZY2PBed8qRvyNlGi0lNmRz3yIzL4NpzKb0VWbPuu
lwG+dvNUD/KxavIntdGlj4fuPScBEeClxrqmk8lDp5ArCi9DOURLPbzynLeshXwqG06Mllax19ho
5Wecz9vZhaofGYbzulSTszFgrna69abT4S/K49QI9VZvOjhgscC9EPYUTGOyH6KaGBfw7qY1Qh8a
wNxwfa18RWamH2vUZfQwh8OnCRaMgzZ5RhZKvyo1+7GdIf12VWkFeabT0zMrOyAkMDpSPVr2em6e
00zE32ICM7EgKJ+xSvzxkE6sXaNZ2c6MyN+76YcxjfRgR70+E5RVeUjm1UuX9i/4vAjqqwrzJu27
9xam5GMe1TXWM+qbltOaH863iaS8fQey/WlUMde4slBJTyaOl9E0Z+ZbwvJd7A/8K1slrshityyN
AD4tOqqaVXodjr19t1CYc6pGHgdYn5sU3tIxkk6+py3CRUxEuKsnSV0hqcg4WpPAjX7NAjSUc4pI
26dfXJOMBHwT2o7m/foGpQbjNNLgrHTT1nExK8Ad3qFGVvbmGOdHuPIcFaE/NlmiH0WW1yfww8ZR
VbutPpjTQ7xMykWVw/76n4lZhgZr2p27UiIBASCwobm1hYWo/8iW6kdrqsau4Nv3oy7BKNbZH9j9
SIXPmIp5dhk3FylpZDTN8txNCC9UQkm+ucNzGQMPtkZnRlDZKWddGMVpntcA51qcumL596at9rbS
QxeWd2MaIixUdKYWyTKdlGq+yWM1fU6U2T4pyOe+8OBXejhn5Yz4W626DZqtn5OZk+QcG8uBNlX6
mGOyazsnaGfLDiKhPHbgKg9l11EhtbTlgt3yXJosxTpYuN4SyngHO2LZaTHmiutiuit6eQpz7TiO
nfuYq6SlDkly1xfIHibL7S4MUXblXPKRZVW9fkL0T8q5CZlgNSNGnecC/OWZ4oVz6aRNKEszmC9t
HO8Ld8YJHOLRo2lcb5emqzCg8FxpNm7A7p4zMb4mLKpetAkGUDiWPiGc9be18/iRxE25NdLRwqU8
M0MraCDwafKzQVLFBiqFGyjjLPdmXX6nwnuL5VG7H7PI2YFVwcncpWLfOybYKtiCG2l1AfSk7gWv
NrDpIvaIXVYvQ1dWGy1ppvtsNj9FXVjrEn68R2JfnAym9l4Yq8k2qjrCnNr1k4fPEXFNXLTz+Hu4
ziiV6UBgmOZXieFVkFT0xt60ABYBrkqffInYp16UIw9Sk7tlWPv3obIV2tI/K2HqF12VcKkLqSgt
VURGiTVCjs/SG7PTHw2bLouVwP/TFFxJuPiwT7qEaub0Pmjhdx/FSBOob4u/qNHQVVPt4mYkSy/Q
rOShgfC6hZVRHUxnGL1SZ8BeLDM/GUU146yFg6IQm37oHDAX4dgjF1uUcSHpFpyIERvb2q7yV0gk
lFio15cSXjzFXPdTcLEA/ls81nZ629qd2BqD5d4mmi73NaiO01wlAFnVyNpj921vtZ5elgWusWoi
mrdFfppsdd+5kmtYEr39L/bOY8ltZEvDT4Qb8GZL0ILlrUobRKnVDe89nn6+TKpFtebemJn9LCoj
E65IEEhzzm+syJn4wCGob2VbabCxEBTf5arlQMI0IPLqqTX4fATyT6hr13xtKY8S9WsPviF6rNNM
2/HR8x0BLO2paFL1iRe4nTdZT2bURKB1MdsbCRUvyrjdKQnsZnsdNfqVODzEtToeGD+ARQ0oxhlN
357rhFG+apdTBAD/wIwj3GieniPUkLc+IqftuXXn9sxa+U6xwWSF/fQ6t/ltkw3GiblJiTWJTpgP
v78z0yxGt+4j7pv0YR6s5qziJZnHeoaLTt4zwpnxLZGvAhNXFdfcPD+YRd/BiwtPmlooDwhea5t5
5FXOiYa9txk5ynJ466N9kifFXe8a+Z2Ce9sJct2D3FRkGnDaQvf1GvujWs9eEFhxXka114CXeu9j
0tqPSfM+zoeZ0MlTmqAfjga3fhjnSphZZju3Ik7iaMc+rnhhamzOjLZEnIipTmEddNIVX5GgnjZp
ZX21bJSA01o4NRWF/U1tNN+ooug5W+AlYmJXYNX1NR1Gb99Ydnnso35+78ElpeXs+QWOwCe0cbvn
zOKBJf1xdL2oQznFQp9bLwzc1MLymbtBUAp5hTNImE20fOsHsdw1viL8EoHUCMPjhIFqkCTZzTIy
z6la18EwoWo/e2DFOOuUQOwc/YyI3wrxgzuRLqgsQTxBKgY8BQkmZ35nzgKQMmyfBtPY6sK2mzVE
uZ3K1tvZld0eYaOx4kZy+FYWyWxw3VJDAg4JtdbsnRdZZIR2F73dTImwD0bZcd+kUXpIDEx/Ihup
y0lBJDse8tsuZDg2SxAwGvz0I+YtapCFiNehnFh/JVL10BvhF8VSjqzFR6ZWdAXpwPLVHdz8rvyK
WgEIpiFKgFO51b4jnQMgJVeAbY35AbkVLJlJ+7z0KDhKg56xUTaMUjhW16ip2YrJWj0pXhQvq84q
0do0Arrds6DxUJkLUDvAb7Nu67OuZCxUIhUM+WQapx7QXtlr2u3SscyscqdhboJPCSBbi2eSdds8
5Y/4o/e36ejdRPYcs6SsAJlhjf2hAGpxHLDZfd0UgUrg2+t40bLRCMwsYXbtkqMiiOk9uV3ve3n0
tTMc723AEyXImY6AEa3CtxVp4v0bi/wSdkte3gMw2Y2OPt3EB02tovsobrJXK062o6ZOt7BryQbi
NH/fRqZzatzyi9bG2j04ljOCIs3JGOzy1UFxqJyblIRME+2SZUZ1wkVxf16CHla/q4cvzbRML/qa
sQzJvpPH6m8VK+oeWQFjMxJ64XYOFcILRVVB9kkbjKVIvKrdZIDNGkhBqL2DBrGTHLNqaTd0Hvmx
772WCQaF3aFn2RvzGWZQcWNlbXpkDqShETUTPqss0sOTar3EPeaQpVl8esiRAv4CkNJGz7UB1XIc
suqjrCMSOI71p0Ga3S69momoxSze8g5N6aZBYVXaLWEq9bYg1XILHK8Ppla56YWwMmGpD2cEWNv0
cXKuovC9JyZ8JINHuI/lOzHnh6SFxtQYxUvY68OjoSAsVJRk6ZmHFmqrfg5YQm5yhZzxoKmA28ia
nvCyI2TUFMab6uJtkSwK4f/M0t90G7jAvDj581RohOrd7nuy5q9oRJibUfhYOHNX70lqm3vieq2m
hzedNrrPhVPfQpDeEbSygrkiSLa0yzGx6Ok2BD2YveFovNeJ6tzPoxqxJujebRT97uWmOO7cXVmN
9RF7KWKGjJp5ooY7htXM74Xa6QjM8mbRrT9MQlp+NSjvBVzxIBya6SHBbOtBs+po70EBJHMzACIi
m5yiN3vIseV7Y8V3B1UJfcVkyI7kY1ChAnh5JPtuEPmI7JtUb+4dIBC9q6McBF3rqSeeAaNReXWG
fr92lrmHmpbuDXS5b+0hOQNwrp9si5epVKqtrpiIyXs5SZGF4GRJUBWz1tg7wG3Ut0peveprzsu3
Fg8NzJSdaXr0sa72aidJc4witKcnrQLLsGCVlQ2AEdsEn0ChY3QVQUsQFgyyEg8T+qn6sygU+ywL
BXMxP4EXSMjFy7fAsQkjVM0zYH/t0RkqTDuTPN/UUY41Ycs6FAAEujDr7JqPS0ruoO0fU1E0xaZR
TBBITmNve7KqWw0Hh0nNPrTSHPxl0cadvQiNXmYrhLpRNCGfl4K5wYPMKDA1Jxet7XK3wb5qrvV7
HEdyH7ZffxwVwobLpEyHbsGXuiWSCoGndINyit29ljTPg+24Z0La7tmL4hQZzbXBj6LCtjvrqptE
Kddn3LVN0e9GWuIexmJqX4CGsJDvet1X+g79YGAm5hKv23qa68DKAWvYblegnBYHXi1QMOVnF6K2
v4wSDLoM9xMiGptQfTXGob8NM6BXWaMrJ0WLnpZVce7marBflp73PYEodllXj/Gy+mSkiVGDgevb
r14zrh+zzRrUCo10L5sARG7sagUjTohgo1ZlHOizZt7XxtIAL13RP7fqL0bXGw/T9H2atOFh7SKo
DBVooIEQ7C1ryX2mORV0Ktwogtxrti7oEry/wvfUxLI1m3DQ1pPhgReNTL6ujttwAC9qt6FzwEfB
QUe8FgpZazCNDT4Zo0hgY+F3nmWBYU05NCguRzFWw8B5juBtAzvT1btiSvptO5VvhT5h/FO6xofd
rMdiNexHXL5dQFKnCs3z72YUgSse0vlpcpobZgfecUpU4LYoo72SDvTuEgEnd402sFrm1q7pmU8l
PtN1S0wvM+KgIBzVpuHGCVOwkEY9HMplJsevI8HdRCx5EryD0gnv3CgeTxoBlcDBOc8wde8J3HSK
O0NsHmUTsNe4daDmPqC6fTPXJZi1sYW87/KuGIp6C5q52hEpRUVoydVbLJTV23zS6dFThkTNiLrn
efgoFD150p2ue0YI6ICM+Udpq+prYnMrIqX8UZPblNFtN2uBBH2vAJ+EdPVs5N4tYZTxAzmSbF8v
I8AmJJfLufXsTVTRZWhgkCCjDqQQowVD1+wZde75OWm6iTB6BgHABrA8TEV7byGIjkMP/r5rN1qv
pgtYc6ns/gtficRYklafQ+++tlH0mPCqIwi5El9Ue+SFoJ+QZmHZ3of2iiTb7H4TLFk9dUBox8ib
5CqYJ7UEvEM0DnuxDuy0HtuBE+fznaFCNouTTjAHqvwEyRZbb1wPgmyfG+Z0k+ZjuXX7IfzsLdQW
htr+MqYWQri9/X1yiPxqA0YrlQ4Aq8lV5YkQcu2ra5l9AFx8j0hOnsuVS0ysxk92Dzyh8pTokf4T
uH0GjS8HbkSMklRB3szxsyywv4B+s3pOoE84Oa2Ot26n2kluZJEMJDia2PiUEVwcuqHaRdG2HoY/
dbrIUxM9IKCtHTNlHo4p8Vfy6aO7C23SzIai4MuqqMCrERZ2kgYln1UrDiCxmk0TFiR1x34kn5Up
LPBMAtu90x/UVCH+ZCrWwSb3dbQI+/pZSxqviT2WQGQmj+43OGjeY0+Ay+9ytziQDuh2dGmGj2aw
cdaMsyXCw42JEY3ksP6/otz/oCjn2Abs4f8sKOeDU20/v1e/6i1czvlbb0FFOsFENc6zDKiyuG9c
9RZU718qL7sDvJK8H7pyVzk5Db0FQgOcqXqC2P6L3oL9L6iJOubeJMAMR1O9/4veAh/jN8Kj67iu
A9vRIYJq0WH+pt+IuFSthmi1nEnXAnxEai2YurwJrJ+1y7Z6rlDPXhLAPZOsy6P+2745hDXHcrlB
cZerXK8nm7KoNDALuhtN+2jyHgiPsi7oWFjEyHOxxHHLIOtimA5d1yHkGbmY2omNcNx/FDVweogQ
8qC2BKYp+O9lII/K/3noL5e7HnO9kqzN4B827TB9ICAA7uvnv/ntv04SQXbdLWu/HXP5ZJ3iqJvC
mxOgK39/rlLr3lVWTTsl70+1046HLizbAA5zG6jI7as+0fgeLJHYKgvH7v7RzpD/vuxBsYbuyEJi
QZwtD86hRAfai6xfD7xe7Hrk5XBx4i//4N/t/m1bVCIF32X2rSBUDLZan65XkjXDA0SoNhgRCSTa
bGQNFso/QWnpz5rcphMWJJdMIu2CWRsMlK5Wr8PMQ9yy66/4248qm6X8/d1IXzEYAePQ2zWjUmu6
NXl4HjosDHBKm51kByyCp1Y+hFWBa0yLmtrlQLlNnnI5Tz7SEDuMvdZrd/I5XeQ2ubtg8tqgvHiQ
rXyC0Tgkvb355VxZ1SfzwR6caS9b14dfNi8XFR/QQNBNU+4k8MRMdOT4r0CUZNLG05B/lgJus0Qt
vicF3re8ExQSVCObpoAvEHCuUOoDRUNgL26PstqTIK0iHNK0uCi3KOMTNXMNXipRDB0gKZVff6uF
Q3J0kMuS25OfR6hZeNDLVj2ADKqCEAFokv9Zmm+ubaOtCOfZ5Yc+g+uThW1x82XNyAH8aaKQTbyD
sdasXQidHOFGjIVeaR5nS8AxQbJQukk8AuJzjhKJJsEdkdPDdPulaiSPswVuiBl/s82qnL0SR1XI
qgRXTc08nqziwY48i6iUeiu/WIkhHX2F+HquNYAazHEo8UHlQ7bUHb3AGSfynTS1j6m5QPa/fnwU
aJ2t3hCassWzW4vb0Y88sLIpC8w3fzQhzt26HcsPSyB3egdNQZL9JulFVdwjImIs/ZaOdDt3AQxg
w6ehJv+bOijLcTYdVMVbdDmEOEcKfYiMwdLs5slBIdIc5imIkoYqJEG4bBmExjzTnQCMvePjnqZs
FtYuK1qWfCSWBIkAAfGEVnDgffmh5G9iKi2OVZ1+lJvkL3T9rcI9GTVevnClk8/y4q3uygh5FNHM
xWde0krx27AygTxCFk3C6CSBXALc5c1NtJ9MzMTxSD5IqJfcJ2smC1XdzAXtEwCSooJnkjVvhvy0
kbilJla6HXpd312Qofmmjx3ek0xpePBEVbYxlX3WhFGSNYK7RdQOdzNZDSG5BbLGEi3hYYpuJARH
K0twVH00c2MEVo9IOggrkJ0be+KRtrzoi4TULQJXJ2vXprt6QqIy/ktuGobowx1nexdXA4+Eg61G
4OZFuDeiFck2wLpyUxz1+iGxqyPJ1vfazOnvf35Zl4UvX/Zne1bJSqE1Wm+v3/DyNY2446nrcJ+q
ew1tRdz7Mr7g9VvKpvy+tVk3gTmO0P7b8EAydvFVc0x8+c3l13UkvOkCcpIbqqb2bWdCpUwgl4YZ
sZlBR2Xtl+dVPh1V1uGeRqARYK0Y/C9vsHhsPcEMjw3tcN1komTITNXa661CDyxgidciWvPEd6xk
9eWvUuGmt2/U8UHCJCcBnYI4Vl5QhwhYA6eUbfJ3Yl08Itomx/pBgL9kobrgM5WmGfes6BJwtoa3
rXX8wRzxzGPsNQWFk0E7LciTtHU5B3JbWC5fHQzLiVoCKpMF+j6YUlWgNJFvRU9htXom5YyOM0zn
QNYcFxzgpsza+dQ6zxCY4biVru1XzQqeuChmHgcBzvREMc6Emz11LnaRqjF+S7CdfMAvbbPpQ7/0
gAnEkba1icL+eMBb8UPKYl1cNjYLQiR641l+tDra6usOoHNDPM+9ohb5how+iq3J78izKxCtb21t
B9V92LlaAhifWIssokh7BxyK/kbFy64KXKosHIHFv26TzWotMSiSVXmM3H1tym1GGsWw4eyzbOEz
S98sj7tU5dZfrnOputokUGPLERo7wrhdc6MLiPa80DPo3Wyd1O6x0m3hXuuYW1PLjC1U64h1Duiz
qSwyIvk8Z7mYSvZyyqSV9Bqm2NjJqtxPp3IPrxadXrRNNwiHlsEk4M5tpPApZVVulAVUFyaRolCA
XzBoiMfteo5sjo8GFveXi8hdcqu80GKLMSvT1xEau10zNRHtRFzkeqU4hGutJxYCMUxQYKaK3ZWc
z8gq0SAmuWJjKmqymRUTP8K1/W93A3zh/8gj5UmAZpkjX68pT782L7t/+2/p9RzLS6tDP9SXTyDP
++VTXg68XMNpIAlEaGCiQ8CgX81i0OsE4F+2Q90ct1HYd5dtcscg9sqaLFaXIVMeLGvXc2VzWJs4
yK2NbJiRw8AqqyrccZbB4lKI3LJVVi9br9e5/itGRNWP8pyc+c//d/33snY9+JcrXq/120f87ZTr
cXNCT+EmR128rJp4bWWx/qz91oQq5vkM8BYIWw7WxdjWiNnGtTAt2LyhtXyXm1REhwjYiKnZ9ZDf
mnLHf9wGcRpc/ZCpG3mcIecLv13r8l/+7f4BrTK/sRvh7Sc+8c8vKj+73Ab3lk5KVq/HyN2tkf69
53q4PMbSIus0Nkevngwif1DYxYVlIW/eBBtn9SFzFXsls5/ruuw2Yz6MW/C9TPKKcbwlie3sOzFL
s8REyJFTPtm+FpeNbamFG8TFdAYmMS+87jfEmZdLyovIttx92Sjb6gJwUCvXzeTighPDlIVIrxLa
mYis9/lSbXAY7XdNm6DUgp8PgPwWkGZTo6JrAg9nciuGPdQzp2dt7rbO0nTH0US6YNBalf6Kd4nI
PthjOZdc5Uwbn+XVd9s22Swkw/B59MzAW1XIlaIWNwVoO1Ezk9E5sNRHEg6odyfmT56cVaVE6Hzs
Clt/wcVA9bE/1un/CznFAyvcBHGZM+VKxPgdiUJuhAOk+KPemRuCmE96DCk+B5wM6z12A5BAy2EE
mBHMohggNZ0S4oXAqPogFasWWSvG7pSmzBkgSKvQligmJ1yDrjW0XVRZ30ycZIIR7MgvhdxmM0PY
Ghrw9clFE1pZAalUnaEwUKwxxvSw3rQm/bK2rrsr5HDsipFYFh2sfoLL7+Tn+VryTlhiXiVvjKzJ
Qu7Iwfv7/RiW6IjBNbgUeh4fu9Xdh7Jv7GXPvIrwwyT651RW5Va1TO4WM/X2C3LWASqXHpPmhO+L
aqsQCv7HwZroreVpco+s4e5dG/wYGA4IftjfBQnyX5tyh9yGbRlpa2+2tsQGR2CWEBLs1Cz5fUmI
yG3XHbI2i1vlzejygBj68fvK2rUYxTMgf3O5TTZ7TQR9ru1LbR0e4xUGcXZZLYgLyh3yZHleEjl3
vW1q2M4Kzp8YWJkblnAr/m4qcoiM5WIPqfsSjpgYeK+HxklpklFZPChhYjSVB+VGckgS0GcjS1Vv
BaN1nJdhDMhEcuPRL2VypOFWkyFnsGWBgcC4g9HnSDrgRhak+nynH9yjo86wuCNBr5AF0tsTkwjT
BVww1JcOvCG6/6Mjkz0RudV5V5PBBKjsLkGO1xqJ1CkwxBINog7cv5/NYTXjAhzf37tlTR4jj5bN
OlTz4/8Ha/9X9h+kaQiU/udo7X2Wf8ZV8flrtFa/nPQjXOshgWtomoOLh4azmOUhYfm3PK5q/EtV
bcKu0qnadNn1Qx7XcMQeBxV8VwOFDh72Ko9r/Msmj2RBfsCRlHPd/0u4Vhfh3X8I1LEBVIRQ4uVj
aAb/7p8Cde2YEdHBhCMQajooZen0RHXgCDpuHsZvU7v6uCIqqIDP+nZQnjNXIz0w4JpIVn1TFv10
Js5h+6ViIuEsWKYNzhtqaponD/FJgpHQcUwzKNuoNXaDfoqnMjnjjg0zIfMNHDP8qe2/AZ7FQKpD
aqhgWWe4K0B/7ejFXrY3bQ+ZAaPwAgy7xi0sUNDdFWjG2rbeaqvIfBjkUAxVxYbKMzuBrF0LxfRn
nSDIgsy65aB2LXdhFdphECFOaiZgtVkRdftKyd68HFpbDdniUkRdrePoFMIzQt1vI5tZUZAEWrEt
vR4sd8giEWfImryKrGEt3G085LZQ0k23RftX3E0rKn8YdK1qXpxloWpDgaxlaB8tPMUwsNADr1N0
5D5EDZ/JInNiWBAZ6rea059C5GbSdc3PbuFhjuV5yuPQYOZahRjHr9p2RIMIQa6oPF+LVGMxb8Pz
95dMkOHCZER7EejCBn3O+pzYOHJjBr7r7gobvkzTwVHHU4pEX1s86JP7B9JHWMA367Sz1fxLvsJf
JgL71XVxjUYp9DGc0naLGQyso9QtzwK8zNDtbF1I+wMOzWBKc1S2FCTXPDzNKrtAztOCW9gOztac
G/2WkId2O0+LuQDPC7ltka3uU0AuarxkJ0xe0LztonlTD1p8oyx/Gejy3IKRz7Z8mtupg0/hmHhk
G8NNiAdm2uvfogntjGQG5lmqqn6Lnh3Gg22PtI1VGbd1awlLA9bHST4+LxViiZkHYncePNAAnYLd
pxXf6mPL09mv+X7CyuUIwOnY1WVxZzJ92cSARQ/GFI1MYTNsEax2Wg5mg0qRSRANGf1oo6NfWTqh
eWPYBFSnuTu7c2XdqHliHxx3hSXOPqaq3D1F3RWhPm7kAXZquyeiIGTNXQOlzsW4hQCFoGQXv42K
vuyhLO3lvlUcYCcFZAHLQc5jfUWbqz30JqulBXQG+s98rclOuB9WfvB05Q9nBSMIKxbbXG1ND5bA
6Q4t77xkKjO/YvZrd//YNrUfbZzdJXAl/TyLi7OCG/RxUdBSxVk3aL0Knib/nDiEqMqN16KMnZ1S
WMQxkbX4EUiE+XJI++V8jSFi3QseaHXcLfY+KNuCOGnax9WKXudkBcm+mPqZgIWMqSBdpu/gqD7k
BEAMdQCQVoNty6LxzsiA+w3QTghttCbB14Tot12i0OjOD5ng3tUpwNzRLb7K6O+kL+Ox8mzf63Vm
B9VEEuRSrYkatFpWHeF35av/R44FUSCjqHCgGKLzT/y/UF/20Fy4BtXbsd92WT6j3wZ51WubdKNp
cBqZorY7uoRyMyiTvYHrH28nPMyAYkQglZqMQI8nyJcy2pPb6R/ZPI47Sc6VUbBFTKtkTW6b3fGQ
Zrgudxp4vS50kTDDTqLo7eRYjx6aaHXXAGLwPo3Wy/dXPu1aRJ8akgx4RhCdsgaQDCjTMDcXzdLM
t4kxT8fFc/C7t4CY6prZ7rwS2aSZB9tvgKj6al/lvhGBy79EBlWxhLsElsjenGzcJhKdebmcpqdG
cTSSaa9aEQKtDTpiaKqDFlpABvavxrrQGyNesNer8sUOuenJ2ICTU6bOV0NiPOTgkSysiHvaPTG6
KbGR0l4Mz3e6lbBBedONTby3EuU78hiIUzCVH0oLVVjlEv23ZUTjQvgUc0fJU5chQKQHN4abKFgs
IVF1wACoCOQDsIjppax1VfXUM5EDM8G8WqY4bAtdBx/icslKSQxeeVgJq198YxwkLxNBTZV0VZNg
7cYAcryNemNhUa6jZQU/0UJmao8j1iOTzZCRqDOOYKyW7sPq/pTx7ga2HiEKQWoFfGHxppYeJt4I
fiN15Np/JS5mEvJIvK1xK6w9tBnF0ZmdL1vcIbtNmCLOWKAe4k56crSMfg9suQHWeoLWB4eZ7nDn
LvBFUDZ/1/Mnmfn47bvL5ghEmJAU0K9F5CbkbejS0dfVcD3KlixQGisDa7Zvcn35NpXaAMrZBrVJ
fH1n1Sh5sO5VA71I4FY2rLhUno5MPKDAprfrsgKP1z3cWxoCbQh8ecF6NzuAC21F23d9OQRu2d5M
FvTEHDYeycM53w1oyGHmrKDLZpsDS0SijCxTU5ECURH9n4myyVSIOsbPak8HASU/2nnpBPV4dgaS
RUAoRARWFqyP6cCQdDBhg+bxzvPt1KtPoEfB5xENKNBlRyktPOYQII5EXQkXE2G5pnJkTW7rWNmo
5AguqRzZx0k6tqzJ4pLSSWAcR5HTbuMKQXyxXpBv/y9hX9l28d7FjtKxoMf0NyCG3U2tIkwnA9Ky
6JGuQxIiDGRir1jp0uM+3pQlJiEdtqYK2c1db6pf5f+VOZvrx7g211BVDgiZ72UuzoFdHfbuKczA
qjH+wyBd3fwd9GG5GftJDWTRIfGyxUf3WFdqZN5oTtMc9N76q2D+tZuFprRuKtu1rGcWQy9KaJOn
LsWTGQNbqfCyWhGcYd12ic+bNhrcLm6AvszkTWGjnGo098ZY2+tT9JE3uMNxYiLi/52j0zE3KCYM
VZcdZrFC1sWyuJBralmVWQC557pbK5CRAJJ/3ScPlQekoVmfkEeQaTW4idZxCunrRCzlmni7Ni81
1BJOBiTxoYHVfMn/VZlIG8v7WCM8MZ7JaR0Q07UOBt+41MknYDmq3qSjA6Vy8E5jrbiHyBEqK235
p5QhBzOnBQ26iXvN8x5/Y4XLzEuZtITxZFXuvh7z77aBrCZvqUSZfz1Y1ooSZQ2tgQsoIkqy+O18
ue1KTh/mBsFqxTAvr15dFwk0PvEWNq1donw062LCjlrqTIc+zNW+EWvUWSxjr0PotSlro1zqyt2y
LYfZaxPM/7YYMWNANAsBSbGGlkOOzGrgCMMSW7aR2wL4KBbgcikuZQFkgdoxS3VAYu5xZPkOnnG4
kcUs1vaLWOXnYr1fi5V/KIMAUuphEZGBUAYJEhEvgNC4G5qjuZAItGuRGJTVGcIx8RpFIyb3265f
jkowBoKijmPu5agScCXRrtWh99mVYvYhAxSyJouhULsfe1B9Wtuz3MqqpSngVHO8jIVoWDEWR1ld
jJnX9XoVvRPuSg4qHLgVEbOtGtYCG01qHV0u/uuW6yVDmcwRI6HcNnc6Ii2OLzf/dlS8xC70YXHC
pSr/++WDyENlO2nACviyffmP10vhWkao1rP78uw4Cx3Ezy/226e4fOzr7uvV/xfbquIMCVpt8cbK
wtMaQshjPZogewHRGMkBcPJHdVpe4OzP/prAtpi1BhUgdd32U0mnt5ZvaQKms/Lqt6zGLMryVoRh
WtU8oGL/gNBK/YWl8F9M0T97J252K0HCbQN1cl/pHK5VJo5VOupwSRe/QlPAhTrNwsCG+WgiXYT0
AhqAXWcvuzzx+j1mIi9GlTDSuN2wWRlRNvY4vqwT+vxDo76j40jmUUPCbnTOEUYrSozAZKqXnp+J
r2nOrAKmodvnCgOf7aCYtAg9rYxle58iHNj33TbtIAGOJBEPddn/GdrYf7nzFCKqOH7o/ZzsbPuL
m/b46cKp2i3O6JtYVi2z9hUpHSSa92M1D0y0AVkhKm+cnMEW0WDM9LosiBXuW96Z5wrIJl1f8hG7
mBrE8fdp+ZZ74SFFOw1GP5qeURm/9yNgcceITyYQZkD4MxFk4wDZ9l6rYdLgOKhgZT18tyFp1qoH
5SgkIpHa5T5qWbkNbf+uOPZ3S0FgSwQwCsjxMaciNbo8ZZDkjGxvtUTWuxqpShOqeJwb35DEfEQ/
LXsbi2/Yp+xgY2n3CwCaomWu20CtMhL1oVmcBVNsA2eXBb5TPpWsOMyhxqni6+q5EN5KrztVGU4a
am5Gp9RAgpFV9mFuG35ZW4GI7uR+C4T+gEbPp7p28XZuo7du9nDHgUdD2n3oESzt+eraeAD7bm9m
XEXmFsF2tGdLHyONz5QnPUgZqX0TFRVId8kLMsKvoaOHzEiUWxy1SF0zWy0tWwMxGgaTKqAgNQy+
KdKe3anFjjqv0KZtzKfEdJ/JFd9NHqHgNMoynqfofujSQ9/ME7BnZQfvCrYLtxxUgndQkOtAoWW4
AV0UflfG7oa/hswdkhBkLioAW3Rwnal1/oo19zFhgoVvIprLKUBfMw+sVb334ImcUHIEuOaga4lz
+j1iS9mpUPK7mpwQvA4guxo+52ZtH8am2WpV3u3MaeHhHFZjP+vSh3OCB2j6ZmSSsu37b7rIdiCm
M5+m+l0xXbrVEYEIXB+2ALqgi0Ymc6LeunXXSt8gLkIiFWDS2dRH49CMWJb7WAWqeyXXwkNpZV8a
w/pmddaT6arql7qr3mu6KH8ZyXq5zQDgbl5bYfM33qrqbdKZC6qBrCJNHX+kBXHdDcpHYQjho4K2
ag89CD3t0a6G7mEp/1LX5LlaOvtMzwrGJ6bve3FuGtXLntq6Ah88mwSwlO+rpr3Brt9jkkJeC1E2
O3U7UI12f4ApSCInA79Qjt33EEPAbWh6z5ZDJqg5Dylq+iayrxsSbd0mGWbYqAqCW4gr8rpZwUpU
K3A8dzcpdUryC/4MROvNFMJItqGIIU0xbUM6p4rUyw4fu0MyIKFddIiKufGMUUF614QalNYo+1pl
KmMAJnjwzFqofvR8DkyhTU/cR6/Ldp9BFEBaDbV5FId9Kz/C5YAuqoSBMFOIHcvb9Y15zlSneYSm
YCC0MWV7J+u+T73XHUL6KF9dimGX9KxxTRhtSd/dlen0EI2GvYdDNVXuyzRkRKVs+NxgYr8ntn62
FgPO45R8ruC4wfWpPlT1eNPxfO1Lb7zFOffNaPE/XNSl3C8AQmL9bRzzv2qAIRvXa51jNW7waeXx
rT8JU/CdRpW7o2Uf+OdhuVi9aLFTwtrPvsNFA2KwxvkhNVEUi02jeMa9ADaQt4VTOzzkzk1nFBiR
VvnTuGjlFp8BczdFfb7r6wSn48XY1ik04Vhb612CcGU0fUXSxset9rWP8oD4Vc4Lkj97yfgKN5ys
pY5UJs4HKDncl7r9bUR3DS6ynzhpgCu8sWtQza/gm21n9a8prtUtAMG/XK08ZvGoEpRzxj0avaj6
1Sg5dvV6p4kbhC886HrscOPZg1iYYQuraCLPnNXltjZKpGmYH23nIflWTzs3r5oddE4sbgfwL03b
bSKWnvhHbvMDMlrQyhALNjwoiXViNiD9te9LiSZUmnwxTWjdONAraGWM34au13zVq3kvIL0lMdx9
Uqdb/evokGoN68xBt8Gvq9Hv0Bq+g5mP826EdcUCrAbrdrtvI98r0GJflfjDtG7XIkSTFfndeKqS
AyINH6aRBRWr4X07WefBtu07rYxvW2gxm8hDIibL3TvizS5Gjf3MEs0rcXWKdJC99WOTa0dG4Wbn
9SaiKomx09P1vYrTetMAHdqNto4ZK5PGzTTCd0mm7BEhXXQeiLEb8fyJY526TflFui6HEr/CSlb0
P/XqIUL4yDerZdrO5kJX+Ab15dx91jEKHKvy2XsJeTVMEn0NyviJ5erdEpY604L4HtL+rRlr6HvU
90WpPbgrVoporMO+VObdSiDZj/pIOy0obGAdAuVqNF57vFY3Q8y4TADhyVSMVyekg8ySWn2sI9QG
AUYbhHmUJxNxoV0xeJtxrCN/6IvEj5GQ3swp6LPYUw9rjzQw3GrdgQ81D+sNLMWHuRJijfxkheOc
FvijOI/Cv8Dp6oxMXkxOtbaOGB/sAVJ6YZ7dM/PDR8lxXusMFjV6xBAfunM1mt9MhBm0ug0qEyMT
rOJ1NAGIBcapC5u+AAWq4QNExvgPLZ5fhpX7CIek8XNhcsI4JmRQuwIfMGawo/6EqA3Y9PRuRUVZ
V9AIQQZ42NUd5ppaGkNcL7/lSLvtrQZFhzgdNwR/YfhY7meYjkADdaaAhtfdq0J+cUZ/ejQQXXER
LrOq6E/Sf8TuzWjw3lulfPJICW80M1kICdcPKsCfssJ82cmD/2LvTJYj1dYs/SplOecafTPIiYP3
cjWuXhNMUkj0sGk2G3j6/Ih7MyvLyqysal6Do3NOWChC7g6bv1nrW2aeUT7perAtTGsnpLrS5fKg
5q7rDI0TDvevmlGy4cbWQ7yJTzR7j43ZFzcqM7aqJIlDQ5rrwhJM1zZkqa4OXWdU4LxC47hcZks8
QMIDszmgKAKQ3cPuAc8jVq8PsTMLCOWHYOyYNfu45RNLhUsiCPMgd5OReNrCHK87j45Qe9M8JnA9
vVcIoakB5evvmDbV90kWeHdztoMdH3xwHJEDQTFP5CK2/FISPkhW6rnT9VMQ8ATPDIBk7VhPW1lm
bGDU1iNF/NiY81XY83RPpGO11TWji5iBgxbIxGq0arqD7eb5zpAHM2H0BVD9PPfFr+cs7FB5JkW6
BPiQ23+QGc1wGKRGHAYDIVXq052aFDzrp5qScG82wiUIWh6F0lP4nYB3LI4GDsRAf1DDdJPit7tb
fOfo2sx2STHeUiYRqDoWXUgPG1ZOf1vYCKVr/tgNibsqhKjNFp2s6f04kOoLu+KojC7fW25XhkMp
sr03ReSd2+FgZu6uYXPDs+NLupXYESLrRxlIncjp4xtyKTYUWulv1l/y2thVPF8pI+ODU4mr5T56
gWE8xR1Cw0T1uwA4XwhWyWnb935kcC4H88U2Ke4Dz3qoEudVWD0wEf3B8EGYN21NQo2xJDCVcCPr
zXJtTG0Mp4qUBJ13fE61gYkPBrpcyEM5nbEMEzfs6QyTpyvcTcQeDfZXDy4eNgfYdub9wKITDMP0
7bDJjkYfBFQp+SUthiiod8sL3hH6gtjcKgs8tB2nrH20/kMmbOZgeA2RJ3RKGPZiGXJgCbm1nnna
qKF8mis8eUiX/1i1Z2B896BBGX4fGZmmb5rWZGz3Y6bVgFKbPBRMIPg7ggNR0k7UeWwHC+yGByNu
yzD3hNiWgDrpcgh7k/mO3eKldPmby8ZBztLnPBusO13y0EJ9thXARKMiM1KeTvJDcvaHFobjfVq4
792QE5c74NRqbI+bSX660/BUyACKP1P1dmHGgIM8jJdtBzeZdLrpE+YVr84MXkeinTc63o5FtORy
k+wFd3GuuLIVtg77THIqGo4a/1k/GhRZwbHotPVVmuDR8jsC+jyCpVVfjafmDJLly8k8d4OpEO6S
+aJy9dstPJWcydnB5vwhNfC2KtYPEFsdnxltG+qOsurmnSLQBQQeUZ1V8FosBpSO8UdWExDy5Ngk
9p6y/hOsLbSLgGK5Dtyr3teXlJD3AnukW2pgDB3ckY0zR/Wycwpilxxw4KgSbbz11nRpEnVq4hhs
m/dpLjGkGJUE20WYiBYTFs0JMIMNczLjBoMpgmK3nc6DfctqKIHEAVcgXapnzAS8T9DQ+MisaC7n
O3oXJkGOdh6oSTmFA8Y1+iBfltpqbulSzCIeNz2gi40A20JaMIlx6fDN3vY3lUgr+4XBY2Jyabs2
fI7kT8vybCdwTRpj0nJjkNAzBJzaMeGwPJ8TggRGHqKJTxgNb3QysFoICCYMtPbFTfRxF+Va4l+5
e5Qj4KZCitjMPgu9MvujgyLbeJXz3sxhP68226L3oiD78jqHoR/XZO9h+Z1YV5OA5TEfWbJIMxgm
9l3zmy5tQd7gfEiz+YtQQzNsx/wYx+sPoI/1wUg7uYFoWLTam0zwZfBwvaVGeLUG67Ezx3ur1h7Q
7t4FOZ8S6dGMUiv1bQUgyAaeTzTyrbSmMMvS58RbEwihx1tJ4TPHGXIwECkdcprcB2Zj7NMqpe5L
ayqAEl/1GFSQHwbwiD2n2myY4VT7TEoDjI4m1bucyFvkrcB6oA+RapwhnBJ2N+kMZUifSacifc64
KZgwZA7au9JTn1bbv/uSEInFndiREcdSqvxlNj5T03hPqhxmD7iBTT3zdB7sMBsNgu7RUpcai5LJ
vRDLB/4Li8Nkr6hE2yR+B9RSnxWbuQ3KQ0moxEq4wzYknzNCpC+dOpX+mjRlml9kDJAwJke502jj
+S91nUH0GoOuA/UufoOO/bTWgujwMDX0sCy3KZlMqKXUzCvCSVCBZIrm2YtKrWl20rlCg3yW6jdI
mXq7xrNyANaRn/2hOc+eR0iVa5F+AdGdkB66RfZEG09yAvylynUl8aosv46pAEkvMHNCAyIPayY4
Q1KptrlN5QCAZ2rInjEgcWsrQ6Ly+/tUYynYFjbHQ34fEHeRSP3LSOJuP/MjhMLg5ONnTi3gaS07
c4NytAv0y9qjgnmFaxMbLTckLwlEw6uUnbZxdeAommmCKnEov10gesK/xz6bbcHsRDJIBMz34Lno
u9+han5XTYlTZXdj3RgbOhVC3zd9m72kKvAjM/PDIiupzrU3kkDBFPXODO/m2y6re9LLnWO7dPam
ou4cV+qs2VoXvdee+9lgS0xCVDQS42a8VDGZwrQCHMaEfxtD+q2NSbZri8NEdx8OlXjioXmxxPIA
bJX09a21fk5GkQehGqHIIN7PwrEFyrJgBtvo+OI04M8wYAW1WXC1lPHe5GWwC5C/WO5R5C6MAst7
TBlAb3z7UjhIDEhYgoeT3jOPUxtHFfeew/oUmQUe6id3JpZnXK7TlD0k2YyyUdwOfbXrulunMN8b
XkI84iBqv0VKs6G0+95ZuLy0mykT6G0Wb7c2pgtwFG5cCtoE5lyRfBID+LyY0thYi9zLvP3NU68j
J6k9jdWAjUh79oP5ILAxjZKE4C4DVNbEvFyndT/sZXww+bSs2N5OlIOp/egvy1NrT/nBeGepYJUU
iHSlOJvGajdUXDFQOpuQqNBopcZkevexeN6HW2HR5C1GpP8r++DDkvKrrr9UD0a1ZsFBXuQza6SH
VmvJhql/gVyRfyl+k7R4LJ3mqR4tnAlrMJRRe18B1/Me5sR7TYG9wgGgk+Ny3lhD81nmHVwz77HO
WBHZJYOC6WiD4SlN8ehgxuh6/dUz+keIGbt0YlXc+PGDPy1Mlsfut/CLhyB5Uba8M3vtJgWtiQvn
W+hslToP76omd0hGoAMlKfyRsYXqS6R3ZBrtq5bdiyV7L4b+p0puLfSmeyEIYk4GH0/5RHZZehcb
CBY06+KNzq9jVD1BCOuwyrRuxxGWODs0pkhU2qnYDl52igcShvpDmrx1U0KS4jA/aDGtoKejQMuu
S7b//4K+/xtBn+Eym/s/CfrOP/Ugv4v5vwv6/vVN/xL0+cY/yLM3TCfwXMc1cT//S87nB/9AQech
zrMoFWzHwpj9n3K+4B8GqkAgObrluv/U4KFRGNJ//zfL/YcdoAoJ8B4ZHJqO+/8i57PM/1XMZzPF
MlxCT5Aaogg2TV7sf0+itlwr7fBkJSc1gc5alddFC5iRDbl2bER8gZ16crylO5We/VSJFbnh1+lB
nx4yrTzlmpqO9dCNMF7yeEfS8UC327C5HRj7uapLN0yw7GgQlR6WcDDSIn8stMHZqgkZGIIeJIMI
0VQAl0y16qczd5khF/ST/6WxvP9neO7/qGVFbls99P/+b4xA/vfXyTvl6L5uIoM09L8J2f8tcXvi
+cBp6bvHuCNVg2piRXtXBzDUGAFXQxzijGqt26iuVofgPyW5jW9zsNIFFUt5YGf4UsP7Xxxd7FGA
rTCXPDvnXbBJ3XjbBZY8cVI+u4PXIyJpHmtN/0J+a9///VJWKcawgKB2aE5IFGmkTHXMNOgZnuBZ
U+f1tnLHqtmh11NnODtHmC3yAOUY1jMLvo0em+oc9EXCz25/FpYAAlTMq8Gve/K11DhRcBnIj3Ag
VTNt1X+q3An20U9z0XjHRXv4n78ceIQXouepEbyxNgpMmtlVd/P3S4pai3zpANzIfwmr/2qqrTh+
mLIGoJIzZKB53AqGYmy9g1vxzJ+RFWE42wkDw1U1nsztG8T1ABs00qlU8p6hRSEDFSjBSWCnQi4A
UwUgMdndq3bfktB2Eqdcvg2bXfbQPJTFVJyWlauTVeXVXTUvoqnik+1agmxFhpn1+r/LoKP6+K8v
f39NA2vPUN0jM6Em3M/q76f1N4Am3faJYhiAviDKV6dEg6Ib49RMmKTBbyZ3ZIbU3rGuXM0MbTn+
y9YwL3jY+lek/OMO0cQUuk48MAsvoWG0B+DeKL//qu//auF7bgeyjiZkeVnGbI54deIf20+zoP4F
BMY7sjqnZ8t4oAFhgqKbu6pM5E3g8iQ201Fs/34RLr0ReimS6wnEWtUK064Q8uXvL/39khAqex6r
RdsBgXhYdPZm+GWldvr7Rfi/BiP4qGTDtEnsD/SYWBLUjetwUbX65EXZAuoqFcuaSgg0q6DQN7vl
nFmIasbWOndkrpIP1WDuNT98951Ol5lxyrZtXoVDms7LgCXebRqLWDcNc4KAkHkcGL/QxbATEHXo
4J0lOuT812+QeAspuKNvrE/Jl8DNq11c5/qpR0MzUL4fGTXBVCF3Y4f05QlRIlR0h5ya6V6SznDq
MsCFEqNtGyRRSjznwQwYwXNvHEBfaxutnBSaYhoPJAZaEBUTFhFtKG+gt+A/1lqi1LtZHev4Q9oS
g0BMyHjGmGYPEKA7WauFlCRAqorWrMNmah7QwGDBDkraSs2Fddu88v3ekY/LPNFuELvnSKKIwFkf
htnZD6ljnxAAraKD1ECm1yLhane+zO2dHUzEvvTnom0yXITDS5cNny403tMkDxOwn2PsT2EtvfEs
wdICrmkfE9A7Z7a7YrTFjmiU57Za/EgInaTIgb7DRShhV/7WgWhBdy3eyW0FUsYez2sdth9r3ky6
mvWJeTxwFQd79OeceEZbv9QDmh1iyZbjmHwTaOCd2vVLGVw5OOZjgRwS2XJDItx6UPLARL1QUTO3
Trtfpuqh9xihVXpB9QhPgbyKp65EnNWnjhcODSDfAtZfOEyTEzoGZktLlHdaj6atob45Bsnzulw8
TUV9dgfapKRQ5BidZBGDrzLHn5xMa7WQGeubOYQ2lbJgC95Sj2bYMIydnpQvCENYSCqxQbkDV8pH
dj2vIRqo85jR5u7nQDAKISIW6RhkqDJWLp7WQAm/tZ5rszxheNX2g2xvG9myG/Pjn9l7tJP6I4b2
vRUJlGsu87nEmp6RUuQi/0QW7AIDSpbTOvKni/ZU5CU9l3Dnvmnuwk9pjqTP2APXg6wQE5Yx6H/8
zj3KXtPtd0lvvsSZRigNXHPPeumNjhCeUmM0R47XhgviitSe30tTuphzSyxztRVr3jZwvNXGXR+D
DvYPzSECQt2LCABybg0WVDa0CHYEOs3kOk/3IuUUziETAC+kI7clyak4gBcMk7N5aL1uONqSy6u2
ruVkTxEsqAvm6nd7H+T5uOsz8ePO6S0xuUaU9LkbdVN7DIzaubhMv1iptWE/SBEV/thuBN9hzYN3
a1haurWycojiAtOY2eHSbAjYtEyDgGFEM5u4IAUWa83XlDe7TCviBzQKwCESPY4YkNwJLzlbenFs
zSLY5W65df6m3QDxPfRmfVinUANRxzlQREiq8V3JFiCCCPdqGkxNnCDJmZ6RmJVRvqRjx8wkHVhI
0A9qeN63lZYPEN7H5VhowBdW5jad+NZngrOpU2kcQNZdJhTQzEfI4KUl6y0KfEv07ES0gPNoISxk
wF6XBHTQEM0Y5krYegvm4GaGtpcBxV1qTXtwWbEyQHRvm8o8mQJ9N/FEmvsdxwn/xpUQ9qYdIfRi
+DGgN/DGbD54bMoJQiD4wzH70COkR+IsClVbvwMUvMTqOnEzr3FBAID9+F65ZvvoCmjGrCOGsgzC
zkd821nabj3KdjRBd5PpVs+15K8rXl1G6liUIB9npsPiqevul2ZuowbdxUJkdl0kl0XkQK1ARy0T
mkS9K/eaJGxFEgA0OC9ZSUh1Yq/U9ozL0rALMMREmYeCCVGTdIx2GEw2q2eS2B6Lzasrdy3LGFsP
JnQQrCJaKrbXsrlz0ms8DOpOJf57W/ddxASOiAcGKo1Cv+a9lYEYQpscwa3sLRu7t48R0/fecjNI
8CEqA0W9a9yDXzHvq1TtSbl+S7PKp9VSwDXzHIK3/Vuy72zmrL8pfBwCARUZumgZASFDvWUw5Oq9
2j3moiLB+1crBptFEiTYId4PvmMcE2lt67oi3Syzm08sgMBYB2wMGVrPw9QYPfHEcbtPyr4IK40S
WMYYi5NkuPECttLiyTYr8+CK6saYwHWYvDFZ3gbg0I6+Mg7GFKiw19nYzgxTlD+/gFpHeS7t7SBX
UUrPdeqAzXWFd2ZtQBxX+af3Ycn3S/1G4NKG9Sb4Vbu5DKWBWEHr6+2S+WAnCmveBl5KAtyGDImN
tySHxsRjY+Iy6QpCeCTAcOHFBSobWlIJm4L1AaeM6KqLl4ftIN+arvryA7IqfWr3vP/Dh/7YWOND
4WDSCJi82Ghry7IiMMTMdeirNtGsxnP/t85L8kNZEvM8M9ZjyPdFFgQysiJFKGHt2jYO3cR+8Ba2
J4zrD1WtG2GBqmVTTMFdEteHZrG2owRLW8Z+DDsdah9IlZ+JqVGbuA/wHwl+rc2L5quL7xYd7LbO
D4c02Jmx/JhKn1qqeJthjWpe/ukOEGjZrh/XzPKBHzkqXLD6SdXfE7tRbxCLOlHpS7XRhU50mHas
Zdyi3yFXXOvYQnilhADQNa/DzB56Te6p3VuGhN1+rE3m/rJ9Ns3pZZq8t1rErN1KctsJThhczdsR
iNwdgumF1HeWO7hkrRlyRqqFdS7XJB6u7O5IjGMQZlYN89CoIgAY/WYlGgHqYbFHoc/cc0AivEa2
KmPSWcsMt+xXDwmf8q72y3pXLH2UtOiaEKWGjtOfAbm+tK249Sx7Gyemw94mYbg/Zjc2G1UGsGZ9
NmygSYH/08hP1ZvPPG/2FttwguXkrzBHBmvwlVG3AQQmcPlIzfnLag+SVlWfLVUpwMDBJWiSs1Y8
LJTZ155yrLE6N6qz5WrAIsQXxAJAT4jgcb6X+l2wESbvgzJoJJcNTfxN4ohrysxeK/XnKkYtgyqX
3Bvy63WRv7a6s2lcMtPdxF+OdU5o9szIPB2qDhbogsCq3cxpwmdrLGee++IhLm4NRoIJDHRXWF/K
QCLjWjp54xadnJNdYkwyrCDce3Ow1VYptoBGi1QLftEJVlG2AWY0sZdErBEw5/E0Gqe2YBUpJC5P
h2F0bOR56CnsPml2NIs22Mxla4Sxj+zU0hnrZgm40ZFgRDPJeat1CsnEz5/bsiHmRKljZ9yrgnq8
4zU7LGRWte8tI2PG6I1z1oT5Z2lJC0zWrsoZ5YmxJcu+LN17fWCxdtqC8l2gh+TGVqT9mwepeAIz
QkLdpq0oYnDgXLupsnd6w1k44LbZBmXwYVvCvPR4yhaIfVUDgrAs70AVv5hVkmxGR2Odmzic5IwG
eGL+SO2AeQL+D9TLvWQkWLOqDYkin+jstGsa691uamd/rwVwIcn2FmHX2U9Fu76lnIUu+7w+FvOG
7JvIq3ucwEUlQ61270g+YhhN7EUk++7Wl8iAJolW18zMz6Qep61lmHc1O2fEJMCwmIGXLmPdzv+O
E8KacvI0XdiSW7sEql4U3zkmS/aXzrtja1w5aVVQWM0Y4ZDd19S7ehdmzoL3qwT1SlZGK1DllDax
JPRmRFfaI6k9zHWpHBPDj/xsuC1rdkjaLEJt+pVz9q6yQqFTMV5IgBzxYJxkqr4FS9sjYJHAstn2
K4cQE5Ye2wEg+jlWa1Fi2OgkVPlNYPxNUAXfDSEoLAgBupAtGzXyKJVC1AC0hbcpgCtsnT2ZHw2m
4mU/P2kaNYduGlHWHy2EGXjO3W7flc23Ezssq935HoA82XS6szVIK9mkjtXujMXdu9OaBcr5Pksz
iwSRKmDniEHpYtjaWZ4dLTNjPq2PKJgDAyWaw3aHcDtCcissPJZTZNtiKfbDgDAR0AxhhUH3QBTx
c20xks+DhrjA4ipq8WO5gCrpRWxUkFt9Z3vzx4iAetPnHje9+iil/5h1jPa14tbMccF1JYFBFlys
UHM/PCp4XSEQrydPR96hvZX9cuhtGofSq5GQto/8wZRNOQdY7xMrzP4CjD+egwnHDCRobBdNke6G
YXLPzcBIWtVHjDFkMWikjbhIcmzOKj25cQvP29Yxyp/eTG4lvVyYKyKE67JhXYV3DDQXexQg68SR
pKHN6Y7zj6dsSZoPAafoLqmwnUCMG9P1iU5H0YQ0QjzpSGp3bmUixcqdUKaSGjBebtd/qmNJxi07
LgSTaS2K3eC8M0Hkcp2ycJiF2EgKklkuR/Jg3hDd8XzVmjMsYp+U9U0pyM2AiAT/eeJ2oCwg9bfM
SCmqPG7/9Y0shPnq34xi4c3wWFBZJR24GWOKKkRO083Gm9Ej7n2TWT7bqpix8UY1kJWU3vJHBL8l
E3YSu0Ra/hDefG4Bpm0wkMVRajv3jh40m3ocfDwKi4tTUT9S27/kpLH4TvxM9Pu8nQL/qaaIDK0u
JgawiR+0lgfZFKPeoy1CiVnetYv/J9bgQCzXYEQblhvEdEPBbVXthnruJ1ShfQxFpkYmj/R1Mxx0
E1Fmz+CRh+M3wZ5xhDja29geSXF9YdLL85xIIJsfYpf3LVY4coqGEPc+jsPVI8rcraUjFwgwppYg
5EWCDbcxLrJ/TZN93BMIYVU6KkDBQoEXjCz6Gq93ZDL21TYQ+ZnUPWs/E54OvYQHUv4iEvsFAiIu
kqC9EUr7VqrnGTt8ZPCb0cUdmmG8dI4dFvOFM2TEFu2gGdnoWfU0J3cCDd9UsTKNx4Dfpg6mjG+7
CZW5pnYx7LiPAhXxuFuKWf1SWqRaeyWBheRB8r5DbE9WGONxbgufSGQNHU5w7tSymy3eQKr858nA
uAZJjHiajokM91UO+ACXLWl7A4foEnPSZXQCGGTYOjQzGpH4l7pqvK2D+QoxKjmURVycKnSIrQaW
qusPfdDcmKu0qiSF8xAYy7PVTo9xn90NPhq11E1/hG3vXcw1bAudq1O2L2SAPJBIaznypXHsux7m
okStMFFTECZ2tr3icbC4W0aqflQL16qLihjKcV0RJx4n3jkgWQ+zaVUjhDDL+D2mu9FAmGM7PDu1
Bg9k+DE6RdeikwlnVUfZyEOgDXf6eq9ZzU/b1a8A/4dwmei4xuF7aTS2RIZJFpnp3g+yF+ymh6eu
Np9j41FzIYDZjfbbD/PFBwXKtSjtkKtnigD58eTtpu9iEQdvQbk5GiwHO+1zYpW68Xo282RNfFGw
hWrdxck+eQMIf5xlRrLwJHWUoNl9T2pv7v6aY3ELHptZmZF8plZwH9NxZo24w376y0L2sVlfs6aG
Z7fBEC45yH22aoZnmIjaXY7o3EY7VoLkqf2LGRD9kKrdaA9/DHs6lryLt0K/kFlmHq1cHAvK1LAm
oGzX1YGxA0SRhPTBOwRHajd1DM6Y79OBlKSRbuZljPo5Y4SY+wt6LgJN0Kk5xrw1M0DCaTFox0QL
HjN6BavVeUrnL1qMOgr7IsFg+EA7POKhW83yiFMFAxrk/UQvdOIGRDh6lbuJCbdwBtQePlq3yWSh
WVIy+0XCXVqBzorlgBFhYZ06kxwziqLdIyQ9NV6VHjKzYJqu92fY0DUwTj7QYlHfuFkXSP9r7ohT
M5GkN3crv2NEkFO96vR0ADDbl2JnCHwPUDfNHen0L75DRaONEAomlO1tESDr1pavUkzaduYy2mQj
TBCDVmLnjyg0s9beBUvx2uedH2n9tY1LK3KrtHyc9BMHkbstcbn9nT4d2qb5aIbqOehY8KdzA3Gc
EYr2ULrpxRA573TdZVE6jNONn3Z/hjQJQjuzjX0zI0PEq+ZdYop8aq3lcwLweozz0r61Fy6E1p/v
q8VezoFKIo3484sQyPG7pIrMmWcIJyh73Tv0gbQYrJo2iOW8PYK2jGTRRCE4MuZDdyirabjNloFZ
mmFtUolsyh90jC32xUS6uzfKXwvCRRQMRFOWM4PKgdKS1812u0cnKMWUU08zbg4W2yRc+MnUJSmo
uCXwnGcCnXh+P2tBTAcyPSnIQAT0ZA57omUbs//YcsYR0lPzfUKpKKmh4SzuiMMeyHVU+c5jYFYE
tiSYWfMcPGE9n6mSOb5mae97r/siHeWPYCxz8tCowy66L2sjx30zih2oE2cPPENt49z76hxcO54f
vwCEvwWV+jUx+zm3zTKH7MX63aTQyfRA3WJzlBz3Vg5Iqc8vLTWSi+3xxCT+My9mHCgmS3Aax+Wm
96uffHbKbWwxlTJ9OgIbd3WoifKh1wz7shoYbcbXuyI3EBtx9Q5TKa6q4+aeXOuIfVndAnx8iWst
O/li+hzQot50tU/dmwgB8cBBRAfeCAS8fpeq+UgGAcNKMg10lvmD2W91M1WbkphuxJSjs5ln6w73
VL2vzTzgrvWmg0QLvakIdQXULcM8t+fr3NxpYwqxUBfyIav1rd6ZRx4TbeTox7S2nWPd/YKtUzd8
eH9Um4t93iwsM0gNzwztxtPHDAHam8VOhB08Jb5HgNAFZcazMq3mLhC3NelkNo3zLoAcjgscF0Ix
blXDqslPe0HUc8cdetf65XAizJ3z23FvGM32O8tHvoD65o8n52sy51cxp5dhcd90nh7YaN7AoDv7
VvGJevSgwTANezf7aYfKfhCmfKZdJmXd/x3Jdyqn3N44ImspgAlb1gvApkTHkCdaAXVYJHrl5J7R
kdpzFG4cbfAf61GLd87iP8UBbiezadRDr7KfrCB4iB4pChD6HFTRvKgsZeDFLWkE/WddWP5+3RZG
mZocJA/BG2DOJ2Ooh7t4Ev2mBBUprTl5S2I6Dr2wHxZF/jVdHbwOxwQ8lGWvgi3BLplfk4UQ9YQh
6iK8d2lY1x6xcRqgvrTKOd4q6UB4yDcE+FQMI5CC4ZZ/yC0dCn9Wrc+J8WD6KMNHdeMNzDFLALih
8JWNohuneFGk286cU+hm6crSODhOAjMXDECYNUuxLb3Yj4wK/kaB2m0gv70r1a2CgFz57a1z0mzM
wnncdqvYAvGU592IS8Fa4tqjcww8RuDu2k2mxRShErZRgngIatL+x9b4OdG/75oxjyOI5BeyWGzU
oMs3UWboqHwiEePmXAftm61IA1SkTcsKKaxWOJyJfXqwpXvvqJkUaCTqaC5yl0WeoYV5QVVO9hlM
E6TJqOi9Di+VHv/GjVFtPXZ2hrRn5nXFbbxU3zRX6T7Pkp3nBp9EfqxpTY3JKFFGeZLlR6/7KdWY
RxqBUDRgCE1JR0RcFd93lWXf6G19LUh9IrTS4vbMxzs/kB+k9WBRxpU4a/5rW42fTapI5GLbHaGw
J2mlKXYW79ZYtbh+asFwZ9BxyHfNXUHbvG37eO+nrh5ZMB5Ga5hxNOPJGUns4MObnjzno0iX24zI
qx3rN3kyHBtTW7oxC4TUXkDQnaU77gEuHYVXT4rplKjjsODCKEXzKLXsRUh1CGwM2gwWy2gUK7aU
8UxO7EJoLjiSAC3acLZY1xNEWkTvDaPq13S0+e5ekp8JVTyTaFsqXajzMNhRThbHJlUuT3rVbuOC
mC1D9dGSNf0xbVsDBZe6qiJxj8XTAAB1i60fvYBVnREnTrtBT9FXGppJpEsA1wZZWIncBa6hGbV/
RVZzszdNnc2Nnn1TNmCx9LMGRKn1ULRxH2WMmzeZQQUiRgKacq+6FhrxrLETtKFacEGwFoM3guUm
sXEc14N2HcrB433xknuvKHGkjAbDxtyhMX1YKtu9WzJhoq/0rk7F0yDIlltQqnC0XRmOtuedbM/8
Jqa4iKbJb6LYNJPXYiAQ9DemNn9YzDq47eEm1GuM94LoYYZZEkpTcrk9NN70aI1zexhixnIqsfo7
qRtf1TyX26zQ7npJwAYV/41m8HgeCfS6tKI4uBhfdFu1L4jTQyMpTawBxl1dFrCzvRscaoy3g58i
/STE4ogTmOLSbq1tIkiFaOxDoqgBpaHs/QxwG9GpRvGfV8StpOSM2gCdhib3I9vuIQah35OvOdKr
upOUyEi7ys56D5ym/mO5FVq9rZy75oKKLN8oS+69xWiJMuR4EV15XiojEhpxIYvj0RTFlN4oCHmn
fG6AGPZFQM216GtijM9EOtOQbqorZDWUEROcDgc35Nyjk8is5MubcYANo2FidVouhdYzhp/hPmXz
eOO4SUqybXUjV/m5T+Owpg8iT0cmVQo5no1i2UuyZW/k9NYBWSLSWqvDQcu2k5vqN4RYY7JFSo6Y
VZK3YfvDWY1aSkvq8UnN2gcjY/ukquXBVQWidbV8UW1om677LCXqvkGtWyECWNGoEyRU1opkDntf
2DkPv9moHqy1vsFlRHpXl22Fyr1bl3F5PPPAy4kNvptigBbaOOxbe2sW7oHd2ncOMnrrdUYe5rHG
SIz2wyBRKQx88+T19lHZbIL56/udqMtr1i9rMOR4B9gbp5nHx5m3yxfrygtwivxn8cgXNCIeZsl2
TnkVFDj9dZ7Tm/9g70ya41bSK/pXHN6jA1MCiYU3Nc9VLM7cICiRwjwlZvx6H/C5u+1e2XvHi6hH
UaJEVqGQmfe791y9JMEuhPsrrjEBtDLZOyBmLsJuWfsIG3FkNGjhtTY6UtGZVWPBrK25Og5txZPB
Wzqpziri3zS5V9S6XCESCLzrbXEzQ6QTN9Igt5P23XV+uWPqztDYRNXOBz9D56kxL+fvXpxfRZEV
qxpjZdzEp3QwkkdXP0zRkJ5+HjQtpshs9hyjGq/CkmuhxsPBJhb2kEjSle2hEPwg7FXBYT4CKMHk
SBbHyfWXZkpmzS2dD+pjmd2Gk3WDncxdk7kirgEmEXWlH5tBvAVkyr00nCFiwZXW0+w1S3mtG4bv
uUMxNW5ufCTzpNNgXmWS3noGaGaNV8WI8OBJNlyjJxPuzHRTI5rkc15sQRbryWpHl9C4p61Q6khH
HbQa0UsKc1sJx1r2XUFimapq3CfuwnIT+EMmnLOhGZeiGK4OibltUmubCf/wumIbyCbue8iphCnQ
MfuWJLLlMT1wyqBeSEcU69KY/HU4skFRKES20R/xpUxbL8+2gdnFF5DEd2z4qNZTp7FN9hDuGhvx
y2lw91C1vInmySFor7pMxnXrmHuPcurLzwNJ3HUUiTV9vdHeJo2D6B/qWzAqHImJIOMLi9Ur6d4F
wOV8q/uoOFWIzzuX/qXVa+s2EP04hbCREgvJ1epCzqd0YC6kO+0nYXkn2JTLKc8VgU16sQfnUDjs
nYaGCchIwWOemxsDP8EY0C4apy9BJcTJDOmjZtIOjF5PP6WwK3z1JeAvGcC6GT1zZfbxa8Fgc0wT
fV115mkYuDEVZbXXXmJScQsaDeeAY9XvoprF3bR83mRTF25Tg3aQuvRvgEhxc/a02xoeTl0rpbrN
mKxT0Cbuo5dNv+XCa037pbTY1pYa4cWSuCjRs1PcyEPr8PoAniIfTZ7WjtxbwBlBmZKMoJVVlN+m
2k4M5R8rib4AEEjI5RR+la6y1yIaXRQUm7fAVJRbKLSoYeJXmnkYbbIYFRP7ma4RGlVYUfLA3Usy
KHkUoS413rnNpuAxZvAY59mSbTF3xvS5wgt+wfxlxsXaFMGVSQgnulzuOfuzynDjZwy7VhNF2iwk
iIXFuClovF/WWbwrTV70mtMC+WgGapHiS1oKdM3B2TRTcGsZkCHfEQnb1hX2QFguC1axi+odDOVt
fQwmc+MjFi5auDtw6dFQymZGcRmr1JLmloxYuoHtwXdqo75l454xIMNqtgd0HkcbVdyDyJ82XhTZ
Oz1vKZke83dHPlkGoyG9S05FKpjX5Kgb6Or0Sgsrzz6y1OS0jQbkNUT9vdzfNzHTGMPD4KB8c0kP
tLq7kp7kuN6jtsxZv57nzBSHvvCQ4hlHcEZu2d/q45UAr0fR1UNR55yUhhCQAe9Wz7ZQuPu6YwrK
odfB7ycH+nMNuUxjfVwZafPuUIUFWYj9Qxtp10r0GOoF990pQzbTpbMu7DJ86pzeXUpc6SAaorVl
+bgwi44yJ1GzdZu8Y9bOpCEk76GMYZU29pc3crZPvXzX9YQxclsdMKuNB3JiL4kRpxsO8CMUHR5+
PrJnLFrjhOQvJr2r6VxmYDpjgpMZ2f/z8OPGwJrQQXXTB4bQIR4j9cNWNnEp/cWchj7MhjXkPIU7
LG9IU6FGMxeC+MWJ5L8e6rm5odHkM986I9+YV/TgDTnSp0EYYf7Vz6cC5Oiq8/pdPFvbIhvjUOoW
GzudGFJxz0CIT5oNu871VHgrbsr1gQgvQ5mK3powFjrnMIsT3wxkQeFu/3p4SWe8lpzdZ7kWP7mK
jsS4c6a/PgUGs1/+v5f6f+WlNnUdYuk/jLurz+bz37BPR814+cy+/+Pft9+FCqL/wUY1/vqav1up
9b+hHBue7TLdAn9qgR79u5la/M3RPdvU3bn8yv2hkv7dTI3l+u/maf1vFrMFxwOH6hpCmv8X77Tp
/riG/7Ib77/+49+FjbHb4T+hO4zsMMnM1Vb/zVWMvZDVq5Dprs7K7yJmBzHN5TbVH084h0EzSbJ7
yXOUVSfdCrZjGLK/DhneomMCRKPXIEyJ/UocYRnzSMZD8BhwbAe7Xot5Q/nu2leeuTBqL4SOYTwQ
brrIvkZ1Liydw7v1R43IC5btfk9OddCxOh5jq4tgEIAjItF60ejewATLoNYYDEazLjAZRe+8lcT1
mtBQue4FtrKJk+/aauUlM996NpkNu0SGawglTJ9vpaYV5PapxkMWO2vZnHzXcGrylUBs4hiZz7f2
aZfBIU/Mr3wQwSqe8BQnu1CP6L9IzEte2B+GGsGOFYBG44nMV6x/2ml4Q+khVVfD3fIyLM99s0zi
VrKsyGvX1MsIEQFRIgc410NNdoWxjUj8syELH7use6h8/FrSKypODfK3l+krUwzhWqcVfNXUtr7o
KgJHIhb3OGGCLsrntkEDQU0p8mna2323yup50JuN7ExLO6Oft7eXXtD2K0YmTDfHbzvVAKc5q0hY
W7CvcCunbTQYmx7a9SJMy56aX/hd+EbG9CGhvFtM1b4ifrTiubqRlX2RoRcz2qoOTjsRwQ/IHKmG
XUyvNyVbPGPZqpC4qoMjKcOlOeKWXAym/Mo6lupEYzrgrxrtwNZua5nhVkzit2dyi8/z1zyQXA/O
NmjF78RFydUA3oz8WP6kbm7bvPqZfaLziOS7TzIyme0psiaPPDhI4e3DpOESjDN57xv7XQNLYqti
i5xhNu1XyWEuadrX1o+prJ2Yx7py59QWNj52h1ltn2ytt9fVjLwaFYtz9A16fiPdkHMfk2DTKr+Y
aYERiTASZ4y5RxSkIjugHpPAH1KslRyUj2BG11IaHDhpkUJWr6HwB8HRSetH4RtLWx9/W+J7bH2g
SiGRd4ugqBHY+jrxedbTpIk2rtGc6xL82mjzlvH79FzKYi5a8UlC58Lc1MLxFsy27ohN2Saq/fDc
6vHeTsb2Ma1RuZNqx40le+irYwN+89hEw9PQBelOi1GEawKaYyD8vfD8t6lJtaUchQlKY5NWwFpl
rNlHRuvnjn7fJbb+leAIRatjnK6tAHtEEXFIlKF51LXWD+CaHCo/dLd1C3lIb7l8R79+qmUb7sOw
IhPb9h/GcvSx5ydNxWy9GrhdOMW5TvSPXAu8PQ22z/FgGYvIdTasu7Agp+kUa9GpKLh2B4PAukGV
a0jUElS5OuWNPW5qH9e61pMPsO0rMXyUkL5P8Bm0Ox836trnLrVp3fqhk5G+M75wO3j7Bkf4ymAP
R1y+IgYW+mtvTBwarucfuhxuLJ/Y9MauI3NPB3BW+TvNkVtAiN62R4lb6Zy9lsjSwdImYIJz15qe
rJCnxgt/RVpdL8uhehxGmVyJBrAT9NKDckX54BodgcOBJHocJ8d+zs7GBQQKx0Xy9QyCje0K3Ons
EhcnJYLfdZN0W4qK4VBHzg5fcMW2EkdQFbQ23nyGzJbNYVHWvdzAhMO+WshFi+hOMA7ZZjDL97R1
xcbW7PaYMnZQcEqn4bc9ZdGTGBI4qYoi3r5jamkwGAEkU61pZ8Y+kLmnXlMWzl2NnydImqWWUD98
7Koy22TTl+8qta4MZhwlY94YEZavBm7JDEftGFPTwgtVQCXOS2NbOKq50RAtHEEwJpuhCdWd/OY+
gFC71ssUa0jvpCvWwmNdEUDQyrC6OsrY1UH+jCbqb4Cwbi1ngMUw1ns7jD5YQGlbnvx7hH3BZAzw
oFeYsCYLhIQzAMi0axfnQoQtYMqzlybPPxkLnuPB7q+GZEGRnv87i0GC6ECtQGoyswp/aXFO03oN
bcYRODKg1DybdfySKZrs6hnczcW/rmHh0FHe4yHSy6vkMqBaJ9/3MHk8Sxg7EXXjKsQ6t66FxLI3
trCOg3TT+uQryMwyZgvfNWmatzGe08U6I7eOgb/nUUIa1MM7CI7iYrjBSzfSOe4BCg1UMaIPYVcU
hoxWjandxVTj0w/0q+FV97DnNOs5df9mmzVannLvHXPCw9DwrRohyoLl9jTOSzXtrTqanqG83mSV
DUeatZJVMFQZ5JNpBZgqXDVRN7yhQpxZ0OqdqSzYoeUtL3BZjYlt7DREyaPT8oyYhDQT5u1b2eX1
NSz2pp8n3Ek5/+V+QTew+EQTjPaZBFFqNeodSjCWHMJHK8zMGT3q/amlAvrqB+PFDErAnNjBVrUo
UAul8zq59vNoPtHIO1CoGeXr3PQeO4DcDKMUSf30d0edPJ2HvrviWtpNcto4SNHovJhMMrFVuvtV
F7NAALmN3A6D5DIG8KWXh/7gNBNFuhYh7dHWklNQg4Qqx+lYtmur17p73s1Ml9S7yrCcKSdDvPWM
KjtIFuM0a5OLjO0zSAxSOKVtshMZL3pOoLfVlPak84aml7t5j4HJb+xKz7cItA1uHgjWdkr7rQ2i
cOWRclwHE3ZJN8GA25ajAyQ291a4oMJDG4dQAZr9GAtzdm/jP9DwdAi5VxNrYKel0cWhB66CW1IR
RIU76q1N6TpzjTS7k/esCFs8mOW7Pleg//Sgj3r1KWM4mv4G21256syE7BFv2jJDEgb1wUxIaVCH
/Dpe0p0FLrfIeGY8DsVTmQEwMuKPROu4kTjFvC4hIQ2ydfBJu8naSkJ1iB1nrfkTd0sygVt+hvA1
UC9tiO/gA6JFsdKByGyVWz0Frund4+bohZZaD8rNtkXBRsIE/rJWWD7xuKTNroSpdbWzLUEOuc9z
wDzOYJULcs4vul5f2g4IbzYOVJhkxdmwsaQrt1FHQmKfYRAzzAzn1zhJy2MV49NKjz6iBFKdM+zN
gEvT1UtjzbTgm+2Qd2iCyl7picTqpngyMCGyaE7mqzLzbt1YgvYUjYBs0/BWQatQChRBU4p9SX2Y
TnfIH3wkK8PddcAE3+xsMLZOhi2t7Cb2WIWDrud3GrsvTIDsK/1dZLPPNv2+3LQmdLYkr39zQgx2
VilKvDNi02fjLurdBYmInk7sizSc8aj7mXyYLxkCUOJh6MAWa9m6mjD30wMCPx+RZ+37HIO52JY2
hjzKPBQLc5feWxjssAwSrtkgOA8uW30aRLd96aQo6K62JV8X0cLjbsoxz2+wj4hD1A+629S3bJ7l
NIxRJqMVc+v4k7TaJ8pBgoUaS0B3BrAhO2Qsa6Q4mYQHKrhIGw/WEbGnhu9t6zhULNet43IJlL+a
oEiOg4MFi2Jzby0sU1/bIdyR3DSvnvORhY278ksz3WHby5dhPbwFRXkaM/NdWNwJmh4YIL7ZjjcK
YWg9kGCyWaS7lmyk9HN7XZYsBYNOo6scrgVu7FU3uh8dNSjk45LtNMXXoGFUZNDBLVRrLT2kBrYu
Whav88i7J3n3ifFnr1E3tmxH/6yV+bee2buqeqkMjyiGToUduXPT3Ce9/OX3xXfYDOQI3j3ZXkfi
D7TurZwX5YluWXxi49xrATBEbL2R8M7sTa+absOyoPzcb67D0O9UqK+CGabTJNrZYhPRkk4g1blU
Yw3Co982WBQrrd5qk0JtaLbYQ16YKyy0Amkeg98s/XorY5p2tiXuFtIm2qP7S7TTSgbNCargI39Q
S5dduCnN8kFmzhMrbYMF5Ltj471Ix/rVr62NAou1DFv/mFT91mykyzNOUgMx6gyMU1Qv8x8yy+SZ
XC7NMbR6xv29sv2TzES0gjb/WBgKftksoBmeWEQVK63lHdPReShGeeDK/tPCuwsCcOWUUZaY9BYd
5sRObzclRr4KiotU5WNTBK+9eiCfsuWKfaJKXsTwCQ25nqbgWFn2t2Pf6llunf9BRqk7A9PA4E3H
gd8XHeo8pqKXyk5287/LgXqRILD3Lmu8NmJVtR/VqOHgMfJNr4XmWg6Oi3ETr5PLCFST/jrrGQ3k
lT6/Qc6Oly17glLOiFUgimB4eRyIERLHMtqNDQMSVewDNG5iiYWxnGBdCmbkE6OGzK6b3/R+RlIK
TIHeSzeY6yY33oe6futVfRrazWBUn7UCFrEkn3hnOGBeSq3cjGL4rXnjfpIfzOle/TD0F2X2lLfR
HXfhR20PF43dNeP/U6jKrT2Eu7IuflmjfoPrcXYUG5ZWoaFTzmy642M+SKgMubXVAvMN1sbZGa1d
bLT7rHskiQ+St7yyoZ9tRxajsJEQhLsWefokOqiF13JW3yefGF9mjStNAZTQ8j0nsnQZMNZgf4tv
JyqRBkXcbHx108zsVvtcKYirS6Vj/2lcQb4OazBzN/aULo2gQD2ao01seYmNWOBc0e5dOb8hzVtF
RNEx9AXMhHVbJOdwnJgFUKhQBfc6Y5peNsNjJscnOWUnt44OTtJuKMHYCPJkfd4c7Km86hUzDdPN
lmmh7RpG/pVbLWhto5s2WjmaOCENvHaCwZWDb74XOVeOBVA8em8T/QEzv8vsa+VSxhUL++5o7Vud
gLXukmXX1d+6ZR9tLT97ULviabjwk57mttbZfAYa4mN0rYs2SuZQ1XcyPCkju1WEYuvaPATTc6PX
W9Wz0QNPZ0v5VcLhsSzj5mFMpiZ1D8lw5dEGU7QzfROpfqhA8/k8A6ypuPhuapBYwG3cRtSc+Pb4
3oXxzy0zT+1NndbvlMndHRl+gqJx/IwQTvu7CKK17liPWVEfAcr80i2xGbV2pbr6CZ06TNKrJ4M5
E7+wa45bGUkeO3oocqiIVfjM9/rHEP6D0/oferXw5PDhNtVLwA1uSpB5G4cUpYMmrdNyY8rnLrOf
daP+It79K2jGQw50uvB1YMLeKSZf4PS/AxNbTdxwYOBigfcEeaT8bCSbt9C+ZA1pzyx8E/5TXmPt
tnQs4529R3o9U5h2LDtmTUPvQTIRvO3HrH4oZvuoMf4xe95yDB5e8wF9KhHzDhhvtGu8NQ2abUKc
WvMuA5uJvBRvSKzo2wRNy+7SJhZe4vdWiz9zXhPfSx7bIlzHnn4abaiY2Gm2LQq/xnA5E+0jNwy8
u8QMtXLAaEsPpjPcCPMwkA23tVXtdGK8MQcLK6ZawvMf4zhk7kXFmTmememeQ6K5or0NXg74hG8R
eBLjjdrU5tvizgW7OBPa0Ibro2Z/uBeExqs02Y0gjnWsPj0OvOglqnBhlCkwm6QNv5QZIDvb1yjx
bY7tuEbxRC5GdkuM5naGpK7GbhNMssENItVcUWLi9Ri+shRfcKjAUUn4KUkMa8/vHzD4cXdLtCfF
srnws/I8KlhkurUpDPdlKrmqxzLb5pG+USOUQ8O5NN5DGVfErCw6LMv8vbaKjUuHAzzv20SUwCQl
2o/6vfcQnXD6U3Hx6hFZrixVIXzlnEwZx1ElUS6AimBa7/tdoO1Q5CZOxNw4UCf0GIlwKPuGlHT9
YRTOgwEAMzcueZResybbO5q+NZr+ihXqmoGgHg3KkhOORtRhi+TZ7otnqv2Oo9udWitejUawjOv8
zRunpzgzHu1yYOo9nssJtFAPM3VhVTjespgjUSHWIwzobN7oVT7JQY6BNmNvbiYOjiDTKbbIOasA
Jzmuhipr3kJrOzDTB7Z2F1Z/U27+FlKkHeXH2GbF5fRHwPAw9slOzbFJ681IW7bJ9hFiN1sDZ2a+
HeJQveld/IQ3HaRxwD2iG9wz0uOFpk7e9kX90rA9V1H9IZ3gzAaYnVafLGv67jrnQSi/Wc9/V66P
pxCVIh+JDuAEeAAHnrnFlwqoErJ+Lny3D3ZsnHhVUkUY1/7WOdEGfvunNl0KXq1VMjFr88bXxOgf
On66loXCyI8DEWLi1t9BwoxwNCltENOrqvIzWZ91Cmiptbqb47g8bxqGO2fIlsypsVIPp/n1qtri
vXO6F89sPrI6vTSV2FJUusXsZkfl3Sypc5JQJViP1Tkfv+BO/4liTKOMSn3XIMag7GQF1+LuJxyF
ad2JVlR39/MecWnE1irM+dMjpyjY/ezoLf8aaBB2ev8BP/VBxjF9HSDt2GEVj416nPylaEYDYikW
BrfNMUbUu4SW3p0RbbBIlbOROV7QKjNtaHwgaAwhnE8ExQQSMsCaXon2TKuLvvbyXqw4oD/G9kct
+isnVzZMKVWX7vhAkt318keM59yuuulNdVaxcJmP6kGwFk5+1TXnvcF4tRhwL49W9pXUI+H776DK
5xs4Vn7HXlmpNsO6021vebw3DHTTqp3I68bVcQ7MLFuZYz/gVE/w21vZjnlpyZQYTVfcANGeC65l
emM5oCdDBYmwkwcbRoGWRXO4k9RtVYzrvnKwjqNuF6Q5ipj9kSXlnxRXK4E2E4/9BFBc8/XTxP3T
wfyzEHm9sa3QuzU2RmjAwLDeJphlFUd4sBABnaLCNxctdFzuauOeE8CCNoPGg2zCYJphQv04FKZa
9zII16IOdi3MSNL6wRMngl8Tvp9NhZd533ZI5kFqLclNmwtLhtHZpE+LZJz9FDv4040Kv5Ft3Zwe
J7+CxOFBf4CTBqw2CJ4mbbjZfv7iCziToklqoh+EWMOmsncx3XDblLDTIjUN9s25t4igsxmuF64d
g9xm0tcvbZJ6K310XzEIWZsop/yadUvZzpvQGONBcttF7OUWPqbUtU0gQtPbpSrjZmW2nSLLqTZZ
oINMrzlPSTMvFlkJ1LOT3raqap6haNwgszcXUrOut/LCaq/8znou0t8MGT5Vf7GpS2tt91mVRHry
SO5yXF4i8zHYavDTuaONc14Wk6pHtzhvP2Y4gcdhnOKUJaJBsnRDvHZBEX+GJbBCovJ7YZArbNzS
3icEjpnWVnsLP8wqoMKr8QnhxmPr8mrgd/Vq2SMO+h+CGfIiiAiZY3USW6hxy3bgUrIS25yjkDZ7
KILNYoAs0DnZkaKbx7RNv+MO/xv02Y1H6xBXasOi5txCNfzJpGS5e82KghMAedPUetZi+wV2IZWq
Qnus5ytZKcYi+OpYEw27IOYhzXUrG0q0HMSNHMORcjdhwsWmpl4sfJanrA1XnFRD2sf7VN3i2Hoa
jOIlHNeBfVNTSWo5v5a5XCcGl6zoMIfUfv8+GvJrIioisx2ZHXK2mj+y+99PRfrd6ii89Pq0WGqh
OgQ4Qof8pexFsNDEuMdXccSO+osl7qz347A0dE64tupBndTqXBjUE1q/DbC79m2S5a/MrFet1EDC
U0mHozreJn5953wNoqFJX1p3lg5xyiy80FvRkvSVlszDUovMb4l1KWKTIHapLImkwI0Nta0dWIuG
lyDjDZx55n5g6GBr2rYf3KfO7t79GgQ2gb2pTPa2Axk2gLaPDxh2sLFnyRYUd0WXXkJiY2C4Mxty
nf3wxbGK0RUtAk5COLkgg9qnBkiTJH/HZLKXU0/EBcNVDCQSIwKknccgtn6ZajzHfsJeKx9+64PY
JbJ/sSIOJaTcUIdmk8I3GI/fWvFKID7c+6y8dePU1AFYNyRpDYJ/Rb2xvg6bAF2WTmjJ6aJK4oNg
VYx9UmOxqf1yA/1Qx+VdwI9EBFmE3XBhyPXqoBbiaRi+cQM8RKh+vbwzQ8G2CR9Km4uDJ/UYDOmT
mbVXwwfzGocP1HMdcXGWp77R9yjMHadE6Mbo1fnaDJplSefiWIBCSBy1R5z+chp/lwzBgVPSygVD
pDyMEoVjnqsu/YSGg57ii4c+6bdDV5E06fnLjP3g9JDpk3egPW+6Lq6NploAveljEC0TJybI/R3E
CBo5+0a7QU53xdHNjLPmOWvTwmhtEQfEPnBRNOrwg4xzvuXTsEH51SNUVmOO4OlxunQ6+VhHhAXd
8tMaOGp5lICYyPXMY4b54jzjFhqXmaqPnm4M26wsv7VIHajF2KjJvNhF+BA17juZuGdSbJjIUzjt
VHks9J7NiKrXg5bdpAb4hSZenE6MFONuWz0H2XCNXbLxngp3EESInQzFd5pXe2PIb10+glBumMoS
anIbcAWoipBwkgi2rkOfBBQRumrmB09hi//nL38ayf7lc//yy3/5sp+v+OsviOotjmhGT5lkK+o8
RjH4KH3iKVS0JkCZImXtzQ1gObMCRszTPY/Bvf70K5lzIdPPR/98+F98bmB4Qm4DWcQlo7tv5gau
MZzIsrhzRGtu9YZ6Bhdhfvj5pefSj+lOz0pvu+b401+UQgJJqVR0g5UIM8xDP01+0exH+Skss4dM
TuufDwleAj36+XBqjKtv00jny4ib8k8t3M8DnYSUA84tcRqRxsKhtdNKvWarYzWTPw3gP9/mXx+S
+aOfef62y7GZBTufAhWF63X2svx07+HbJYEyP/x87uejn99wZdDxuv/jt0HmqIObAnZmvaDByZaF
Prt+1aHMX+yha5hoUnzxUzHW2CYLm97jMEjC6sA4lZbm+aN/Pvx8LtNo1vLaX7Lsbr7Wf6U0XO0d
VaxCXyYnGSDHuVb0a2J8c8G7iGURc9U66gNitzuqMjmKIr6lOrc4WaNVmf130sieUyoPknNPWhfV
sTTGcUVJ6XqcuE1aIvdX2aBAiCeGvw9kfu2icjwoe9wZFILYGAsviYII4QoX7yfvn0GUKxAHO0AL
QL4G8UpXSHroOATEkygubjbGSwxM42wYSra40bU0+aPTAmcN0j54bT9e5DDdZdwnB9P2myNNawd9
rH6pOKx2XQ5YgBNjXPf5pYYFcGnsyuOO6kBv446POL8uaP92q85fDjVpuYnoCG83Xswig5sWMLlk
T+qyVBFyuRRjRm6szlA+TH2v9fqD1Rv1pRPqbBS4RqbC2ZfmVOzZhy+eaVRJz3qABTVvrEtnWtZl
bALe/dZw8DXs6lb5x80IbPMl7SUTySrLiVZAIttyYUNeHeTeNSz/lJg+OyBr5WvDh+Eho8jS/K7N
JjvnBfv3ieFLS2eFy/9jOfioBSPPauIh/4aKOzVJl34AJUeZdA7Xacpxyv8pWkHDvCI3iLURW7Oe
rBuHVwVOOVtcnY4acv80+bhuRtrpienScBbgf7DypoxUkNtwsg6bzlD9gvO5e05RpM9opPsgyu9m
ULlIWRWVqzu6c3BGquXEiA0rITCE3IRSjpLXrEYWJraq2bRKKo4S6ADZ2ig5bobZeDEGBsLEW0/R
/J0we9KYzrG9MXTKOHxXttvBCXhV2qFZemWmWIm89JJ05hvrnb5DpntiA7LW5xeRiRJOEwYqGTM5
/lSYc2UlFeUZP5/767d/fkdkLr09bcETc5yiXV5akFb67NXy5FfrTKeCGMgiiItHWw1IaOrihw6c
Rf95wGCpDZ+Ac7/1Nn4as+CcZJSJWNWxH4wneH3wC23jpbCSilx3+eECMUGhQ5Wtpjts0vZI8ndl
a/pJNOwUDac/FQxgdsCPqyo9lFZ0wrhJjQ/9DiHJ6chSCpQwdBu9E0uM0q92Ye46MKarFOD2gqbd
tReG1tLx2ae6mnevAtjIRRRC5pIgaW2je/JYq7RBPvRRwDypH2+4S4kWmqDv8EIOBVswQEK935/l
mLz3xAWUw8ETg+vNyLDOGJAnd4y22ZYM3ppIbLjo45r8lkVVhXtuGKN25Kk9oOAqiQis+yvIAuzy
3Yp0Tp40M5zpd1+xCXMz/aMty23mZh6hM6vDa36UElC4P1l/BGe7RQV1cCOC4e5H3PnHoUDpC+ol
GM694dzA7LpLT0SQvYrh2CeThH7fvbWOdben+zR3uIQquLWamZ5i2iIgXmI1h4NbdsWRzBBOVu2i
UwnCjdBGXalwQHfaq18yeTXDnNkudbE0C3/S+YPtplN3adDtEt+FuECleyJyiTrs5s8UR+BqtU4E
aUhdCOdBGuG+bOLftnHruxCSnWRmUcjmI8fxkWCT3owuR792+M5BdO8VE5KbNoTuikAE03zTPBrF
xnJAYE2BTyUA5zw8IPF1mnR7lfU8Dem4HYR50mN2lLW5bxmEDfR0Ap/zwAYQ4jUGyQvKIceaufdW
Mc3MaVAyUQ/I/eiyiwNXQeAlzRIyegDLl3ibv93A/uW6PkkDZpV6a6FJxt7jWEfDLhRmBlZNgPoI
PmHoma+tQHAR9YFCkGBPHREsjkR7NbRLxf6sLHCgwIX4ArvCbbo7FGX4xzC477tzL4tKbx6bs84k
oToGeMW0yKDfVicCxAFag1qZKnYMYT1BQGgWtaUfR8HIjkqSYu2o1liquQw6Gkl8SizQQQmy0hcc
yzwm5MGXrB0acPIcqxqHn0XgkHgckBMWgKp2rjNVO067+V3V5TOOqV+dHX/H7ZdlC7HpzJHYG0Am
7rv2LePJygSiXm5i1+PEzzxgeJZlNK7AJrloZ1B/PnWRQ9JCXm4ce1rDHSqWkC6u9Je068ph+EjZ
BEC2xBIn8Qn3D8A+J0pe7msZGOLdF8Z3FU5Xh1jEPneUXMfka3Im9AtFIct66gG1eQ1aIXDa/YDo
EY5Q8BL8h0DKfXsVWqWHDYiG2t6HJZFNXF1OUD2AZP5P9s5ry3Flu7JfhDMCLgLoR4KeTG8rXzAq
Hbz3+HpNsK5ulc5Vq6V+1kPlSFOZJMFAmL3XmivZaAbJC7lPf6ZWUKe05sNA8R9o6fyozfGBGSmE
r5pf20Ub7QKhP4SQpjxYhZA3Cmziqqv2YYuZ3U8BPGkJXMd44jjMzEZJV17FNhIdIsuFg/U5KFG+
LVhGu0Elni/aLzt0Nsqo37pJuDtZ1neUZd296eg3EU2pGtQYLAOSFehUbFwR3NOz3lMZcq4DBSim
aUtxiIFhYuPrMiKz2Lg4NgZu4CxklOFPMM3uW1bzczbkPX9bHsH+njt/ip/T7ia0ms9g7B8rtAds
1Op1PwjgsL7YdbF/S5UF+X5QUX3Gx8FsY+169sYrP9Dfa20kDlhfTguV/CqoAGObVMNmNIDVCvdT
kKDlQY4Y2P+ID6JNeQmq3Fu55QDSR+OYpZQnfI7UkawEnLVDwivz6tYlOtrR/ZMWfOWNQl4HDQwz
VmmcItbdLbGDS9qF5lyFjnCuplRb64MFyXoG7l1kUYIeXU20ik2U6QpaQeAQS93mYsBhTa2GhBK2
MFfGEp0dk6FN9SXd2R06HTHUUK2r5P2CIbUaH9u9tYSKzCV4qkyS+65ann2iRUTYkWSNlv5lXBin
v76zfHuuOQAY4aNp8gpz0UE7Rxx2knXFUhWUoFC7unr59SWak11t6cOe4AZryyGb5uKy+ZsCOhZJ
eLp8Jiki73sbz8hCiIxSFwnn5dO5puAMfxVGCaJ4jH4tnUP+y+WD6v1iG+fdK1/BIBnwiWIoOTUB
0ohw+Yw0grVsM/MwUU/lFgRYVRKKVTYN7Cetdle5P3O0b4mpYFKRoF07DJfKpi+sxvltIh2BaavK
T0zupzDHTcMbdC559ad6+VBpPkgMW3u5fCsB+OehLMkBs9lWchiaLDqARNrIxnD3TtBsUTM3p8uH
fiB4ZizBtygX6K1stLWqJbPXInkf0sWqQRlknY7giANgdjn40oB3HD2ghgxr8XLExD6AbQ/KU9p3
xQltSbXqmAIZ19m7HtQaS1ey7yLnuqtHmosZMBKLgIF1IpLmhNyRpEp8WqssYvjYAiVetBBrL+xa
Q8UfHFsZD6hITwPHEy8faVxAU1jhsKFgIhXtKWsqT9QWylMrOhQdpbHTTbNgK+Em1anHh7KmuuBS
eeyqkzEOzg5X+bmN2R1hTCX21G4MQg6CZXYJaIRcvgkqds2QoggewQMqhao3zhJVrqbwlDgWtZ3L
A0ZU3Cr7WBAre+qXixCMNAy6JrqqArc71JFYX557TPnpdPmsjVhbYehRVp3qm9zPorsa/ECi1x9G
IOaDS883NaJ6V/RYTgsxgpwaTqEF4KYq2c/gQr/Buq7tIjG+GrTg15VTn8u8cRY3hlyW7TfQNUxW
lU3cU8B2bjLkTy70dh669Iq2dgkGdVugEwo0G6WUQzVJjrhW/ABI4TCQKk4fnhxF0Dd31r0/sNeb
3AoKnXwze0g+GUJoTTTbrERySXQpo5aAOtpp8ff/2iH+O3YIRTLif+WGoIKaf3200UfX/gmX//Vr
/zBEKP0v5VAhksqASGE4OtjzfxgilPmXMkhXEqZyLArn0v0nXd4y/hI2dWacEhY+fNPClfEPg4Ql
/gIuL23HxOOpGzQm/ycOCUctBog/DRKQdhGCC8NCAGsL8Xe8vG1M+CeKqN+DtWNN9wl/CaozHjci
4GZyZu22fW2176Q27x16cXhu53aTd+CAkpiWFxhDpgoN6XDv5C9lYd2I1nl0eic5Ao7xUdZ+j116
7h2r4QAiIYkTTymiA5RnBAcxYl+gICMRYOzxmMFHatjWjuA+Ai8lJKR8fopc2I2TTmZhqN1hxoy8
0lQ/mzF5Uq5xl+omjKZguLI0jFDqVmxsf6C/gARDrxSbP50nWWfZecCrZOo/Y52d8FQkazE++c5M
cSGy7gAo9an7SFYg93X+WM/hd1jLa2nH793g3jSgX1gnz2ObH2HSXSfk83klEOxV10lMHn39Oofl
Y+gX971PVFdKCgvh1Y1oaZn66ple0G2nku+eLa0n7fIVgt53EbQmJkYus5LGnSztU23rZwOXHHBv
njOp8a8WjtAo3JqZsfM5ysUUMZatgtAtGF7WNeFCr9DWd4E+GB6VY8RVOL0rUrBq5xBxBF35TQGi
g1+JfVJ1epAuAQsgaEw0jXJiQ0BnX0reVeRDzoK8Q/jpiYrnkPYlfLc43Qt0f4EB4ieUOD6Ec0BO
/ear9sOv+T1iT8pVCqaiGLJTlGe2F/oGh/zLSNEaeoPzGyr3NcdkJtcwFbQGgoMEseT1C0xDke9e
msZ++cMxGJbV5d32G+3TKl+CietQpuT3VaPzEneL0DomooAIvLsmqI52NSKRjL1IDmwFy9w+0IZZ
Dz21XovTZNQM1x1ICuJTCOEmr3JtlpI3fg6IsIFu66vOWeP3/W7Avm/SGIJpFFxHiqHDP3CyDYce
1eheW6iXunV6bMbBh08AOMwe9zFWdQ4z8iqgc9lwqlZhxzZYAJkMM5SoVuvQyVOA/nr9w6g/9CTS
7o3Gx0PohqugI6TTDNeci+i4wsqfBauEUhHQ0ePgIFE3G57rYKtD76tD2OdLTItL/CpkchHC4OEg
7M3iuyQubK1P5l2GGwDpkcu2NniJZsogNAMTnQsk7LseLINn6MFd1ebRFh4O7msOgnGV8zLhPOGi
xchQohxNP0ZKYWWZ92uZG/du21LruBdD15LYqcjMzOgtVxQvU/eL7joQlnsoHBs9n3bUV74pmeKE
NJYbr0oOaciyl3E2Hqfke3QTE1Q2VwV01QsEtZBesG8l3AniRQfdzhgdV72uUYCsz9bAEFHkayIs
4b0KcoIe5yF41Qui9Fo6agxTWIJ1U78OsaQxAzqQ422fcotp3HRoJmF/ZmffZDhEJiFBHNhhUu0D
fSYW9z3Bz5g4mWdUXOuOZyH04NuqydXgjDpHj9E8bvWEoM0wLD1HcdOwPRjBjS684+xQWSNOqsw/
tdRON2nIzyELvps6lULmRtQelf+K/H7ad7yFylKPKM7xo1gd/WREzOUCF4wqzAqpZD4lIzvygpAe
iI0A31XQQRMeV6qKWhlO2rCZzg6zJ0ar2BuQreNuxtjs6NsqGxa1bPauMZF5cVsdspKJJaeC4hUQ
k43Gho5eiZUhiHMSgGfrVL/vHJPQvKDq9hkdIg+OE8XBGoikayz3bFciqY0IGouZLAuwCUbhfhtj
mtDdTIn/rca1Dy20SEp/R6jryaHstWsD8xbMybEOTWNjVrwgN3xuGqajRGHQmAbzHA2ozHKYTMQm
UbBc8lWBKuUsBmg+uBArO3OuAv8kCADGgW8+cAYjqEQDRTNbK+J4EVnHybdJnIRHgEKx7UPkb4uh
o7fw1eaB7FY9J/xVODlPAiVvQdnF00HQXImMMmXRxWA5s65Zu6pgesvoiUKVIgsKITvHdssboR0h
lURMmziFN1juLc1gmvk3WsZbofn52Sj9j8RQQEr1hFJo/Nnl6QMo/9JLUFa1+DZmlczboqxpYk/l
ewlDZJU39mPP4usR5sKtlzoAzgGo4Qqkfctcgv39bqqTeB247b1KwwdRd59jNz7VckGstS2ThVyo
J5+XUT66+zahrx6jiGolHX5Kwhn0t1WpCk7Q0dbJEF4nWIhRG6FSvCxYHJQIatR4ogXdDfwglD58
l9D62I7ezb68Gaf2J5KP75BCTzx3P4qKYcBh9xMtRuRlZut6i34NKzukJHRpfgMEx3E1TiciRITu
VqcREo69YJ6Y7Se/QxAcTbC55PU8qKthAKERC2ZgH519hUOpg0bA5oh1ahZfQrbPzkx6cJhOd7OZ
LWD26kfUzWpVBixGms6RhlYdOkrJvTz3S03ASq+1hlb+nMMkUXH2UwzJS12Kow5mLgLqsRQPSyG+
bItAS8cf38C3BPCokI/L4KdlWb3Xl2d7+BG2BKvWtd0ACqbtXI8t6d+SycZN5MFd4jBV2+ZbvQFF
iz5kTfva01LakiogH7srmXygDj/itWaqcOg4+51x14Oxqbpx3KIfmWC7ynDVo4pYCRPVQ9qD7IT9
GyB+wIEXeUNHvy/GgbWbADKlOn0Z3tdUtNtMkTN+WQ65ecxVwY4jXXZfMf3GUdN3fcSEqAXa4zy1
ryP81+NI1t0CD6SYYt0JLVlHugi39EvmVWhe2WS5sn9j26DZ5QNqswai9JXZ6NgDihQyJM4Oghw2
QaGF18vWBbDOlWoabaUM/Xqaxetl5LgmzRLys4HlT8cw12A6jRqRwyxxWyuXCe1s+p+11twMvf8S
xdmes2y1Cq7JL00YSERV2qNqMQz6twYJMuuWuGUwENCj9DJEYTnhGM2/AK9XRzQcJVgF/2dL32LT
9+EG+TYHZoJC1XNWsFVKNLZZMtni/kNKBGhLln1MCAx8K8wnHKslhsGLa3D5UE1FC4Kz56w11RyT
640ce/do6vh+2lLfswP/EVaSVYK6aNNkl83xcKxrl2TeIn3BUL8OtWb5k/d2qH4Gyib/oiwpiS4B
Rseg4cOvrwWZKQjSQBoSLOAfwyK9wbc7rjtTPDgOsRXlRDqLnmcNsMRty1EfVpPewxGvu6PdCWzw
UdwdL19ePnTLD7CPBU13lNZCy26PChntUVZLAsw0IIqJDE7ImXNDz83eJg2qXtfh9F3HOtnJJl1t
o3a2oNWlMxj7WcHWaWCiZaG+E5G0sYb6yMmoEOggujp3lxn5rrFaWiEXYkvOJTwSEPVk1266rS4/
qBKGXBvVGjtvknPosgbHiTB3emu8n3iD3MSfDxFAaacjMjjMr6ekFbifAgPiiB6ckR6fSyi8Xp0i
7K+zJjj7bXrWCgPCeWjKowO+B+uHuQmlNe6l1lJ9zh98+wvmlf/QzCYbMLf/KIq6P4dK9Of5Lg3l
dQmVEXEl4UU8ypMM30onkEeTmjbI7/SQgiLZVKS+rpxGjLR0fYxCl08TZbDFken35auopMXfdSgP
9Dl+iDM5HGO9pqK2fJbiCslJw1BLKSTGtLsdDfUjp0ywrhis3tzJV0XPZFsYunkcwsQ8AoAmFO/3
18YYLA6X8BOFunEU0ajowV4+tRLLm1TC3tHncbS6NI665stshXnzlA0Nmj8Txno0OkgzM+NcQZo4
1TGEh8Cm/rR8ZQwRxyk3kLk3wsRc9zicTpcPzfLjX18OJUIU39/KolV4BUuiXrMWXJjb6htjIPFE
KNmfMjCCHvWWEVdPREYRHtmVaVAQn2r4YrOwT7rj2qcqy+Wvz3yce2ur1czV5XuX/9JVPrLK+ahL
Qi4v3zGXX6Iqx81bl6QdNAJHhU2IRtx/lTzZchT1j6T287VjC3k9+AgQehdc1FAN8mrS8H9DmVCz
NTxEbaNdt+gN8wGSdmUO6alSnf5I2IK7NgoZ7C5f2nN4bWbk9amBvVk5CEx5Uayfm3mkh9WnmLx1
IpxTROLYB83hrZwD0gBUgtDXSLCBjj+yTmXPZefaGxQcJhhxm+05YGiz42qHSj7+UV/4T2LS9CXs
7W+ndUuaDpFzDBbHvYTF/YEzSF3NmK2CTJk2a/KdQdmas2oEj5OKqPPY1exqTMGxpKcab0WsXv8/
j2/pjgCULZQp/hZG506WgdeN9OhGjQjkq2s8mZ3DQdCMkk82+0aDfxMy9hG07K+Aw4/x/wRfyC3T
KSjyPyPiKL3860sni08alu4Kesb8/I+XzuZfs6I5J7h64py4HBibzn0c0wm3gLVo0UCghnDy/7f2
9d+pfRnCctQfg+NfUCBXP+sp/Zl//ln5+scv/Xvpy/5L4NYREiAkRS5XyN+lL5eIRAERyraFoiZG
UerfUSAuRTGTrp9jMMpdEhT/Wfky1V9LLpSupM2BSShh/k8qXzqv5j+MJ1dwBwnhCAaTaxDv+B/H
E1VlYi7ChO7DjBe/6yHtdxYRUtDsk0nLvGI0knWS+ja9dxfe9Tj4xzRR4N0rnWKu/HRDdCAoO+jx
xJs/LuV/MtZ1XuXfn5xi5ytsg5fpWHK5Gf4Y7C01glab5bSH3ng0FKUZk2MJxbjhZmpBZYHWf2aT
uLOyfqejV1iVmHtW//WTWN6Fvz8Jx+XdsCxb4rj/e2mwtdngV3Y44vuqoh3CHESGJVTpqeSiKP+x
pJGVBea1X8uv95gW88buIfBqLyLhKaZEc1suRjnOOEbM2Uo45LqWIn1L2zdLK31S2XnOWkhi0v/r
idv/+tR1Cd7TMYnPZKS5S9jkH9ev66gg4ods9zY2fd/tXnpyLlAImvvUD5DgjwQ6ORkWtzCmaiZq
e43DB6QQuU28ylZLb4dx6IF88EJmTP+UwmrCA2gr83h78kSYcIfsqdfF42hgDo5c8I69/4OLhNEs
a2k08zAkjdy1bj/syx5171ghYBJdhQTXmCg8QNiLHDTP8x4XKTF8Y2dshBkjwihizuowN9lP3huW
aWB40pOtnK21H8YDUZOALlwUmyYgGyY+z8mTK8ibG58TLUFj+B/1HjEfaWw4K/1+zS7gYHXlQxAs
ogJinCGqc/7IOEEYOZCZBPw5mcj7BFYN7xslGoDHbxej5gjiXPUcCDNB7t+MRsl2MZl3If4te7mS
y/+u2YrI+LZ0M3yUcxdhAApw5pRL/IOFTlhPglOpqBJpwl2HDYVEM32FgBvtAWkgOGCDsOqNgGC5
Ij4MGeCGzrFDljfYrIP1WjhwwVDqcDQzHAYW6GPkM5xc3bh8GyIsh1nCxqv8SAVmCDPG+z+B3yBU
44ZfR6Zv4VCtDHCuyMm8cY4A+BIYvY3iZ9LwQLgrbU8cJHdVYZ5VjBwEVsJtJUmtpt4BuiaWO3De
dLtJFvDw3lBJDNlZWxpBNs20awdaN+7gePbi2UsWmU+DQEsqzWEoYWKj9k55bRC/7lKtF98arozG
4UG4HQLHfqwszk2OGl4aGb/ZeXiNAnutuckb5FbPrEg+8DP3seN0sqpC2ysVJdqa9uoUiP3EH1n2
Xqehl0BTYuyhZvwy2snb5SeZztvUU/4ebethqnjP3S7zsEmUXpPMxgbJwKoHPoIiQqPgPjRPlmiG
9YTYXMNQU6Fi2/Z5v7hAijXHaQSOXDtVcltXbD4olZ7HOH2iwbDCZBjiqsVnwN6FdnxNrdFx0dRR
ElbtTTpoHOjQknjQQ0OKzdW1rzMQ84F6mS6rdYtS20tzAf4eKxYUNKbl0llfXkEQqWBV5NODNVD1
DVxGalzb3Jjw+ZPlfZ8JDxtkv7fq4WzGw+MwZzA39ApWK29dkUgyvPKdXjItcSJN7gcy2fxxgZCp
Qz4M3dqX9TY3UVI7ZnnbVIgjlOL4T4Z8Tz0V9iqVcNAoqNqWgYGdeAM/HeRLAGIpwVyxtof5R9xP
g0e7hW122COzoxTYjPz/YNMhkdwZEFO2foUm2tWmm35On2Nbt4/GYL4buoFJaJoSgpqKp7qWHjPH
V9DVJQY9zTzEw/BM4xduiWbr9GaQW4qipLKveHUmo5cO6UCEU/bUZkPqRZjJCHoEGE+oJvU2l7d0
KdxepvFCUOdoMqglwvJTgKgFiaZUUKKeocTbvJgi8M8x+VUuVUHNN7ANPVvC+ehsVB+p5ZwRBnth
rVMVSTlxd8+dzszmxBwQL+9NSeV8VbjpG8UC8jlo9prxDk9HuSopD+CKB7uZBjxACP0SfoVOvrj1
XmcsEUk6YVPm3ukmQikp+Cfr+KZXQ0t5k+XXSri1L+8IlCixGoZwM4/aF0Sp+xoKDYJBpnaLZz2m
ceZFe0cvOy8F4bX0973c6LFHpPz1cKAEkRGWAt2CU1j8XZSXYSoZxy0XhQxbuv/1eiyeKE18Wvhq
5iF5001C/y4PxC6FO3rkhE7Bs2Kwo9qMnhunujFjlpfLMGFtIGp+CO5ng4DBHLfEUgBa6e7PeAiP
RRW8XobIPDCbpSL4bohByVIy6qM52Do6G2sVwUHhGWLLeHPTOtly2v82BAtQ2bB4dDEYKt1IuMX1
9Ma2CXDHib9pgkRfwd0k5l1mPF/8Ce6Nn0D/sYwRmw15lMtaAShs3erGR8BOn8S8ENQAY9/0qXLn
FuefruCCOgKtwNzS3Risl4aGP0I/RJ7LwCSVi5EWJN+aj7VfC/PNZI6gVOfmvY2IlKHIwPG3e7iM
IgLfh7UVzD/NMLmpUTQpsrJWAs3lCn6meWgSG3AlBmdsdFCKqjCBRDZRLJgFUwlju46ZyTRZvIEv
ST2iFbd1DyqTtw7Qlu1lyxRd1BC9iBlciQm1ekUQ2+VnYEBAIlYfeahcr4pTnEzgpY6Qr52MqXhO
I9obXFOtXf4QOCDKHM+AwASLMdqbLrnJzPytZFld9f6EWtannsu7YmdauSpKczHKMiULm9WwXBYO
2DfbNp0JXwxYd+IqXuvafKNbFNTxUX1aSGRoR1RPDdeWCDIYT0Q3bCqbL1sjOBcsfTIs17j7TE+M
DZ4f3GGXFRvOXbLu3PALBMm2sXkXaScSGJSZW6RFuJCJguuJP73sAxB2QoYULJO8JwDUDOZ76i5B
gUhHDWxixpcWvecKXjA3fJN8J2X3o7TUbWZrQGzb81RQICZJYzVTeM/HR+TRlTdW/ps2MrgmVS5b
53NP/u6GpXaJ5NllAVVNmC/J1pizA95LL2TXsl6umSkQCkZgLpetBwGfSaVNXgqHZDMLNtIVSWGF
N9IDJL+OqzsPXNPIMHaK2WZVNlzcX1sQHbp7T1RR7jKPlQ3DonUASJfS3aCJLE1/Jw1zG6KYAvpa
PfTt/OyC++OGTgILsl6+iUq0oJZQbGRHm929S2KuDCn0tQ5VYAZSR7ZtQcCZjxS9Rrhd0ZKkpLTU
YwU/bJNd6hiIXlzuQWt8CVKiRcplWtVDXlsC2gPhYvnmBsx2lckvGtdykWeY4cx8xrVoOkrhZcZZ
ttBBcGhqwBDH/sq0eQrxeAxHRZrccssaAACC2IaznXAvawF/zFLTZ+CIjiRJJtKWowhBdoRYtLb2
5VokTCbduE9mXGu9v2x1kYqhnTT0dMTmRQD0kH4jOHHYzDF+ioWFprnfnDe2dunCdGUJnnLjta33
apqxNKngrglJzGSnPO3mZR8/WghP2vSxRDO4NSdeZF4E+7CbDo3BrKzZpJIkoti2k7VH3c22aDEm
9hNElTgJbgpJV8TIGDB5k31AWLs3KlpaVcRtbiqua2y/aGw3enNGrfajWSb2ONbRcBUKW1837brh
OelwOoGmIVSWLa1FQAP+xRO3YOqFRnvTstFDoBh+O8vjZ31Ckh1+ZTEMm1Rmt12dvsVxDjrxPR2j
yjN896aIL+tocdvSEtoravqWTAhCS2FJF6xDWt0esxiuEYnHwPU660SbzBPWKLaBzlhtTEDW2JLf
aFW9XYaf25Oag54rAyeIxvQnON9FbX0FtothtOznijHDqMk2KDJ+pIPue5fJONadx8se5DKJxw2L
qx6LO99s+bWEJghhzm9G4G+Wt7LrGvJqaOjmOrfIUgkqs+h2zJu3mK6/NHa9Gq/H8MksiQcG1UEd
kNU5EznYnib5uOx9Kb4aG19jDTe1U9azBy+tqtgzH5BqEqXfgi7Katlwk5z6w+V4s9J7tpBSoNDr
ou9IT95CH2bMJDOAj5aHBhwjy1Gf6lssPNuim1j/HE7a4HlpWhDculq2qPMy/c9I0wIUeXRul92G
U69Gpf+gJ8LRou73YUOAwhJSZ03yIXWTuzzmWvdR+gZXHVp17ZlLD5dOvRgogkVUhXKEqF0rT+1k
v11WR2K6GP8Sm8UQHSu24BwoIgIU7FvLSt8icutWhZo/2aCs1bKLTzP/ESEYm0Fe+0gchBv0t3SX
WU8yekZBw01VxN/sEjmGsO4h8cOEyQvSlyXAJU6BygebAHJhGrkZl80/KJifRv5F04uZuADNRw5u
siu15Osy9pUc4AD7S+jc8j/SiDY4IPS+YxeTd80DroMrlS/rSzKzaYlel/0CANTH1OHQ3Ufsh00k
A9lybZxhvoo0ap/22L8X7VuC5xftwDKNh3dJN8E3J5Zvi9D2NtCdvWal5yFk7qm6/M1oeK61Ee8i
swR+GLnFtmw+6MnoU6QzWcffyxEJ088yoT0MM7PdZRwv63BlQXSeeFoZ0oosyW77wTlDRUUOAzY1
Zos0Gd0XW803SxI03PQmUIn0uzVpEfSYfCb8w7DOQuIhAqIROPIdI228p1xuHQaaAyKLlswkwjZ5
I6wCoS4kv72mVT/w+D61wvkZuu61SovbVHJ/FXqDdVmmn7mt+l3MyN3e0I4d2JPQ4Jclk9LQ76wD
6Bk2xsspJaLX4PmDh3fTQMs+zkSmGIowKUIPSWMmOWLZVC41AL3huF7YpApZevDr0FkEW0KlXLZ5
bAhJrHpObP9VYRjuTFBrjsbWwpD+k2SBRDdM0kqTsEjOyAEg6UdkCZgEGBoToTb6uSsRwwsfvlCl
a+4+DExCI9xvxCDofEEtxAmyQvfdIPFw5/fcNV0A+qwX5HN2+ZnF+hw47MToPEEDG/KNWwOC8QkF
WWHTpnWvTz/pMTtsKfxHpfpD1ccgGSSacSdrH7gZi+PFc4YPGovimBaE+BWgb0SeoYwcZ9gmsZMS
EqrSHhx8XB+H2zwNC7HpM2QJLmIFGZF//PtDycbzKPIR2waZNEDbA3JEL+4+sTAnM0W7PspDqHL9
08XpdnkSvsFmZV8vv3v5JnzRkDuVbF1jrMtj2kc3VR/IrZhARqNZ6o8KxdoqMFUHsmHC8tdpFVH1
ywehG6SJk1Xz+1u//gvtchcjwWJkvPxIA864xMdEnIDpRCXoNP74M5f/8vs///5j/TQDJ1w+XL53
+fLy2e/vuZe//Pubv//P//V7f/urUYbQs6dS84+Xl11eJGppsNy/H+fy9Bp8G+u2TcC4/vOZ+SSy
hGj1qRpqeFsvfzxpyYH+86K4n4UbjQcT+9ZRJweF3puWADfPrHij1yY5ZfXiezTRLTfIcPFBXr4O
lLyjEV4BBV/8onAodkNKBG+bd0cRvnUtem2uJa5VlMnY7eCcpmEqj52y8H9Ip5VHnrd9vHzz8gHX
U7g2g1hb2YGpHamCwegirH7TNKM6BmTdHS+fMZ2qY1QKj7YkqEq9uW1L39oWU2AcL+2ykIIMcN/+
jvZFvwUYDMayrj5AZa1KnwMHsmoX50DH6UtlAA6I49VT4sEGaL7ct7xAwVEk05B3+BKhmNvv/dCc
dxJVtRdZJeJF13pKNel+dtMmnkwaxQS1B2B8vQDDhG6UGVyLTG6sOLoiO/E5P7j2LJApEehd4XmZ
fH/ZgwDDwh9nteE1PjyKKTldMy7kkXvV5KaP2EAQ0Uo98TFO+jtsS2qFJOFac1L0L7V77QtCSKKn
QAQIx1vNM/0uZkJzsnVDtgQWCw0EUkjs03AG+In8SMmPxk9uS9OSK93RO1JbZo40KeXOBOxXZ8/s
w/3gZhTRndkFt7NG/ohGZOPcGQ+kj4B8TSNEo5WTb03T+TIm68PJlUUoAra1fsg+XaJxkEG3H+A4
+xE301ihGUV4sCui9pbInOum1NkFZ+M5CCeOK3D8Rrj6aKgt50Cb4CpviciCeLnKzWFcD91nCsj2
HiS0uTEtn9ZdpjZVyFOWDAgnJcvT19MD/AXYfCiO6nSx+mQKy7nODnAK1D6rI1R8pQ4QIHbBzDW4
UxyUXF2hYJ7U4f2YSeKrusQ6CRsVxZQS0BVYHZFJDbiewXmAl0FeeDa9GmHPAt2bQKLZgUZOU3oE
fiDTCixqvrgYgW7rexVPzXqoEGx1KAStlnaxE/yogOVvrAZlIQBJr+hNwr/gzzSETwiqtwAb+jfd
qgncpYo7uA9GRBl6YH9sDL1O3XY4I/ZyNm3pYG0n/Lo0ncW3yyGz9NtPngHnFd13d4lZnvAxLFQc
TiOEL3C0ComxmnaWCI+JSwpMENYQK914g53kgAynfYyBp18nM7lX7TrHWA3TDcwfD+XFlrPpRWsf
3Eqtzb716daWHxwN90FpvFksjTuQgY95BQam85OSYww1xLjmoapoQzk13IYBHjDhONeAT68YQCGp
nKLiEkZbQ/R7G82owmmwtZsWI4Otvzk2obF1gL548Lc5qGfGPbSF1hyeZRveUkbAb+vsOpPJQobV
bSHdq0xXj75PSYQQTfar0Q2htBNdYPHOwZWSioxPHZQFPSTTnfyz28WrYi9xAqlVwjSEB3NAP/qe
DvFeH1BtYrTtVpRQr1XrYh4dSHxqa0TDwXjgpPJOaeg9nOOrXjexF0sGQ34trxEedQuS0rzWh4jF
uNw5jX8mbYJ5BsNhPmp3TZb81DE+ek0TMGxJJpNgnUacw62kXBUs+lbMPCzNfb+vK/VCnmB6Y9jO
dqnO5XJuDlVRfUFn3/TLmXc2pjOJ1jhV53HjE2WDRxgY0+zL29os630F5nbCsdOW2ZUbj8irCZum
1Kej0+mvpnjAyczETU8XMKA7c6OmPqg7BwResIGLB5llmCNETzDv4WrM1BYOod3sCIIX5zyNwytj
SbsZtejQZsnt0CaESmp6tymIqzjdQbWwH3BbAqCTPVEi/q1oscd1QZpu2kk+25b9NOaotTi9gOnZ
aF3ptcbwPE3uLTu5tdsT0BPZ9oT6fDdHzU9/vrKz+LFCOs5U9xhBoe9nan+F/6Jo7nnKNl5a+E9h
Ze9baR7dvjhmkF/NXiNtkQ0JziZ4wWb1UBJNiFMFVPqefMptRqsg9jkjZvT6wggNbdk/Wo5cI3G9
FT5HnIRFjIjfO/LXPkyr30QQgnEKUbWaYNet0mrMvEpP19BUPFITd9CEqLl2H3E4UpuoEEa2mXsm
/+LdWmoZGhVGSut0SrR1i0+v9K/nxrgqcTK3Un/LM+OG3hYmrfbg99m7S4eQVL1HTQ/iLSJ7LTy3
hblB37ceAp9VOju3JYnfzQ+UIxuiBW6jElaiZV6FVfJI3B1HuoJEsH5t9cZ7CBt/hSB2nwv9eQiM
uyUIJCDH0jaxBpcS6RaGYRwzYXQ9NtUpiYnbQgtg9S3AywFYRrGPZuNVH8tbPQ3OJMjdGJL6ASlQ
RAoWxrGw8Jim2Z0S6bkO2Kvht1pSm+H+r5DIYakNF0BgPK+bVN2bnLmwCXe3xIdAl4YsW9fPmjBP
GfWI3LKel7dm+VORGvYVM9u/EXYeu5FrSbd+IgL0ZpreyKSklMsJUSqV6L3n0/9fsLpxgXOA24NC
yaTS0OwdsWIZF2RMr9HAf5j4/NCxY0pd4+/i2r/Hyrk2G9PrWJNH5zXldHRj+YmCdIcn+9bVXi0/
/LIaUasHGz+1mHhhKKOlzjGY7RMJQydP6zZaAh/TNod7MPiVaWp4eBIMMLZHlPnj1BcbA+iUEPBt
EgbkgAa/wFOeSe4MUnpGFbkViKfp4+2R9sE+nL1nJWNCwbLUYrZU0aqeZ2JgNwMHfkpZ2SLnqXGz
X/kcnNri4gLqpE19tOLqppD9B5ik/GpYydoYZMl0MxPvc5JUmdzfGwpG0fftqON4DgeyJjQUXlby
PFrTHzCxd0qVTVWWv+vo7MZchhgQ06Br7nEqtGRrZmcMOg4jvHYMSM4z0v2drWFH6yXu0wTA4ZDE
TYc9HLoaPlaexNU61ZyLOeU4V9BKAopCvnaqGHQEWg/wmubVJ4WbeTDJfnIJdCe5d2RPguQ/b6zI
v1Vj9adE5Gq3QuzWCHNQtW2VKdZ5nBDzlyRlFXkrU6Zy07rjV5NUXzZiC6BqLkI1YcRqASqXBBmO
Ww2U2w1xLC8cbGGHn7AXyz5NXzdkrCOsK2mjrAA5O9faQNwFJCZwTW/Y4pEdSIjtvFG7Fmc6J2xW
nI6j4sSvBk77cJj0fTaatBfkwm+UkZYqq9M3ci8d5G8gx7HyDML9ZCuGsY6FF2aPYLQ6QndzGk5a
rD1PFEmCvCQb+A8AyrSDobMupo7gHEU9x2MCcdWPf2ua/2YFSrRvy/6zy40AKYg6rsilvhUMUMOR
UxpdimL+VMniQfDJnl6SsGcO2d4iz5YrdI+x23uvc40MJKN1HsBpYhCpDnNLjEH5q8661yeDa37o
PpdkATVlqFVUcNYgPhDQprwG2M5tsrR6VfrpnuzT1wyXTUeH5Y9VUI33SXeOdWs/2DqO1fpj4oOb
OGpQMsKLtkzL8K6Z+x+CetIVyvUBAqsbXivLuwyZ+wrV1TaSL3OmvqbWsx1QqSmjF07Q5OFNBzHb
PJh6+dnjRoR3o6t9VTOTV/5N8CKo19ed6F/qYWdb/YvK9H3llmQdtNaKGS+oWJUDdsFPq0hVhx+8
lT9z2bv1//wuQuqOZQZ1IjB6zNwJXUDDBaLyEjZPL88WEWFSlTBtw181Rtf//VM9LFmNIIvIQ7CG
S0Zs3ni5AttgeYqO8PWEVPvJ6bBIUVZU8vKtbuQbI3qd54s8bwCXXud/ebDPa3SYVMNCTlgJeVej
kb/NSbeOkivpBzUuWCXYmYdJqcaGVIZoDfnaUOLt8rX8jn8lNqFopfZG2a2Wn1OkahVJoDiHm+oX
XsyFuCWFy/+oPQ50FdBx9kic+TvJpIe4y0Mwxt3J13I7erxWnHv3dd8cMLg0Ua+aj6xDaxz4V32L
GIUXztspYUQJzBsNTyXBM4bR71r+QovPHt/2mQeEk3Pj7Et0q/IIeb0yLCHGIvHkNaymSrdz5t+M
yDvIi5eYQJXyARhcG8l4ZJY8kqspTyfvS15WkY+TZ38/O8+Bj2JAtyV/jWb6sWaSrWUgJjy0HhC4
/OfjySH870fFzXSjj1Rz4GbVTDNhUMExWCtGc8v6vUMtS/ILik4mYJOTbeRreQyqaJCTL/jrW7MA
4uChGOcuD48CFTqtT1wfshFoyS4Z9ho4FghFFTo7+RFRaGs0LQd5CCmVm7mjQ1HJXNTS3/JUKrr2
jGQujADIOau/sHK4yFPKYzzSCGasErFo4z3lGHQ//PdNoeVfyRsmUvcoL8VL3BOMy0pNkmujLS8n
T2cP3YGnMWoRjk7P3nwYQtS2HQEaOZGw+G8WDLFI7ruMOsBiHcyn1mCql2MGmKPr3uC/zMjXiH4c
im2DuyoeEEjNil3uw0DFEj6dLssAH/eLH7bbq0I+LagfEWNhdg1i3TurkKs7Jub6gC+xHeM41IJF
qzmXohu2mKX54x46wk/pNQfcAFNKCUSxeeKv7MGqDhZhxHzWO0woYgA9Nhv9iW7hK+vHjIG787jQ
IKAykwKbPbBJApbJUMSsrmZB5qOeOc2mbjDEjcwmP+bzIdSz8GgE+FP2+dWfXdg6rUbfNAzADekJ
xuyT/Mu8St+WQhMTKhgJ8hc9buZdv0MFxASLTWQ9hOGPBCnuIgeD67Za19b03iKdY1IDRK1GIN8z
FZtlQDcwaufVmONPgwiftY1jWErDMJBv2Je3yWpfkoB6aLYA2W3I2xtjYs8we9o49eiMqN8m2bAg
eMuKAkppl9SebqBeF7jbNUHTlSJyNsqmRg+pyLxSkwkMgB0WjGjs9cg4TJAsD16NdAiMlcsbUHjK
pkuL1SNxecV9kFLY2jIyU1sYFE2e/CYrvdkiZ4RSPvD+8z+FWzCsNdJP+BNbVWmpmBjuHweiT5Dh
TLi/qiTB4TvQlu95qeXEmiB98aEb14aJVIJBS+t2Bf7+6kuJG9yGYdrNx4FuNVe5u5IhRRH40aEy
6HWW4SS1M86PYAc5zgMkPVCAt76xn328Tzz8MWMPUAVvG9JWipykw/5MPot5LGv1DH9dUmci8jxl
mGnpxd0C4afHrOBtLsyrAqrYSi1heXNfRyPG+6oPlo3MIV0PCEq3afES+BSpy4Xu4i+y6XJ7iwed
tTVHv9tldDKT00f7vGHol2dlQ4XF3LmTS75UHAzUB+QDVnVnTxYGBQpntcMjbkioGxUXW0trGshy
DTaMVaxH1cGNTXmb/fF35M7aNvLi3fLS1Qj/wsaaAUsKYtB7M8DkgPrayqs1dAZIJCjkH75pBaWv
dOAxcrNCcxM6WJ5juRUNmyZwz1nEdTGo9ls6ujXMaIDTLsUHBf4vNIFHvyimfTTxl05srS2VigpG
2NUQZsbAGh1H2HZCohcmwz63qmuWAzWH6GNWOKmc0DynyDSPsPnRpbxb5LOtKtANEm5wldVCtFjj
bypOAt/jSd/DaTi3DRqZUf9QNYYT4ZDe0Qda62mck1035BcjLH4z78akB1IgucjlqfOrS9eEd/DL
f9z03vMojaq0hkevgDrLveDjRg0BYnyF69KtS5s1QEuQaPQ0EZra3nk4CgXghGMIe4t4qpUtlL6/
41QZKC4sqazg/VDkrTF4vdmDca9R75NaXm7bgfIITUEMhQzDRLYhL0T9KtNj0x4YdfUUeml06tx4
LeOiZWhQp8zlKD9uCQUT+Z5MDOQ71Swu5Ik9ZzAIGfYwuOEG7kr9oe2MNyumgcuVPaaat6Qv7nrS
jtgOdmpM8AVFXbLzHSYCOKuv2oKI8MuoYppau/1mnuHF5QZVmbzIwCQ697V3IsdvTWq9JCE8IGF5
sXVQPTIsm1vyMCNu4MzmMkvddOdn6h+Zny3EnJm4Zzp6fCINeBNgxffB5DOnpUcj+mLjRnf0HqBI
0ueOAfib0bvIxpKbjle8IdLc3CNCiOQLZL7eSu9iZ5cOOKnqI06XnbqxfDb8dva6u6alA1XH9zBo
PkOBgaweJk8UWmQACEcGEspVm8GIcj4hfnPICULSJ3FeZssOIFZ6QfQNQcxgqIrLVQBEpgRIqKjA
3Y1dDwcsGrA3rFLvLlPcXYmvkpn0zzOjb6BDLhC750OQccIk3s8RvOA9VlRFQ6CA8VI2XnViyLaJ
MCZb2eS0rIrYSo+ebT4ahXWLbf132TVfaswMGemxD7ZDkHDPKfDEXiJYa47zd8xIHtsJQXUNqa4f
CAOi/g2SxSFXeFoyZupqugezc3cOM6mM4VwdNG/J6O1jiyNXO8y0nfYnj93rX/LU0PzKyx9leIqK
Y2525yQVXqyM/NLIvp917aQKrbMRpmeCRUYbaeAmJZb8ZGFDGgnym0zsbBmyj1gzbqcp+pGhoO2W
b40+vCTkG7TSb/QTVy9AcLSOSvuJ6+Y5RxqkKpgXL7OzDpYIVlcf9TB/DCMLUBEz+6y8kEVYw8qo
T+P/oSAwIJz/g9CsoR+gMTHYeXAT+gcruNa50eDAtge/hEMxdctQlMmv62Izwg76MkMORRILjGgq
iJZmb71wF+KOg5QrTN2FHqW2LHwjG7twlaqIq6Goi4siI3y82ABtPee4fGf5o1zu6Y1jUp3CwN7r
YYtUxaDDIaspTjv6t55xpCcDvKqrTjSgz/h7Wf+DEG39m07+92MbjphKYDXxDzp0gWQWg/r2QJt2
SFk4xlm79zCIPShszZiI3yflTzGhrdc1XAErVzNWPBOcC0mXx3VMWAGUKwX8u0loPmQlssQl8Q9F
yK+qkQJs9r7cqodw4u46i6O37KIAbOsEQkGfsq3pYfbS1z43AhRkX4l+pGwK5TpNhA80GpyPv1x7
ITjkOVAQMuMLVdbnULNiywqX2bgAQK08YroeHcQx6E8VzY+1kpr/46AZ2G/862rhg+qGTcgLw91/
HDTXcROnRyp3UCIDAlzpX2dmlI6URMssd6xfWp2x2EKmXOgRTF2OhQkcJ1sLDcudU3g2a5Dy2ufK
Q1CRcCjkmIXWNM8sHo49FbRx6Tlp0er0NpdQqGK2a4eff9lspvHa68xxZ1okITcEQ3QgDemp7Uc2
1fBYF7sgBJSWO/D/T6J3/n3NEMQKa1c+PgKDf0oQcOlJdC8KmoOqNvouwlXddzGuxz4ULDdgvoUK
bCHTq3oMJuhG54Wkpxicyoh0430sbHJ/8h+tcr4zsINk8TvMNktd1h+bEorlUjCM1fQ0wjQoZFMJ
TJJEXI5M7nlX3M54QQ24BQ4E649y9rOBGZE3/6UOWXiAUUTGP2lJBAc6uO3gFDh6uTCp4hGGRzoe
HDU/YJC58JDiwcQ0osEG1a3gFsreRnq4t7ci84ik3MVruscmD3OMDt/DVUQLvvdq2J/JTfXhHgXT
awI1YXYaGz0AuyvjqpKCPKngk3PG9djDvFGsW80jpk/K/xBf6ajp/nVJOnjIIKZR0X4hAfuHLMTq
FKNMp6HG2jJjhaRY3ZMeMm50RPhZPjzYs43VNZkIm7xCGmoTpFH34Q97ctlBbNbb4HUSTl0pPKsc
K6vQy+5dK7DXSsEfEc/wTpYG4ALzq7+LUqPh2oqJYI+OX9H0X+owfztRcIN7tkN4eCV97cdNWDgy
5QXggw21JpVGWGVJjTdKU5DXYHa3OStLTPB8zof9WQmP0/TBhpQ+jLbhROago7z6bThjAN8RFeCM
23Zuz0rVqjvsPDcuLoPnXBusswXdFdO8DBdGfxXy1Hd9hpuq19f8JNeO/qBvoqx6bMDqDgaWBRRe
ImsuGlW8HdDslwNwY6pmW5Y2xBvFTTj4Dib/Y8qCJ8ywhc5mtDDQLeNbVnwsE7B8o0iz6/Qn9QI0
uqxNlkkVuDCplt/rFHJGrTypffCTZyQGxdgw6M33UlAGWXmxFSaYNQ7KRLBxZwhxq3as6+zXd9IX
k539QWbI0Sv8V1bKm7SmdNHGehJsKEzbj8GzPnwxDbQ6KL3YnWGtVe+BIe8qbCCBbagRZjJbgrn4
FGKQJNyZSkiZZiU/Zj8+VVl21tXQpkmEQx8ZVOGzh6d28IZJ2mFhqrbhryLocJOQ5wrpITxz7eRI
IqwswznUVLZ9wpUyh0zsyETdKgmdaFTld7XtXBMFBq+wuqTiJJRHFzIIYVxA9G4aHt0AC3r89w1q
4E76jrznpsOPgT6yrg4RHFJMiq4OpiJIRoqbGTJ2SlTQw5y3qzfZvGP2BPfeLK8dMua5ajAgkFaY
SnbbQIzcNZ3xRN7zBx7oSA5mXlxtK9Ji9I/lBsdyNtxY+fgUxj0MgDJAAFPplzIe/VNR0+M3AA8B
E73Ird/dYLhYhsJiQ9+DMUe8t+jJXaWmlMso/zSPtkhz1OexKp7LqLhMoptoGSW3tMdew+av+ikW
XqZ/VQDPN76GR6VREdcobXeLCSl2J0ABKDoveA4wcVT4w3g8YslJguQvkH6F3B0u2zA8a2RDNzoz
o9Rwz6UNwz9ujehcc5AJf4IkkecfQzZvKxchWzIwuGYy/tolhXbuoKdZ5EOTIhtdYn0gl9YdDoWO
+th1MnuF8yzO76oDZEFKTpH37CeqZ+3JVr5Y9JZHJcEYvfSRXLrucDdM85eVTPpLguuOkfR3RMhd
yxkRS+u8umIOQgOuIgwAcYrge6phtqmdkmiDNgeQbSNzl4d4vQ260W/p0F10xBtG6+nebjGTGO0u
IzNJjFmNlk7VZHDXCrEHkmZ+cPAzWYhBLbIeHC9izsSWDCr/BKvsZCRltUuU/CQZqZt6VA3sEeZ7
HdR8H/Y4thi4/i2a6tmb78PcFIsC/aJ0GhEzErGYzUTnYcYDoeujnKqKzRujmMFqfkadn1oKGMP/
U2w7TvMfLTdjQy3BPFzR1acZCesO+hqmRoa+CW3jSg4gpqXt21BFNvgSVJRhqqyMCp4vW4ZBHTab
RZiM8BUrtNoObnjtMB6IJ1HORGM5p3r+Wb5p5CfLVyjqGIKStcHRm+It+zgmgIZ7P0NeP5im4539
bo73bm68R5WX3I0BomZjzjaellmMpib1HDTFfUf/QwbvjLOmEx/SmJzrKCVhOkqr7JwqOc5OWHiv
gRGtc9jrF0h01n55l8u7MByMlnKj+Sl8OCx+kePy7EWMVNxJW/u0oetiMKx95vZ7PcA0HJtl5jtV
cpf6Md5iES+nFtE5V1UCMVOAc43h4dbQ4PE2MATPbvZWddDrdCs4JnginkspQnxNzJnHZtwjNnsy
g7Y9DJa7dzQglYS6k0HL+OaRozfjyTrq+rcxxMkWA6n6bFakQo2h9ruCnL7LsMk4h+WISapLli82
vNtk7DUMe3KGOaCE50HHZzMOGBuyFr/4gfuWRH2EyE6FzuIjOsrsdZeLU7IRn4fpyWqnh7zhdgk9
7aIrtBYgJvAHlSY+jC8BltknNzrNvIFuDnBUjH1tD8mp3zdaegq6CbP5zKZLrqq5OVni6dD52NvM
DFHW8aRdFuMFCPbxESNWuMcoF8AIxQCCtjBBZHJyWanZeGJnszxHAJX3MCDLWOsOrjppFD5EMMQp
VoBAacaIQqE0I3DstDCAkwYlSlG0MLOUHHulAFjdCQ+LhKtoWxDgpP8JbPg6ENbullUrF20G9Opv
vBZezWx+XaqLDAk6XvDmftAZ5wVt89EHsB1d8fSK4/RGVjwpuyPZsaJnwJQW2MhsQXkILqV2S8cR
U0cEVZNV7IY6+ZoIG1/o2bme2muHQppxXc3NiGhtsJUH+FG75V0uhGmBiGY/u4zhBlLjSQu1B83E
mZqhClYMHuOv5rrUSfXE9jEE2T6MoVulPmYmSkd3xhalAXivrXx+ku1z4ZAjfoHVX7P28yliUIrn
2Qf9JRr4Ngg1WIV2TpleX+cquwkfVtjnWP78uAibGCWOmwZJQIQIkpRXvFFBzYdg2rDrU0rbPFM5
QM0p0jt8WFFlIULEKTxcl9Uac/RTDK646jpep4X6TEY3rshYaS6k5EUkg/Glurot3P5eAo8dItdT
MIKMkA2tG65zG/XHPEtwijDC+zodih32kYtmayEIjzUyglqlF+3h2W+dCmUZRMofowzglDTgnJlB
f1uNMz5tNsmjJF6fYpKfuOf1w6jgBqDiZWTNzCr1C90t2hB7uFowd7M0+pmrlHuVEVSnXJMRxMG2
0Q7U0w3nsmrVqtVWn6pL5ZgHcroQmliHpYF2hG3cNc4jbInHISOXs29gcbVOfSTTADRN9ICeQjJQ
fVFT8JssmJBE2KCrxanxys2cGi+pAJqlqGuUGDxGrbzzEHYULcadpcObotPvG5Qv/B8NYJWTgw8F
g9B1rFbJrvJB0fQRyxAjYSCDJCPw//ThQF0sV8Qckie/DBlivXygiB5WC9gy+uIt0afvDhkScVR/
IE07BsxX0BUnA1ZWA0oi3nRzzDroKuZI9ZQH1EViAGt0M6E/WXZrFFzvU+V9eQHS7SH0sD4YJP2t
Yqu5imjHZH1gta3epfZc8APfpBKprGAj9XlT1S8Jo2tEMtS+GaBNHNPWh0pxh1sL9maD85xOxkOl
tPeRAwvar2E6N/hSqUEEqZb5re1x6DwVP9kofrAwh4AgDy7ZWdfBSsN1ML6rGnxoXbI7SFIloMeK
CB2aeKAG+rwmJOobcAs+/yAisKyQM2T/cXuv2PZ25N21IkWNRIrkq6SWKSZzuqVFJKQeknF4j139
txLcF2jOQatfVcP/KZWZbDP4kwXync3oFOKbOl+GnPeK13PA9Mhp12ZfPKbMW1l9kLqM6TZSgi/s
mJDzUqWyYW9tgnPnobqRoOp9qln2o+mIBeS+bbXwySbyqG/LP4mfHDUBQDKQX6o39ZhM9XcPcmrI
eyRW9Vo6XbyJvZmgG4Uk6zin+8jmwj/NdXnMDB26mI1NxZgeiGKtYciaGE4qA7HqBuLGrjL3Vghb
1xjjnwURcWE6BIrfrB2AwI3J0H35sRJiqtVrL27i/nJH7wEMaiv1Uth3W7V3feFacQREOlQEtxzr
q+3cJT2g3jkR9fvftSzgRA9FfPPG5JcbhH/y0K5AowmAssl98x0/343abgrp5CGJsxw26CYmpqHG
QFFt7Muio8ERzV2jQGnsK2cnohXpx6UlsSbaa2oyXiQJ1xX8mYmA2s2irydzD88SBIOi8Fj6ozJk
1w5C4uWKlkSY3rsuwqlFgaHJRVVNyit+64ccOfUCwC24tS5Vs9MgSmkH1DcYKsArxTt+oPDLBGc2
hzxZG9yoCUDkoRs1ZPZJ+HcAsOhzVHSOeHsD+Ts9VFrpOkzdXUfNblCPtW1R91LZ40poon1+sr2H
bm73WaHnKw3uCW5GGmQs22WKE6WnaApztpbXzrQ5GRZRh8FRM3VrbTROuottQrlMiP+IdJWHfraf
2zLH/VFUZUrbg3obvydZZRN60KGtSeetIZ7Tr6Ens0tuovxgjrsyhNKKR5OzNY0NwRt8SJm7qNEk
+SEebn/Q9bVmrYmVaDbQ7S1vwYxZcQfsSc2QAEu5uZXRfGxwdR5k2Y8zmkV8nORAscY1FAfJYG4r
f7poZIsdTFQXHfHsR6NU8dyaEBIh1jgtAlGiE00LpzO33SD1VPLHZcC5NLk6mZWl4dx1SsKcHfS9
zopPo1V2AfEDzcCNuqhufazb1th5djvjq/PGK47046Y1EahFY24eY3VAt2h/F8ggdm3m4LMMgRZH
pHlXTqpxLPwv8pjAHnDYSwP/sNh0TJ2Cw6n5lgaWus6GHmGJID5WYKL5a9z8Dmz65HhoD0aW0Hoa
fgrsUHeWk3DTFQSKpZcY97rEpWoqRGK4aJYX5Uk4V0dWtKtnVp/LyG2a2OvcdvqcPe0uVuenPpux
ynWpOBovEZZCjtVn/Lko3lCKsq+G3Zfjz48jvO2hcK5tNb6Zab51Evs6+P19XVh7V/rXDqgC1hia
LfF18AOl2Gai8pJxs10hluXNL/2kohKsPSikgYRFAuRDKoJlE1vbsN8tO19c1pemY3rMNHMnCsTl
7kqIfTKrBhdxHepS8opdP8tkXOF5B4fOb1eplHdVy/K83HKZTGSWoYYMirr+C8secm4h7+7T6S01
6d3F0dCIL5Glfucd96WihLveZuX0MtwOBDl2HbiuqgftQ7ZkNwm+lLiAqsxR/juSllAZKFG2aKK6
WbnzFetlmfQu5xCqBbN6csCqmmF+XZKE6DCbaJwrgyZ2FqmRCpWVqXORy8G/Po5jhsMlmL2iKn96
s/9oCXoFDmPgkOCsHh7wkKVAAMBYrgZS0Mrtcl8sGILCgIWRD08IPom3r/MsNTOkTRxaZXKxDLBa
65fvti+LlshD2rxSIDVac9xsRjeYABLnt3BUoDT44S6nHgZ75L2agIarNLWIhxMeRQIEVWGBzF3v
ox7g4AAkYmMgcMY434mdIoo8emeppTsDPwV60CMJ1RfPFW0vC6+Wsvg21ExRoMB4gO1NITQeDNnx
XCifSLnTi9RjRjGSghpjPgoOZrFYLCUowArnV+6UODTfB+pOF8crvOrYmrVXZ7YJ+0xU5pKNwi6W
4MxK6+t354lkUpn1RSH8FIyh8N7bL89lyVR3LpmkxnV1pfH/yRUk0aPinIg5CNaLsDiTdZxVH9hu
nzbRfsGARlgnC948BhqEU2YSMnWBf2avVao9JrjlLkZ7WA3tvJMRJlQzZl4upyWrL8ibPxqa27ny
XpE+MLgAy4BRr98nafix3EOVpg07Z6wRrDgFZofT1m1RmIhHjUji7LHg8neDyyKkdUWAL2peR/lO
ASlQMXl7rNgoM+TOdPv0BnCkzvTBy0rRMdDWpnGbUCiNsS4H420ZccwZpgSl/TKFr90fayrs1Wiy
9/jOA7qcW05LvfKALvBnYLyUpz+Gk9+ibLhE3oTcMtCW+bfp7CoD7vGin1Rcqlu9ZOfEFewOp1Vo
/06S78pxb6IHKEz6BrlYp4javhV0SsoWZmTRZmra3aIqlHouEisEI0P+KgrEhTZiGdkuNWMg44qh
NvQp1JrKwXCwGUQVtM0jwmhAOrnJubEY+5ys0XzSA+ZlqjINOxOx81CaB3IEfhbCABR7ZqZ5uxkM
fBVvda1oMMqzSzR3FCiBfUMLc5BDxkr3oXrTTtqZSLS1ZpNdQofqWIbfsurFZbeF7Z/THAXGahjT
b8Egh44LdVFws3+8BXjp4OTA3eAmSINVtD7AvbDO/upEZ986DjbGyctHICAR2DsnZKgIbXjhL8sE
I5drc3T96+JrkSCzZo+E/Uv2YoEnQFKSaZpY+o3oF4bi3FdRAZ7uBvPzqDA4q3QO92IYRBtS6uhV
g0axIQOjaTFRm9NC4IipVc9Tald0vDR/HafFK9HHdgR0KQiJuSyWYgUl1CXPSV9wwx85ovJqoVHT
kYmio9HVv5g0Dq0bpmflyrKSO+Kr1jPR9rsF5ldpTLVNXmffXRrdS+U0J5Ro1La7NI5QFedcO4xV
3lQNGMZHI5ppA/le83vVIcB1ADpsKSQs3SQkOJjPy5rRiC6dJFFGxugnsSc1zn497oDFt7xdGj2G
6X9l8VQ2I7FFjIvAcjUclmobmLQY5wmzXQLH+ElZke8hzhfARIx3ROFAguIflYGHIpbPBC7HdfYD
dRRwF29sUkfBU+jATBHcWsQFwyXD/BNrL9gY/W87jvdyuS9rYhJHvFwX75Z5iK2i+k8dRkqUYEuZ
qYYuVH7rt1sggeiyO4yxSVtzc//ETHM9VIq9EQx8sSxwI2tHH0UWNXeNJqL4cALlLSzEUhk15HL/
hIaDgAOYl9ySzMCuL7iT2st0mIeWwfwwDom/bqIaFp/zOlUNAeDu6wImLDiG0kwBTCD9ZTHHqNMJ
tm3SwPZED9QnLKOuF9JDG84JN+0nIlA308xmY+sEDzXX2WTrThKUWZnbIdf4mUwMkBIF6WllWS8h
E/AVFpWHEa9z5q1s7KrXaztiUjuxeSEi+17pTDxI7OmXO/xZVOp+lUAv8TjmHViNS5OKT+RdiFKX
wFq2ghldlzfo1VqIAS0dETB8idctN1HhA0OGrEOGX7FdRyQlZ6SMdczRSPlg+q46oI+9bHU4UbYs
yYKsZAV4jFYeyDdFZAfpD/Lwz9JAt3PzYhjdWz+M5lrn/CRJGu0XJzSfcYnC1HYg+nkcRtzNySdr
cGnmsyR/krI4TqlKCYjntOkI1VeAethln1OU/dJJi4FJhP3CMKusdVC2dAdyhoJIJ6q2ZgmRa0jt
c+SrE5Q684nwouqUDv1DVesz85rowXThYNUzPLhMyFNlQPFucVcCzm57tha8fM1VOoO+kYmnbVTP
3yyUi9Z26Tyt4M6mSFlXHleWP/9xKGzh5qB6yQmwwqGLOkmds4+sQo1h1bgA1Q7PN8bWhjsUYldi
bxfyEJ79rPoB7WnjsyiZafoxWsbCYmi0/lfcNmIUO6+d+mboDGQtKLlr2cllJrY470Q2A5DK4kkV
U/lRTHW7ACic6oqq5H0xV4mS6l4p+hfZNys46AD33RmHKmTk0sLHTIccjdu8CdLfRfe+LKHLepbH
t8imKTBKuJTme+pFex/XfkqtsVoRI3nvMHvd0ebflNDa4sX5FFZ/erf7VeKbj56cc5bqlGzEliXr
0UGAaSR3jSnkJBaaxSqEYrwk0Bvj8vgm3V0eeAc3GlY9RB2DiAmyI/bVfKf3odgDNOA18Jd3Zumd
FcXfZ1rytZhyZAorXCbQNBoCTImBLAPfvXotFRipykfFZTkX9MvBFGDhdAxziJF/9AHjEHBvXC0w
Z8moZ42ecO/1TnRYjKEWphfG70bAPrAQB2T4l9iQaN0g+QPlicrI7/yVWSV/FmMhy2ZHIWprww78
3sXmn7hJX8XASLZNtYgRaRT1t1s095Aov5dxHWy//dSU77NLHYTrDnHfoBJRB3wmnKG+hW3ZMNkN
5ear2+KKRPO4DIA1EtjWADQr0/MueAE++tD9togyWGoDOO+t/yLt0zhS3hcYMjGSBMzrHXGwojrM
hOLXmdm9nXg6Lt3KnwUc1m2RE4898FS3ZkICkdXivGsNTHhMq+FYi7lOjxm4ynwOUVG36yG/rZeL
lMFov7Z6G8tzDTv32H7uQkky4+hzccPrYQCZteUdMOGdcJVQLxyW2m/p3QrlISIffHaZaaY24cno
PtF/1RAfIWYbGDRB0Y32o5ns29h+13SWZNimX6FQakOt3nqNzoiUOsSo3WeXnvYU9eV7q7nVhvHO
2rPbB7hmEOHFSky6tFEskdD74WAffQrm22cp1gEK4KfA60VzbUw410t704rT2DJG7Tr92zLzfNNZ
36k1oigUOwnpbAQdjdgB8wY/BmN0kCXSsqX82hH5rFBBTKghce8+Tp16HxZkbfYG/Rne2yfcOllG
c+eX3BBxBjVNR1cjVfRCgEsaKi1njj6rx7imocjkg4ZSAbTdo3Kwa+Ke/dHFJURrnhb/rmRmu47c
Hbx5lw4Q+2vWSHyMoYY3BQkXNnbKu3xCOK0zslqXHcJN3b4KOj4Xzneu1L/E0Up6RgYfr2haDgSB
XsRTpIisuxnQAxCZmnE0mZ56L9iWfqAiRIfJSs5yx7pywT/4ungfpvL2PeVuVEnHrhI0xI240eEk
ku19A5ouvtdq+WtBWTRizNakCdKI1q8FOD/C0wgaYGRs5BBOc1LylvtnV8g8BQH3DFAgwdBqGWlO
MO4yVV8olNJ4LnfuLO560oMt2BMYxcmgeknN7Lch+KkcZbec77PSPTkl47rZ/p0NFTIZKLpq9jNJ
IeGY33o0PsnpMSzczEPGmyz3DANsrkPOhgLIxMymcqgPOadm9YyEjw2dMZ78WqdEI7eBxlYqKznM
S0UscPrSX48ON/3iViSPnnCHgy1Oybx0gC32CiiPk/MkC4Xs4GiOkhbnvW6MIUkQHN5NBPeg4GUp
VLYWGVR7uoYbuuRPq2HhVWqbghufGo7ELKW2K/A9XpeP9oheTViecwfjuq7c52Un6WH5YHekUsoz
349LKhEu0U8bw8JszkjLC/BsY4nq7pO8+5S1Ztn7LX9+MCAebeGJkqApVmwddJyVHkQ/Pj4YK0uN
zlqJt2GUlx9t8TIZ1nVxkJKi1zbmW5p7ZxR4Yj9oRKs5CN7bB7UJP0vF+C6fzF1iFtamLjmhUlUs
m43iogadph2USNeXUlXQC/2BAAI4mH1/jPPhiEzqEYr+WzMQW4K6/poPz6TqoG9U7Gul6waDxJil
K7kt9a2S/x9l59WcvLrl+a8yNffqQVlU9ZwLZUQGE8wNZWxeoQDKiU/fP3nv6e7TVTPVU/uUD+bF
JEnPs9b6J0WwnlczqtRDVhbdX9M4UWQYoKooG6VQ/osF+b/+yUi5+se/8vt3lg8l2un6v/z6D6gf
/O9fx7/598f881/8Yxl9l1mV/an/n4/y7tnq63mv/uuD/umZefW/3539VX/90y/OrxfxtrmXw+5e
NWn9+y4whB4f+d/9x/9x/+84GosKWcn/iQM3vsLffzl+hP/9P2c/X4/sP9sZ//0Xf9sZi6KIn7HM
f6Iis0yOzsR/J3lhV/wvkiyLqiIx0R4jtv52M1am/zKZTKYTIsDwf5hKIhzD/5PjJf7LdAqvcCIR
5DVlyPv/5WYM620kr/4na3ASHqGF8b4wvUU1KBv/xR+bwO2CrJmrthKHmBYa1Xv3iMJZI705l5hO
j1UR+CTuGvzIo7p1tfCx00aIGTUsNJLfm78/4krWQTcJ9WJsQIT5+IPkkCrALBNAevw162MwEhxf
oGhLkQ/xiUju8UdDDm4QydLfv/51n/B6euEVVkMSshwnTUqew/jj95ZU9dyplAY+ATomGOJo7JLH
Or4zvzevhcTwtdUx/spOLLEwuoTy6RRjsKOuGr6WPTZXZdoznShWMGgjD14pPjYGyH31a1+jjOnp
2pR6pTaey0eFX0PPZF2ckvAtj8xy1BpM/+DtVkNym77QAmDn3gbEDDTB0D1ahKsi1g1StRFU7ipH
RxOFDZmJXZGj7kXiJui8pzA2Ds0wnekS3Ixiks1kCaebpFIjW1WNPOjfjEC5sLlZlRU3JVLZA+gO
NulQpf/7PoUc753fW1GU6bNr7RY02sHvD/FdPLxJF6177DB8qPh+GMM6AWYqyNUKilEVgyOVk+YI
60VtZtRfcUTUAsLdSV3pM4J+cIbo8lkY4iag6P1MCZX98xkVdlI/g/rXKqeKXoHYyTh49B3joNEV
5z9+hGqC8cu/3zeMxjL2q4u3vSE2ZGVIGT6L/Ji8XqPjIrd0WOJ/3ZIMSSMB5GpCQXkFv+/894f+
axcz/sDy2pT6J8yWuE0bQDZce+o4bt0w8STBT/dvyiTcbyBaA5/HVrGVF7jxwkYoDpK61+kCfsoJ
7BaSEq2sdl8TpIfMUFzRRu8CEc5D12Q9gTyHL0gjBZxFkJym2XFr2nhT2XoeAWLekl1p7jBZ13S0
XeXCA6n0eSIuC075M/N2m4CYU7aEvBiTYCNbVTIDcccxHIxtLfd7Jf/JVNdI/BIDpzJp7AH9/MMW
6+DBdNAiKKej7CDi0gQb8Id29r5NDjSnCDMU0PndBDUeZbz5wOn4CRMFrBGDSs2dShQg9jtZ6MoC
SIHEeeXlaPd4M2WySf5jYRaKWT9MsOHX/rWXY1c7ag2qxvFrI9VGJdNaQa8OJ41+FYk7n5WEi6lf
sFcl4MOM0cxCtwhyyKe3/Ac/Cb6+NW5ZW+0ooKUKnXpR7wEW+SZ0O2SPbzwF35qpk0jLwUAuZcID
3uaJVe24P/9ESux8JTPAkLmwgkEIrpt/whskNA3G9qs1DehiwODYg0PFskIWggB6bd96Q7TJ8bR5
mMO9gaNWflN/6xjpUh8kM0wo398Tw0rqHU5NfLuIzPgzQq8mXyhep+grU6fC885D8tNLJj5AQCjN
Tu7nr410kE/P0hJV1hA4pGYc2tWWYUEYWlB8gvesJWPv5cgM+kJX49rc5YYPuEL1w/QIOAZbk3Sv
LWjF69Prph9eR/Lj1jFWdJ2jN/Np+QlkrvsoCgWOIlJAYrIIC9RtgxWp/dbRnCYHw4uW6WBNNvgE
PXFYmdrGh7wQKG4tPgynrfKl3PsPOpRwjgHBrJ4ZWIzDmZXQXNrpT1a5IZfD1Yu/n4UJ4BnF9nMp
yawUvnLElod2krptm2T7dlEc+410Ackuz2VkdlMkHWa7MGArYDcHWEQAnUUQ9xRdGmTBFOdOgCfO
hHkN9Z9p5aWcO9FsojnZhxZB77Z0RqI2rCjizUWn3ioP+/1nGsD1hFHpGpWjW0mg/Zl+owqbV3fl
Rw7Ur+hnumXdGSpH24dOznySvNn34Zr6fWtKECKyeb6pZK9HJHsiJb6wpoE6OB1SRvrP9cu/ztr1
8CK8lmQmpOdm9SV9PTNsOn2D8+Hp5pCJfwqgW6S09k+7ZPjTLvPe0U4K7h1W8XTb5dTWHAk3JIdp
JQPb6xl8JHbSZTfGrZnFvLbLj2JZv0leZs2w0HEbf+gNhuPkTb3iyPW5kj9ZO64402KEpv0oT3qv
nfpwuFESvz6Tvoa3lQXUhOxgZEp9wCUf3k75CSiPOfxPHXpgspGZ+NlOfNh859XX+yN2xVt2n7KE
moLhD5rb9by+D+M0Pg8HdcGYhGWx80IHJaXb8/lpgg/RJ+ybzs08VsvuQtzRe5Zv4toXW7O8ehxL
+OrX62oymeUf10C8eq/aTzfCd1GMx7cTHA49197rA6IULyiRQgd8vGiOJPXgGMN8a0CeIrgGn4Ne
u2RabQr9XEU8n/gvNjrWHTFIP2JOyhKughN+GQnqEGjgziMzZehssZ9cHW3L5b19LuMbQVrT73BX
gxSsRxfzt3ynFXclIof0q9mfs/YQF8tE9KZ7AVKH4PI01xx2BMq9hS5cqgHovUfPvCBTcV+fr8sp
MfHDJsGZN7TDYzcBnj/SOaEa9yFcJ9iAPb1aPA65NZlsq36tT/6QMdSkWB5hTMTJ7FyVuQYHPb0/
Y3/S2rJoStv+jB7VeFh8bH3/3l9bjBHvFYssV28xMBB0ZS6h3EzJMyImz2TgxHMoIxIP5tO4LBZj
LANoWY0DuQnKV005MnZ6vTzak9Ji1Bhce5Mh/oz/WrN3r6Nrhcv6P/GozYLHd4hzvvkhOMo2TM+J
spRWL95ubb2X3cy6nssAmWvE1jefFG7KIOHl9+F3qy2Iak8w3sVqpUEl7UpP/z1xpcwRH5usnDOY
FOtl24GxwUa3KnRqT4gtS0g77zVvVmxmtT2GR5sHAsp7MrVZxoAqtnrSY9Q9x/0zkIN4p80HHy/d
9Xt9PRgBZzQz/rlw1knrZIkhcs4kGvXMW4AhWlZrZJcPEX/1VU6EYIqP3NVvo9VL2kuIJtSAcIvr
LnW6j4xJguziqpvOxJcLDIsRc1Svkh6VMNZE1jB/OYl7xDiGI6j+iI9v5eFeR/oZFEwzy3DNtIyS
8ms0zUVrE8213bSjv5ozyCpuNfg4kBGuzQ/B70FmMh98oBAdhk4SXhPxxztzG3Uptn4L5SNdks/J
46UcC4DtK3FCqCSChVo+37EQHcanIhJ+/UB4SHVrTmf5PSvs8iBslMITtXHyF2sWR4m0ovgeJVsy
GbgJk49AOBx+iHiXYAAUjoqhiOZBM8FhviicWJ5PkyO+NpJEDDEAkRl9K6d8Of18MgHacu9Qetf5
Y94LK4NKwzJORW7zlnYSCdjmsOg946acCExcpDusx4ZxOa3/CLpdrsLpjBhIj3RaWLn21MO/5VJv
Ba/dvp0QIVvQzKp1N5c/C3+Li9XrXl76VY1JzhomIv//mEPR87TMfjR23C2fdnKe+NH1o8ysCclZ
c76jgsR2PEAEM9q3jBavpC750ZReYfbCOiw5ypuC8C5s42AVgBDiT+NNbpCvTk11ajunPLSJ3W6B
HuGh7Yc5tRLvwqNmV3H+1bzJw0wDQrQ1K94q83Q7nLpTeeD758WiZp5vBc0sV2wcuM1Z2az66D6I
U+eMhQ2YuzWwabp6BfpRPLzv+ArJiP5ey/ehDGgDOtxlRvNHJ/zGEeyLiEr0TOBJEueQzRweBEJP
/MeumYV74UP/4cQpPfEwqU9QdNWjKHt4MSDopInQJifjvSc3ccI7+QI6Fo8pTwYoWPtli62pp2Ye
7KBirssuuskErW5rLkoMkcwJloAwql+XeFtjXXJF2uCkfjPBlM6ZJLtIc5rW0zDWe7rd0601V/7C
IC2DBPPlVMU6+2GfnuLQ/XTlI15+Dy/7eTuCV6+aeobXoYTIBGeqdX2Y3J72e3o23AitDQGHlJ44
k1ZLeERX4D889KpNuyt3pbTENKndyZk3TWbJJ0N0MjxR8G4GyYJSW+yTbz58ITvdmhcYNK4Ya4rZ
7oYJdk0csuaQzdqSIQvxa9Q9m9UaFQ0PzTQnF/3XTqlnKKlfqWOQySKa8WWorOsqWePihYB36LiY
4Ueu28xrX3Zcu7RN0z8q5bkQ8FlyZQvPtYz2en7rsbP8KV6Ax2csvBPZbmYDot9AxeFsxnf+BGZb
dG+5ssnvoeZ8GC+kOfJbgfVYGYHa4CMow9EP8gaetWjAcuWHTlRAIGCCahjl5SpjfNo+piNOOFqP
jrd+7/v9ESr863SiUGEYELPTmslj3miWXF9jvCYk8pTlpKDap10OHqNR6u+tDtuiv249BYH3Rb5j
FqRKFXsYAcz76SSaOL8PZNBdwwb7v/21kueNrWqYC9QoFmOwyEQ4FzhuOdKLSlGFhoyHI31mM76g
ZNAeRzJf9TSqwDyG4NWmtY8jj11dX/AUXwXb/u9NOafFxwyRjIuNxnJbk8V7Ypxzj6R5wuW/pEWr
WB4JBYAG5KklbvAoCIhYMRtmjLzqKOwcu5TujrnevPRlZdbCBMnN1w3XfmNBxxMDNq0mdBLQYD7B
fVCC6IsM8WRsI+2jmVy2gMw9oL2L3TxPqmirZtmauiXttb28HIAw4zm6bZUZKQM63XneXyeSmJ2a
WhTVC69B/XkyHuZ1AXl12XxKnzRI7zmffhXbIF6CVfuaOd0OD7txlc9mWVzoOsPOMRT78bZxUXoa
DvUYHOz2hLm/9hkGk4140fb1TRjs8I7DC1+08pl5eueOBGYNCNJMVQfYQbq3P/GGJjVPd+oNE/Zt
T6P1Rs26U1fkzfQ3WIRIO3Efs/JFvSDC5s1V+EdA/X5O/OH+cMULhlvdp75VbGyMMcUYVvEPRTGd
XqdZ18/qjq4tBPVCJWQ9dE+c8+UVd4rLB38WMvsAVUJjfyz37dXGtOiR21iIqQtySNj/toRg5lCs
zWL5dGApI2dwOdxoeIbNgPGLr27rICTR1cQZH9UUvjJkAIIhg6T+dAyJY+RylOw1ooc5rwbmUNQ2
XN8BuiFtkmy+d+AD56tLDFSd2bUEoZtgWsDCwexcEmUyJkDW64aylJ6qPT1GXj1fteB891bPOhYt
8C22IiuZabM3vgrLq1sOTuVGgewDDsh09V59Y9qq/PCsBRyIwXr5eJRU1vT2Ii96Xz8wM7ASnzt2
wg5BaLJUcsQO7O87+md5zhxFnIssLPt4HSpItSxMwbLOidGXfFayqe8mncW5ouMU8JP76akkoJFd
jfE4naPkpmzkB1Af0VaCcI6H0PaFiTLkVK/YEd6bRy6nEfIQ7tI6S/YgcrDYTpeTGc6fvd8c4rWK
BcOpCMS50XvpGhbIHk6ZnNnDj27J22tL2oEVHvDfDDuL4zJ12hsGangSPU7E0Ew2GjbJPwD4OR2V
YNHh8znKkRFkXvfSrPT7E0ej8KZuviYWx/iUCEg45KLzXNK9NGMR6EcXBUtaGoGENThzyekQdxTn
W/xsKwxFdTT8NhzGQrWuPnC2qmIT6isi8y6zrtwesxhl1zB+YuOE4kn3IG4bwP999nDiL31JO/A0
/oDfy8JSRe9G7/5N8Ud7qnlwphmWiabamOXDwW8OzHmcGDAjiCwasj8GhrIL+shJaHWX9+Lafj0Q
hSpWxD5R8SY8bbQ94Vyn53SbL/X29PUnKCTIRMBsRMfwPty/0g/15E6O/SxfR4yZcLwTfbRSBJrA
DX1BOuMaZw52en3KOOu8vQadxgSygNPfxNwWYb79zlsqkqHGs+hi3JkigP/tOTHQWnAZMgDigDdb
pgICKk5LvXGSPM7wxHvBKi4ygtRbNWyf6eoRw8Mx43NzZ4kDiyhsAJMspVabt5tqJUjUVHZ7yiUf
RxFIxJxoO/TM247MD8GNN91lCiYI4ya0mGMN6inJmUwCFzmTe1o61WXI3YYvrcMyBN0CEDPgrmX8
qZh/pS7hu8+LgVczdtyewNgH+n+3hD5q63Z1uxouzGFlidz8eXzbjRev4bbEjfk+kTayG9TVM3HI
UULlmKbbNPkgAOZ1CjPrkVht6YXdsurHMQtLqBav+it7L8MhMl4FV9rDKCxic5ex6NE4MHRgTlAw
Q128T+0mC7Bb3hNVw+FE9LplrGX1tcPRLX+SLRdJKO91lY1z+ZZ92XCfWJQ8gmnkskLLdnVA6onl
pPn0C5Q7h+cWh6RimXdHpl7sRFd185hSKjhsOeVNd/QVE7RoLp+4dqGPDst8rW2GDZIF4pvxfUXa
SrGQmUTIurLN2TQ+3TbKdxzHAnHlYVwpYuux58iPkemnZpkaW1JfCKECDjPJBIfrPXhxzHJDMFjD
yjvPDsmy2+gXhWgXOMz25N4r8NWtBrP7W6PaiexOHv7wCAgkNZiERi7Ab0YZMd1cqWJ0k7WLOWIm
3H+/bw6M4ky2LYuA8WlPJtYD1rqZqXP67KuXr6vcVeHaIM+DIaxj94f5mv/EKBdFK82nQkL7EEwG
jxGWcWerNTorGjwhPWOZyw7FKsqJFXVLCDuEjdQf3U661xzmPZebBjLfOYzEmd3FWOVJIKW21Dm8
oKLAszfR70MNSDCLIZttlc2IsoJvVzVc1ubrCygcJ9zrueJkPA+XbsmVxoI9YdYF3681I3GZxgdS
ZvF1SmflTLZzOFI4nb+yGR0q35UgQ4dwO915+1y1AqHjniLs2nGhl0fbYOrseabsq87nutCyRYo0
dS5f1N7B/Dl9Ovl7Bj8pMbyid43nuuFs/Ikc2mMXz30xhNGJQ/gHWkG9hFjAvoekyZpAaZ3l+/Ez
s7IUkEUsTkeoeeaDX3z1llKnEOOILLJdPnI/1DdJFAw1pwJdJdt2MhZGwhXXWkvBgRg1jGaNJ4rC
OIUooS1cnQptcdMt2TbKwonokwkleLnTFcuv2TnaETYQbmGGNCd/m+uuu4vVfmq4WOiqzWpyYFNk
KNjQJf1kW5yGMy92ozEAw5ZPyiHchgflB+dOfdXO25rRZm9CD6rM0J+uxXH2a4vf8SacV73VZrMn
VkQEPLLBwo/wmItcMUU4ZFyYMaM4/rq7U3uBe9aAQ9hw8+UroVWuxduACWhovm89XwXl3Lb+UPHq
PA4O5lNQFa7bioVkHEcndIvZLM5tt9tVBy14fiU71DqXIoP64tLcQ9xloN90M/Gkut2faemHb0t0
HxawzgtL1u888ysv9ImFeDA9s54HNsm34mIrRjJMM1671Z1avI0tVLhlDjKwFL7Y0pOgspTAWOZn
kXTZP5pOt+2+jUNdI+2SMW33mNiQWUIsX4CD24u7lHGwOmFk2TDTea7o+SHYgrhR7UkNODLZGnZ3
6Jzw+OQKoMDDL5eV6uWLBE7NX3ik/UGpT02W8jSqyYyUSg2LP2zZgn4h/WHVBU2P3pawDuecZfX+
9aM4qNReRJRxJpj5YtgS23y9Y1vLCq7hAc4cKA7egB/dXbaHIN4Uu9DnbP3mTV4Lt6oXDEvzfM1B
LoLrTKF089RkiWw1uhjHYqU4/Rz1j/tC6AZ4L3F6MtRp/rAtg5unH9KB0kudJzQlQboQ1+p7Mwy4
fvEgzOrd6Y41qpR9SXQxMiTOp1fHMgMrjdBYjH6PEens6H9hLJvtbXrj4hTIdD5xskg/Eg6jumlW
y+5IUvSaq7c69KchtrmgbL6+n0v68V6U++rAohgzP2F+8xFRJjjSTPl836and+Vh2BFazwv7kqqs
02b1GL7ZaCj/rwv5ci0QZ8+JtGsJIcX+zCvj2WOHDCb6ULc5A519IvGWzZTTbSF96JyTp9Zv7il9
T5CuidzcTs44TmWzFN+KxWuu6AS9gJ2YWWTCxa5L8BZTmkGbXoabgqLG7x1lnWEfT1cTHyVXdrh2
FpEj+yhSN9N575N1chY9Y1GyJNEsrYZ6rBywu6SKR9jhcjTgvUsUUg7VBZ5m4k2lPNmzRlbjumGm
N7G0hhaCuQm3aDLOnA0MhunGWPlGQy+nLDzOcOVlRQvVm3qMCbqPSWTTTE/w3cdW0CCVwzWY8DaI
veaDWwpOMvWexiyDRLzHAv81N2Tc0CxegHQyvbVTUrXXb8vwGz0Y5EPOwooDyThtCHDfFiQfIjAF
IpKKbzEog/rSfbSVCztHOveWhgnbWDE3+IbQHK7p+ihMd5lsiRfV0WbZgY5vDiAwo7HQD9gnTJfp
Kn/M0gnsYbyLxlaj+pwwaWXRh5RNk1vbwtfV7879H9wjuswUlsWZrPvmuz5CcJl2frotanTbkHVM
9WjMJzcGV2rrKCchKEUP+/9jVzpq7TK6yH5iKiTeFdN8pBH5xK/lQIOqgjEEZtIMmrAEiBzoOc3D
gfBdAeO9yAW0pEU9ocFnnHIhFnOyYO4z7AescBzdM/bFOWSiBARFMa4PzpNhDGOSnZJcWj4Rmu5z
1O1VxYX0T5b3g9n8gkn6t18RPrWtdxy24mpabcrgjTgy+Fj2wIicZcRHeST81Ba63SOgxzWExOWp
QGyiH21kONGpjR04NhwNhuSHqvHyyn1z5tMGkxsbI8Pn/bBB24Kn+B1GjRBOXzamrkwUvzGsssJz
ynwM23cm09L4/UdjvKDZ70TsllEhUtVeaTtp8YZ1uqqhLXHBbIxvbGt4MH0BsTF66iRLVu2Ubod+
7wcNEhc12OKmWIVz+EaYkrl58OTioVRmIwmXqpO72VdzVG/1Im7NJ6qorwmjZDSBeAXjXmU+/9Sf
Rj9uVGB9mlcF1fyxBGMN/8gfsYe4JMAXnoZ/uCh/yCMC7HhHIzbKFvLwMQLnSmtnye4qbN60/YQR
IO29kvyxeb9XPOOjCfrz9TXvsb8nK4PDxuS/IR4kMJIggwetLCBNA9JBJ8K2UYRQNpjRuGcdxNuE
6EnDx2wI0FIOvatud2SuYV9f4VU+K96AbhYwEclXjfcKPdwbfzFRwyJgCGPrYqdQlBMcCUZ3xgsD
1HT0K0BQLjhsC6jljC+K4+tKw8a4NVE1BBQE4IU0fnbLBfD9+nwyWxNsVsvXdKuqXpQeVb/ci1N3
MChgzPgbXtm4ZdmEYnzh+h7iZD6xE9DgdA3A0U0ZSoN++jQuhXPlWlzFbknztQwvEusY1T1GciBc
HD0q4GRLushbHN/BG83sVnL4cuDOPp4u25nTLB/rWF1W7UyHvEwNarVMYjyW7BUfl8o4PlMtP/PF
qwcjynxqtOmXfnjK1uuY/ISaw6n+XCAqdIzPMcHIHFiMLoyZnltiRFbApwRY4A5DWsDUaz/o4QEU
p5/l6HrNk5+KZMUljQKeFEvh3n0bn2xykmqPG1LrExb4vLyv4/bNDvfUoDJS23Yr5U64GSXOTP9G
tjO6vJOjMLteF/iMap56lm3OCRKVS64kqHugOoMbvRxsTF4DkjtzXKs5+JS9H3ZRYqplgpfpeFyZ
9TcbKEalP8MhM3BaovDnK33iuXbsnH4tsBxJIFPovOOiM6eyEwumLtsZfRhXGuc15iaHyK32CTYE
opOMgj7/cSGhrdjkB5I5yDgGXABxEGNmdu60nYnxZuiwyXCuGbUzCwXFBm/FbW4Jcx5PY7xjAwty
ritOtRyWr5lqCj6jI84FKrvcbg/MZYfIzimY9vpGZS1dSwHbo3KUXdxqTphE54KfVVZ7kCBvosN4
LSKGxpB/49bBHPO9D4/vPcKuRr7AIa15g8AQQFk+NECAOeTbGIxGZCODVOnaLHy479LpIKQ8LtpK
c6og4Zsi5fpMgF8eH4rxvUZfPUJJC5vtK362itcOGwDzMWmgcTXdZmRJuaEA+iqL0brgyOTCAcY6
N8CUB3EjzJ7r4iPdsanjL6HNBTv25B8Ao5h+tDTlGYADXhx+sp8o6zjo1lpt8lrp/XqanHA9ITa1
mxWfLy8OJPuNqa8pfzHsri/M//MgE6xGtKR5eYFI6wiz+hDt+Tgke4sOKIc8e8wiCAYs15BTlyhJ
li8PTi14SjwidNEDZxbOYIqv8oNLs//gJGPBkwpX3ctng4V7jZuJOJvWkKXJ5fwkB0E+agxjaq8j
euflEuyBJaxe28Dd+f0lz8vEMZgJgZWxRfPdU+48/WrwH/RXNZiLO1wdleWF+GyiXZOAHBA9XxJ6
RnByg8szSkjFe/dgGRgUOU+CAhLOfvP6iz/0kmcQv0sAWYKzKKWMPm+FlbhkYymHAOiLb0//xeMQ
L+Dilujg0ab8Wd6j/fNGCsjrDiC85ek5Y8aDEFQPU+9Y6qzoVM3Le0kcjcqWbuqL+IBoCk726D1E
LM0vssRoqzCBANET4WEpfHB0+IwV/Qdl2EmaN7a+1NbQhKzJ3NiBHfalo/+osWMjqZoQyzoaA5F9
Mtfm7ddAYBTXoIntoVfM6lXZmzVChdjrumPYrEQZEqv5SJzXNjy3mBQz2dWXujcBG5mMAgqAThxr
sHYg2cB6gtnVdLPmcItONBXXp1c+bJgQaJwGpwlUrlMoPTfcnkLrsc0PiKgiV5ixOkxcOfZKMpsz
903yxcMUHS4D+OcyNbCyCe/ibgBv/kYhVVvQIg7pnRipHOlBbEsnXq91+exwhJbVCYHLAUhRsLO9
8Knt+s+QsJsZbv61JX1XlCg/jc1OwSDuIIQzcuc9sMWDPngsGdW+DB5QX0/hnkVBm4xENFVxyFum
SVlh/+SDM+Rw4mOT679wo43odd/JpgZ8EzYN9HhYdwf5UwHkifapYucH4zYgC2L4M28+AE/exfh9
lp5BJsAHz1Fvy+3kpsyTNYbO+KJWAJy/fJT++L6UnhyOUGvFoIG56B6QGXr/1YH9Jp0l+7l/XDjt
wv2EYbNlrIF88sF+Lr6+aKsTJgx+7+GSUN91ohQOBUMh68EL8R6jvcKCt48P7z3cgBdVLSt4hv/5
TIBCzdV5m/I308WflC90uki9EEmT3cBdABvdYxMErAxwC2/KSe/DXnMfW3LTqJB7Nl6IACYUkgMD
y3m9eq61lWBzSOMLMTDNPHLLXb6dztQNLOoNes4bSjeyeqGFzCVf3RCvXp+jE5fuI4js1zZdjWJt
f+jnk8iB98JYnrJza4uzlxfBDncRrAy6Dw+PMQuD+R3JD1I+fojmVF/alcanBb79GUe2IYcalJK0
yTm+XJhtRbTrD/N1UPx0p4XOQv1TYMDJ+Nonij4qZhznH2YxDyJOK69RkWyi5LI4fSHeMHUARNSD
91aWZtqaEjMpPqbBZP5k+WTrKRaclwT6HUgF1L+0G/c1WATfWSI4UcTPGDoNlf2pXEq2SMUWURHZ
eLd1tROD1KAbgWH1tFiy+YRK6Ml0toXF2LnDAoiO+KPcwvsUgNzG4Fmm5V9U77n80VIkvR1MJmV6
d9XE1gkrZliPiKQslJ3lsduT8MHzRK8RCTbmyvyKh9xX8/H8iOecn4DXKNQEJtsQMff1UgiSj2YG
i0r7RfnpGnfSgiSSbkalnrP08RbZMWkQH75xAsJG1/Jaip/Mde9EMaFGPKKXgiIWYnF1uQ6z6br4
esy4tN7MU89wQsBtcnJBzXQhsN1Dn3Nywr1hxMKHO5bnihYcbWlqs273Z1KS30yngvAIo0NYaFum
AjUD+As73UeSBMYWYtkWmuu2/sRAxi6po1M3/2LFxq0bXw+M07fymh2EnYasPobvBTQ0BuEWhaZY
LEOkfluqbH0jDtjiWhnlcbkdPqq9uunmpZcmswgPQSrbY+mxwKwbxRXmxJaGM201gUDCzsz44/1N
WkVoQ4oh/8Ri5RNcOI+MWah6h4clGx4aepuV4Fzqdn8cw8CO8XF6oCmt8etgszmEtEGUX05oN8E5
vS5fD1unrh1tEjEqQdCL7sEc/kS4+p7jDxqGmgMZemOij1NsyhUqZ94pNcEVP3uJStl5/tRfdKoR
4aGr6eW6Lym1EUiUxFrZBAQXNJeRee3mr3wVT3ztW/tOJIxvzQdf4kLXbTXxgdGjMz1Vc0am0A+O
BnA1WesUu6SFbLofjM+yfey/VjIXZmMhzNmw0z3l9ZN4ODgsMieXQj/VEay6IG9n+tpF6baTyR90
C6BWCtN7Af53ooaI2F8vIkYKTJuYrRzC7z5xJCLu4UnQ5nAFGc4z8ztktaLVJ15TnogGoldnayoY
p4mwZX3OMlxlezKorgyvwJpCTNlMaYkJu2elF55roKzifpYWMo21QP98ik7udbfoNasqpgDaXMX/
pB8bavkFlDAuyG9hrGjCp/Nks36MG3C4J2Pr3nvSnCCwjKALXLw/qhN5im+CpLOFgTUK0w/FzmQ/
S5eIk6FRsfIJwPqQ+HSaNkv8HoIHbiAWlnPsR3Q3zC1DqyqcB3sV7n3bmKF5d+zrtT4zgE1bX5ah
oS7Yp4Gl3ZAFJ8QdbRe+bbkPCkgQWiA1KOLHN/xMz+IVyigCQoFCtJ01mS2yqQBGUFtL49eP0ilZ
56g+sDjut3W2i5K19EThQ0AKRHYcbu23cBS6WdduXkNggHaBQZKdogV9u5TT26AFigFZ7DgYjGtw
K3iNNERqIYoE7MdKhiGU7JTdkmNEJG6bHI53DFdvMRW8K6Q6sikGHzWwpmE5Z6ZnZTfdQE9qarix
Vg1gnZGPS5az+cpdMfsKlVnVL9QeDseRhRk/wvag3drNL7DfjGj/f+D8v7+KMqu69hSFv7gAv497
GOE4HSnhw/EHPY7qOKyU185Tpcfs977hqimuXuub9vqc4ho5cZ4Ng7G44kog8RjUiWyGIApJmvu9
pecw6rtBJKykXBi4PzGEGO/6/Ufp/YKwWTPa/r1PxE+PAeT4z7+/T0vFNYqCGEcFXv0zliqHuOEf
sRu59r/3leM/FAlU+98fA5L7v279xz/8Pu6vPzGUhohbIWpru1WAt34f9CRlmRVvfKLfh9Y4IloR
2qagVdNyHbYzXObtShkgqjTkbPJmRS0yvLKrMhfFJa4hT0uK69rqO22wNYy0DnjEL8sQ9+NrVaOe
46hlT1lda69onaaPr6n83MmK8EUeYu0qqaJYU+ANjJNmEWE/Jddrc13/G3lnst04kmXbX8lV40It
M/QY1EQC2ItqXS5pgqXGHX3fGICvfxv0yPSIqHyrPqAGTifFDiQBg9m95+wzlZOxjSuJ6Sp/CTUP
916aT5scPV0WjQAS+y7aFGnFIo8KAnAD2LfIYmcjFb6jSZY0rsMyeUAnmhsp8LLspRgrtR8T5qc4
Tjj12Zw37SGhcdWRPwaAe5Mn6r0SlQ5iFFlUF+1m1wz4VTBA8R1ZggAc6Vrsg5RG1V3R6/LoWXQf
cEx8uYJePKy+2qE/mXWgfec3XCH4FhcmHMNok7CKJE2LmBjlCS3LBH2nhdoCBHEUzAOyxk5xIsw6
is1KTPu8il/GlGw51KmrkSSkPTB4db0TFhyuhPBFvpASwytpptJqEF56zXBlJYi8FjNFTDeON5Gt
/+gEcmY7RuHfyc2y0C+vY0Wi7OJ8ARl9L4nO8vPEIq0HP6DloEyYXLQvpAHsU9QUpkNrbzSk9KWG
Qf4aHM8aVaZKVqy3RYzYDkHgXH65U5kGqqP3ljzUrB861GKgtJE7zZE/mQRPW/DUrzVQJsckfia/
rnwIKwipaazfS8GJwzKs+eQQlrQFTUElrsuLQ2d9TEQBlho+HcZAqBcwKi0j6CYk7gDGlwAkN/Dg
uN7XxU8ysigMtgjWnSlXxK9b0ElPzYjpISElyW97KG9pXwRDv441efmeNLgt5DmtG0QKlYtogTCI
aydz3mLH6bd6aH8AIriBYUNRypUoj4W1mYGDwHgkuMCktqnH9nQm9wdVSxXurNhl0suhtncMciHH
adr184KaO/aoB9NTxDf93LAnBlKBn1LNHkcU4kjgBVepCzlZxe2xdudbOOoQGpKZAbrk+AhVLNBp
mDR5cuauzhtDYP3TLKKv1G4preWc2zJJiUpnl+2poelgGk5E/OBTMThKUmYD4E5eCV1BfEoFrelp
ELWmrQX6APSl1fN3qykodbXpi4N3nqAZtM5O/SgIzMBqUlJXHumqCuqGUbpmXBre42BGlP3qDEMh
Q1laF9atZPWvqzvIV7EfEsxk6pFLIF+EOjdH/V3+BK4znGTGyG3qhu8NDTPypEi2tkerGxQX0v9o
2oZLlV03iG4r3URnKErU87nYLtf4tGn4jnm1mS37SOb419hQPSwGdrMRbOUVIEJz5+pI/Jc2PQ0J
ExXoMYFX1tm9it6TbjqAXaGXg8iAIXZlfLmwAWhDJJn6KnKinrIkeokrWsqVk0ucxNl2Nkg+Stps
2WLLLDedO3OYoFSNxpLif7uYCQvg7Hu7LM9mdjfVtKZ6eohTBihHDuzBcete5RpFrIrGZ+JppMjP
4t4xi/4Wp/I2yaZP4YjXaeK3JmRtDrQZHkXYfHQVa/tDGMPjIc7u1jUpOWrmc2mDAIovEqCZhksq
ENsWJRpcq32YCs18XWMDdYNepUMtOIpHaDfaQTGJ0CebE07n9odsTN5ycloIDzeORkeaVqEWutYj
DdIpwpYQohJJ5ubek0TPDWl+rAzaxGnDzKGXhvDHpmo3pTbf6v0c6LYT+ZkLWStsjcd8yAkksqgZ
OlPlMGVIQBktLfYbJ74tZaSfhT68tPqAO5TjZFiqoJ8Ey3jgYSy0OhK/ahagFk37xQKGKTKK7azm
HFXXvC7jm66FDxr0B3rGWnZAiwhR6hhbzC9Sjya5dwoZIiv3RWSUKcMC0r6NQ0Gmcw+gQAWanX/z
ptWuYA9vvRuHe+EwHVb2B4yFH3Nvw8+fFMxKQQ2+CGLiN/wsRFqiE6LlY3+Tt4QqIxmQFRAek/US
lKitrpOGsUQDsokuDrzYezYrAbspp07BYYZSDvq5a7oLmIVoVfrBBsLfQ8dZlam9z93NGKE3LEVX
XnM2ehbDw6y65656WDfxEDoxO1Vsa1tjJokiNSz2k/w58QySh0tLHvSEHk2LLZ02DhoPgprQFvYc
ink19xtvYDJd0vgYbW1AAg3HXs7aNdDzcDOOFgGHzEYdy6wCqF4AaDBDAwO8L4pi3pW0eZTbbR1T
J0IyXhA2LAqWSjETUFPk1Bid2doUWYdBhBeZWOEAjSRA5raM2OWdtBv9eS1Td0zETRhqYDf7AlsC
2hWtlld2S3G5XgiH0mZqX3ooaEL01vdcUDQo3NPSa0tgNqgnKtX1KJeWXV2PKYbN+hBaUR5UJVNI
r8Dal67ZrrUVDkRQwosJWYURHZXQQWMJg/BEIVkgTAF99NxmG6e9N2StBbFFWrQxsbBPTaoeHbju
q5EzLNgAil+ON+NAzOlhamixV1/6PI540bt6G60Rxo5tneeJmnF1gOxDL3agv58QF64z9G/iFqNM
plWdHzlWuktotGPw3yQhAvk21r9Ll+qyxv4d9BTUwAEnLBK1b17euX7o4pLvQXA1vVk86mX6rDXR
Tk4MyNHQgaooWYyIUveHCNNL2aX4ljiZFK3zHbiO/lyY59lowQg59Q4gOK4ykeHY6qsvvnGW7K73
3XYt9TIP7meYF4+T3i/nYhi7o4r25EUgvrQTdbT0CKW5x6J+JAIJYoF78sri3QrBC4+CLn6VQiV2
QQMsw7eZPZCdlWkNs7tadVucrZRe6TSmITz2grkXOq4F7w39p8I2X4qCRpaGiC11Qha+CTUsQ+Qk
4jXyy8isZyzk0p9qEUxqPiUhos+R9YtvjaTm1dLclhnShbh7WBxnn9iNLxNEDbpstm4TUSqM8PwY
QLiMTjWsvvogTyaKWFp5xurOrrdgGKN5UBf6xiPi5nZg+/3eitpzNbdnArheyZCJd7aiGuPPaWHe
m73YRTPVpEL3lm3jjMHYov8RHZ1tU+TbaerSfZgsB7NTd5DviEgz4m2cUL2SMSp+SITYkJIBs+K6
BAK+H8TMBbqR03TinSMl570zUH1p08rPAIpuRE2TPo9TvzRvbK1Ir+2I9qplY2QU8qel+k9X9Dws
ukMGPR+Z3/GF1d/CYnH3zcmbevNx0W18t/KqLrCkkajANPo5TuHW4wBfdp7EPk0zhxxfaAuLdVKx
RTMFwJB00Ao5ertPIJtfTR0UJHu5q6MCw+2MlbQD0QElEm1tQbrq4qC7UjeTx1lC0fvpGlteezNq
SDU8G/DE4RsXdwgRJr3FcImgvpH81Ek/GcDV2qDE7QtppXH2s9Mc4WNED3UKl0YnlbtFqugapg3a
sX9zvFqBpPCOs8dyxbPq7TiBhb3RATd1WIUDzSFZtJwJu06c77G0Hvt8IlWVbeVrSlETFmHGBJLE
6Mj9SKzR2hmz4W26sn+Q/RidCpOhrJyzVyvTfoCLQDVBndSzxn1s1a9tg8RYK7qXQgdfmIrqnIQN
cWosuBVHrl/Y7dXc93wLCZkpjpZjaTIeCYUEvTreRjW1PRjpkSs2bgXpuWfm1JTLiQDiL0eBTgDn
G2ZUdsJstgImY5uyr+ez4chzEWvmlQbT1NiYskZyXFNUG1j1Mvh7zb3w6KgQ891t61XZmzbD3nMa
7Toy0H9h2LSWkSJGxNyzwyHSWPOzORWYFd0EZgYhmoFnNcdmTRLp3NdK5zwMuGubSWpHVZmhFOoo
vs2zdtdiLXgSNM1U0r0WU9pdx4ZCNwkoeWshzM+O9qizhNbHo21w/uhjEvUcYgKvekK0aIsYre8k
6NMsow2SBKlGC4HoevwUy5LCji35pPd9gwdaYSmL5RwFtoU5VI0JMsWZbPAwZKm3GNljGNuJnw/0
avk1yFy3smDMRRfIgo4Rq2jq+SCjEpYde7DGd9JpqHd1m0zMBw3dxFTQHnJpUhisUpEwEzjBSQvO
gAKx2XkPXX1q880vsJiHVpCDB41TTepArPZGpW/jsKWtPMf9PTWFbxr8/9osAAqG/ICabKmBEG6c
DVB7bdMNmM1r110vTuFMt1ZYBSrIlSyGWNqy721WQwdp3RNUiEFwfk6jYedlKaWDWOabItL4wjjY
dTdI1XcLhO91HEpktd7ql+2eMXdPR71Gb3ULZ8c7WtUCesYcUMRa8dawp/txlKy8WyYzIeBzWJru
2bCpvUaAqJdwnSxLdk7mpQhyuhv288J3I4/+rvfhtkNLNSo9Sm28SyP9hg9OjmrHgk1THR72sTk7
In3LjCzbdhbf0FAw+FVESptO9qBPqMdHo0daMvP9ivV3D9GTGjI86qGXfxd2SJlR649pv/oUi5EO
5JyXV0WjbfOeLOZJ0HeZ4PsM/JRmT2PDytr8ZlrrfF2tndv4Y5isQwtN5ei5HXuHa9LWaSNcPkha
XZYV0WzQtF5w2yrD2cfpQ5UjYwA38hkLNBUtxYGmZ9Hj0VefSHYXDt7+UvHt1hRnNtGAYAfkfLTV
KhYXdoNra56ndsdZAAN0a6DTRY9oN7YCUuRsas9SaykDj7eOKC7RwyGwJ2ItwkUv90OLvm4wl5LV
tnmtDNTkIqxdwpITCtG0nivTxlTV/pwZei0vnk/FkC/sFi0BDR3qI9JzQt8MQ3Xusng3jsvNIvTs
WLro/qalPnpD3/l1G6IdDJPASsN7EowojS760VjbOxDxEP4X3bOdO7TghG+r71BjxAEgyPNoGoi5
xksyKEogfs94Z2ow/smrpR9oFUejHDBK9Win55n9utA2hoWvYX42ctIiIrHAmq9RVkGsBw4Ma3Cp
xGYqwcCyCv6ONKMWrf65NI+xnshgHfUdflAMptADz3qS4A02kntiOra1jsKwnptdl+V+I7XwUbQ4
RBb6wnwwgPXfcxuI/rI3OrwVGiEyTAvvqZgsiC3UthT6TwbKLyDHzRr9g6B/UJIjoPDDztTAgxm0
13RgcSUhAaDBWNC6hHXNFgehzY7q0CxUrOFvdQYbzFnO57LGwIwI34dOsNqx1SsOqp4fsV2jj/iw
MYrqpi6njdak9Dm0Pr6f7Q83esDiUFOTuoq8wQscpb+JnmaKWrtH84ujWLnkdvemC5Z19aYLzZew
wluKBesgenQe+RC/94KiUAozgCw7P9EV06qUJmXXNC8cchSYQolfRJivrTHALzQQngq71JG5iw/D
Vo9LS0+jt89ZWyEF6FzkfBIBmcq+Yicp7xak+npFq6xa17EWSzjJHK5W0YmYoo2rKIGA4z6FS+I+
Wi0NEUXziniBq8hI5NmppF9Z2Ki6EalmVk/l42KID7eW8Qdrmy8r5JCWQISAmQfC6L44v70WNrUX
q4+YZd1WzdDuKGda5LtsoiZ5NQV8SnM/KE6oiYmZtxsoqzE0nAhhvZpLfPs9EVlG0WytiEmMA6uh
NeAO5RqtCRNeh8ohjMrxI9TTmtQlVFchs5M5bENc1+MuNnO5mVyGt3KW7yRmfCuXFP9KfhmsaD6F
0zmZ8lcIYWq72EV3aibTpd+lSd9ORIUgp3kflQm1n6O8aq0lAIa4HD2PXOaUeUu1tOVmlOENA116
dHWPFOu6pLjhyqfaa1gbFpOG1BNTnDW8cPJK7rOpn0mG9x5dJ/KCcAlR/TfdN2KrfXtuTH+qGmyp
IP/MnvGvlGbr51G9dYDWbtGo6jX2p9DNC85z1Hgmxj4yBFqoI6O9Ie/z0FalvXNQHhi5M2zB/Qax
i5PTCEtGoULgR2CWJJIKnzxLvTFmRHF7cw83GrRsVF9nZeoBkmy0Q1SZn0mhebdJWt8tAlMnMUjT
xitY7S0ujpeiZCJv2oGdWpuwEZtx7ulZemV/Nj4UwpOCgR/+fkEmCJO9wunoOoTfyTWCxWkg0h/p
Z8Tpe1tXzp1LOZpVw3xlj86zh/gOLGmC58WcA6vWfpL/uVW2a7Ny026dof2KKLwFVYtWQtXGsvVQ
Yiw1xfomZNq9Vu0rURA46BjZlYojZ6fC+exOkwG7mB6pFc5M5BomB46GojjU0CDMJNOh+jL8aGnJ
QgKAfe0MwyshnM9p5Vg++Fjay3X5os9LsdOt7BiGnbieFfZDEjDW1XnvFzM+fk0xkFaSYrPR3bXw
FgMjIujGiWJr070N2kAU1kw3aVGYOshpw2U5dJystM4fJV4eQZykb63ZHP1COWLiDHedSi/fpZA+
g2aN2tUm8WkP1oPRFdarp6GxctOauNbpXfTaWW/tE+faO8Uv+1yH1oF0KeIayw7FSscxWOTmJi1f
JlbFu7CFI6OhZihPmcLITxAAPVkG/x5bFieS6Yr1COdnu/nMo5IJqXSRF1creeffX43n9l71q6HK
gpk6eVaV3l4eHjWOO9OoXhcRo5p9Fv7l4deD1kf+vlk0NkyEy+1fVy9P/7f3/376MrZs1+/bjkuH
UW2lpn7yljEeCYMtXi8u1y4XkEDLQzvia/1983Lt8rfLvb8f/Le//e3m5XEhtBkwvrINgznDKuwV
U3EIM0hy+Jv4iL+uXv56ub0YE3dpBbQP3aseWZ9Uh8sFexeO29+3tSX8521z9dnio0lenGKxdtmi
kSgjyCgzKWWS+t0vfEqt35thcZXXs7sLJwNajkv3tBgb60BopwWEOHR9z2VKc7nZN8sfd2TrQwC0
0nnQjN3vJ1wedrmpURTa2io+Xv6UWKZ5mHQXJ9sgMhP/Mtyey+Mu91wuqqLlzVl0PqSkk24yu8TQ
la6bcbm71y1rX+mfM+kTCIah+l4tNlqBBIrYkYkDlK2VVuQ0NPPDnHNxU9P9NdP+sU9p0IzEIl3b
ld0fLhf61COIiKt2Qd+4oBCBOuNU/dekobUoXYiySSqTY8YJ3GzpmMVdR7tQA8gLbGyXrBSndAVF
Qaxkd1lvXi6KQiHdHpyW7EZg4JUcsTdc7hmjUi5BWJc/ckVV/vfz8i7mhDoP9iEEjrbNLq9wee06
0lbyiDYe+TiEj/7r/X69y+Vlfz3mctfU00mRqsQV+q+Nyv61ZZdHX+7402v/f+/+/Qq1m3Zbb+j2
vx/7p/esEneXZO0xl0yAYWYx/LkFIAXLI4Eg8h6ViXBRl/jsnLk/ZZSewUlBzxjdkmaYllC6fM9M
2eycJqQrUMV7J5vLvR2n7UkbFF2ljD4+XPIxhpHd53sSEclIqEB5gVjxQwDGYyt+2tBGD2NDI77N
meq3zFxYcVqssiEVaLZNTYyepR6y8vRKY4IAA4No9LptSO9DsykFdH1L4Q3YrUqrc6YY0rxGIJ0V
Ioj6LPTraCTSsaNZP5Ytwk+XtYg5ATXoYHiUxQ/ArlrQ1migmAv4QzbfDZTofOzyqIvs6onwJmpF
MWQQiZJipErmM+mm393jV0xyUlWaST7qTnnL9La7nnKBECEhvo5T8G60JZDsEgaPZF0mwgQ5lYuf
qxrucllxMkvC4TxJGksDHUxp0KYbVjV4HnmHsZpmP8wwbaUaWmJrqRcOLaA4DlpluB8zQkm31tq7
it5imN7G4ZKTGeghoZH9lxVlbrCkjQPWVh6rWA3IT0PE6F14iFwMIMLxvmfIKnv6IH4UJTiIBhQ9
ZUfxXnsfhizftCXB4M6GWO6eRqNFRz/L7rqGxXZq1WioY/y6IWpQneba0bTe4Ii/69mAebajmGbO
cmfZaMeJACGq53bMkBs6efMdl0Fx5blwTto+iq4alzqpzBLSJmW3AORgfNDMato3DmuHiB5s1ift
0VHamT5BO/ZPjWBeLFmZ9iUMk7lLrmkGn1UmT8pwYUYT0Rv0Lrzw3mg2ygpvNd38KJu1bsvmaOzC
FEd0jfitAWRgiTEmC8ufTp4c81BhHI8ajTxGamiczmAKJRrfSa6fIygjhhjb67ajHNAggZnrSL8u
M/kieuOHnWm7MsJcwVNvKAdwwMTLXaHZj6PdTnfUHvWIyVoGDBSqtuPtHHg0DcWQAyTrGddURqaT
yyqo9LSjEz5m5mjd97n+09Jx8Sf5t4gJCo76Et2u+Tp2AlxKv3yPd1okWSYserozs1XXa/efNAPX
hZ/SArdhrddXmPiMIQ/qlFHNKORCc4U5q1HS0kYC25WO8GljQQLOnM9obOPnivJWGJJYFqtk0yjA
bSF13U1YhAeRJXuKmd/0xgz3Dd+Q5hkapc7K+iar/pQX8LA9l0HUhDcOhc3ajUbs7vo6vOnipD2Y
Zsk4UhUHSgI3AhPW1I2vTd6+iZotKGpEsEV4X1fyrosnln583yNRrxZTQWOYvyQ86ps2wSegd5Tw
tFiipkGHlSXIwFMrfIkTRNVLKWDqxCDmCzzAfRzeVAuAdcHxAT1C+2S5hqJC7EsYvFfRcDRR2CmM
PV0LUonhfGMoaHy1VkRoaovmo7ApG3QQEn3DBr5nom+TlPYQv4DAdxZTPRZ9i8owRSjDd4uAuY+1
M3N6AH4S0e1cHnuyiu+cgXNyRFvINJNoMxnyzU09gRqmRH+pZ99mMxm23ZpxKmPHOo9x+NlTQhuk
BRJDR941kShw1QxE2vQ1+MDFwD0bDhzd0zgii5mvvJHKlBUhmhpVuLEWcNS106unoVK0LdVT03UC
bWn8QzcGg5glgxgjC83vJHXJHJ4XpUuMxmVYnYjK865bPNN5V/TwTlKdmORbNlH39S7sUYxS+jCn
rtmWMCpp46OEnebqWEaqB52HmhQhx3bRNCtQKaYKaEAFIUZXdmcVe90ALGRp8S1kUYVGayUh0L3b
hKnb7/tI3DYLujCaVd8GkiWpaNyrDkSy7lL7mGuJvVBEJlzz4TOFlEqhrfyaUpCEZOWUzNLEsybI
EuqdFg+SBSmz6eejsFyMbYOzGUngRI9kUOAxnBUDWmK2aKZHkg7Qg5sJ1WLNX/R6OfaIa3IrKm5W
kRl7rkMI6SmrlyJoCf+gTnpLLu4qQCf5rEpJOZobp90OPfp/NS3ZYaXibrylO5tRApymHkPKCNOr
k6EBIVnyNqNuf1A1jZXCxcY1pQam4crbiyl7VQhenWl6zW2a6cJOb8gfQh89Y7WwCSBbRGtcR6RE
beZxPg1tmh+aDXjr+7yWjKml916XHcX8Houv3T5nrkjQzNSPNk2tckmgiNqcmQvN+bLXQ9XWaeFk
xalVHEDU7JjtLdNHKJqzEnMNNIdPn+J4lwJLNsFtG6uJn6TXWRKprtfs0eUUDUIEKKC8XHFQNnA7
2szYoNa/Xe5YXNh4jWM+VV0fHb3YeklyyIZpK4bDsHJr1HohVYaZIiq/xVocH+Ki9Q6zOb3EGqCK
rjTmg2S2h7yEi5aQtcAqkBOk6KCOWUPwduMt5P5SPQw7fTutawDhsC5oWEe6XSW3YuV7Xi5IS/rj
2uXmr01cn9AlZKgRgbVu+NjrTOemdctdJZ+0LAfy4yjhu3jL0UV+L6b+WJdzuWX6CDNdzUSgurrL
VRrp1VVll4YvPQ0ASettS5iIRftqRGj/pYfO8zKlv1yYLruCvl5cbsaaSwWdBZtv9u1wyMK3yBym
5ddGGR2Q/KCfu/t43cMzk/NBnxKDbHO0sLhkEdHooEuq9eJy7W9/G12P86aNwajVU4qT68pJ02qm
tJExoL7MrHM0DCzoyvW3/H3RrXPUIbGIkaDjfG02NDt3cqWwXhCpURaxZinFdup6WAnrRepYSJku
t5OVwro0VGO83NjZ2pihq3fG+heZtWgfxt6Ve9uBWOSuF0uOkFfrm/xaCbWSqoDFHoYa11lbWTex
UzFA2Lp+mAl/O1yutULTD7WyK4oZlGKjlRHbGMY6FyNKe7112YbLNZulrm+bSLji5FRbjTz0nUso
rheMsR3urQaaiZ4h+o3qGBN8Ls15HxsPtEWqQyldInJSFyhb97oo5nms9YgMW7nDulsJn9AgLDsO
qcy1Lo1DZ6StP3AOJWwS9YGjM1Su6GRYl55TQguAeJOH0BRqBKU13bq5M/VrY2QtQx/zrg7DZCtJ
QaHEzZI36BPtJ+HXJUJFLob1QqoQMf1iUBj6JybXKRPXb3MKIm3rlseS7ED8d5zQoHqRwZlOaYLC
mQvqq/uqX+R2oj96WNaLy/d/uWlQUswLijl83REAvfU3YOb2x4U3wVBx0QqQvKqhwM1ZEOmxgahU
basBxUvDhNdbQcK/d8DLzTnFU17NS0iiqkt4inqtazx147JqJdMl7TaxmD4M7PGM+85eTfXxPwtz
7GKz16azDoxw8fYUd4BvEuZuUrMGPkkAJznagYM7TLwRIsECIqVMGCCvhucYeE/Nh/ZUHWlNCUSq
KLXXuSDM5ZQJ8TWOJucUf1tewYt9Tbd0LMJvMVEAV+Q5zxBOr4ufQBTXg3LaUvakg1jjS6IVMF8Z
ZkATBLp1CjiSbvhLuQLHQJBsGNSXR3jSrQL0uhnEFqpjPO7Ew3Lbf1bcnJENXpmIIUAc0QN81Tl8
pY8wp3/hrWx6cci/2ivxgBmNJmGBGxzhjX1KPiSrGOyppMyxB1J+2lXaEe9UnwbMnNtpiyNENzex
9YkYBlhNDWj0Sb7eA7AKkruBdtwVNmOEFk9kaa7JCPjEVtCUe5o/ozv9hDoNcEGAP3bNBaf1+lVz
OiOR7dH+ss76o/ZmHMJH6vHM9TrsWKQS8I3FJ+YMDCv6a/p9vg2/Jrzh3xUM7H4bnWSyNzHwD4TG
YUpgIbkxG5/Y1wg5OXFYEPFYdF9VL+wHOOAXuhN0jU75Mf3AcVlfl2EgzU3U4ijAEYveAmMvgIdB
u2oSWljXyOMARak7ZmKMG0jivfsTaovt9BGRf/fww+s3/YxU/jTj83YbToY7s9l5zqOW/yLb/wVs
/49yKO6qpOy7//4P3YXn/hcGuisswXTCclykqdKybO7/fH9IkM7893/I/6ybSaW5ITFqikOtIVkJ
sp/asdplH8MheoBymqNb2IjwLnH8udhSVnRORKZ/socwr0WjR/oWNUzblxviNwt+ijWAEaHMNnb3
YXkHs1PVMFR9Q9tqnk6PnXnDVkfy9wLRBGXg8/ITut+GZPFXKBw3eEB39fN4nz4UT/VzT8XhWvfb
H+kBYu1L/k6GlrEdz/mBcz86TMEOi7F+Z2xnOhJb557BDK3BDtkMdmrk0/j2DYxN81ZX16bP0UGc
ho+ydDFxR/XPzg0Y5olqNulBgTdsfrTjl/1UnMDxxj8xJmBocH7igLKWa/vIKs0HmPaafiCGFF/U
rZG/qkcaC08NPzpWG1jF3MNRDa9BQ9aPlGyPYTY8Wffssj3txwfEZs13JBbuudqcMUrg1aU2nPP9
HZBEvRJALbHufqDV32j3xjMUzI0XRD+WDxtjt7FNnvKV06i/uEaQnIa92MVb84wv1Hzr6mvsUwHW
+/4eDCCC5+I7UW4LrheUTQFyZ8yRHKcOboCPNLhO9qUFrpWow6v5dkUAPBni+gdgssQJmB34BEb6
O2CWwD7pYMcYCI/Darw44lMApx7IB5qVMmamc6JEDl18pTew2yLjO88+swxfa3YQGfZ8xGhj3Mmv
otg3u+mdJTibygl8ax2a1/novbKu3DJz2zA332k4hvwVtHB+td5QEqIQDQ7p1g3+FFRw94vy/5c9
f4X7/xn+f9nxbV1I03Zsz9PNv+74gOw7FF26OuvueMazRFowYwy71zfHe9FXhelVAq3rDdsMyiaM
Rt9wJHUr8XvVKv8vG0MQwv/YGGmaKJ6FSfbB349CK+0nu/VGdU50aoX868U+LoOZrwhEGw4bzh8+
PrsUOgZ9sNu6v41o4GKz/IZ/JLm9bM4fiRJ/fDl/C7j4283/k3kXHsrSP/1w/yPuwk/WMt1n/4/q
5z8g6w3FR/L+5/SLX8//I/zCsf/LEx7ZEqZrG8yGdTIu/gi/cJz/knINuBCGYXvSFAy6f8RfGC4Z
FwRDuZ4h17gFm7v+iL/gLld4hs6dFF50nbv+Gf3xl58UduQft/+y//P2f97l2M0Y+U2GfN20DNtY
P/mfB/5ZUhGK50nsGJVRH1wV0U9rOQ5RRJRxAaScwdUkmttFJih/WDTyuvFxQI8gli+dPJtOhEEy
4Uli4qLUnWLMTW775kWiV+2Tuz99zf9uY91/t7WGbUvD4OuhFuj+dWsry7Zr143Y2kkcZOwSXV3U
d8JBTU4Lm+zHE+3gIOIsazk7rRAPDmuhejnP7khmAVjDAm6qqe+WgoKryiArhDdJ5W6UYe9nE6yB
wiqMU3Og9ObdOsaPrl75fUwKwltepinXxEeggWV9t77czBw6XP/GI7JWMT2oPtfHjMiw+xqtMW+H
1nqnvJCaF3Ag3qqPBiZiJxcV+Pqn9SHrSza13K5b4NZqs76Uski6cCHW1p9op/61UY1Z+us2rRt4
2WCCbyoB7QVl47rhCS8XkQUWwrWjCwB+QcMVAsaW1fx6veF6pzD49yZvnW26CH2aK27Xx8SFHbQW
5WOeyt1r4Wtd9qEKvUJ07BOoBomzRNh5a2bTXsczim7nukFdvT4bUeFOFOGb3REgsL5GUhHdHKOd
hVnV8NxmXZrMW9QKEDy8m/Xl9PSIDJSG5bhZH5El6r7h0RVJctgH+Dl68VN3W3Jzh2vDvLW6o4lV
nmdkJS/Ae1y2izdvpLP550dd368jLtjx5BaFclOOu/Uu04gv/087S3x0UNH1ZgguH4DXMWskHtgo
169n/ezrm6+fweT02UACX6+vX2G4Xue+bi0KV36aPQk2bTbKZ1Mwf2hjIP451mECoreFgRHX5NDQ
mRdzfazuUv0ptAtUmewOmLi8kNpqH6w31wevhhYEcbsZP45AmNnklKuI8BhYAQ1DeVz/HtKLHlEF
pstbwnusr9tlIzxMPJG83PoSOtc9JpYlLfR1q2wdVN4fT3WZcTU0pzPF+R1hWMj19b5mfdmgNvlk
vBoVpdVf3z/iBNkUPH3dgvVpKt/Y3qskvyqzw93YzJvRKwFCjNV7AQbWsxG44C8sGib59UknFkIQ
ZPY+oomk+Easa/jkRcgKc6N+y7qCNepqQDbuwiJ/VrWNyoSOGG2xbURqSDc7N02LARLeDrUCMtr0
G/oNg1+6A95/kOM9VmDddZ+y/8feeWxHrmPb9otYjxYgu1J4o1DIpzocUhp6B5IgyK+/M7Kq3rum
dfuvozHOyUwpRANs7L3WXEzBe+iPFkovhvshflB7+ln7yapKb4GmCS+M5aRMMTzMUFAlM3h403Cl
QXrfin6NZJEr6F1YxJJ/bun/fw99mVuSn75+VVn97/3wP++BHpsJpdT/+ffW9D82UfxXSVb/143z
X//o3ztn8A/XF3wfN/BDGlAOuU3/2jlD7x9CSl/6OHY4tEQe+8C/d87oH34Q+EzMbDYKutX/LzjK
E/+4bXGhLYlMd//XO+ffn/Jf9s6Qn+9JyffkY9h2+N9qx1CLpmnmxNkNS3dlh+/ufPQqa3kKmFxh
p81roHZUwB0J7wt2oemeMQls1Qohw13l4eOkq0AT0Zm9vSsfGmIYHNdMSO/JcWpaVew00m0KRQ28
0nrtVbaetfW6OCMl9jiiB4Lm7pWGYTeUeqHZos2TRLmajOGhs/tnAWcu7AFj1EwGZHPmfRvXMn0o
/iyLem9jqEyyhYkRMYmZE/M59Y/ZmwpQWaK3Whi2oMlGx9En37x3HakJ0X3SiifmNRyNSF+l5Flr
a48zvOeUK0W8SfqaJpmUet5R+dxnhSsPkw1SMXFrsOi1gOIm3UOP5msXSsj9QSwwxiNvuXP8cL/4
gEeFxI6dtEC0o3lZWTXTrgr4XMU/7hQAPq70BLOr+8pNGbPX5k/KfiujX14QvXiZPudZ9Gpw3yLa
MaR29QzjuX1PWawRJnkuCVq3L0xxSfCEyxTAkFZVm+ARYmumXRPeN+ltZ7brmUN6Qd/FsmOkUNFB
MGddKVX7H7k1JcC/su2wIGYvMj6/S5W3Vjz2r3HafRCBN/oli7bs/5hItqc2E8eSAcauIovygNrm
JrzMHt2xV/eI1ZqjDiz4M6lONnWEVmdOsktlD7/aSY/b1OSofbI4epuZVL7Ni7NvZwd4DZWYO1Uk
IU1xTgwQiZJ+IZxdmF+9QgJ6iqZNhxziomcV78MM3rCnxoERNBZQ0rlGC/b0csO3t/VrO3OlosSA
lklR9jl+ctSZYfnvgMQozIl7ZSz+nS63+Mj9FMo+D//nGHN0jFUxHarefUMoBPGaWQYuHRXtjdhl
RE7dh6XNahyi9svL38EUvUwpRJMEtH5ofacEXW0mtwAkG88hnsF1XtK05CQ714G3rREDKWdSBxIa
m02WhrSrOR4tfYDAiW6DrounxnE8EmC0QL8Cw8EDFmZPfrM3MyQSBU5DKxTTjaie21uvrnHmb2Nc
kNRuDqZ91KdE6GIrb68aOezTiuRESNb/tzWpKkOzwKLedG/xXFYyuyvCHzmUOnTPh9sXn75OhTQB
lwNdemR8mYrQFFanWAXWHZgrnHg/izDcMujv7nJ1s+P6dHQrZZjiKkJyXCJXqywf//nIZn1yYnnJ
uNDNr1JW76qy401cEqTRkWzZBdCOGwkEjk6esGR/+PsFhd0+m5dpG/RA+HHcERVH98NL700FrUpa
gsl1inun0MyWolauvNuFQfRzziv1WuQDfGTEFHaBbDLXYjnEdW4f4iqhRV1DcWiypD82dn9VBNRu
l1w8hCIXfxvwXRdYWxER9dnmj7LDld0HKa5BHDh/G7AIUqaD66OkHcplPzQRtbA97GcxXtI8AkPl
cvTWraGynajPS8hdqrcAcI0Wmpr+Rs/wmSwQzwokSzNx6+g8EIPsoIxLIQvcPmcWPBPrOG00hj9M
btBVvEYDWTXYr6b0K0z7cdPzlxCStAeFRXI3AcBaftlFZA7u7Uu8EPM8PRVUF/fTaBMLwSyxW/qD
J8OHNpFcWgiORZNXewNItzdy/udAobMABFYx7bBxbA/RpBJkkjfsdP01VV61GWfnMZkwKYwsBfc3
ucIs3WyD3JCGwuiiFHG6a+Cw0liSu9RlEJ0QDDb3rpvPT2UYnhiWwN2orGU77BtmZI8+jb6H0EZa
VcrlCGFB8PBuQqOgxbTJi2JMuS2jhjSMaZKsCOEqBxVw6Hx/K9KemxEUv9yZ7qYQhKIFE8PQoS+z
VSdsrAhM+G8bkVH+uacDD8+ink7E/z3XHFi2cV+QkKUUihC7eVLA4hJHqbdZNaxbXf/j738laQ/T
1wMy4Q3vU+06Z9fp/YclyBQtUSvZNk7h7EaOm3RLE656LNJVEtnAjwvHPzkdcGQNulk16lqEBNnA
L9fhsJA03jykiqDZqvIw+k2KtKYu8t65tBhJ54FiuTWnmjmwcYvhjNbd29SLiw0ZuTbyZi+jMI5x
id75U97dJ1G0Cme33YY5gLOiGHjqTEzfx7cm/NBWvOu9StwvjZAHHvx+E/VgM/ulSR6T9NuPl+DY
dH65mVXrrFMzPuLTDVnyO3K1pnkmatyU58Yk3y3zYmbQxbQrnHAfBI08uLdBhGCmo/yI1r2acBSZ
4r0ffPsUxKThWUzkTs2AcWpceqygIRoYC1nFOi5BB/fJ0K/dPn8TMz2q3INoiIpkPLCnE4+WluEh
6tJ3EVT1KRmpvduMUXjBzGln5tA9DA3ZdUZHw3MwI/Iv+0tct5eUZNz9KG2xLQZX3xcpPMLYgTJU
lb9qj11kiLinXREepwwnOh6Yl2xy7B1DVId1YsT8FTrBrsTKeOfUCbBKvhdpNfwBl5BJZTtuWZQm
DqzFY5q5j/ky6md8hmLb9MnTaGHyzfJhfhBRXZ9bxX9ldv5Ujna2ie3oJcFpZFneW4xo6rMP6Opm
umjPnBa0zotn7S0HR/qMhQwyHsc4TDhlNnypeVvak3VIEYetvb4kAs4PgeVU5cgsiagYW+XHQfsW
9rBWgJQloFxKuDJTE139KfSQinbq2B8jD1c/R1f0FtLrd83MXV1GRRnncNoPh5cmHEmmqODXhzPa
rxGAtiWqSyEUziHdnZJQzqe6PY00k4CZxu5hlOYsB82cR0UkbyX+ZZE382VxGY2X7ENfJ2ul+UuL
oC4ji/LHuITJozNAM3C7CKoI4vOWRzbWBLSXPapKcaI6HZ6sGTGWcKwP0BQVo926eq0SHxZ4vk0K
FHDxVJDWZfrlaKvndFG4CtypfPBjxL8zs2pylvznwKYHnFXKuqT2nJ4twdIafs51kjxSRNiQwWOS
F/wUOHvOpAkwBXoUOb5qn8w7hv3Nwemz8XUMi4A1cyLSfCFW0edtm8Ome62cj2V0wFBP3B5kdRUi
mbODjotMt5nb4Urf3DgbYpcHBANh5ToNBaEDeBTc9wxUnjeKIwojSBXSBKd2yI40tNh8x6E65fly
jmttHdr+xn9Ko5tTvGDf7/gInpW229bPvNOk0wB9anSyjQ3ZOxi8147n65402hl7dvKlOIwgP5+w
L6k22OVJgzzHw5Q9NRnADr8Kr0arS5TPV+aC6mVJXbPuwDQAILSSQ4pwwCqPbT7nG5eY1lfluZ8s
fXdem0EzNMPGSzCgVylPHFVYtV4Mg6AqzcqT7KqfeQ4C0bNQ3S35GHwUMNXhhxa1vqSUiOu5h12N
5H5YOeyQBJh7T9EcIWWZEZ9gDM5XbYCrhLEmaMIyVlurl8g/FlQpiQmGe4ux/c5JErg7hUdrpp+d
56bl2xV1H19NM7wPPZYlO5Htq+0aPpj201+BZgam2/BVLZIUSaD9RpInlcNSroxhVe+W9kePPwfv
gJUcSZVHgyaFS1+9+ZaV0ge8UuCxmjrY1H33in3tr4WDaSsZHuSjzyz0fuPSfppbZEYZI9QxpMfQ
laDAzMBBJxfjW1oV9j72aoaRAejyYqE1wmrHMqXcu9jul3M2/u4rxh4zdHvTpWznQ0FBrAl9u11X
C2zIpgbFs4/V+4xX5OQnCUe50dIbbQlvH1Szv7OGeeXmqTjixMUvWt3Gppg9P9IqPmalCK7zTEfM
C9WpoJFDdF2F0lZ25qGJ8i++S3ysOxHeS9kEXzpK3IuX6n6dRRPcWogBS2ycj4GzYbckT4lJCHvR
NenkVYopAKfO3nG47nkCKHAguK+s0eRbNYjqaIGXZyM02JSpdLZBOfwxXkPmSXHLB5HTe630tKo8
ikMbhwdQD3+/LN45dNJhU3U+jzGCyWXK4kddxtcxDQLeHHwOLV5aYQGrbPZJjpGorgq1QyWxbHjQ
9H02kKxTJRM4jLndtXFvgUCfTznbZ89if5E5SRZ5yMSkbnjy06wiu4Yrmtk3VRxGp6RIORmhWrhT
Yb9nk+gO1tjcRlLBdzotDslFQt7Z0Q0DRk8IEN+ELwT30dmU4pqN5CdEbbGj/A3XRiNGKEVyars2
JBjHbfjOTMFVEu36he8sO+9PEGND6VxbrSK/Jp1mYuCTtE7/pHKYE3OaakxOQ7RmlQSIFecQ1D1J
ikdSkR9PhbEScfJgqnB8iH/QgpjuiggLQ0UTA6KFDTer8r39MMtr1lvDzhjyJRKNVlgKpGo+ApKT
W56XgGEvO5O77ke0yHEqP2a82xjqy9c6ti+WTwRElVYnnGQj96fY+jdCQMRdy9uc3y0wetVMZDAE
BQoYqWz3UHfN0Uo0rzoupMNUFado8dPjWBBNWMTMIvNivFqSBxP7foZVbe21w+9l9Lujdgs+fS2+
VELrcPJ1t5L1YJMpbIa7KZyivYO6jsBhJM9AC/AMtT+c1J3vyzZLqPo8yG2NX26tnJgnPet0V5XB
XV7k0M7iwFuFrb41XSFRdnP1mKU6XLcNOROOABHSLiGawag5BrNFtmTtHuMApcDQFdNJxhMG02E9
ySW6RmVOVFXD+L96gsGRPoswyc6d7zzaFinPrW6eLNUwuY8SeBfK8s+m0qcqp9BLfUQEqYguaYCW
uNaYhrpsOw++f0RNZtNuPrpFAk4VyzyfvTvYzfM0ooUpNH8Uu8l6FED3KqvM9owKOXa7hDkkFknH
vRe/+CHCfUlGE2bIz6HqeYKcx1rJ9Adee7o43cakZN1rZBxOo+oHtwEj69mq2kQYEWHGs+PKmMhD
/Bk3mI/dkGMyXo1EP8iJEgxAmG17H6IBjBB136qR5q7vHnUT4mLNUGs1DgVi2L/MkCEQkhM2IMoI
WbhO3bVrB9m6Lkg/wYqw6yX4GxSUn2zVyFcd0GpiJEA2TcZ92vurnFPgnlnpa5LW47aYaZwjtCOf
9SZUEq+ldW9MQ+XSleXGRPhYi15ixynSN5xDlDUl75PL9d6wBZDXMhWJuZolIDtI61+O0S9pA/M2
LzDCT12wxpz8u7Oj30EJ7rZyqp/Ej6p9ukASaXNx5jCMfFTccs+UcN9IPEudKHp1I+T8Uxzulmih
eHXaBOo+LRVB/GwNNhivaX1EzEPMaD+2XylhHlyJD59J777JjpSC6bVewCuz/dBKKD/S4YE46/k9
TpZgzzsH5qvzq6fKC/dRk8x7S+Ynrcc3h94Hmo6I7SBtGEfgIrasyUWv5NTrBVvLtbGYkEXuPgn6
4Sdf0IgQx9G18jlFKolIbGNNTHSlVDzxGpqVYsZsKJcuGUnyK18D5khoOwk4oIXPFcXQNd3HQv0Q
smIMVfjJOvXw9cl8eaqt7NloSs9ZWfF2/Jj7XHN8H4nxJV+J/5evabShAYBgZ1sYPjOI8QWZIcnQ
sroNGbmGxHimLqhx2vw1OusFBd0yhStuU3VvBA0/7Xx1C1nBj64073pqbimHDVvhiKRzXKDhl9P8
ME6h/8jSHzyWFbwIp2SjFGN7jfsmJIRbMm2xQiqywEDvbrMfbopLvhLlZ4Vc2AenhoaiS89V5GVU
6ozXb/gtgJKpx7WlE9Obsb84Nv2XkF+LEJOYvBXYRItiAudjxT6gkcn3Oh+uNW6+x97yUAuHVrUy
Hm0PO+pH6P780iKzEI8H5HoWtZPuFI8ciCHEGgw3vPZ3lXDqdxLwHj40mY4G66OfgNCYsMaw++PL
sKMsOEfCaddyHiXKfferBCmluuRc1hCiZzb0MWBVDm+TB9gsD24Rn7ISHkYe1tveG6sX8Ai8/yLb
jKP/nE3hzQ0O2JqpBIyJl6ZDZIZVjdwA0aVP+vYlFfVnJ4fqGlQ8oJz6mGmQCUq4Ragj9sbeuUB8
kuOhz/Grmw5ldXILj5qTM9JnnNNAFQaBhb9vYLlYBS+piBjKqFbeNxZPWNNm3xahR/hR3p3Rf+jG
+ctk7qdKxq2Kg/7OqPqiJjwNaH9DdOmrtNTeK1cZi8E0XgK3/WFif1cYet1Vdl3YB6lzcF/UoXcO
FoILvOI7kHfsna8qiB7bMH0R7uTdMZ6k+5yI/o+fkc3QEG8W2glHdCoe0BjuxQgmg26wHafxSNsa
QRlPIkmExJxk6WsywVcvu9cUc8uqAWlTlwRj1h2MSxdXMFFdKa/c+APuBviu4IzzGBZvBiao9ETA
/AqPNBLD98mlsE7a5j2gN2JRbwRTtQXBc2LSSliI4V+1DVq77BEvZksA4QfP5KdfMWDTtZdsmCP9
GFIoXdiQ3qI4/4lG0t8Wln1s53GCOSrvb4gJF+WS1RcU2S54Ajd3ngJANhU9CtKfzLQqStgmt4fX
T2mvWE/S6Uj7hiJwpPn2lsyII8sU1EFtfOwllbv1ZxR1SZi/+k2/d0u8tTS0OWQ21rLyuZBA9cx6
7C0yDuhZNorbZ9f5j5H+4B1u2ZgSE1vNxC87VMuf0gpPBUhPZLgU7GYdoogK184N9dUwI93JHqAP
/cvvMTTf0oJRXdM+KFqW2nm2d6qygqMDj91hXiwHeNwd3WRlut8iiz8X0aMbNwX3qXwY85AIM+Mf
qRncSB1k1O0cn5gtH1WUvxSnMSHwMZhrFIWOfGwKujRa+cwbQLmGIExWS9N/xkV4lQ6Yanvh9I66
+zgzDsFts/OjQzehBSB+lF4ZbaMobxiBZ0fVtj8TSSGHt34DeQKCsDxG0/JtlxXeu+RGuMnHYzBl
34k/YUgjwYv+3WNuz87e6UJ0j+TF+yNrVCi9k+CPPIGkPk6RFBZt/xtEy3SBDIf9PPk5ub7+oFK5
KTbrc5DJ7RRPb5Ka+963kpSGN5Vd43FpVWsC3MNj91nERHaNliwuw0zLobOWcBPyu91FKBuHgI73
HPEGcOM0BGq1N0vjAlq/EcKSEGeIj/unkMWpZt5heeMb5qWDIC6iG6tP27MIu7f+WLmLhH3hiStv
3YXA8yAPgD60h2pmoTLxZqnJD5klEYCBHl/TyBhG9/1jJLGaZW55GjwrPLgljKoGe8K5HHgQGG90
ZFKle+NY7Bw1p9mGf+PrhliLHsVDlnL6rH1wyf2ifuSi5dxqtLWLg8VbBRYiJhOTZocPCTuLNuPO
KhYf5tZwDr0AHFR7pbpjHv2IBTVaudZEVLSkC9PbJHp3EZNfAeSoTzl4Gl0/1O38JMzAZOAmUebs
uap7/yomJAZN9WIvitN2FOJSK31U1VMIqtCiw9411qPXPDg9C6/bkpc9NhdQZE+LPbQQUQDt5g+V
gtYRuODOUhGmhISml6RLxL7Xy2fs2t+j2048+RySOMd8s9w4Q9xsLRu1otd/Q18qNzo9ZxoGWFro
eSOTACx8D2G47NHOdbGnyGhN5bbn+cvLpCTftaz3sIaodfpo408gMGJuX5+s9UgMDam7SP5qxeOO
etZV8R/gUH/mwvevgc04J8rNtRg5SWYFm8Kta+UL8nFkxhpggyBdBYpQ5u7TtGwMwZJ8pIjmRd/e
mc5cnTkkJ8l1v4RKgmOVWY9gRPeDaRBk2g7mqZr5Xdx5D5HbfvNEVA4Tl7htz6A80K7aTnGuIyoK
BksJhKvhddLARuZxGU5e2e6nIQJnGAIOzbplBVviLY+GJ9ERihZ2DOWqgejZgJQrKcqvuiR7iM78
29zgkTKI1FdjBqJQq1mcZDuslkG+9p3toKtpyDq0m36nSNn1bBSMIH+2nhV9R01FwrH92aRabzz6
ATukLTjcZsvZLYsmj8j08Q6XiMCMhiTHLeS711Uvkp4zcpfevE9TDv2EESdS96VyP6cGI3y7pK+O
vkHoHavYKSlBYGdu8umoECJLVV1klewYS5J4BHhtVinUuw9NWXnOyUecLXqwiyiP9OARFtFGQKe0
bx0qvAgJQxUD/Ow8poRTGPMT3CeLNZLzofOSx8T+mbY+JLE4zCneNy8yatMaegk+P6kdZzLxTPO7
xlu0acSvqYWRVLWQ4BuocbRIKf07Evs6rtiAQDxxmd+BBq2YJe2weyb3gUGwpBfDx2hJ32jGp8G1
P2c+HNHbmJJA2v2qRKoOyK7mqxjkVfesW53pNr4K2MTEeBuGTOoBF+99iLspdcfr7Da0qtQhzvl7
ikxaRq87v0YzvECWEpO7TZi9IcCu5n0AUaPNdYV3YHyPVA5Uxn3rew2O3MgXvTSvUGKeRS7XsBF3
SSF2STVV+0TbxWOrreIxpyw8BHb0nGC4OoJQPRep0A8AQViChXVh9iXac6WG5qQHNllbZnuZWnTJ
XI7S6BHqjxrNWwtGxy/68NFU3SOldreaUm8f4mx8sAq72GYte1WVvRWB58LSiRBVxfYj7zAFcMe+
xUZz3/st1QV8FWhJtwM9sMVADSznFWF3Nr3yoH0I6+kyLZy62Vjn1uxF2V21Z1MX+hBYgGHYelcv
4jOIAuBvNu5BeyyfZ7J4xARmEZEWCT1ah6uRNmTY0KJwsNJjySkmtAJ4ITn9LBVG/NyG6jm7V+Vk
gBiQu0YI2MCPa1iE3J5+J+LopfDNeI4YMVSKLPUphrOlypYEJ8tZj8BHsjxKD71k7J93q7JlPNKl
/mtCtDubGmtG4R1zSemFE3WxmIh2OehiKrkVQ0hiWjEQbtPgdugAcHSeNxXL+hVuA2t7li5b23Tn
JXLVyiEzPViYAjA+oIbnwUyH77yFHoylDoQurLDFYYUGeDE9TNG3bhMGmcv8IhoelMSbsFZzqPQL
93c5U8YWyy2gyhJvQf5nzL3f06JOLciBtSmzdh3CmOCXoakXZopDLDD4bnLkVSZyPwPeqhY6tFH3
Rn+tOgweSvLW0TeKxCXjVHrDfHkXCCWojeJfhSQ4xK8Da99ZBBCZqfgaq6JZd8GT47COIst7DZfw
ycQkCcwY0E9tiMxOAHypHE3vUzU/l5FoJm/BtaRl6NzX7rBtJ4+7QbnbR3a6zkbzpR1k5BowViu/
jBzpt5dfkTODX0OXNaVLdS8b26z0SHDDmIFPkSOYGs8jF7Ox8gcNYi9yMTcrfQnt+MoV3Ig4JqXI
7ba6GHZ6jFdqWm7pE8CyeX7BO8/Do5XcJldBeBOFtfdjRJAzOM69s3gP89zIrQzH31bx3gFPr2XY
bpTwHpbCZGvQrCs0H8xcvCv4ng8HCzzmoHHpvXVocKFHpeCnBo91OKQfZlEEdGkEe0MJ0NPmVL8N
axtMSGDgOpInYJZfVgPUwZ6nX/xCRFN4o7VN1VNj10/RdVmS6ZWB1yYQYXsWQ/AQMEKciwCat8+B
FuDkU1HJkGZns76N9u7SnAgft+i2PD5n0akL09oOjWT65GTJOeys/s7xTHvvBfIwpChhqjxfu1lU
YjLs3+OQwHPtT9sM3Sywb3y4CCC2g6aBjfv6wHBtuWviBW+YpJEB1jSaZcLB34i7HDcNYCYoc6JD
cI44JpcCbWmnpp01LRTdbnfRcLwZ+QkUfZ9NQfhEXMtLGQfXznFPlu09jV1BkemXZ4y2jMNcekFj
lbxE5mdVJdl9O7voMmKSt0pOgAJo+sqLRA32kvetZjvCcDMOXvtRpHNwvGmbqF1xAY39pNeNJtDM
IuRz5InYKtsmpacbcWLLCX9WSPqYwJ22knIiWCwVOG40WdgWLQZOe8UpTucPcA3npp7KY1cRFJcg
6isHcUgyZ5c7HLt8Y5CglM3REWBcxkzBmnL8h7GKmBswfyI3NSK6t4Zlk3J4AlIHnoHhSiz28OFJ
2JvZWULSFycsUnZbf93+NJvM2Vfy0lnRkYPXmtbeXeK85XxyAbmhFXQkJiCQ5BoF6XQ1Q/9mM9pc
UvxY4GJOZeu+2HDCsPOk6ux4jCr6IgK2hrMs78VTlFXmJS4tWJxFDlmyzjddR/QqvLm7JGm6G+mB
/oBO6MwORATUOR9Qzu15GRkE3EpgF08Vs7xsxdF8vmiRMhRLvtCEZvfeTBTYXxoh2XuD0c/GoUhK
Ip84UbuEE26Lclv2gSJNKo+QdSJp6gtS6Wb4FNw224cNDkiCpsryWCTjWU40ReMszcgcfg6QfRDH
yLbWxDUq2z5lXuQ6+4yyq3LCOxepRq0RSE1Fc7FlEbGlzBw9yuXkxuYIUIViIZw2YUIH26unr2lm
7Bz4NGP60DR7HRJcjCe78MI1Ou9241sd3kG8d31Z8J6pHTwSucqipV0nP+LCvI9xWRAQ5RNIHELa
EOpQpqNglzsmdXhO5wh/nExjoCaSbUvC5tXGrtd5Hl+GOviyifpzApxay+3QMHc0s1WwaXSfoxPV
Yo/XqVDjg3BOqbKrfRaqL+MUMCdjAwHBhzvi2skFDSwRHXH525+XfOPbmP1b3muOal6uo22ZcEb2
Wj1ehbVrEUntGpcYmdyBk8QQRgOhvh9IMM1kGd8XljetpbBRHeFlq7V8sn1yBam4Vim+ZP52q1dQ
u8hZDIYLYsZs78YZxXdIlDe8Y4++GG/+s+vdWjdpvfOG4TiS9NKXDBW0SXlP3JYAkBqmW97wyaQL
wpr2Hml++N9Fh0sdNoiNS5ydFx7Y3J8hy75GVfCau7QL53zYIihYaUnTqNQkivfyK2pc+H/fwyw+
ZqYPd5mPfGfKnKeyysU6mOmLRJn4TsPSAYTZNeux6f4gJjLWbXhL3sKqDCjZO04jsqleQWmaMj9D
mexCQgOGpLd3Y7Tsy0ysa8bLVFr1EnwVOeEvFpvEIWfitU4H49P+qs9VnXK85H0CWld/FAVa3jr/
BTHwoKZEHj3CIuqIItCwXfX0Qdecifdw2Oa3uTv3ataEiwbEfBc2Mss9tRigtIJQIxM0584uTj49
eTrMz3XUXL3R7U8u7uBY8Qv4CZyzKPE4fEYGS46U4a4ZeZwou3DWzm3zpaysu2sIBQ9YvfZWFm1H
7w9ULP9o/6w5n67s0Qr2QYtwU1RwZwFcI2zO0XIV7rJJ0kCd0o6cBcf5k5mYkNlsfHHsmPaBkB8j
+LGsEs6jA275ke4cVMyExrDHWJjRHgh7RnJb+utqbSZwKEYHHzbRZTeQip1w5E6JPvangPiZbLqU
7tVED9lQu2Q75vzecLvuMoTlc7CM9FRCd51I1FRFRqaAP0CRI968aLivbUEv1ulv6a0RCxm6s+Wu
zL23QX/GjAyPOP7L7WzGK09RtdUD+VR9fCotRXEqb81aBk19+5jpRazBGkK75nx3V6jsHWeYYw3V
qzLVZaBPvKmhQ8CBV+uUcd59IoZ1NudnbkH3jDLqcY5nQqjKlOq0fJpFeNZd/WOQIfbPSN0XAVlY
Q2Fqgu8piV3BOGpGETu0BKr2nodTAsFVFUuczupnn5dMp2c83PYh6IOAhQEWxLxYVw1tnx5hxLA7
LUDjQa4YKgyFArqc29xOBmD/IUVHFFgEHQDXB2pI0GrHlIdSKLpvY9iZFXJN2ycgc3A6Hmyia/o5
2M3ws/ZVSoBS7gY0l0fWVI3g8H6Qzbdmwz8s4Q3wH2HgzWnv+m79XrAu0tuOL6hRCGm003lH16BX
1a5Muxp3dQxKTNDPwJ5EYZ/vnQbtSzRcoOfFxPHdsIZdwGgtht9HEEWV6m5buB523EqzLnO5AU3G
IHO4/YsECNemAitkmsuHiAIqXKCfFuipVnPY0mBJeQXnCFBR3u4bGQWrRAtWgsA69131O87xMnCS
NvYPReKFqRZovOopGGd9VFINWEadnWo09X21iHvWtnXmASJN8FbtSoQxt/wFrAZgH7WzCghM0aD+
HtJBI2Kkj8aWygGuRpbHY3dXGh7LaijXjIA4jQ1ULgtzs9nkT22NZdvr41e3//rrgP+rBy7LGZBg
1stVnzEBTX2KlRnG+10rO7QTN81fnWX7zC8x5eTO72UmHBsUJVLlHOzCTJ8K0vS0t9oh2FcqfUDf
Jkhvc8HqKlu9lBERH6Ac3Xtl87z8HahpBISJiYsDMI9VocmCZyibbcqyS/cBWOHOb7sDyigCmjqa
cyZ987Nn6Tig81vylcaSKPKbxLPGeFqCjyCL13QcD8n3+yu2ZCe4+AsSsoigXexpeku/2xA2mJ1p
PdNcGdoXDBGQD+bB2aWQMgJ6l1I4IKtiGuB3/TDZBwXh6j/YO7OmuJV0i/4inUhJqem1BtXIVGDA
vCiwjTXPs379XVmcvj7t7r4n7nu/VEC5KDBoyPz23muDaIMdpX6cwHaYSfLpJk0ex4ZqIDQcCG2Q
t1af7u9FuQYpAbow7K59TYXpNUP13Q4BjQ7DMkL1YaaHGWEJwMRa/UMfVDMVSCxsEpwdNYBB4alT
M+evas9wam3dYyTuYUAL4ar6rlbfSQwBRJ/i7xVFTePIyWFrFr1nAHVYQFNk5Xk/hnYAMTJgGdft
/ZjEDCZborApB2Kb55ee+7AqOsJUqupujppT0M6TG9vAjUCxDtLbLC4NI2Ewf1VODGQa52kRPa28
OW5O8Amh3DlWue+jPN+2i/amM4FAXikeYG1bm7EvnC2n7Q0+dMJgkfFWLJ44ohfxUI/lIa4RiCP4
JjJkDeMZC7RYmbLwstyNbVxSmnC2iWw+6QZXxEGdRkdOOLjqbjYfxzR+tQssr7q4tTt6B2bm2n04
HRNwKZNVoNXhOQl5aovh8a5xwQU476ZL6ZKtLMOZJ3emRSa5ktYh1Y2fIRx4brMzlj8voAwyS1Tj
BuVbWVXLLYxnImHsz1dzkHZb7IOgACxs250+PpuGbu5qLnKeM4AaZu4OYDBwj4Q4NkbhaFDVYRsx
k1Je2mimBYNaGiyMRb2OZg6JLrRp/u6qd7a4L+5EBdicOzfcAGO6Ofr5WGao/G6ZSAJY9QXr9LiN
c+fisR2w2JEAidzlIdVnWcFUc56pEqlaul0ZM2K6WuuP7VQ+L5GkY7bUXu0Whl8fB/iNs/erc9hh
9fHpdZ4Zou5k4j2wcWDxNL9bqQoHdAu0BtnfaZ4XHhfhF314i1u7wJTZ1euEtXAYLpC9g2JaIzTL
Y1Gs4U0PR2ynvrA4EwiDbZG39A0IKnyYltX4jZk9Xs8qPWAaMhpRu61EdNJkcG/y3tvrYXl1PV8f
lgYMQhbchRMxiE57cGpyJkzEBWkRRW105+dM9wafRcfL6JA949YTUmMDwUkDZaIHxPXHNtePfYDv
bhZnLtsYk9VP25S4V2p1pIhAJCc5h7Q/JszGJ3tUd4f5a6Sb7ZFmCN7CIvJSkSaAf8otZgzqO2th
u1KXwWthajeBncR7k2uSPeSXjHyCr4cLhTgZTNFtNYQfXjFyn2sS1hgYnHGNUnMJwEcmhrbvanV0
J/KYKvqKUHb7Lgrl3oDlIGzEn5GCxs4Kg129SJyXZn7wWE8xmJtg1vV0DwfdxttfkSlNP/1gQM59
3yIubXNDv56AocklgQ4hlEyNYXUcynU4qIuckT72OtkwjRaV9LbXrX4NGhVjWBxehhRB1RuyEPuH
72D2oUit5XSDJpjT78se9S9xqH8TdlXxpn9KF3nCtFyiNyZTOZ3cy29Z19AbezbmU4NDPflYLHh4
iUWatbARk+aI0HcycPwargXycqkMRiioZrP97jHG+1s+xL8GbyVJZELCpsNWxLDUD/sXPkQWDbNt
ibbcC4F92rFk42dzjuUoFTdGVT+yI6HCHlC7hvuKUVAEgKEzyZ/q7oJvuQxhtD2mnFpnJ06Ls3JC
M2q+VFGa3tpMyoqh3SRyjpg+TcF2jNxi4xiRdidZTibAGjeodeaxy/JuQ7CghbfsYKLsUDr1uGtI
4yfz0S1YOI1pvot1mV66zqD3bblVLJqfKPffxCDcvQ6xGF8uViNuOT0nPHqsyItg3Wm9/HLtl5nD
NZ5g8QC+iav7OFgH+EbFzlI1adJi/RNm3DZD2birMdF9DkftKyWulgmURk1Rxhrk7YRYmEfUtbiV
iF8Wj6WlTZcz1hESKlQsJrY7HHrZHQJR2TDKqlejGfMz1N3yFJtsbOaguGhV4x4ZQxAraAb9tnA5
zqsm5jJpTS2Qe3XHXFzzTih9sZiCs5do4TNDlCxEM2fXbfquldyOjsMUpkWVwHJr7rIswNBWUkYt
APejamfezuBSumXw0+0wP+h+qYnXzFryi2a5F1lny03JMHrTVdLY1nE1wBkB14k9S82im28ACcPT
hNuXjAShYd3ItDOTwx/cKvQj3RLo9wlDxFHPKYENoFc4tDA6BRdBOoOmG5yCsOGkdQc0qfw2RWm4
ch+4SxTvGA1i2kejPaql9U6odd64RvUcB1N61lApcbVJjvsgPUdy4UbPaLHMDePJ0Mg5ZUsCLnnc
OxXlnbjaOhyCcnnJvbJZx1X206wMYyfoEzqTR5nxT6fNs+d0b3oG4rIZGIWNcyZupN3kCl97Dwpc
3CQ2rGCYWXxYcEDdmEaX+W5VilXg1lnN8eIsTARR+8XUE8gLHWPaXL/y+jXgWZgYzUX0+ULhaCCd
hpkeSpupBPaz9ChVLUFPlm0F+JklqRVDYMFGd4gsb7q0U9PspY7NbWoZ+bjPMsE/UCBE04wj12Xo
LHhms8dyLuub0rPBN6eJ4KxklrqwksIFAv2Wc7J4bMcT3qH8XuSweCqiu0jyMzgc6Deg4bGEdfbB
1uvGN7Tmo9YiinWdljtAyRSDtBckzbKRF9abuKqDu6zm0O/7AN9vBMYnLAPiUPxi77oxoHNyTN0b
YPqqxZN4tMWw8IL/nFY116PFRrYI3gGpvQHwqF4l1V1KQ3I4jF9cnDSW3oXbNmVKhzPTOsWJ8LOA
4EvqdrQ6ZTh8HTthFjg7gO/LZu8agzwHYf/YQhC/mQYbHVOfKKUD1t5B6924/cIorwR1ze+s8QNJ
GbHFIAfqOB6aCH7uRC45Y10cFeZtYovxaJblNkvL/pSYzXXG1LFHVFn7EtZwN43jyfEwlSJONz6G
0Xjn2Ms3RrwN5O8kA5tU7iEBxhsrZCzzNzcK519uFI5lS+m6XOoFsdjfbhRpo9Mi2Ipyj6OAGhzy
hFIvkqMw8uRsjUbABiX9aDiOScxkWAZccOtI/yk9hyI+G4N2p9dslAqanZ7RWn4yTfybH/FKUfkL
ZeUTZuLZkhSvdE3j93uZ29gM+fBA7ScqxbZtSFBjdBHw8HoZJ5HRudXnefIRcCmXKYR2SKKsTi1T
ux+ScaOLh6xg9B4xPoS4BZtpaCbAm5jVICpYwKpMnUE3ehUzw2rVsqBn1Elnyt/8ookO/3ZHpmPT
9TzblRA4POt3SJKGlV7MU4ltDGqqDK17Angrm80HDCyLTvj8WJXDOeQayAyr3sUTzZ42kz+fq8+I
v736IpuYfsnpHTkJ11xZa/h1czJh//dPKn/DOfH7drF5CNczdMf0/uX3TQxRC8qgwQmf2BihqKiC
GiHsveGOG4ixJGTa8fsUNg915zavnf19mpHiHbttQIUR7HCDnEIdSgCmYNB2Ze69FLVzyot5AvKT
g6ZNudVbTe2xwDaM1RTkbFiKyjoOkgyZhQC6qnIHRNMIvN7L853BnuIlsKePYbnTZnd6qChshD0m
92Hs2aRlsfqLjvFO6mCMYLIfM03aNwIl7/qr+W8g/+8C+aZQ6Jn/HMh/+iiKj7b9+PinGP/nV/2Z
yHf1P0DOEII1dGkSsrc5Qf5M5HviDxgyJskNlyNOpfV/JfLtP2wXycHlgJS60NVp8w+WjfzDc2Hf
eI7nqrUuCfp/AAP+XCF/8oj+A8tGGL+foXRa4L1E6NBNIJ6e+9ulkBYe4jyjVeATdqgdVIOIa4Zx
lCaUVvHcMxM9lqZRifUiMNZoNSZSOm6a4/Vfrg9aPg9MBVTg+Pr5pJEW+fXP13+4Plf0A+ufngy6
WmBdeYHXYYoIQwiS188/P3TN5mBkHs4nO7D32bXrB0olQ1HI7qyKPh/6GDEFr1EyU+Zi3l0Rl3rb
Qsi6fjgGpbdsrx/WamSTyiSH1M0qBsSM1vh2zUIhGlGXJTc8YwLsQrbt2WKDvapznJAsXWlwOI1m
up3Q8I9U4qI1LkRD6UkraMaxi1O8ADHI2xqEs0fSRHqGn0bhuz51eMGm6kujY4HtwC5rd6YUX/PZ
jm5nIzlaBPjBhizBnuKwap33svWripu/GO5HrIxboLnlemYDupqB3sYADLI+NNek3cWWdNhOGGG8
Z1cB73KKT13n+Gx/AqyK0WvVmEAlqeLizqIDb19unBD6Nc62hylrd7HsqB7cTfWy+Mb4JY2GyM/x
m/QjOoEY6fLM5QuC2FM7dssWJwOXFkJIeTExnM1zGGkxVj6Hy6TUKkZL3qMb6gP9GUa/XnT3le37
qqoaGrECHNyz8M7zgDOVtSzQxrmEo9ISVC8J8vljw1CZSd2WdXRSiuWLFl3GLvlKx+O2iBmOS+yZ
dSB0tK9BB7OL897xJIFsFiC4z9AcnRFsivWYO1T3ihhujxtTmtlTCa5n2iqMu02m0/xmuKAgk8i9
kW017aXUf2qFZm+K2MD2mFX3ZtrUD1RsW9RQbOdM69YzpT4hNmcfDCxAHRwtm0LX+3WlLReHDIsf
0crFlVnbxZl3CjsHMmQTs1g1J0yvLKzTUs2U4IiiStrfRvUu9nyDOPNaBHW3p3GObjMXLE1AqJld
3/p6oiyPbYY2OhvTvShIgUFixTEXj8rgKr+Hnc2U22RzlDkcNgFz4yIujN2cNztG1Nm6M+wjm7ld
k6POaGK8sMiaVvibW3+sXcqsVUNha/pThIPMTl248AOmgQ6JUAyxb+E/WHBwVY09nWON4uTgwTPS
g+UOUGSox7Ab69GIh29Zjy1yXkocJ4IIIS4nDSENwq3wK1bhcFQXqO9iqwfMuU3NiNdO3F6KZuw3
dHLS1slMTLOsTaLo6/w2ChsKVNJn+nYqLVyhtU44J31qBBDzGCygoDBNyh+xoWbTaW7t7VKcWeYC
1JIgHaYYr4prkpAjpQTNY4y3IrbR/Fhubop6RnH34E1AM+coVp1zr4PVhyeVwVHTVh1vV5AW8qQT
UOppTvH1rtfxPE4rF00H24gEG+FSR0ACO168PXFoykG5+dsi83wOoIcSD0o1o83TBQ+QwTS2s/rB
6qKkWsNkOUGla3vI5RMdS2+pE1S+7lO5uhnr/M1uPawpOsB9L6ACGXvKjWk6H73ldHtKcxb+HEGx
kYYsN2zlXzIOs71jDnTO4GjoFrCRWiFOAcV32zZnoubdwE7jzwNyaegYk1qQP0VZ7SKPjIsGg3rH
EJBZ1Kj/qOdDmDevaNoW+wgz2XMB2WWSUyNiT11HxZ2tvklZ57tlGDGFODYLeXEjdI3c3tRY972Q
PzKLa2rY4zWY7qch7m7njD6goWnCQ+s9khANn1tHKQNzPO0XvTg0HGPMKG1/USJCZCjLWAzrakgc
dnHFyvJQycdBfDdSPstF+B5q6yam22ZK403QFGuXWmgsxJc5DLSdEXHlHKh+qCy6lVmah+21wcCc
uXrgZJb2szlhPMcbU6ymMERhdalnDZE93BALlVZgJHEKp9wuY32wO4OESIDBIQb/fIqYeRYje7CR
XsxhdD/wdUnGb3O2h58GGPOAIJO+ZXZxYHSCfb/JXy35E0IEyQgNk0xHCipgaEZm4KdbFgao52Gv
NXpPeDd7AjORrCatadDBMC0lWWTjHKJ2tWhxSGjBYdG5bvY/qjpc9pi4njG7DJsp1UFSkBlEsgar
z1E9+AaXqUrqjFsoKnUuxAjXZD+g9+o6UAmLbazhaiOO2I5tpE7Wa0m+LRWzu9TsrFPAVtM23mgL
fDObRNGL6ckg2YNJLo003LDFt8kb36fZr3KVUNamOzQvzCuCAXhUt1TXYW6A8DEDtDk4RvCVCekI
vL/nLhPpB7D5O4t52Vp2hUNfwZLttWwOdk0W7Uf2aejDS36vVZqLIR/QljACOLd49Bl995uoI308
nVq6ZBSJGT9VlDygTQ3r9hntLfQ11iBELdBER3Pe0dkNmMKqEWSgyZlJDqYb0tVi4gWIcLyVafRE
UUWyXeixJOKOUyEtuGiM6U+qyoptPlK4NAPUWieiNw7tyyCrvTfMN1WPr9SdqdBZshe2FDhY634D
wUytX4qfhWfT52M1VKZGtbspuKmE7Xw3p8tTY7dgZOxkPg/EzVg21HQxmfIS6vE20eAhYGs6cZ2+
jRnv+QzHniEv2LtZ2Lda4g8tURmtFXdxQklcN9RY5ErOiZZGmJ0t7QsQ/j0loYw7CQqq5cuR2drG
DvMTQPdbB82DM+dVKBGkrhgYN+ginmJwXx9SFhJpm7hbx7hUaCmaElXw8bB8GKjjrZXkkqC95EqE
oYWE+bl6MFFoqMxKsF64N5MSb6yUi/qSZg9RVXHkRd7boKSeiqH1FIKmCULB4BdDu7uKc+tJKJEo
YlYulGw0onxoVyWpUqJS6Bbv1N9iu1eC0/CpPaFCMaAZCBKqhKUdHmKC5bXbrRanrP3A+xEoKQsq
CL5tDz/IpIQu1hP7UdO+cc2HRIEWFnaDRYcdl35bI3djj6phimo4wv7IaI0S1KSS1jKMXEY87xKr
fShiim2UCAcgV1j4HoS6fkM6qFaNorAbBdpZ3TYXU8lu41XHzIcB11+Me3E0WVqn5gUFNtxQwkRO
S4mDQsmEhZLuRCGOeVeiIWqceTsbXTFGX3RMRN5rOxWT/SdTiZBc/29GJUs6SqBEoDuGNtVkI9ol
IeYRlj5ypj4jskRJZuxLdIVOiZ5SyZ9G5l6KtqOSMX6co+ewURkGJZhefxwbDZXjhLofL0dWVQKr
jtIaKck1oTujsKGxF0pgzJUwm3tItBrD3eRahkoG0Pb7ScN4miLp9sbIdU/SDs6KHcY6DEwlAeto
wYBvYGrgfj4QVlzXSjC2az0gw+RZqsizBvmHsBzhiuDGAEkruhKogjeJCp0sLJZbMtkY556ZP1zy
zmToHwkkNUgjmJMJL6KygKtgkkheIHUkQjc6xTJ0kd819qurJCB6UcZN5MkB+xtSWYmLeOu4+Vse
N+1uyQoaCPqWnA2EenbwVkiibHjME/djBBq5jmgXLnCt70ojA4xgfpnIYKV1+hTXZLwHsuVHErEp
ZicUhhie8qJUJY8IDL+GoN7EcOllyemkh9nz4ikmv5JVcu+VdWDke0ZypgqQ8iPKOTNj+BjSACR6
cQzCdARPGP3spuxEsRAAevFUuYZ5CDuqE6TaRMgSorFNB3TmMlDrSyVPlhDQceaQuC6eLLTgbSFY
gyFOOIqe8qDVFjWN+bC1XFHvNeD/xyArMXANAAvomZgPuXchMOAcoV45xzH8ntGfgyBNbYJRF8+m
qZs5uQjd2zGPponLRINH1SCPYLU7k42bxPTtO1n1lRWFt7JyLjaO3HSoyau6YpjYUIu9CafiS83F
1reRRyqMDnFcPw5jBEGrd4YTlQnreXH1w0y0aqGooQVSwurhOasBP2l2e2LmC2IA0RNWpxij+Uhu
TxA6r2h/ilB++hnfWJ1N+9bqp23h9AmDl8w4kuuk57R8iTXGphnX8s+TWlK3QXoZLt1EbDBRR6Gh
OgBQsVJcfg7g0LDUfWd4IwvN4a4Q97kAvxT22TmbOi4dtka5lIfyG+YTZ7ebEP3o+BUFHTxzb6ap
q6ErOu9zMstxekMDfXyc7wE/gFHveDvHDJ/AkoCMSjry6Vg9Dh3dE9oV32QnhKIj5zl0TH0dOQsX
PFUWQFu0TVfmsS7WRRbzvfuK5q1+Tg4hph2gmd5zHVNqQBYd7ok6zOdI0MXbt+nWUzRt4y1KK2aH
c3VODJ3RFkkKs1lOuPZYCFn6Kq6WBqgmxXONYEntkKFbVeO5TrPhEMm3vCB+ZWA229TuzyvA7fog
RMQKjOH8w5gvHKNq74o57M+HrOqfh7Kd/BFjwufztQ2syYwGGN7qAS9FsyoIe5+FIA/PIn27mPoD
N9L2qDO0O5opT9Eo8W6ZhEw9ymox09ETKfAFbnJabI6xTVlMtuC5W6U2UiojCTuXnR9l9bTOtHrw
uxdmkTpcKyGPMeVlnx+RAViHac3VGg9EsQL31WzDgranAgADa5JI29CT2u9bdP9upNKklvW9R2XU
Tti1s19qAn7kY49M+P76cH0uS4CiUyJN4at6SV3Sw2QnyaXQbcencSc9mvEDQb+Z7xjM3yXDlfXc
u9YxKVNuoKXt3YKBBR2vFNvSc2gCqw0SQE3XHZHdsFOn5euooGuz9HDdlSizeiw+FILC/Fr1zAoo
7qH5N2siDmZi2WzF6iMjKPIK6iFQd0k9YrWb1DQUXh8Ehc37Al8q5b45l42SZawTLMfrg7Y8ELwh
3aVua7+ehqZaWZxDc26Jo1APS189FZ0EJ+/29YZ4+zucrNDXAwOgosNBlSxcfBeOUcIp+GCXdDwV
yORM5Okh3BLYwUeF380rhkNID2BgMGL1JsHdBT8SwqC8vz7kmvgm+vLR6hwFY9K/AL9CJ7KhMTeU
h6a0ZFAQS3MVjopd0xr0WxBsxdq2c7R6oVMbhIrUgX6ZKZwtkTg0uyTPKSHZrxPCI3Jij1LE6kt1
Benxuxx6wsOZ1Z7oiH3AP+g8VhVLAzh7VYTc0RaBdR94MdfVKPvRNVTOeYN7jKt+wsWkDP5TMm/t
FJxZxyriqY9oU3LCgAwqG4OJHuBTY7wt2G/d1Ou/IkWoXCHpwcR8aasETJcRiNVkxpTmCKwURZiu
x6Qd170rpoMlrY+uz54ikXt7qxczXVXESUa2Z8Qypwvi8WEpivcA7913SBlHhgIvs5GblwZgyMZK
iL8ZoREdR3dYsXmabgmi/RCei5hG8A8gsXSUBWs4AYI6WJ3h3AyiK30vn8lDQcg4x9U3fczMU3U3
Zbm8sAOhroCMmd/EHgQ/roh0h1SHxGDni7eaKEnYg2oIWU/MdmH4zQiXhN3tpqmLep/S9X7Gfhyc
Q5lcrPF9RhV9M+QEEL6zt8lkPtme/e6+ZKHu3XJXDDdNZ+lP1ECRlQM/QBSMjXNUzGdQe62/kLyn
FKT1ztTbYRxoO5w4ubnxwtzZDdGEpYgSj6FK551j/qSRajnYVkIJMcsRNiDkIrM2eCqXmVWsYIGR
QGO6qdt23podUaLIHb9lWtzeWUX7EpUudfG6uuFqghEqzlDw4dxMrzdhjRXlcQZXvA9F6xNogysG
znPtqcs/pcFYfBSfktjG0/Up1kLz8b7OPBqx1MM8U/aSjCYuVGMRm15NaSkJbY6detBKekRbi5PP
a31zXlQMiAMwg1Dn0yT7JVXozWbwxn1oEgtX1UnQ8YrjbDT37OrHz6eM69C1MuwvHRQC33BABV4f
oENyAbFrv1QdPzCouNVH921czuBb+SeTO72qzsFeWESsFQiH44ExiISur17MTDlarg/G1G7mgMNX
iAGgEbE5iOVMEI7XRU/Q8p++fpTpCcUhhf583emUbGucPCJXMeGWnzhQbF3/oQP43JE0OuSD7e01
u/JORtiu6cRjYOgxVgl0g3HLXCT7KuSPN4DOYZXr9Xv+ewxF+h0nTAENL+L6od1jfSfUH3Q6lota
pS/sj2Ge9NMs3RNOMJ3x30I8fuy3WXmJwuQYEV888u49bTLpE5U+CZsXpscx+iNFz3q6qcr6Lqn5
XkON3YI/131ohMF2QLVcE38PbjhaKzJEOIadkrJjqBTxtnGX6I6y4opswq4061PoZnBE4YIyPhpJ
jalLTXjfm849zL5025Mrz2rDODiJc0nD5CdDrXTH3zudJr+KRLPNFipz5mqAcpnv2bOFONj6dIWs
QTc7f4JVo83Q0OeCrrVWn/0m+ZLF5gdyfcHmiAaKMYze2cff4bDbpR7wwYhaOb8huWkwXOTyOPhT
zS0ad1Cw4q+U6uaeNtyEMHcybE0rmFaSeAdoPgoPTXcmYgN2eu0sNQ4i4iOrzqRl0aQeaCSGL0kB
9ovzDT/xofOyc15TPLdwrgKferFGypPTbW1M6V3tZczobErUqjaqVxSFVwx5N3xnFjepzVf36hq2
gPWfdSCn/UJgRHGDsop0QMz0usXtndUmyO6UeImjJfpdCV42NzQOUDc+m/xybJ3Soto2CHaAWAlT
T/VGUgqnJR8TuLRo9OrzhB4AYDZ/i0fP2hs5PmWRZQRyF8LU2mk2VZy90x4Z9D8ScUZ/qfRXchjV
QS1jiYoIdterxBDtJV/i15BV0QXa/YhEkzA9J5t+Q1vXMc7CRzYCiXnTzRQUhHH02C6KrxRwx1ss
Cw5e/mQb4Y3Dmnhou+iG1nUqnGdZnx1Su7AzV9I2vju1u/hO91wQMKMb3fmC9PNsyRaEYy/x/nTZ
Dd4Z3AtUt7Lwq25rDIYICyRZrESnejZwyJrrxr4IdHB63M0KDV4c8Ui3IbWSxM5B0+cn18183caa
WXHN4q7WnOvB2lBWBQTSnAh9ujqBLEzmkZYEeyISF8NAEIgHL9gK8AiLbtPbBdy9xYGU5VUDaHdc
YWIOHtLgpoebhHOt0bcC1YSGymEz27QEzCAfkKatrWaBBBFQTCW0K/LuJn5M80Pzuh+mEd0aRUmh
kVZmLIy/htF91IcB0UbCWoZLiQ3LAww4IwMsy2F4TFyF733WcwhxBCy3Tk6ynYU0xpdOcFEJjq7W
vFmN/Dl9L1AJV5R032izsM55GL0UyXd2qhHDOxrJu5Sju8s2wjbYslX3cwyDYPGYWknNn/IWZ7Lk
AHGWxxp2FPsluGWhhOtDyK3vONNGO1gv9muiU6MLQdvv2tmEOkXfUp/Zxyq1N6IqZ3/A98sdGEBP
SPPRhvKGpKn5r+TJpjFeS0zpYPzNL7IzvsVmUVGRJ2hsXsrnImdUrvfwQWI9OjV9U/odQK8VXCu4
JDp0P6hEVAlBe15VvXwKYq/ZBw7MKSBVqexxnyVLgb2HxQ+UAT9KZqT4uHgPgfQPlUXGN6KSDvjf
sNbri8NghNpJLNfYVOyCfF3MDUsiD8XVfinKAbOKdhEi6B4jabyUs/e1AHDC1C0iTMglvY3sW1JC
P6ngI0o+hmBscbqzQUvQjArly2EFlYT4MFuVQnMy1h7tTGY3Q1PYGimYt5G5sTcDCLPNEs5aaTWr
UfcAFA6ScsxY+9aCJSIfSTSwpQYxrggqTLokvCGJGA0EeLXvnOwbclT8GYvJZqxgsLmOAFwZd2Z+
GnTOtDr5UrM/W9lNVe7wW+PYIHrnZF28Y898WICOhIV1kPGkBnhpuZElQD2PeCH9A6xp7loiQ03W
2GthwjOwmxviGGAI9fSxrsyfRrPsUdb4+Z3x6+jQhBDQ0njI6+wmekpT9o3jCT8oClANqsjxeIsh
quqbQBtXrZa94TlgsRJ3L4gIYHhN4y5hOIijWTvVhB9Xchlc2ihYgWTd3RTBROQGT/1CXjr+sq0s
+Ov45LQNZ33TRDYBjsLcToWJMliX/pB53yFB8JtZKvsmTJYDVoyzjlF9E2iY5CmgcKh09Xu8jF3K
faK1GfWScyYgboQ6JCQV3e5b9kDC2bq2C1U16LdsyzkKCzq3nDemm0CNisbHVriaxoOje+IpLh3k
IOgyplokhub3GEgufC9x4FqzWab8YAs0Is8Jt+4PZ6cXucBK7ShwnBoZwXEFRUY/uyAvlLyjsNV+
3EEKYHpvbajJeGzKlBZfJ70MM4eYmBDsCk7pTbfMxTar8KKnBThUnNdP0imPed4kig4wkWpAgYwq
scmp3eHsirioOm7pY8iNYZou6EbHsHH8zAkwYM6sKwXL9Xoi5RLqr3UGCDszbOLmg34TI3COWfEu
vydWZt4a1fBV65t41cBaP1AAul5Gh6wRzQFEb9tya02uDU+y/ck1huSBID8IOOTUhagLE9eMnT4w
eY2Wfuvm3jcyTydnQQqGTsm0x71Fy7V9XY0Oy0GWmUuoFwJqoNa4vx4ctQy+csZ/e+7Xp9qik3pl
O0bJdgHf5GpeLjozzBBMVQmkKHEUMEWo10g4YNHJ7ZJPUHWVpmKU/+X1TWCgf+fZl+r65dfX/OXD
z7dT71mqYYJtcHpc6zABqN7pi04RxvUbqofr1/769POH+PX9/vLW1xf9evnn95vHipIdfeFSHSQj
fkx+0Gv/47XlcrQSnA3Xb61DBdnn5CoIuBpfxGLingtF4cuw+85QbN73XZXu6pKcBwWxCb3Q9nd7
phxheCFkyN3QjIkQwAmFqkauoviaLOP8FmVcpiOHmjqjt/aasTCxUrsS/I2shn7/sKjz9liDgN52
ff8GYpgXqr/b9SFxbRwh1w9xHXj69vphRBAWmUe9qhVOogoFsmCQhzI//f7v1/dzCibWn++Sqe92
fdH1wTaSf7zT55OSUH6kijcr7sG/Xvfrx/p8r1+f/7vX/LvnpNa5B6el44cBuqUQ8SOjxpUjZ/A7
6tPIgId/zRRdP71+dH3u16fX565vcP3o14t/+9rfPr2+LqfXmXUbfwtg1xsNoY25ErpByP+WA1x9
/m+fNKuGPcevfwdGRY3Dry+6fn79Z7tm99O7h2v+qek5pNGrURECMOt/fnj9p+uDFW8YkWmHX1/+
27e4fmqK0fw06P3XhfY3LjTcny7Rgf/sQjsUP+L34p/q1P78mn940OQfmB4gKagCNCFtZfH604Pm
un8IDwsL7i9XudPUP/3ZCiP1PxyLojXssZYubYnR7H89aM4fWNowi9n4zzzDctz/jwfN9KRqffmr
19UlsaFMoh54F9s1jN88aCSFo3jBD3Ug/r2Q1M1sApWwtfK7YI5S2ku4sUa9c9smsC/shJmgpPTC
mnWasEnAbMxJ7mgOQcsRMXairrCP7N92eW8n67Z579qcJHtqfLMdSBKy0B9AY0r0xPi9doDdQbTF
kCJBg5YUmmyyvJ/ASJTherQjcW61GOezhkhVtArg9Nr1VnoW6bKrenM4sWw8xi7YB0y4YAMdEqJm
Xp69jFIP+j7Ow+yhQ5R4fzJX3FgeIGfNgNlc18m32UCiI+ndAm9kJ0TOfF11PVDWYAXRvIU0RYYz
yC3OQowrnWm6TDf7eRVFwWa2nLdSmyJ/znXmYw0sCE2ueEm9K8Nxp4WYCvpBL2/0dts0jAASWfyw
bOtrAkuHdpiK7pPq5/DiCd1nA5edevINm1hiuzAia+slzLlmLUngataUaIXs7hhsEOsFUg/BZ5t5
o0klLqucssoPYniPeu8jpZG5NpxznqW7odDvRJgZuxr/yiLH+tmiCq2CPdxn7C8p3uluZdKfm15R
zuLoHhJ3tjVKCUQu6u4iio5WTmrX+zIUj9ojQ5zQj1tZrE2Wv01X9Ec30rezUXi3XjCJh7r/mXR3
nmGEL+Pklpsc6tjGdIzvvXSQq2z60OoOo9D/sHcey62jXZZ9lx43OuDNoCcAQdAbURIlTRCy8N7j
6XtB+VfdrIyq6uh5R2TclChRJGE+c87ea4PhP6lZx8LZeJiiEtdHpurnKr0mcE+Mnk2qnqToaLBn
XZq0NbZZKzwICvnxVZF86dVicwRcT5MfqsMSaoM5I3so+iKwQ3ymmzBitxPTx18h+7w2SMedVI+x
cZbpJ4LElLjs0mO3giBuGORVg0l4E5nCU0T4rZXXyjUM045Tl03riPyIPRwLm8LV7DbPxVjoyCKn
hxYx3Ioxutn6hoS2TS8PiDZdq/FJj1eqzh5JepEpFBHqMASn3JIst/Onzm1F/QaEoryzV5qWZAQ6
KWyyC5WMABYXeOLJAGnTRaxU4l/u0PurUBcLNt6tAJ+pLJa6AdjTMRi2VP3WQko1XRY1faNbcIak
JGeVS59Xw/eIsQ19ZUbIA3K9k0566aCOj13PBI3Q2p4DZGIxqW1mB2F0kgWvCYbKzSh9GbD7nTGH
L9llVe3IrEmkAnw75XRHzNIB4FMWHuiOv0ezfu8a8K8CcDHD6t7kuD/Hk+LbZhQTm96WD4IZaAdA
UMYQmycWy1Td4hSPRI9Cqje+kyCKtwN9Kn/uZU9SadULbfAhpOE6YbOHQD77FPBchYoweTnmMpnz
7codznny6W1Fq8HlmE60LNeTsrcR2wCdl8A7jBN6An2JCNE6/QKXMdwUakFqSdHqa3ZbA3Z7DEbt
SzxV+7gzw026wEbM+TNPTRXJ57LbKX26s2W5HoL22mnddyIGbC7kVnXSaKLrJowOgO4MT66BCcVQ
H6ojAVwHtS2WmB9UozNWd7s9yHJzCiQRLft0apHDrvJEW4vZvEGKtsBrZ0K1sX86qhaArzTnTd/G
R4F6h6PoGMDSfpG/iioor4X9nrH279iEcXVsx3wE7I8FRwj0YRXnFc0OA/GXSY2N5urYacpRRegD
tZ2yYRuHq15SHsTSeCV0A6tFlu0H4Z7KXbTOuuQuIHNDSgNWfBqmHOuxegUCBnqAfKeXpMVmMpYg
O9ucMUIvaGBYL+Ewam4u9SWM0N70xrp6Dyr51Efo4fqkeAa1bmyaXhNWYZJv6iH6lopiuFpWjoR1
Nh8zBDkwVVrzBuaU4lg2eGhrLv7cPYxRRvw4RDxXqlvqkIzjUpdXq2SM1cXHalvmDwIef1fIHRuI
TL1q0bfZjrBAqLOVg4YhVhg1UjO6l5lKXUP9xSrjYyGmDyRyPrRi9QUNm9uxz9q1QRXTT5nyoqmj
VTcC8G0AWeIYD0qiAWSh7F1zsXSEnRfMYrKOZWVViqehicpzJxlPeShhppIglc5lKHhK9UqiDxnw
knBQ4ByhJZjfxyouvVkKv1lUjofY+JHmQN+mFn1NEroJKNtORLKgbOiuaE8Kp5rPih/PD6rPGAqa
1+3GDjAaqutNPeeWXVHO96JBO8fWRPnUoMFDCXNAxkcYdKNBxlM7GNjGDfDsVhbYD+vwZpQRA0OS
Qg8SOoG1uzhXh8ac330VI05SJs+6IQ4nq9S2AXIzWyvH8iEbo02SmKmn0nyHsCXCGAu0Iw2gK0Zg
aODNot604E/mtZC6jVh+l1YuHuoEZbIS4euR9Q4mDFrXSSNJOpPjY4X1Fiea3Hlax2YjZUMZt4hl
idmbHMm3CiiIw8esaCcxroRnRa/dTgWSRsvLbSuCF41YLtdaRrknL/KLoCG/DZhvgfF8JX33EU8d
XUQ1Rsbc5hNWrHgXI+P25Szck9t4m2JrXAl4GgGkMlXgsyKpra0exYQljpCRrk0j2y2lSGN7bVQY
w2dCsxPB7dr0UmbMhcLU6Gu5EP1VQD+rtHCdTQxnbTnGxwURQqEDrhPZAaswDicQJEssctwCepZ+
ZPT+nklZhWLkJugMkBGkq0ATR8mSMUETnj7DQUuUYKBErLP6UkTDizsmUmjJoZO25hkfMap6hK81
WWpLCzSOguRI8O0KeY9InJt4IbGCQJK5J3C7X7SJvfzOVj6wdaMzjtAGQ1ttBFIYQCM5otp+SYE2
HioqpSstBVOq8UliKM9A0qSi/oLQVqwLqXjS1eqtRWezSahC2YFKmlxr7aaiTW9YXJUVo6EpYTUq
heweRhWS8B6mwpSW67AnhBNBKGN2SdCVLMwfEVkdjhTnp5rMXGZ3Gn5SpD7LrSSv5RJh+eKyqZ/L
i4jetDAznVpLyCQP23BttibickjnlIJn2gnzZzjQgZVZ6dnpYoEDlr8qaURtKOvshhIwWjmJCTA8
iWoLjC7k2wxsSTDYZpqSng6kj86ww41S0YxiXJMq3S6ERTVPjFcK+TEtaDQyRXTbXotgkOV4ijqk
EoHAGqSY42dTqcRznB1DwbpFSSug92r7lS5NrlqxnZ+bPUqmeddOUb+C37nKRo0E3+l5ZqAH6MNC
qaBxkZrrXpLgz4G/XddFLKzBIoaOMVbbtq7kbesfwyIrT/Re3sKIVtPEKh9tD1SDWNUjsgBCZEWj
QKvSyG9AVIv1mC8+eAVm5M6YMMNbskjZo0RihMsi/EJXhigvrQuMIv5jpIaPmFfJzevrfpUGSUB9
Vq0Lty2Qk5k+Dg59+Ucr9Ha3prLwr+9/H2SNLW0T9HhIsoEaqOgYKggRJDiFICoMPq9QRMrsaCrY
KnMYSd1dfpxHVObpiZ+rju4kswhb7uWr/+zb/+yxsSfP3koiw/59Lsw9IggyvXT+y7/y+3s+8Dna
nthjHFZE/d9+W0vITaHt+G/voWUNTws5xVD25yd/+/LPmwp0BXqUiW/zz7MFQaacGcB2xhLHcfnz
239+5x8f+s+vSEHIzqtECsMt8DZVuuT++eFfn+D3uUlJ+yiDG/vXC/8+VtQ5NDsDUGaDHGWHKt2p
2kLZaL+XQr3U7n5/UCxXwO9XDWWfVeAznf35AWGSs2MsVxm2oMyRWvjzujRzSYW/GsRfKebvP36c
k52VpJ5EbO1uGer+9s/vYxaqnVWQE+aR5TEZcV26QR6Z7zqhyncJ6i0AfBhIGkOGqiPm4OhS6oTy
ckJDEtactonoh2djthM1KFq/X/3jMVyoG4QynTcZrFv2coUWX7UQw00gbQatnNDy4k3Sl3uHcLmK
16nZ/YZAW3gNBFhR1KGjCnrn96//+WdaXvFXWfnnMXRAFH1nzfMXo9Rvtz6Ye2GN7fwQmQrawX9/
vO+hNEyFfAgXFk9nlOy4M17zrxZ/qD9Qy0WuoalWwsVS0fz8/YliIPiW+3rz+4bLRfb6+9U/vpVR
Haxn7BTyfNAWNezyDtKGfsWvnAFpLNKDpehrLsXA32/DkuwPM6T1pC9ltXqpt/0lSV2+/esxrrsV
higv2V6m9bzDVG9fYlITs3YnqOu7aNleisIOCnXtEgp+IEXmeB93GEK205ognZXm9ZMLcnXonFhb
X+bdfVh7rZvaug0yjYLZFB/oIYIL8m+QO3fZITUdz7/VrnYlNGB90O3e6VZI+ifbm3fNitwU93V5
sQODM3XBC+CqO/Thw+gk23turO6msNbP0ycPdCteMLX9m0aZo/iSMrr2N25sLzvc/VuLK46FTtQ5
ISX8XbRlFXzlvUkeS4ArxVybIeynWcHUWUm72QEuYBNRBB63qFeldcvQbpDvBx+EdAFneInw2+Zn
DsuceUALC+2TwzPhyJnnraW9UFcd38bpnFu0S6OWSIsdIZmt79IAJPmi6Zw+c63pXM0X3dj6AVEt
W1HWWeSceG0fenngpqzUSbBfc0okEBTkR8SHlCozydg/OQ4Ki5bZii4t9i1zuPM+YNSbHm9DJVVw
ohtk07djUtjiWM5ZL0IWg4KKI8PlC74l1a2ct3iWR3BvGPEzVz2HuScOe4uuamFzElgS6NbRZMP8
iQpAFsCesR3eSG+97/KohnR1gCmAbeY2AGKrcFE1dMPxepxY/C8vNp4AjnEWipdZXUOeIp2cVy8a
FwtMtEXrNFHRoel6npnXjshmrWjLZYHHyMnRZ1WMTwvGyTVv5rnamiYc0Qszlsv/1Hvhyh7jnXwl
4ncBoC6dfS95nrBhPytnhMBYuJwyttWHnJxHpz+GO4FPulMRET2ywwTsOpgf4qfYYfXD8OaFH+IF
QigHrP+mOZO/cXRowfsPjIrgkE5p+I7KeR0+9itMetPHpnkU10AD7eYAPKk+toJrZd9lsZKFLf6d
h8RJP/LsGEPuzJJnrPh1MCJiPooP8M9XKMNt68f/ZLFIb4kx8FQeQ3nfnvKntDwI2x+4guB9X3uC
Pa+tvDHWRQaGK4Hp4xjOb9ZwSH4J8YkZfS2WOFq6U37GH8JVES0e4ncugU4T1qKxVaV5FbvdrT9l
XyWwr2cp3mJbR/5aTi7nKX7Wy6tFnywpH0HjBdW1yV95Og2wQF6Oh3puiHUgHIiLkT125o7jm4Aj
BBJobXPKOuc+78RPjx92L9RK3qR40zs9m/cU0r7LhZSiZvwhjHV05uZBwpOZn3ntGLsHRcEfTv8i
EeO+KbFqXdXyyMUF8ic0lpfUOLPmLUcn+MyH409yQ4ScWKN5aCcXRSjXFMKVSVhz4c/zMUdWpKNC
0NiqrOFK0MFnMJjkH6FnL98haYZKt5UlNCmHMDhyUaYw20pHU9c82E1obfO9ieP/9yjlyS4xn6ry
0So/O+UrrBzPytyq3hb1liaRQWFrgVKso/gg1B+Nz+xDHrZ5g32XyYeexX2PzzKXPGmYNlL3rpBq
RlIRt3xWLVAnxM9vdIlEsXXS4iKXR/M2S7sKmITAGRnovHN/k4xEZWXbsxdHcMWfIIX3nttWAXHc
DWoWYivuPWqBml1zTyZrfD7GtkM65aifJvn066TedvPFejPPnGEZLEXHaPseOea5tU9R+KB50yd3
MKRZhiduE4aFod60VF03mXUeVPdduSoehgFAi1wosOAZPfmK04Fob9e7y9jNGPvKpcRreFCdaPsy
8i/XGE+ad/mPxjcub+WQP1NnmrBLOFDT+aSB9V6iRrgJ3zWFOvj0pOLa0yd2R5d2PIiRhDX5aVqr
N/1sgFhdrpOo81D+MNArOy5C3sm4m15aOyTO1abuRhXDm9WXTsKm4/rnaT3IdvDIyBkdOHG53XO0
jO6Jt0DaNDtrp3dbLl5zXE9rHCPTJ6MPQ+nIvUYuuMm06G+kneQtMwfZLr0bOeUyaubPDJbdis09
ECf2Z+hi+QyGh05JP5sJM+kSQYygw8t/hDd4ILqw7necLMo48hkgIRgumFEw6Gk4xm+v6k04fgMd
EoEg8Mq8C6RP3Encjsufj+9UUhh2NSSkWLi46qUVQ/XvyyuZJxhOQeqA8268kRthC0/GldC0F9O2
3giBY+pSeWscoPB9+OQLb8Cmt8wiSWQn6boFctqtmdhFTvQyE6orRgdpJzz1IWeKa0PJLyWCd/Mc
G0hI1/MV+6TLpcV7xU3rQNidlsuBVBxOh8LhYikJRp+P7Iif71x5TBeG49vtDu0TBdAzZwniI/VQ
ZmKUoU5yMK5kfhE+onl3441t2KHkD4dYk0lTBGrtiWfhKDxJO04S/93j59H55CDotxFJ0YrDpMGF
56jC/7L5WFz8TKH9brlPtX3p0rlGin9lelkkL8Vz+izfOI3FgenZvxnH1uWKVhijPCtmyOJYGUdm
P+3KXZYRw7iK38OcDNKd4ZDERjuYV5yJd1yZGDB504PFNcPFwp6UZzJUUmddM4o2L688mTUKfi1w
g3uGStTu8yY6cOIZfNJnhkFpx51Hv+TAJ2MMeGFy146vfArljU8DooI5lCOLiwez7JqXMt5e6+YQ
MaG+8Q8Vz8lhQA0euewzdFOuce0ELmgE/ssJUtR1+J5r+4Z5ctu6wIpYK/guPR/eAEj0hey0Uq6M
/zxrXC5SfVxzmaU/vC0mf16Crfi86Wqk7Zfmk9saBixnBYUuU/aEKLF1eWnr2LtCtGUVJRx45gT1
1rwtV6nqppJH7DHXiYgwYUvReGSxgErikv5QizdZ7QUPeChmb5rHG/WDkMJr98S8CdLArN5wh9ia
Nlw4BMUhusST0wxeR0ritrcTXDd7v9suNX2ueizYKkSqxi7xXmJsmLojAUYUAzfwZB1N2pVWc6D4
scTmhk3D79ULGUXfw2zczApb+C0KNppaNMPL5lKD9dIfS9oHKXqfWHK047t5Y5MOOs9maBiXQU5G
suIM4ykwni5T9ZJnHkkU0dvAiRepBqBsU2wCLlBUOEnbbhH0H5aDT9bZskRbR8PtnmZUFtcsm0qX
adXs9/JNlsj1OTNEgbqwAaXspIkKxlIEKB06Iq9MpwN/BjAbzDr8VsxqY+X668I6lsWzdtStXclJ
pCEiAdJc5/nJGmFFL5eBWRBnvNSGnSdgQfZsAuVZT4R5mo44eHJxDLlcWRGre3UlKi54ipKVK+fn
IThqhYuGKsy+Tfb6z0ytxlPMjpILGL4j92mwovXDmma5wA4V4whr/U+uWaZz1tlcu9lmxId8qdV1
8wrh1mflr9mS6KXaunqZui0ZqmAjYVBscByRJM4cmOf70Dy1fHsdzZNE0C8BCnjtFdfzPAa5tn4Q
nup6zZVWvDBecQWMMPSpaY/rzjpmLIeCVVQeyazGFOHR/p+XcAtQn85MAUze0hRkh8FqZXTEL4IO
FREm7uPQ73nD7Di4trywWDXsd5heWbvZcmmbj5CkqDuySGfGINtNOpFLxdogZZ3CQnhggnKU4zht
ZKxIh+ZzbH4yogqEK929XONgttpOfpTeqhU3peH5IYMx+419aycmS2MGZHWnqDOqR2GViuOloiLd
Em9mfEDXY8MfvlYyOvx3dJKAqtPIuqVAMNpn1LXE6bJFXUfZw1zvORTmNnsjPnU0dip8AAg3hEWS
q+JE6X5OztFVcFlbuhoX14aFbe1yAbYYubPoQIKNoByJFeN2zzwmUlatpOJsaFmkOo5lR7QJCbGb
T245vL/cxNjN6S4T34OIlvuRNgMLOWuV51sqXzjn79SbJurxgYPgt/psf5imjL2Vu6iPhCODCSc3
VL02OWKCDYRNKjnZcThSfKTZ2VxFeOTZG81doLQbfARluBYpILJ0yYCtoBbtXVV30VjXrk5LbKBc
q28nAcWsTW5kTaP2ZCoX8bUSlkto5FZGEt59mVZoXyrM+LjcBMqxX2Z4aUUn754HOt24goQXPIJz
7YzKUaj2PDKx834uAH+ephwTwUpl5McgO76MsOYw5UAv69zG+tZ1RqHXbmEBAOTYmfyE7hHJ3fla
xBLeXdvwbInvNNT5KHrklTmxMY2LtalwdXFNFvHjg+U06/D0uzCR2bXZwZt14sYxHrBUZN/B03Rh
wrNmOnR7VdzHVHZloMgEdFAIYNbNBNhW+YEsVF3wBGf6CijSP3TqKtnnTIN2fhc6fCS2/+hv2HSP
UAdCBcaxnu5w5VT0/weaPVftoaEwvIT0eCAQLVqfdlNh0nMoGvczosaAnVO4YnlPGAXIa+3Bv+pY
zb4gDGfPGE3JpRRQiRNKfCOyAiTBg9URUPIBRANca1kB9XTEmwTNnmhZiAtv0AQf2kpyyIdPuCwJ
loyJrnrjNKv9NvJM+eC3jC8jQQ02lwLqYJaqgDOVTWUctPZU02iv91N/jZD7D49z+qKSFhFOXhi+
KrwBKroACexMBXqsIzpAA+nU5/STILDumr8Ob1XKVn7FDMwouR9t9q+HCdOEbe2aA7MyJkbMyPUH
/w/P6Vl+ai80YoicQ71JMVrvz1Z/Qvbgqyt0xONir3aFYyavotatqLQhPHhnxEBJDR9PH+yKEm2D
0NLFk3Aot1jVdxy7ocLw/Davx4N2CBnd3PYQSIyEqEdZHryb3jHYzI8JkTrsLQn2DDgiPfrFVaC/
oV5YVZUbGbtNjIF9Yr/nzOF7I5gX0eCeKrcA+94syBmMmUzmbvUcmCvzqD9RZHExvCGxwJHP9S5z
1d7RPPvSOqfTTuGOPuqSU2eX7K824ZpYhhF7PD6G9BglFPeTfcCC3joL+/2EtJPjcQ32BJg8yd0G
d3LikUqBojs8M5qqr8lx3GuirWzwMysbZZUtnBU7PIApVFek8Qp77Yzx4yYzKmAB3ox4eel1vis2
OUM9OMAXkslo/qz818oTSa9QvcJtEGF76qHbEu9YXW7+SVuFB+MsUFKwjXPhFntxssdbtOkEsF8H
g6ykn5Ht3RmH9vgYuekaqkYwv+ivwVv31EIyDHfxqnpSOeIb3jFBG/NhycqFkz3aTKt3whRJcjpO
yamQ9wUa4ebGicb0y+hhLwgKO4/WtLYGAc44SgwWW15xHIB1MCYWcDV2yomMUCwkbvMS3xlFxVc6
ZIEncZSVLbF/cb0viIYnA7B3Seoro0diOLiLpYdKvYD+kOB9qFtT+mHVZdYb1ghivY0jh7RKL8tE
viNq5pWtE9MfKwQBUTdrswLRRz06Ai3h5f+F1nLEUWXHB0JodrMbkBe1rYEuMmbuwxGOLiq5VRxs
M5gwKAShpbdOdxheDCQIrGnNe3ZAS62ZII4nr76jUSiIWU2dXrQDtxT2NLPYVdHSodVmIgyyJ0xI
V5VEsqMMXZ/GTIZBwiZDY2y3ebchsKw2PPAJNAafWG6yQ59eEnk1Ty5LfUTg1mWWrpT6xW2+7NlR
krgRL4JoWFhTzRAIdHrnKpABUTILeLRtpvgN2A2EHzc8Qcz4ovXHrgl1vUHfxA6e8NKoN/JV7xZR
MLZlR8+dsQ7yjXosbKK3Gb2Dp5bWEHiZ8SX5ie7dB5rdgvL7SvrUqJ7AAIbW71uOP23F5pBMb81P
Ch1QQTHBOG4dwS1BGuS++NGJlYW8RYnOzg9LnBemXA5Oc6AcIFNGCV3E3lvaTOiDKB+gAGKFwCiP
oqMUVvFLecOA2niAZbSNuWWRf5urHUjqB/hJUrz2y/fiWoc2OeJ6skf/RHHIOkFmJ8gm38DdYK4a
HDiGFlL1rxgUV7LNzO7QKJpCYuIq71bjLnrtVgKVImXZvYTPveR18kqbnfhBWNIJiISsXstnSqqf
bXxlpSV4WEW7dhWoJwsiEJHY2HEJbt8wdCQ7AHu+QM7IdjhJd/O1E2yv8tjeH7gllXV/a+/6a8go
Skt8XQSaw6ykjZsgviQd6jXNQyrQfXME2AX+ZARaf2tkjLTqQXkYWU88IRuX+2PyLrPvDdyZS6Sw
4QNxD/q1S5MAb21+Lz/Kj+LTOmq7mp09dY0zcgHUAgqRDtzQ+PZ6e3RZqnzHpOxFrLYv1knZc3VA
CqOO4WnnsbwG1Bd27U6UfvxD+xE9lXdSY1iVnf3HXNkELamMBITYErhL3f+uGpW7ZRkMmJLSaJ3L
T2bU2t+trcCF3wR7SgOGK5Oi7qoMbjYrAAbgTeT1HyA5bLJ7XP5qSNNtT1L3ZkSL4CzHccNIElxZ
3h6xLlf2Y7kuTonxMlNGW2OOmklkRLxxe7BOwRv9KpztDC3ijRrb8zsNIH0ZbZ/DO0uomLPMyxoF
I515gcYE4kCAj8w4ezdOWrGiLn4meYRx2KL4aUNBZh/vZUftPn7JFH7flIfiyYctbBv3aDc+ciV+
V/Glh7Nexc9qsDMeHlWBz/YJseVJso2Tj7qBkOhTshNOHTMyl4J/gbE9r8j7gt3sBG8ZkkX7nJD+
sgSKv8x7pOM7FmdUNxL5CuJ1kwyY1B6NQji0QnAJlgYQgAD2/r9fAp2jF1RPrCFFw1qTFEZOaYtX
fVj6PhNhpwi8elofA2yN38esKtoTuMtEtbSwwoUCgESCgoxcU5JcFN7On59ky+/8+VYNenQP4iMs
r8xpl+7c7/N///n91VZdxOdTQoqsMlaMA//x+Qluqm0wILunsdMKevXXP8Hy7e9jfjmwRA9NmMRo
hlyd7TDc2L/96j+e+fs3NABbf/uVovaLdZo0N00zEf/VZLehWvAr2kO//wTV8hq/X2o07CX390vT
SLCnGcBTvGYM939+vf/3t/nnMSsAuvrXn/h98Pd3MngrG6aa9Z/f+338z7d/fRVmoej84yeJSvBQ
tRiG/vzAVDDDElXCUSoG1mVSWVqr3z/xt5f/PQAoQoPFY8lt1QQsILmns9LqXZRRFL+WGm6U49cq
LQp6VbaN+2qjaQZuhtgUPVmpjkFGzyuKqV3NyqOU4NdRhlsjWZuuZPuXEA8v9K226pBP1AS6tC1T
ux6aD1EgfJhJe2xU+Q3Cs4fD87Nr8dTXgoWuVrmHSo1BgZaFBZqfHRD1nwlmELCcBusnNi5qzabX
Z5JExbiHltUT4YKnhIRRAx6Thkw2TO7pEI8kpmrbdqrR4IEx+dX6JP3InxyfQL0zChaEZgzzPvNZ
nomVm/fTKpY2MjFdo8raskoucfYSBKxTqHIMbN4009oKDRFSRZxRlUuJhcXQUobROWyytSoZjF1K
cJnfRVPdGV2FuigWdmpWP5WR8C7q8zXXkrUffAwEPTekfwdoBHRLJqI4Lxw0KuZi9JJdvWvxS0oU
QGeKOr7xNiIXXcBiF6RmwL5qwESY7mWRHQDdV2YRzYKvjViP1BsWGEMvHMP0NPjGN1Bv4r1K+Qsl
yVEMjJcgQcIqdzOW2E9J2sEJ+8yBJdpDPrMICBv0q91PmJsftJFx+IkKjl9xDr2QiOZSADaBNFHT
2E63MjLdNr8bU0yvXNrV1QQoQ99mGX2W2T+MEYbRur+Qi2dHQ406CnN3QkcI7FootuusTaAF66zF
GO7JcuKgy0+d5fXmI7gkQvIM2e202ZN0cx9Q82y1Nw7TR4PoD5TSWZLjD5XVVgqQC+ZV4ML/Gkqq
HhnHDJjRdxl3H00g+jQbVFZ7zPEAoDuOGJCZQ2tgGBdqLdyHs2n7rfTr/acFUyn6qhyvFbizzzmh
XeRrD1k7vWD1pA5qkQzXKzDI+vwbixB5wZ2wH5piNapFvkkqwxszymBax56KcNdZZWEZxwLQwir+
KjJHlQ1xFWTDU2kyu06tBjaxb8Ztn8SHET3QqtHGVbN4zzIxLU9RI77OpYzhFbzaqlfYT2by89hJ
xbbJ5rcEUpjtEweHrIxUI2MUcDfisyPouCcwWCKpzYiwdlmK+s2V5EpS++wP5juhYWefrvTi8Ia9
Oj6N+Kz6FJ+3XqHc7cEfSeKR4MMbOZ67TAIOX1mUP5RBfhgXJlrtpFYvY8MjQkJuZSeI1CelM6F5
afJ79Skq1k+VZP0WSDcW96pnkp32MuQsSJH8cQvIei/3/r7Voh4rHjGoobaTQuE0iz75HKp/Qvy6
t+L2WxosGShfc0tL/Qk1eY0QE/XtVAXHudfeybdDzluwjqYjNmdW5RJoRddiKr7iKXMnoAbnRCxM
+GwnxM/AtRPWH/VkYWgilFkZ4sPQvWgSw1wljjst1XVXUuhuh5Nkoka3MFVnP7VBJoE1MIuDL6l9
8GA9iZZ5/wMr/YbambjCgG0h4QajExfxXtebe9Sxu8jkobVRAFKGAZW7Ss0qccvnVMo0r9WIQxCE
Z9ySMkdXe4l04vckgYpMJG7NYKJXqUdO18Vv0yDd+xD5l1y3gScK7JijUMOcMCmUhzCyAi/YQko5
aiY4nUhu2NGIJ9gfrFSH4FJ893X55bf0eTQakBloNWgNlRoZTmgEDjg9p9ONxpV72DOGJi9LQjou
/hSBlOreipnupyZQ9iQpNtjUqU/FbIwuQG3etLJ5qvLhxDE/zbW8qVjQjl1M11QQ74FJ0SuxHv2h
umTzDA6TeDGVdFohZ2KojRlOfxb9qONNKUYVG6SOOaIIL7KqJEiDoaOk5OvGlqTbMgpTB94hii5d
JL4waR2xTz9BTISIq9sfVae8BfJ/G6jJR8Lg7bRK+GHWRHEjDR73hs+Wn/EbfxWG0ERFjIgUzmhv
TUceRSRPF6nl6p8D1OqqNVCCYBZE9lCsM7OPKA92mPOb6oUUX/zvbX4mZ55KiFCiYMm+tUyWnS9I
eeO6Cl/T9kMP8aCqIgymYloQpoTOItTfydlV8OtTMFbNCXX1oiqloC4VEzsbH7vykNKtabNnIew+
SDMnGEJeWl1LrU6tV32WkmdRQHiCPfAU6TO8TXqTyD5l20c4V9L3xJ6/GmQCNMudMBqGJxYqbeCE
eMiCinnZUgQx0faOZXFRcnpfSHGJ3/WHuzhaExGC5rYu/ATbpdygqdbuYk0QDRZPrtqupRBSJ4/i
LH8WZHIXTbeDbAfamKq4xuopRVxiwAGyY9JJDkpMJb1l9xlSEXOLLEZv5MNvIksQ3DyJEMpO6A4k
ItFuEmkzBL6F1mRMN1Ki+ceAkqOVIfo0lOnTSqlOiQ0loyyjRAtYg5b0Cfeavwr7DmfrSJ8kz8eJ
lY5Eob3MH7qmata9CvlLbygBmPKOTDIGxAiLa+QL2JSl2IkQh7lNV35KBBP++qT+v6Xs/2opAzL3
31rKiuEffrLfJ/zLTwa4XNIMcMqmqhgA0v/lJbOAlqsysWCyIVmGrC/Q8n/zkin/SxN1iWgIsgAW
K9kfL5kKBV03LJhymM9UY3nW/wPPXMLY9h+9ZKQMKBpCX1mB6I+cVFk4/5/vD1EeNP/7f0j/c8ra
ts+NyNxVSnJnskYggp2pyQWnqwi9FX2UsfJER1OgWBGhgg1Ljdr0JL8LsRK5QjWlnl8Wi8+8J076
LeQ+3iqruEmip2jG0VCmP4jbos00WSiR6eYAJ1ZTOvBTL2yMJJIfFXF2x9IEbSTWh6hnlO+GJ78W
qVHkyRL7mz7KoqhcJwMNTcOYB7AFindEaFsuDHiDfO6dwbypJUzousWQQkKPHNTmAVO37dc9+KYS
RJayCOc1H3RZUCuuUBiZU0oEsOeJ0dBk1u+hFYvnQs5kaswpJuBgPmmGtIp19q9+qSrXKte/DR3f
eRP235EGN3eutUNkteNWNZk0xhkqbtrQ/AXeSt9GEfaqirt4aF+HSBFOUMlXPdJ7RwOi6ufS+JSw
ty8V9SirXfZBJvK+aKJNAAfpOvq5uJW6dmsqELuMLJlXfiHHnj+ZO6ntxXXQ0/msNWNrViURkGji
GSWIcwcEDp6hsogG6mnjKRNouLoktcUcCFIoymne14myUdPt1AYrNqeNN2obmHiN+3/YO5PluJk0
y75KW+1R5piBRW1injiTEqUNTJQozJMDcAxPX8fxZ/7KTivrtt73BhYRkqhgDID7d+89l65BlMCG
TqFk/vCMwrrNQyj2/pjrAEJ1D6ML6IwHDVhW3x3Zvc1WOpCUwrFfJAzdIvdXWyE8dtS7XKIm49Ru
zShGioncPObeuc4f+05al8GjntZcnofSZHpQAxfg0mW6QXYsUv9qJ3vLUpwsYZHuffyebACc37bN
Cjga+2tlyFs2GeGNVd/B+0J1UnxcwumuoCBouxTJB+E5BXpDXBzKES997N47bl0eKhdaV1p/4sFB
3Iq5ZOTISkeRQQPzR6TwhcUVNRo7E9TY2YLiN7aiYtQeF/vMlhW2Op30cqGBp2z+lPJ/VbWLLOZw
TRRx9Mv00vFk67xAHtPEkqczo1vao0Cg+09uxchA6Wm/G7vmgcD3dxJOE7D+/i6Pl5odEdmPeuzP
pVGfIZeF1wUFcMZOVdcRNI4HeubjJy872UhbZkJmIucDdmxNB7UzeHcNe7nOMmDjbEXn0mqepFT2
nWLbdMvM346coFMYQ7R3K7bdcI6RPEGIN/TTXD1zZEfGeofxs7iWTjOcm1BWsCaZehJn2jqwXllX
lR7j8J/GBMc7VOW3eO5HVo/FstMjkwvKiBX6BD+s6CZZuqIbtxGfuhk1pgyORQ+Fi9XWw1g6pAQr
1pDaP5oIRpFwtpSDt9OhdNcEcR943niCDXzw2PqRXCUA6gRI92Yc4RTH3dXPnXty+/Yw+RjyPOUc
i6GIt+lYxJg88ve+ACjjK5YlNKzN31ME1ENH5Cxks06ZS7o359kjTCY28O+vbsfls4341GTVd3Nx
Uzgp+BMSAGasgoq9qLsnyDq/Heolg7y8xinD+XAi/+mKzwCmrlcb7taKCJ9RE3uasvInzxs4Z+6f
mzpF48a7uw8gdLh+DYOKqWo9ztOOSt/k2KffJqbseUSJdFcq3sAl2E8ieSs5aUPA71FbC6RIOsHA
TAAr2j7LGk1riYZ853pTfm88xy1hqKpKzxY0U4fWdKap3k+VJAtosgyzlNdWWPTZ8M/5AJ6ZMa1u
wEk2XvYoO0IzYZHTNU04s4K7sdOD/dEzAkT6By+UPeWDGIqIbIrtEOXZfjbgrbYL+4fyHaxlfuBC
BWY+AwIqyB447XLrLMwlBUgo/DS/3NhDWaCrcWPF8aEkjQxBSH73Jj4/zsRvSe0ljKjF/1p+wswu
jnkll7PERkm+YJOAP7uFqT3uhrT6WU/hjZri/D4f2LP3Zm/sqP1McASd04SnXKsRAVFC0atoOEcR
cEEfGZ8Li+xDOkHSqSdqlOzxM/cJXcwT2M2OLuIvXHOh76SPiwyxcfYmsM55vmVZwjmpKj8cz3gz
RHQ1RzIsscsaLLYwNxjqazsN+AnCLauv6FJI098DGL8mtAK+hKV6blXlHpbJpumWJsu9GlpdJqBQ
M4l4zZEOrMGig84lrAfcpeoLDKvoMmSMRjrLn3ZA1PHLNeZ8jED43gu/J9JrNe7egda0jX1iILWz
PEa57Pfh0N4AOfPxcdEvlsyfH3OzJIs3S74biFk9YCPCyX54CRykg1yysp0a195ZIR59vzVo5Axb
65hY/QlExKlOhzOTvHK3kgrbDhdYlegwb5f1F8X81lPs+Eg8tjvloXw2hHfgsXJNCKYGcHTxFsxU
JBuqfRMCR5eGM+19Ns9wgcDMDAJHtGeB9+4XXje5mDpnWhf3Tj1z8gV9NsLeSYfmVnqxc7Uljp0Y
1cTr+Jq4U509jAXJwdi+X5pwvFDKtiMaj+6dlkxO0pOKfKzqRk9JQohlmSt7C6aSQEGDbsaqhXQO
8bEJNy9X5IVcRJ080ZGCEwG8VQ5N5+r35YlBMQUmKbulQPrhEWDT0QBGCFGQ+QrhwP7sJlyAU9IH
U+jwQQjYHydWcAdD1jrJFyNlwpTYtiYzx68RJJodV3g60qNGbcdEtz1R5KZHJ5C5zJsbtYySssy9
cxoFQKk5tI0x3eDb6p509zzktbv3RuI9PMvyoUtZBoS5uzMY2ceF8RKktP+JPiCgYHhkxoaluBH5
PTJdAERZkP1tJ2qj1yjEGmYgQpUNLz32Bz9urFO8+CbNx4XEKRzPrq6u7igO6AEOaybGIINfVj8z
uLHOcZ60f4UO1luOTh74ZAd9QR9J0amXFWQaDEQc2xp2tBUaSLYW1YFukuW6x62/eI39PcuZzWYV
Y0y7gfPNSewkGFWvvML1sBRQaslW/MhLej1jV/00loh5/5oFEbBq9lYBWRYcEdwfCihO2lbjTSTB
nITyAj8NEXWGvCJZFjTHvgvQMVqnt3G9+lwHcpf9sKH337Ex74nIfPSswUHQYYRZn+TEMJGvo9dv
6yilDXNw2SSqHEG7e5Olx/CzE7hy5ButtaRM/2bBmvjRMljExxUKGzfBjVQfgqXGIs/p0F7+AJLX
W38OJR0+gLuYPK81QfrQ/X1rtmzjjCVLqijFPEWopA6f7YhW1TaK8rPifFINAX62Ks+2FdD3fe2S
detZvx5Mp3lcn+6I9WxFT/8bOdKmUIZg598kSS9OfFwH3tdJSySOFjJUExcVjYJ87adUYk9jL8O1
VaozY1CKVXQcyFGSx9abncPLm4tigq9OeEaYX01l4v3X4RoG3QYGR30T9isIvYUagPVtXRnuAQR6
/JHrcX3AdOrHxcPPWVnTtxVIz+cTJUij6f8cVqL8GmpyRLnzNJpn0YLOH4imq0ma610555+CKPf+
z0N5QzDECQfWWboddn0t3PVlWV+rznJvrpVGB+sVYvBySVzpwDxGzw6WrOIqZYGd1oduPQS/W9C7
m2SsZ65nOIly4NPUUMBWntS0DVjsnCLhK7BT/zyE1B9eYGnVB6hkb6XRGBdw8MalGPVnLuX72TI1
XTnU6yFQvtwLr/ssxDLSPDW2yzEht7NmhlZK6npY00N/3VpRQYw9nP1k9N9W3P168M2K0+WKIB0V
5z6GDpzVcR9lmmPspcM95Nj4ODkLc3kGtM+hP86H9Q+VhhnbLS7zvqX82FkbeQedChOaa/0nnCR1
VmlNKJnUuiOl6Puqj7+kwfgPGur6Xqy0U5XbJbQ6/+Uv7Gm0En3Ibfmp6R3Xd+bfPr/dCNqggX3y
L0hUnzkRy+azNbSIoesHeVoJV87cdifJgiBYX5C/MO46Y7W+SkTnwTKV2ZCc2U789RKsv+X6+zqp
9Q+y8/oYp+3qEMjkTLvXrlESeqOwf8HsYlA8VTj7evPJZEdMvSLxEEuy9rZRycXifOtiGmEtRRy3
z7Bq1m9GNaTbLKhM3AFUBYVB/yl4VwIsrVMxzu8yzznBBjF2AnDlXMdD4iIzrro/h0n7CAErXztM
faHulPdoGdhgSxF+PYEJdJ9VwqQRC2VrtPfg3x6lx97NSFBlIX7HGb3YhuWdnc55rvv6hTwwV0yU
dmehD5NYOUZ9vPBhdTepu6yqfpq++UXEptoUBuOzcUy/luJLluCRgB/8TkvIu+VHHnAmvgJmmd1D
AS4gPExPAjdZ3WYUMuAqgWmBTEBO31M2qAp2npLVO4Hn7jD4wPEAk+eHuBhOI8UV+9pXr1ljNddY
9ne9PQanuEjeWnP2SUxke+HkJnUsYDJNwfU1Fv15CHyga5ouOU+PYRm8ZjYgOgYR1+DDYE6wB312
ghU+PrsD6Ls5UJfOce4K+XOynoLluSlQ9SNNZW/L/Ja40wcbEmbXhnFvDGjmlgOUFi7ILgoYTOZl
iUIYQT2MJYzjQL5ksftQFY9zkNO8kdKOOyecQIv4RzewWIFkiUt1yG8B4LgtJTUnN2ueA3mGBXFs
YTtvzcCrebn6x9wvWSdMBFadsthHY3lH2yMRmUzdielL5CPb0Xh+B45220vJV8JEF0VqSFgz7/ym
eQvopDVtkoqoztQO5MQPepq0Ji1o/+hc9dp5wXfFi7AkOA6GUfBB9NwXWeSXoBTPbdFjrJvtfSOX
n7nFnlplIV7ysXtyIp8YPcZaWYRENAqsNZO9I+f7NkcRrrawo6PI/ZTSBqVJq/FgJT4OoeGxbNQ+
qVGYpmsfZkc4x7+7tCcU04cJ7NlNbk3urc1gFbg1slfiwLVM/X3mYndoBEzXxsBqhNjJXLTq0w/6
tp/BLNh0dHh3xYzHMqAbmsH5ya7mC7TXa46glSsKgZUz/awG856g6tsi/ZfcDL+F3hBtkeq3S724
Z1ClzNlbPBMNZlmBEpmP44Y16VF6w3tdl888y42pGDrHJmpuhTMlcooCVHi10OsG2DXiGZQ1O3c/
XXYGb0OM772gMn7K9+JkKoiftgJhj7KIsx8DNdxxH4JP+JhO3fsyR2QeImzVXfcu4yTajB2mfwvI
cRkEAwbW2N/0U47BPG3TY7UY3yRs311k1lwKiA6Nn/QD+YcoQJRIWgVqeODkZwx710Ju7BdOB95g
AlIq+sehC8AnaQSINiLErJUNOvG8ynztgkptA0LxABLKXWZJYJUS9YxXrWWdjLpYqvE6AO/eIZac
ZqiI5JH7CV1UtMdAgWfKqt9F66Zb5TXvgWOROlThvjbNzx4PI3QVdd+wxNognEGNL0J6fxviNLHC
OeUk+DLS5zlPZrodFCqVOto5WfSmTMKTyD3kHt+A4N0aNzr/btQ0AF8YRfZIxBqTvbSPnYu3lqZa
mIqWYhqP67KY/AMj/t+sLHC6DwogZvHoW7F5mcovaGFP7IuXm+mQNApLVtbe8BtOH0GvloGEtH9M
rhTHRYpvVZpRioW5fvBR+0FgbKYA7MFg/3IKmvKWbJn2QTzuYN9sJ4eAjR0QjCt1wSlf5MWzsA+2
mzDjZzcCWcSPqjeaSh87qkgockO3Fr1jXljAfuGqgakuYhA4VzdYQGzVKPerB/GMn+DDownuzsL8
ApfI8O77gvbrEA8VODrs/CWhsl6dVK7w+CWMBSjOQOoLfsP6wSvume4WkNewy/y02ELUQsps3jsm
1jdOa7t04t10Y/mbscd8kFOzs528OYkoemk5B12qsP2dFCN6Fc3McDg/E6YoBB9/B9lc74yK7u6i
38dO8QS3Jt9BZSfiU4pbL4cHpy1+cYm5dZzIDuUa9e7fBxV8cklXW3tCGSRlTQMdwNTsV+56835c
YOt4I9fGjDXZQPOC1QUd06tD1jksZbmk8UXqPPLDEwOvDC9+reOyyogvZbSrg/DRVAPwDIOzDKta
sjlitDgNBinrUePDHyTk6znAUaSRLjJ9lrlb3nvViP28BBI8wLXd8j+Zhf9YsLHe9kEDqMUZ7Z1y
9nK4q6NpazrOd0qFK9aZw0jjrXsSy6dmkNMtFh5CUP6kRnp3G/DU6h7DncX8HFVpoN4i+VYLqkkW
jNktOXc1ItYt3fwUuZGHWJdSbjXRc7kAtN049oMzLCkUdExmOSbfWpiwOCzvGQy2Tyg2z06te7Lt
drwZXvCRhO4dTHcuuA4Wycp5rXJaUaos9xmWckKLB/UY4ewYZHMaU1rPrHK6h9/s3Nl8qmkvOC7Z
ON8ce3S5fFnDIbnkWIB2E5C0lLPE1vAwUZoFgvlSx19Td1/2HeETauTiZtg4rvkc89EvzINd+AfX
H3/mdv5aD3cdvJeNQknYFUMSbtVgsWcKYeOUCxM4z9pUBF4RvtLHWR0nkzgOYzJSgILsGXwB4rjS
e0pT6zEpZ1059jVnvr1ZC1TXg6+8bZtXBH2q5hXM3SsyIxr7xu8x+GcMh5ohrvfMgtNjRqSKTgEu
/vHvcoqaazQ6gnp6C5ry4OmT4XSi5eSOy9w2T4bwHp0R4PdUvWTqI+2vkdW6lJyMMIybyN1Gtv0m
e5T3BpdJ7+c/qDHEuYOt4TQX6ttiTh+sm/YUHcEKHjcjxrOnKKt3tmLdItMnu+D5dP74a0qcM5PK
m1EGDr5CbZxwfrjujH0Q/Awb5fMi2F6lffEJ1u25brEJ9l2/c+3so7Gcj4WJx67pae+cHLaagy6F
DIw7K6VcDCJWi2scgzvvCafhHKubH7PfNwaPtzNxcA3W2xFLwYaR6bMNPWSLq2rvlva+N8Nz5AFE
sYqsPSyLHiWN5RdpWvV+8LuGYaZ99uySGmt3oHsVAmHiOQ++mQA0CzJjQyG0twOURCimgAeoSw3Z
DfQA50B5TDJvb4kXbnJRNjsGKh1M2R+VUtVOiJ9t00eYMXAGN4l1GDxiXI0If4xNhWmFUEq5ZeoE
FVtAPgj0wHww55vf3o8LQ4tQ1q9l4Uv2VzNkAV2T08+FKDZN3PQUEXBf6NocS1cAfSk6KCpynSOU
undtvf/nkDYJpwuXMz19iZdpJiNClYG9qRn8Q0/nJxiCH5iue7aAzxvJr4vU/1E1VU9oItOBBQ//
g37oz0Fh7yKkF2TbWv+n2eQW3Uk5oFwE3J+l/BYwygDOQJlFoAvrJt1oUdG6TY9csLjbLFVcV2qN
huljTIgrvXSllfIEbpiOquP6uPC+ZZYzn9PSGy+2rhWgcYa58+yauzEGi4vkPyC4oYysd32vB7VW
NxiB9Wgj1UOORFCtd8LMuIlbuHHIXaRoqoXopxs0F4yJbMJX2sjfh6IXKXaYhWiS3tg7moYxRfYz
/GJWamnxSuG8PLhTNF7WQ9tU02XB6JmlnnGK9MY5y0CPJfqw3vrzGP2Kj/1Inkr6pDMqvQOPoxkD
hof36q/7fx6sJKgIF2a6yEZdgNTTSe41J8Nlc7RMTcLVPUIskm42bGpdHFTocVYLlB5DJEh0t8gw
vQ2oW0bGv/MMv7s07UIAU99y9GG9pf8GTqj+ZIdkIbrekVBUHgMb4K/bD3hy7CELLsIy+RU96WxZ
sFkXmictesy4pTIqlnyUT9UFdDDlo0PRxwi7zJf5w/pYFnPmXG+ZmNE2YvAYcFbDp2nbFHq5LasJ
IyEYHCnoP+3Hemd9mOLJ/pzzjmFzJeuoD/LvW/92lwVvt88bUl/r8zPqyeYjuzM7fmFqhOy/DuvD
c99H56l+GrqFAATbhJzQeXZvOgl3ASxaEL845CwSANdQ09Xo5+jMi3nx9GG9ux68tievIZ/zhisx
nMPh4lNDpl+Vf3kS+q4XuD7BNP081j8B8wh0giVzMubuPgpenVaS5pmb7ZA0MXsu2i/F1zJms7L4
mE/TBBhDBkjOnX1SC5MdnUhF0FDo3OPPwp1XM9I2FNNs+jpupgUtbQqyH/lUfLAGorxzHoFUld7O
rFOc7NVb3fMpyeH1JTXMiiUXA0oPBUhLzss1VSAQo5m9BJB4iDZduTcZVBzs2bn27Gj6qXKPueLH
SSPZ/Ra7if3mcYmclMVJfGXoK3nkLFPzrTbVp1HwG3gq6DZxhvV7xjuPUsonV4E91wAyX0EMNUjh
tB5G+f9vGmHn2M//F9OIZbrm/5FDfJd2XQ0Z/j/+1+f6886//us//vGP/gkiDqENu6GzmkOsf3GO
uPCEQyv0Am0n+adnRPwnVTymh4kjsC16JvjP+fl98l//YXv/KYRjCZ+/IAIYxM7/i2fEsizx754R
n72LwxIq4Cxk043xv3tGpOll7dDGycXqiTM78VPD0PCYrxNjfQ6ccwIcbk5PrL63HgCw76UQ1CXP
eXNW5q+1vH49BPXcsT7Xo3shA5ZudLnkKUXaTrLAjCu8UxbU33sRsfCPK3ljsbFL7PLT68gNpJW8
Ey3XFCqXoMLRZcgwD0ZAmd1grtKOaCFMDeZDVLY0/Xlxe9PbQWq1SbzSerinMD4HqLq8KF1c0+gG
G/wmGy/3WMDoeptWF92YZCV08U3Hvmgn1zIcXYuT5+gw/qXVdTn4LKnNpi2MHp2aPp2oij66xvOQ
eqIbzXqdLt7xujzceAuQrlrX8lgBBT3BWtWjr66Wru+JEIUYyVJx1MchQZCzktR8jrr0h1XmwTLS
kN1Jvk11MVChK4IUXUEmnUET3UGmLhEaZIZXoRGftvUadtQMZdjRgQtQPdR5idxYuo5oCQCOISND
JcrK09Kot0aUTG4jF6Hamg9DfW1soPgZPUdeRt9RS/ERLYy7VFch9TYbnSR+DOhI6s1somOluVD2
RwssxcamNahjAIFXFywx/dlTLq5rl2i+vba6iMnTlUyjLmdKdE1T1vqPvuGbm6on6Rbm3YM0EIxT
E/urynnGvq58yul+WnQJVKrroFJ6ocr6Germ8qOzDlM7ohynGB8iwUqazu1xhuLWFcKlRap44Yq4
awJi/3XVUe3QD8kmjGkIycN6wjEMkiiQbB7LHjUjNcbpnBgFV/mnOag0hBCEEJ2or2EpmQzDBnRU
cFfKxjjz0lz9tjavdPV+UtIBTxPb9Y7qQFt7HR5ZSCNI4UecMc4IfjtZFOrko7kfwsEn7ZOr7BQ5
SI4x8ysiztV8RidISQ6YTwuiKLZVK3kNDFTluQId3NpoaYUA4tL3xoOwdOIrj8+uUN9QpeadjXFs
W2Bapgqx2o/zzho7xEXHBuplFPVRMZ+/VB2Q9OJpTgoQQLmYH4jZcC003DdVhzx7y2UpOZbb2iZa
r0joGcwy4GnLZy/OcD9aNOX2fM8COfKKs994bpDGhoBi88gsvyfduWvd6+CUXLUJk5kqv8ErYmoc
vMZL9c1kzraL0tQB/hwth65+jps5PdROdwptckitMcxny3M2lk0daJKWBzfJ7WPp78Jg5N1LDF1T
p5JdmEDtZc95MJPhqlLKoFL85fgykbqIw2ESMY4jHk15xCH/SA32wXLxlLA93pb0aGz6CidpayXi
2Jd0l/kW/VMgUJJG5ya8nHWtjA8NAHA1sGOwbJr5oM1CnkofLOyme5pzsCXcl/Nb3xkL1AxJNXpA
LZURv9j89bssyO6FCL75Kjh3I32NpuHfanJzE6ICk5FQXRvL/RChgfuIwnkPS86Wqj+FkZPbCF8i
PMc46RgDoF/K5EBC5SkiQ8E4ahvHAHuh0qJbVmRkC2Ipx6hE0i9dtsTLwvKvezdU8jVzGKN3iOr7
pWvrs4wCeKAAddz6Q2Zs5gR9kEsR7K2YvGVcgRAxCK3HJql6eJolEVzstFDG+pKxjroMIc7rfI7u
rWDh3ER58IYaa6a9k0+j/LwkO0vQVhbNDhtsvc8F06wG4mEONS67vglw2vvjHYTsk4tJ4cDe/7os
3oOdRs2x9uj8yYfuw8EHBe8i/IRE+j60GXiniv17ajUPlDHBj5molUks0RztERaA4yB6cmqjEtM7
J5lmpMzzj5neia3fUASv/O4kylrtRZrc2bF9HVVscyUiaZwOFrT6sT/g7blYUp06KmAfpbWXrPMy
X9THpo8xYRBpshp40O0m65cvvnZkR53WZZbg10hlsM7ld2Y03BLM4S175VNWF79alf7MqiC7Riph
p2BUCtD9V7/PiQ/PAfuEYOIGyXLHXX7IVPJ9kQHKqemFx8YQakNUgmldWlDmJcbf81Rj6Midu7EL
QZ6TWi6yqcW7vxi02sv2zKXlSTgM4mr3lz9+8dLinREDPDdmEpvQ5aqJzyfeFmL87DGoPFWZeo5c
an6CcGJTZIfXbqGWzTHF95SOyCBH3IkuoiYz3bNzYvqyGyKwSV687ZuCrXwUhzvfJBgQskne9Er9
LF04EHH8IpLqVHcdZ5Xyfg4tACILFRlTSPF09zTYsth7aUTaMhya/RTPENk+QGlvzHBm2BuM6jin
9gviYX5vJagkaZuf+oZJrW/CYJnijq9fa+7juv1uzDMzMFp6tmE4kragaXJbRLW9T7zpDef6e+o0
oO/SdGeOLlHIjAgAFdD7WiB+YrWFGRJ7uIl8hpZFdujM+uDjeOTLT3TXhfhMmWvH2jnt+m1opu+2
b2VX1zN+uQFNY7kraA2gdWTnBL7aQrpv71PaAOjzi9K7MSz27qjOQdnbj7U5lue44m31WwtMBN6K
OfOJjjYEpPJOXVxSQlhkiJLnjUuOCCp40eZcKToRHbnWPjBOv9BS3W8KOnvYFxZng8k+e4CwuTW+
hHngdqdWxtU2Hyjt8mvxZRDq3U4Fl5Cu2gsbI8mUA7Wqc/snnQs7T7r3Rtc4hDryY9WYQG88zudN
RcHzYDx7gXoc+RjBXLkKqZnnaWf8pJPQdkbjNRTZQ2wrkitdfy/6XdEv/YUe4XmfpHTZdfPynjd8
eR1Lhac4hh8BuZa8lnCBv0iSFQEXM9+FRC3FYiBCkJO2iTFx2owfatAPHUPCyO/gc8oJ+lxtMsso
RqCLFW54rznLqfseLbSJydlPL9I1P9OedUa0VKeMRlUoyfGhtRl+zF0gzm5MbsEta6IxgU6nOab5
aAoGZ4ZbvE1m2RwWH83Qt0R0L0mP7fswIE7iL/ktJ9K5K1krbJN3w7TfeZawisKFc7VpxF86V857
/EEO6v5xQDeGUFJtG18k+7x0swtfLzaSeurk1rAhiyraulytd10JHmgM7JtTAjpBhuMq2MT4r9Oc
Felo5U91Y11csuehQPfOS/MABzlmHep52PWYMFAx0SnbPLEluc/C1LqKCXLi6Dq/ZBDWJ4+B3+Ky
YhncVz6f1r5GDSEvJnJ6z8qLocpgW46DeebirRtwe4JZcb8PwoCJWYvdVCTX0Ea5LoeWBYxhfca5
3e1L0/vu9A4WENntpop4bhtP0GGViwboAKgiaMI1J9lNRuzu7awkfcHrOdeIFrE+dRZ+SGVr92A3
zvfJ4rOSYkVdwjLblbn7vQqQCGa/U6+9SATZPi6P610MdVR8Znwb+1ZwBQnDx2xgcQrg9dzz5dgN
2VBts6J+EdKpDiVS220U+vxdkERsMFUdfQ8/nDPWzy0YMHbU0CyUar+UcXeZPKx1bgvZiuVIdhWi
ust6Fuyum3RbeO9t+2SIkS7Rityomy9kuNmmdF5LQKryH032GKhmMqWMk5Vfxpm7bNKID2H9RbWl
d7dEKTV1y9fGcDouwgbMV4BtFuWPXX3CoT3u8VJSZpflxy7CYhHWUXZDxvyYMvyWBbapjTeN5Q5h
9eqYvXdjIfIQJqrbmyEDAVoltvZQHAImcHekppaHrr3Fk9fu884+0vXH/sNXB/Yc3delmFhVl8V1
DlMWBaJ+YWgDzDUhGddjCO7N2ruNOYJVl8ujAykpdNG3A+t5soZvXYqdIvG/zXWdILEnCAS1y2wT
FHc2chqdTDgPYWYTt012NG4lPNM7aSz5vTD5RQK0DTdmqIanYb/E35Nmni/aaRqxg2Hj8C4DJzt2
FpdVq1dHTo0/U0ldADGzqyzp5Ga9dLb7qdzKhumx4zan+JJ0fnRMYvWTDp7gjlnLsI2SjOyOE71Q
kPqrCDscwy6I4tR4VlgGviSuVx7T5FdHucBhaOV0W5bsWhjW1ZpBZDHVyYdvoVuqB7YyYgnTO78d
0Q1JBrN2ZdgkVQDx/13xrv2YaTJpp7z6He9BGN/xnoMkF+ZwxCv70PQ+3+kkaAEXWNahmEDPLCHp
hj0fJfcMvR/Mk7Tis/TSUxMATuUNZ9YUBz8tD4fkaDBdijzOjK3q3mLUsJOLkdDkS0pZdrizSEnF
S0jR3XCrYphAGbNGSDnBuXYwj5JPeKYoFgYJHsUfZebua4TKNDOqXxb4EE9BIJFN27LCrZCgSr7J
7IH38ZjfT/N0Iy/8IHureO096C8wSClrMA15sSeFwIPhvDBsdy8rwVqZ1wUvNPzNRSClLYVZH3N/
64q5e2i88WVA89PbfUJ/Qt2ifLJPHcV8Wzj0D9O4fLOb8nFCmb4pR1mH1OpZz2KpL+pKL6yIS1N5
wNfRhFoiUnRsZDBL2fD2RfEFKJwD1EVLq9h9pTv3+8qHtqoazL+OOx2HkrpTz7O+UoSb75NoHM/E
HMZNaP5E7y74npa/s7w9JDJL70ylHiw226wySZuRAOzOKlKvYW56V6b+tFAyz+aECYuHdcGtskYW
Y7RAkgOLWFrW8V3TdJ+NZ3hgifq9W/gvuEgx9ti0LeT0VOzmhglAWDXtXZvhKBzlF+nH6T7kPHCY
HM8+mEKZdwGco16QldeJnJ5ozlT4zj4k/5t26Veph3aLAXXGENZLogd6HZO9WY/4FmZ9iR76pdTm
IBQyCGyYCHZMBjs9IvT1EDO+Cj067Bu2MPTp4dlLdoWeLjbh4B4HBo502lxRAlpaWJhFMoPAKrvO
J/WkUjCy9PXsUugpZqrnmYaebDaMOGnBfLMYeS569lnqKeigx6GMRVn5/rD0nLRnYBqPfLYrPUOl
Xh01Xs9VKQU19ZzV0xPXisVb66M7CT2NrfRctmFASxUFxZoxi3smty4jXCN4TfVEN9Oz3dkcHis9
J2/1CJjzFCPg9f6i58DrrfWA+h4Nuh8JWzGp/KcWbj8cWUbi66HV0+daH9a7nLyxFFnomvTjMoPX
B7Rupu4kp+49z8uO1l+T7PCRVt/ovP5vnX4K66Gx2+6iCKr8/SSwusYQ9EgnrnbZ1Uy23vqf7nZI
KcQlu7Ovn6AoXXHp/B+1qMzzemd9eLKmaZ8r+SkkHEKWIGy99eR8fcbrLVulDwXL/MOAtoInTf+p
kRKfooziXOgXrdQz+PX1sSmv35paf3C0EuGtokSo9YkBjJrWK1BMHQQt0Z8GWe1bLXLU+rDeCpnP
/XVL8jatf6NnAQDmQ0bAy0ckCVaz/YWZSX+xu5hwNf1f1JyoGOON1l5s/e+miXaUnrfJiUJxkjTy
rA7KZUzAvurD1OeIOH8eVFxR+JSARGCv+2hoYWg1WK63VoPln8cqVuunitiUp3WlnjzMX4fCUPKQ
B+nr5Olxm49UrY2mq7NUJeCKmkGlu/8Jlc8imwaEEIEoENg0xtpLzyad5WFv4JRYvb8kVrBLs0bn
A92EW0caLe8QVeAsvIa/7ho5uNBQq25rrXemlbhca3Km923Q2p3Qal2LbDcRHboAIUbO048Hq7yX
a6Wv1ppfvcp/BPEQu7QmuFbdh1onzBEMzexu1Pph/t/sndl2nMiCrl+lX4BazBB9mXOmZtmSJd+w
PDLPEAE8fX+Bapd83LWqe5/r9gXOSUqUCUHEP65UYqNZRUPzi0ozjb1mH983hWYkc81N1pCU6+O8
f3YR5AuuRGasSdJVldponhO0ztnMmvuM6+DiaDY007xoqbnT9w26mRGhnZZkrw/eU4bVk7wA15rq
X0h0wXAZVyp2vd9pfrbSTC3dWB/pEWau6pJWY2B7iwOGyQCy3TFZJlWViTA3nupDMjwLRXRoimJv
l1juZ4wIOHtzBS6y+N/sFnQ2yJyzyo2bSPZn5P74uiPU6wsmM+ziOVHudduTQxC9hkH9ECfdUZrS
O4yZ9aF1xKe5rNQ+Kg9GmiVHJI336YzC17Xa4SYZXIITff97Znxwhd3q8g6x9b3wefZinMXUfo3M
1nEoKXEo5+9lOhXHkPO4lKB0mV3cFobrHWCwzZOqUM1ULBow6ET2zg8vhl1m+9opyHebMD/Ts5QX
5WEYxcj6IsaS0xUf6iZ0iGkYfjKlG8+jx6zUyJ/THC+RnzFemkfKZqja9TgEfQ2Xwwwg2YjkAbvr
eJfV/NrQCGtQyvrGmaj4K1uF2r2jpqKAgDMpm5qQhCDDhN8XrCd8BKeZbby6JqLkmoQKzircKxFJ
cjjhnI0v/C8GQiaUCzuv842NKFhwIdHfjH5uHGoVnHuReZcw6yzyMzt6dyqCsTP5LCp5I7t6RhvD
8gznp7Mp+na870kl6A3nqS0x/I9Mlku6smqn+miM9XIM8RvBYMqjZWC2I1I8IolzX79KUZJxEtAA
fCmrDolKMV7A7sE2DKLaLOt1dDRNhpV3X2MjJ7nnGXa5+wiShX1FHRFpj1tRKL3sLB6m2AsgWDO0
LFzfWoEAIbDGF0nOClNMAKjB/wJhU3z1pXYeTvg2g+TrsASEriyG2MyKL8OIaVU0VPWVD/wTKop9
iDhGDITpBU59jKX9XZbyA0kI0I4oKlHvLlEwk1MA7ikskhgEAAiwxGbyp/RI1gMzfTdkBB+5Bme1
2AO/31UK4flEWqqMzKNTB/lRuIinu7hLjsUU/3ByH08iE3K4BY2uyQeCUpaTZefbpR1Z2dFKhtW/
uJ4Rre2cXjyxQpg288QSc2COkPafwQo+qylzd1QUoRYBYYQK4VKCqet+hhgD5ejNk4O2yp6TJ9kR
i9YHHUAV+Oq2r5Kr0rrvHhebPzwP1Q1T8NfFCYeD38zQrvhmtF/Nn2p14zgIfj1bIkm44dTi6PLc
W/Iyxk3sea9umZananysS8K5Jmd6Nq3SRTo3fI4MavsMzyQpOeAw67ME5CJj4oPkMUmqV/ww5HYq
b1fH5Idmgwlsw4qxD7NzV6Glq+aF+PpWk1Bl9HGZ2dPIC+uDFRDpYXnJDSfXRlMZRTCSBRuSKSzL
4Ow49CphGkJtWY7Zo3tPlE+xcwIkxEBb5CbbcOZt+CUOa/M6qonQLCLvDqlzvfEy4kFHoL7ZN8hc
JEvDDQ38tuSuIGvo4pT6h6RAbR6ZL36WfwbYrnB9EbmnmnMTWvEVY+u+qknXnPljuwFl3MTSLvEb
a5c0JKNx7T3SRE5uod19TCBWWJp8Nwz+jxJnJv3EIMO3IDHXdHxKj4xvnot8ER75Z0cMAkoa65lq
OHoVbJEj2Sw/+kphNswlSEGUj1hm8XaW1FBuZwn+LBiGmU+TvAnQTaBS2dxNBH0i0W0S/0nlg31v
nnBo9DVHXtS03rmu+3ibG/4XOrafqqnY5cEw7PIWr0ActujbKL6ksY9Wh7k6jQsDu12QtVBR1ufE
XE5TxQg+JpIqqvnadrxbBiwCPlIWNzY+cUSne5/FJfEqz3iDvK3ftc/2gsHPcOShFfEAPpsuz0oS
OzRENsgaAuHO9m/r2QGitQ+N082nwkqv3VTQA0nexYDQ9WglGO6MGDv0nN4gO7ZYdJGEWJBwiOU6
NvrlmEUTTjDpf2Ti+clMHAMYazoGmKEvdUJM6kAqSFHGN2na9XtTfKKoMtviRScjdlLPSdSAJgcX
UzksRhphHYM5+KBca7/M5tG1Z8o24WNY8HmokeL6S11gYYQ5IPQz36hAfklrZbOutR77ieykwTYI
MYw6+kNidS3N8a4vix+AgS7quTXvTK5RZxE4bo856pxpl9D6xLpJtRdoTT/L4uIZXDM7JAuzlHXT
4i1hAnQpwzIBFpur+JT67q0iLJJ+7Mey7NWRbMCuVZdCduPR161V6yZam6v03TkaIhOlFnacPrJI
29iH5DqnjQ21MhoUzkYu9iuIiZCWmjE1430KJqml2NEO+pMkECi/2K2XS+D22LGj/AYlSXAWorlL
Ji7jIrOwUmEAmy5N4Z5zjIzM8NPpglMVvTPALT5X5q9cJHtmKExifYT8dtbX5/XxdqHUtaR4oSFn
pwW+J64QehI1oYootjRRd18cXzCxJvRn8FIMciNIYbmwKoXKQtvDRMjXyWbF4Kl9ZdREQ5oU0s5m
UV45S0jMszWWV26sQERYXsVziqlGocbatHFN6KMPN+PbfbZ3Y3RZvt6st9YNiWosqdabFXrHS32Q
5DJqC2VxNeUOzbU6dWrELTWHnNsFQl9WVtj+Qcu+x1gH3hLn1uy59S5LvWaD6fLUzTiu1m8r0JVj
b7ckelE3Izx8CohtwRCIbDwjnikIZgB7OlgEi78tRqB+604V2HlMjDofRxarB7NM6Wh0/fKURahI
Z6aF7xuiX5imopkl+lTfXJ+Z/fYQ2awX8jwh13yIkUlVKVU2zesa5ofbAhdhnnY3RqWCwy+PDX5/
I60l40Rl5ecvQ3yYyEFU+uheO+XXW/DROEqqZ5X5zoWR07mUMuZMIFZI6xlW8dq6oW62uSALp9cm
iVDxOiXYjG6DElrktt5aN142EYSg6mbXqz69siVx1RU4dZp1DsYvDEdGf6T5mBJl0YHlOROdBXgS
QJv1tN4donhjB/S9LXqqv26CdBQHOw5uV83YkIY/6hmUlMv6OYCaH3Hulz1TuCrl2FkVhUFMvHBo
TsAGWtMBYUdb2IRp/DI2QbC1fCyTtjbGvW9o0iblhlqfqUpoT+BzLVEjGz9dbbN7rzwXf/WvO6RD
bZ2AY9QbEqLDMZblTvQvtcjY7gstttvNyRKYeNFN+zQQQSD1GrHUq0W6sUH0Y3Dc9YuIPTIYCwwS
gB9d4O9C6GuQj0FB4jMlb2rSdMKOnoTWsa4GKCAAynIy6M3wSqxOC3iqaE5JoKOo46aWx3F2T6Ou
Kyub6DGi+vSwvo9aXWOKADzeqI9IVnLUwxAu0DnByFw9IkDfcwd2VronMrK2Si9jGsML9jSrvqy6
Y2eVuqRkmbkiIF91LRrjAn9pdbPZetfFV3h0xHBehZiSV+wixzSJ63MZKB2tFhFJi4PbHVmB9AvM
UALxFEpAYWf86tvzY7ZkPfJbVqGr1LLI45pRSd+fYgnm2aV8FhK/dlC06VkrNFcJDu20CWJ8vYu1
Pj673ulOsAe7ddeT9mWma/C87mmNGxEdrT3cBD1fIVkb+EZX0WZLKdDSksLJm9Tm7JwT/7T+SoJg
OJTWm+sGa9bbe0NVtZd1Y/cTO/p+X0qH0Gx3eTDG/HMSO0dfJeGxlzOHma2PLo4Q/JDJgvhz0oOL
fqxz/XZDfTLyB/0Xu8GI/Xv9HDIDH41rhbts0r2rPJlcV4hxLkEx+peh77e1Ih3l7WTUn4KcMVX5
2AR3aEGYW5bh1wiH3qpT7Fusvb6GUjRYgp3ru5xKuQ8Wahoj6MOtm0T91qJG87Lu6nq+rHfXzaKf
UGNCQZoAc1/3fJoNhH6OfS167xaHBOoSvt2M8kU+N7wPjYMIlkWgxO4hyzK/+A6nfIldEAT9hSuY
scn8sjg2efdgFIeibT6QYeecRD7eWpXF8iGmOp01zW4CayGluLuRqXnPDAIwkpHLLkj07ySlmmkb
E9XrA1+3FokhyrjYNZ+q3chvDbjmBiPMY9jYL9ngv/pFeNs2lsBCkbtH0dAWGnjedZGRkNZkKEhN
c7h4TX3VB82rNzrwHZ75iJSW6L8AVc6coDHoy8+xoNJxlHa5Lyi1qnA4gZQQTOuE+bEljm+cr5w2
uqkLlpO2R2SLPd5mqvhc9wWDrXszKjxxQV5/A47vH2lqIf6NZOkpmR+LyDwRxnIdkpWxZVZ4Ju0A
A1ZID2xX+DfA9PdhFjmb4MHCH7ZvXHyLk5/eTQUz47QZqn04u3vHZmHMJJWJyqDOTVd/44ykxcFg
UoYjmIALs59YQ9gY6nrkD7AF1dXcev5GOdV5rtrxa23ee0Hkfksiqq1Yn3CVJ2WRAvOYrBTzOXaN
OwFwQR9JTs2OGn5agnl9m8gH9NYEbNYGUSZ6pAB0pkYDpfFUYT5SfnjUy4SL6LC/bdeb2KLsczsT
aVgwrs2DdWcVi3EgRl7gawrM8/9pPf83Wk/LB/38p4CwK5YhX/pflZ5//si/IsLcP1j8B7DcoecC
/ljir5gwy7T/IBvSRrblhliEPAK63iWfpv4H7iAcwTPsw7vkUwgztEKMsn5o+a7170g+LdCH3yWf
DsccylLL95wQ9l9LQn+JCSOKIywwmvhXVhSdnawwr1GMmdfBoBDfIz6HioGMnhuC14E4rlI9nDMY
MZKvo+4YhAhAlxRqDyHBeX1sHeLXW1LbBd7vksC1lUPnndYnq+hzGrnN+beZl6NzCLpxhGdpT+8T
svVV63PrY28zgvenh7qHU3fyq26tKIWNU/BCMYRvsadH41WWtYWqciOj1jivc4PcJBbC8RF2hX3C
7GKdE4CEgJUT67hf/LY5dYILyZY43iqeppPlGjuVGMlVYacTXJP/Uw5jewwsmbjXHfO+cOwI7NbI
/brpI0TrpKR8wtJGXisqNRy5fN7nBrHlChFH1YGydeO4TiLXC9p64frt7kSQxkI07L5fpruA1e7G
S+idLpbxZrWkWPTYNT5pX6tjYt0ULJNxUZWYxogGLiJdqIUieZvZTOvXjbHguwDD4z5BHM2p4G+u
mfnvIknI6ftuvM1v9SR3vbVu2I/h0JuKLrD/Z477Pu8datQDRLicqqyNTgQMvE0NMhzrfk3wZQg+
WiR71yAiyAlDpvarY2LdmGheyDqWp4nkks1QNsTAD4VxWGTyAcBiutQQvZfFPKQWKzc/DdoLy6BZ
MwVEmqKC5Xq1GxeC3mBi8ZcTDn4MietY3R5p6RwUQNtpuosNKS4QuBnuvEzuq5FuBqcmPcvsJeyw
SfUoxZJWmQabahFkjjWEptYtlTeVjgpRFgFUsBBfRR1ev0/11uHZHkvzZIbybbBO6zo8gEncvI3W
sY7KWDcRGqm3W/XsScouHsma+BTMZLBoWXW6JEz/WwKFz47upR8PYRKlpyrgyBTZuBcRiovML6g2
0XNR1QAy57Xr7FbzUQK2CuQqfoqW5jnYH+ye6E4vzdurmzKemdSZLLXc/sfUvyJRJr/XOUmQZz7d
8cFlJQ3WFZh7S9rfjN6ZcfR0ZFtZAT0IegbeajplLJd51yD9QQ+RNbsy6mDQ9czXn0POpXVCuX4o
Xm41B7NpHn/72ytFcHuM2es4RJ1RbxS+s0GDC9AmFWtQNuu5qbu0/zxNCYHB7VJ5pzHYljr+wU2N
752kltgoyRACb7IHbFcI6SDVEyHogJpw0JFuul8iwsoKg1VoIgGn/DEhCGdsPvpTRkUebP8l6ORT
YfhUH44iOSRVe8zzlNaPiXViVJ76QZkXpRMxyHztzdZHvciKaZ3y+YZkHWjH5BSHMw0VHOT2Vmk5
YVjRCRfNdBhEiKA2sAjdrpWeOgXEmHQ6/8V10eYVFSMFcWod9ONkkVgQfyn/MorZCNQPxhR/jWcO
0FoKclph7U8yDU+5TBEckYIOatwDEhdIxzXt5OjNathab62PhcqS+9zPvq1nf9iSLd+2OaMBLk5y
8nwr3tBBjGHWg19Je4xKrK26vWnRwhN2VLS87RK10KdWogtb+R69l8E62TVI2JLFF0uvZdYFDYkS
NBptcjcrl23VIIcJWm/nLRVf53osvN10dXbR6MuT0JkxVk6/DSvX/bp4zAW53Ex5RnvBbww+4+4G
b2l00u6EqUjeJg0jhG2O8wXobYf3+l5YCO/Wj9LNN3J27SuV6jRtL37y7YelpGakZiY4gCjvzIIZ
2zr+ruMbOXpXkwvfu94LE1yUESlNm6BLq5NpNQaWCPVgsEpTCeotBIg3sOP9tklHd4vWC6xDox5O
V+c7c0lRdGlMxAMcIXaDXEsNmhBF8mdDO+Hf9DACq5TIb8mW5Ouw6NDBYcfYvN6N7PF7a9bjPkmg
y2f9VkOaMOwFzo9ZIzm1xnSURndoj9BYj6ehoGkFgNab6ybQD77d0phRpNGjTuNIk0aUkhVccjXM
RG7BGZVzebVoIAq2vbwald/sa41QlRqr8ivCkiuN00ztmJ2jkgQJMqVooUWWAy2/XTT4hQxEXGKO
ooObl49VT/Pm4OCJAy4DdTt1K36mETZHY2oB4JpAeAxCph8jHc3eiYJEXyC26YJFfT5aJnqaCkeG
10qBcJ0z/hgB51Ua10v94kZO5nRSalouIIQbNeO4lxoPzDQyGDlevA9z6xxSS4+pKj4Cj8qrTCOK
AmixhVonvtuamujgk4tgooXgmyo7889var2bMBE6OgGNi2JbDqxLIbYfJ4DNDIBzSGV8Glu9lh9g
PC9kHlBIAsipN1XYZAenqZ5H3SuRasCp0JOddVPpW2EDLAhLRziA7qt4e0IQGl8RyFf86CZ1VwaN
ukanzvg1AJTbEAA9kG6msd0JkNcG7O006tsA/6bAwHPP5A0hNYUZxkjRMmDxBGgcAh5ToaCbbsGT
e4BlNNr7CKC58Girivwx2+bqE46ffu+Na+4jgmVgatSOUNUA18jJKEMCyi6BtHONbSca5dYJox6w
dw/8rTQOvgCI4z4pjjYQ+aixcpaABMMAn5cs2wa1zCffcQ4NADtJXADtIO4j0Pu0YvAaje80Lh+7
8uBopB4p7DNrc4+g6+dAY/mkpCBBMQC6CmLmssQBYw1u+9y8NtNaHtI4+RzUZJosVCU4mi0g5Bkk
uQJuDBZUshOp18wYT4VmGQrNN9QQDzUEBNeBL41mJAzNTQyapRjavXWaNHPRQmGUUBm8c6CZjUhz
HJ5mO2zNeywQIJVmQkLNiQBgwY5onoREUkovoU5SzaE0mk2ZNK8CLgjOY/7ErY9eGupl0ByMhIwh
5MWH0fQpTI6Y/U3+d0vyP/G0Hy3s99Qkw+rE0DtDJUm1XVgSimnx9+WS7mvIoBgRYavZoak5Rxnl
CUVMmEZqUsjXOy/zrKwHSWfHlmj3cYKj9aFU8G5/br06IQefjJo5VYxpqP3JQ76zqYI4u2rm4xXR
l7D2QCeJXgiQNmLv1lzXPXlD2SNmrR7SBTZs1LSY5seILxz2E+oe6PFNQ6Hn5OPpIFC2ORgeLNc8
UDOmGTcOggKWEBZugI7jqnqgKNrG5IN0qpjcHdhQiryvepWQealm9dgFJGHwfF1AaSUNJPTKGvJz
OFJAKRLzWXmCrCv/URHKcXLr8DXXDGIAlVhpTrG/8TXD6GquMdCs4wj9WEFDYuW3NqZmJi0oygKq
0hDsqfw40trjk9LmD6QpoxUg7aqzNw5kpwvpWWj2c9E8aAohOmhmFPfYvHEVL580b+pBoAaaRM0a
NHLd3msS9AhZ8ETsVbNrlux6QFhGEB0yy4Y0YUc5y6mGqp01ZxvMJPJ0tkfBrPjea1430gyvq7le
X7O+huZ/a3WaoIOl5oU9zRAXmis2MI0MAUEyzTih2YVQjiCWi7lOWJ/ANSeQznAOqH3jjYKMJtIC
jrA5NhZ/uNmH5Dlk+1jUn+Kp+hon8NmLZrZJ1BCbUbPdNrR3rfnvACLc0oy4BTUuociV5spDSPNO
s+e+5tEHCPVZM+tYtZOZlk2LNGRad6cSV7XPmgn9b3mREwSTy2WDJZbX0Iy6vuB9s77o/W61/uQa
hbg++NvT/5+PlfAJwmhSnVUyIPF+ayhy9BXXmnRs4dpYtG5SDTG+31Vri9F632fOeCBP96aLqu6S
L0z21luDbzbnGMVYR6SRUbJmWB9eN3BGv770/bH1lo8QHGT1r9/029Pr3XWTIad5e7P5Q44w9O32
+stNw4vPM8a531643n17g/ffI/NITxddP2d1/Nfb1sycj1ExnAl4EfulaT+tlOFKFI6U1uzyDmVj
sa621wfXzftr3h+rZ433v9//7TUB6YibyhheqSmgI1ivEN43768lUlLLVPR19v3plbt8f6waGzC1
t1f+7Z6NAkdSHlb0RL//ugJrwyFX2UPjds6CJgJ9ONk/h8oiGUH2QCTvm5WVW++2ME4bqMEF7loT
ebLRMMr782/3//65lcZbf8v6egxjZNGgfFIkC0TMydk7qiZSBHaQJ3opXJDzou7Wm4sbsKiYWuSl
murxNIi93nrfrHTQ+12TwGTEy7QQ6h9431QGNT5+PylysOGP3p9Yf/7vHuOMgRd4//XvrzGFeGio
6TqYhmNdklKy6aofhl/O+7ExwuP/QZj/GwgTF7f9j3b15x9dWVfDrxjmnz/zJ4YZWH+49AcI3zFx
D2j67S8MM3D+cB03AKh0LfTuns87/QvD9P4wNTwZul5gOgQj/AVhuvYfgS0s3Or4zJmxu8G/A2FS
ptDUxRzXlfbVe7ZAEC5YTjmO6wSuu+Kbv+CXIflOoI8hBVO++BaOXC/Th8VSdLPE6NB+wXbv337r
f1RjeV+n1UBLgvMbWOqGPm06/FUCs73J5/GbPz4aZWs7dRyd5s7KD3Y4Ir+VJANZLcHjDP+d+Z3s
ZoJ8960534gqfGmN6VxQjsSpWX4ug/JSFzUzBdUTSYSENJ/meOfmsdiEFWbQ0PyIEgFRiu9cpQVB
R43dEo7dUW/r5qQGTgElvB5RZTFtP71JdYqc6700uvt//kMDWjB+/VTXP9TzzdAkjQCIx9cfxC+f
auIXxeTkoTjNsQsOR8KEk4U5Aai0c2OYzS3KXbzU/uaaxc8idU7N1N2bTKgRfVfNHlLlAFl+Sszy
Z+mW1zijUcvmlKdgSNvnFTDw7Kft3tbEZU2Nbldan/IxqS/2EbTYPdsh6K/vats0cuJ6cG5QT90U
GRnCFJtbWmBt2GZ9EEH2jK5Eh7hoqCypSkXWjmMS2YXSvaOS2AgEe+qy24Mkr1oFcK0iJ+MxiIeX
ucUDmODmTELrCaUwFacV42ooMpIJ4NB0xQY/kv60svlUNeqeBL8QX4KT7+Dy5+UHHT73uUkLaG4T
2pqnH5pR+7InrC01KfGzm7/WbR1TJSqZ/TDXKf1C7f6H70ofdL+cAet3Fbh8T54wiabwfzso8UI1
DgtRcUpISYdPigi+zD8LLJ2yYgpWEYS16apx3MZu5u1kize+7nAQ+JjLDCKmo3E4kvpEQ5tDJU6e
oMEOfGInbXtnpwqhVuUDo4cvU08/hI39grJu+K2ETrnIj49d00HEFcgowvnB+iTNwtvZcfrTy4RG
RFyCmQJalDJcq5tWGvtOKSYHrvhK0NQEPtW+FEl17YKRIq3wsh0Gp03i5VcUHTyPqrpnIpTvAlaX
+SyvUyv/3HvVfdTP/cG7EAl/nm1/Z1vFbRYZd6M9XHsBNgRao0BxAQgakGGbUMSRb9GtiH1IQvFg
Wooyp5k8RNK474SYd4FbfJz6/GfY5Re+qMcSO+3/MHj83SmFGklY4drvsmZv/HJK9dD34xwocUqd
Ru2wRJJ+HBOyR+4xWqwPRHO+/POBYf3tO4YmsgRCqD0R/nZgeNLqy4ZGspMzOVeoXu+XkAQ7mCiU
eNX4qUmrW8fIMV6H40s+cwSnVIdTH2rn+7GiWymNf1IYGbcUko+v/7xvf3fMCmgnjhZYMeFw3fh1
fLGtvqpKoxAnqptFX1MWTRgA5gt2okRci+MMzVSFM/HfflsXmNLxILyQWbq/kV0QqHZYKIz8oHk/
Jy/8aDaMB2Gd/URiHO3jic7QPvz4z28Kyfbfz1DP5uHA15ep/3aNymLLxvjjhyfaB+Q2je9iNWFV
VsV11Jh07mDMRSMAHeU+RX3wMUcyDhhFC0EdmD8tS1yVcpF0TAtG/6REdoocOWOQicx8PtKMcV1Y
4jgLPD9VBgbHjlByVRC0UfjlvdsT3FnM6aeqMx4q179Uko+atjyklT5gHO+7LyZMw4XrH7JGDRyb
9z5+g13gkwKG2vxMYA0eI+eqMnHX1p/jGQw2qOJy6yQY1BFFEAKPvN8POzCLp7zJFZC6uhNRG1HL
A/K+tMHnQeFJ9NgzleOKztuedb/IcUeELt3dHvwjxYFZShkg0DcwHV1jWi3O7HHWAw+2ums35mJg
uqjpZr62pj2Qckij5ERni1PMHxG90DCtX8uldUNr32MwcM1pDWluxlR8dGNOvIjE5I3XOi8kTm3y
Vl8dMJ9uVNtWO5tedNL6T12J3WREnjC5sfbulW/RSd+m/4x/1H8zj7BsaNrfBu3QNC2LA5FUH18I
T5+7v4wGETa6MVk6ipGFDVDpHAjJvxtn3TsXYeSX4gGZFj3zVoP8GfVGMgQ3i1rQrxIKNk+u2Ml9
gXxoQwoqjQchGbOhGlneZyOlp1yImKtQfaC2aizRrJljfF3b1tOY9RYxj3m7xZTAgL4bSGzdJa4U
NJmgjjW8bymyoe0MUj/3JXH+BHfvSqLb6LckT4vYkh5hIleQGGqknH8OWDQDOzUxFwgEEOcuUY+i
Vu0hlUhS6n442rnb3dSL+z03egISo/kj+KqxYcwCm/I3hECmzfLBMZPrwqseQ8zb+GDRxDU1FtvG
sl/EiCncdkmQLKtgUwBX7IfMIF0B2+wyMsWKrfJMzQRpnUTiGFVFUKU0Pvko3KcumY9h6Tz1S/0a
1SOK0977RJdwRKhY+oGqyxYl5bb1icPNouA6pCyF9Y1x2y7jeQLJ38kheOB9e2L5MLmP3XkowxlO
SX1wsuYEW7wPES8S1aJI6M5GQn+CbVDwUbnPgyr67dTKx6r1fs5tWh8JljlUjc6BaES28wP2m9Tz
h4SJ9TbwiNPwc4tc+KzZ4uDiZwnEnSKbq9MC61b7OxCafMtCnU8vXcZ9RGyJETP5avLzNJUcyfws
Dv/5C1OzcIPhmjgLQDdmp9bBtaLdHGVEdVoJiRCwB2Psy7u+b9KDXFIyBTIYqcypz1NANigJelpr
CyJUdG56UJnDFNApm22eZw3RMvYVmjvz3OiLswMREhb4IEMXqIpekpfZI1N9apPnJS4+ZF57lWbN
OfMT0jjyOUaNnUB2rHgrGuuGRax3TFwOhrlydwQKQS96lG6Xxak1cQtGYU3a4iweROw329KQH+K+
JVTR6p5KXa4hLechUYFxln1+ZfX28gUzma/LPLmU+Mcmcp+91rsFdyEnidpOhiHnWJlcXdoJQVtu
x/bRTHSN+rzz6vSpyifKuSVy99rE91w0T5PdYnoVQOFiqkGXKcsKSrs7uTnX0oSlN+2/wXRIiFWJ
KQAOiWOAfEho1lmCuzptrpbEuZvluG8M4wuRcg9MWjdcbQJSgm0tYyJL3Irkq7Srx9jk+4dzMK88
TXug5bERQiQes5Ua6PJQjcYHJ2JkXiqGWJde+x5bQJGlD8TKcz6Rb94bIJnjaNBUZtjXS9ejEgYn
3hIycZpzTcpupleH04a0CDp4Iyq6DJXd5EiOMJMc27Z+7Ry45T4FiGM9jtWMBiQC6p0vYrhECWwU
o82ZjCCMPVN/7L3otmjbD8S6nh8OSiQ3YPk2lqKKwPLu4GcDavDkmYrVHy2wIzbA6MTIdttPV6Cs
r0M7Emdlf87dC1Xfl5buMbDtOtvnc0DgT1dRuBuoT4VHP/NAETvNMF7e3iJCWPgQAgpGkP7qDED4
ifKpK6jgsQsaRUKU1bhWPhQC3q8MnC25pD75mFIeCob6ygjtu6Gj5Gom6GYf58jt8sk6YscmmJT4
jqAormUVfVQGab1TvdxKWh0JbSles4pPJ3GfG1OV12WH+oWcXbq3lPokbK4mRmbmD40hqhOx3FgD
rfbBjX18T6wO8iw5GRMNSCNx36wbN5kuKklsbUoCR9/wO58QSfesPuRjSwJP5nIyN7UNQeUOT4Go
HoyhucsdEhKrkGIrNQpA8nCPhqzVVUtPAeub81KVLgh7yhi5EMtalhG5A+F4DoekIFEAeYhIsi9R
+rHrxYDUlkEzcR6qGDfyglPTp6t1chNInuwjbC0BzJ1/yQVGsLSJhlNTi3k/5OZ+kG298wIXFezo
EJkQkimu1FMjZm/T28Q1YKC6kECRKqKC89k4phPfFUD4VyP9zFne76NMEZUjxPPYi4fJ4lodi/yp
bwgmmEguHEwQ0QezK+Oz35fHXKfCOwlh00nTdttGjgeTfGmTMDcEdJj63BEOZnFeGuG+hgRNNYD8
9DBtilSO5LpUF5IsvyFTlEX8rXTJ3Cpbo9gym3oamhKvdEG9WeOR2Rb1n0xDfCMk6eQ3MDZzZDzT
YEwvmg6NQ27e7uspP42m+yK7+SPwG6aaIrzLAnx6Q1CcBG1uOYJC/G2XUQQEcOO680jW2vay/qTI
/cd4Zu1VldzWTvISxS+9fVVUkGRmTnB85tBI1KBlHRIbMSA/q2gZ2qVc3vpF7GfkixtHMDVAiDJv
Ew/jVk6VcKw+Jb72eRghHmpEsduOXgqKiJYn7FDkz8uE/rUCHS/PawMl5RI/PekTYFzk6mTN1qd6
SeJdS76a3UIUmi6mT8Y4sAiCwdIwvJo68XPSb7aENadaXDwnzYDQooFdb+OnxGa55lCynanXwahN
Lp0v5K17L0b3kKXmY6mWbm8Eg7GxjQWRhssQX3Vl+UopD02DKQFvWQaHQXqSR3woiVXWjySDEB/n
L4S13yulW7VAEc5GM5GAFF8PSXSRpC+Jyki2tWc84Up1zxNU06wauZmY8JCzuUActFBDY+De582V
PUBiaXWEwcq1R+/te+bRNBI83C0o+brxFg/1ru44GXzvgenqcqjJVqVSYS6342KA65D3tTHh+878
uSMdVECv6633TawBCgJDxp05SvqmtHREhjFV8kV4hAdrLqul2G+Zfw9LfTtPOc0zupQlI3sY9yG2
9PW3hYMdHKldObZefHJDcRVrgVdRDLeJJaAH2uq5C8v0gMQcb21kc+VQNMElAQGHeWYdUefeNJ55
Y1bOrlI2/WuDfUMIHUdo+cQhzmXXzR3dLZHoIBc4OkmTtlEiYrCHqyXEH9XT4xUb+Q/iL+/VUmI5
CqsfnlXcBMlDk7L2WOb4PoqmG6ZJE4xhcq/q/qnq8w8tPRyU4P7o1HSVYiq3QvtLOBI0c6Hg4CWX
Am64rH/APN7b1Olatk6pCwIka1aK0zm/kSOesHF8msbiB3OoKzITmKa4yQ5z8n9RdmbNcWpbtv4v
9c4pWPQRVechSchevWRbL4Rs2fTdoufX10d633tsnYrteyN2KKxtOUWSwJprzjG+wdJHM8xR6w3g
rdgDiMjDdLWuL/Dw/dotXtn3zavQbT6Oel/6MMN4VUsrMCeZqxeqNA6DgkylrnfTOjDo16GCJSZS
FfsK1BbDnJ/ZRXzQWWueooJbVEmqhNE5qW7XL+WYK0c1yW6ou8PgmjOzoOI38tHc0aRpjlLFT+ol
hYRRhLc5zbpvV+P79dO9/ul6rSQLHOZkDqmz9ahnsLfqYa4BS9c/kdROKHhjFchBCCyV7pNFUsPW
LJavoio0L7PiQyLVL1FK92ccypfQCXfl2tBQ0+xHOoR43k1SQiuDoDPzLBi5ujrRZ7PlHpdeNffJ
xOoG8KPbaH10hKQ9baJuZOOK3NHjJjikBUVcAvnCayjdPEPvPEUtTTyay7tBSuy1h9mljrMZwJJE
reI5FQCiOiEvT/af2bVRHqmKSnDNxYL4kPIXOs9Nf7TYnoScHtmlPwaDhpxpKt8n4kfwrfEGVs+a
WU/aJlrWGFZKzKPN9hITLDfiPAu/sX5k67K+tv6um0RGy15tYa00im7vAExh2MyWeyGMdqMlTNSL
oTvUonC20/rrklB/1rTZdx2Ug2sL79rmIrj6qVHz12YhBDzNgOmrefqtDbMfBlnwdpcfrIn3l8qb
WFV0mNlI04UKHgqI20MqHHpsIz9kz7fKgKfXrVhdEfiVxGXA7uohHdYJMOQpWoK+rJHIassWSByZ
HeIu7IjYwjdHBy2p35wufMQRvwd8Y3tSz/aYG94Ka0YMQGpbTov8LJIz/AEHIZ7YDE4pvBgj896m
n9q9tRU7qPWKmZbY2hIMvBXWIvwiDgaN7oFEbOmb5rQ15Jyg/HVM2gi0o52QTz8Fw3KYTO7xfm0r
jlXs8ram+86W7yGKgU05zqdai6jXBxoVVtp+Cp16Z8+cblOtXuB54vxqUNIzmIKyIkKIYqzaozTw
t1M00XMvtwX6XeyfHBRGs7tpOFTtqUdK7V8/npgnTRJfISXpa8cHgZKjfBEqSxmi+tfRrG5TdwWs
wSvYKuH4sBgTCb9Lze2R6TeK7tyrJo0T4HL8Ptd5UBINLQbgBJJ03CcQAYRKWMmXpE/IPqfXe73q
simGiaViKp+oTkYUHXz3Y1moH2DXXRshmeTiWXQsbSEdR+YPKm4w5ylP8UGk69+xa2u4oA6OiQ2a
X6WD2UTCRyfGLsx7htrf8prekBviCFDV74mi3pTGYzxU8LxiN7ie0iRtoEJi36dRyYCEOqdMsDXz
alX2Rm2LOgON7Nku1j4uPKaN1aqwvYbOH7vssZimm7SiOz9U7OUK0tM3vZpjcVwWtDWFdsnrbF/S
bNisNg5/4YLfTICB2JTSlStpxtHZHg/dmACFosPDoA6HPaGj+2LB4dCMqS8mGsNVbSR7tMUdTads
RdMg5unG5ljN6Wtk0IXRlDOjZ1RKKcauwngInSYLaN+zHMf2qRk1dBxKJb10cBjyJyQ/GmW3d8PH
uG2TXRwu3LQJzRqJ65tUIzOtsgD9V8qGdzpoyXyQivk5YvTArqD2GxCHXZR9HQGyHjJok2RWLT8K
9blbL2AzprGmuNkrtmEM1iHb45JfktE306R6P9b2rtDpzqnIbL3FTBAA97QsuPDoX5gYkU/XmUyu
pD9or/Axj3BqcnGTL+Z9G3LZUkC1edH5Nqw7ogVgDazX2IKQYTuB0NLCZubWhUip9s19i7FkE1fZ
D3XhSdvLi86jcqMm5G+GM9KLXoNeJVCh07BXi2YnROKSVojaRUVsOir1YSbxaKOifeEh034Lw/Cy
dnHD7Nw180M8RJ/Ugpt6soSCL6723KFd+2hUwREcUys04+3M/cw7bL83GI28OYlPplaX7ErA0KUG
DVI3HfcKzxSPDFqN/gOjNjgU7Ua6deiPyUNmTW+yGY4ssZCe5wMb/rM7IhxU6RiC+aFKnNjmtMYc
7gSk28jdF1VyqJq9VAWqcZLxDMzBdV0dmBR8SozuXm3HfUVHShP4o2hir2kRTbXTShBgLM5dQTEW
Rep2tL5ILWfQkc+IaOy9Vthvg6N8k90KEdQUwxNUcA0BFRplYZImtKJM3ZPsb9B2f6pBwGIgml5t
c1RALZG3qOdnsHzsa0rSz9x8iDeD1d6ErtibnXhqCEhwluRGbfIbfU7u+0pN/LwgasFdBVu53LtS
xcdfWV+1HlhnxGYxcXLfHdTUT3OuR1vF/6diMtQS87MWkjI+ts2N4hoNcpwkPRVI1pBzs9ah8aIS
zqrTRJDI0eruE4N+5ibp9/PCxBw+6vdwEY1DsHsDagNPAnpHvM/XL5HaQJz71/cSpXjeYNZW2so5
yUaTO12JHgBSL+Tv5MhRDZ4hwABmkKGEvywZEAieS5tpUVXM6jrmptmS6vH6vRuHt+SuIT7vnYLu
ol6SJWTu0QSVzOpsX6VZAFRNRH45qrj8crAx68y/yzIIRayY2rE2I3G8/un6JcsQMKJHTBE4z+J4
/RL2GAaaFr1tBzP45/+7/sUCJIee/+RHKX1CiW4mjfTHqNeTMxi1ZgRtKJQMSTZysH5fonKELb5u
jdtDz3JknoiVAbHCqr0Jy1Q9/uuL6a6JQQB6iC5rypNiyON1NPCfv3WC23/+F99/I3+dey3uPnz7
z6eq4L//Wv/N//2Z3//FPy/JN4na8Ef3tz+1+17dvBXf248/9Nsr89v/OrrtW/f22zf+VU5w33+X
88P3ts+761HQ0V5/8v/1L/9i3v+Boa+h48Xu9J+//oa//uX6Fv77PwizgnD2Vr79Kkv461/9H4i+
8w/8T8J1uRQN27pqD8bvbfff/8Ht8Q/VcAT/udpVlfAvmr6u/0MFZKgysgDqwuiJxvtf1irBC7oG
I29bYBxXdff/01q1zrB+mcvC7NcNZkwaTUbNsE3xYYaezHLsq0STh9JE9ZnErbtz5PzULMTTY43w
LGEB9o0zRjeS0K2p4OolTxHHxFaNm+USZyKYbbS4rkVqIJv8Xdlcpq6nXAiLZy3N4cuN2rYCEeK7
ebfGYjk4BXmcb7D6HgoNK4LRoXGu6IYK+SU3miJoJWMlYosbVAUFptdPzm0bN9kOcDmJR5T8dfWZ
CmgJylRnAkfnJh0UFhkT7SAVEU+2sUeuanhIlVumOIQIOr26g7jqEhPLQTTFW5Mb/d4y5JNs2g6F
Oe8VGi85TwbaUkMT6FFNklTYs2il0n/voIsc+ggLUkzyrc3mJq8V2PYFOYcESb7VBS8g6/k4NXMR
zCsqb56a6aStjJ7qWIMOv6WljzCfXsNEW8VPhnGfWtN763yJNVlvXVvBkp1a6z5EYLNdeXRsrS1v
1HSiBHhUuoYlg0KD3lYmYt3iOsu+t0IC3ShMU8d4nekZ73+5ov/XKdC/XSCGYQkDDyABMKBIVmnL
LzOgdHbkUA015BbdfbqOBq9fcgcUomnRtIvm3vVISL5VYfXBEqHETOy/TubfHws2xA/XKu5EXV2H
k4RPaB+FLULR1Ckiue4wKoxekrr8ggnfkHtiQe8iUTzTyvyeGPmfzsB6C/x+i6AsEpqNn9F0NRyN
v5+BhQynpUVsciCS7kx7nsrueV0FiROWftcJuYO1nNDipIFbr84TpSXkm83UkbdhHZpqefn787C6
O//tiDDnI13ihmVGx5Pjt89EFS1O4zanFuVEpCU1A/1Rgb2s28Hn1jdKL+mJG7nlA+A5jWW+BAq5
mXEKKGrSKYui0f0+TGDfLGvRdm6V764vBTHQn3QhvDZMH//+oPX1oD6eRhNdkrPKrZCgfBj0R9wB
aG9SDtqVSwAFZc/mm/7soNhU2ZbGTMVMtvrYfLHYxnhNxH2YhPT+DFetfCneG2suVyoBLEylureK
kOW6ec5D3WcMTUmPFwinjZc36deuWoFHokUnEWKdp0T4SpTwDY01ToRI3id620FoViO1tXgQTgPH
OHf/MFK/Xhgf3rFrM8V3bF11Dc348I6njDDYIlOTQ4lZG+imsZFAE3bR+Bw7izgTleK7UP/ozBnp
kdaf6hGDE2KZpM9Zj3Cja2peOQxFYFuEWKrSDJJe3yaTGDdicp+GxoLmGd70YTb4Vs1DwK37elvm
4ZtbawyW+iaD3KypQWn2b001LXup0PoG1+g3oc2M3/CNIfzT/fJB0cGSYkLHtm1DtZG8ser9fnXm
WmsjWtfTw7pbrdx+5JQvtzLMvyp9iJ3/R0ljvBSa4k8IZEgoIfND+nZLY8FtCW3C5tu1kcX+Fdn7
Hy7C/+3YOD4UFKTHYFb7oK2QjNL1TloptvS9KjP7uOTV58oBId201lOt2PpmUSDJrsuBGFDiWHDJ
ywgFlp4zqx4HX+nW27wXry3ycWMh1YRW5D2XJSmbA5Vt1aGg0hb5wzRUZ1OKp8Wlp1eeHMe8Ywgs
94oYVei3stg6eXHXpoOxVaKEQWFdHKn2XxMjtC5//7a1f3+Emeg6EGFoluXa1kf9YUbRmTCWTA8L
naw1GgzBBV1t1epWZQTxoo2+Zf+6Gzv9hCBC3y6UibTv4ocUady+hBv7B5HLGgj06+PAIIFQNVxK
H0oZE3X9h8IDLyQGv9hNDnEITpng8Fs1toydLMoDXEXjEMNC2UeDehKuY27Z790k9qh4baH96UjW
2/CX2/R6JEjSuBwcWzVM7cP1mhadpUiF27RjDgW1vI0n5VDA1AiSFG3CygPM5jg6LiL2iElhyB3X
e5pQ03EeiR3WO/s5d0Tox/1iBaZAMUA45N9/gPpHcc56tky89EDVr0+T9Wz+sgr3Vt5Kq5p4lMDl
cDvNxXcKP92tXhThtK96s11oJpzsBCNzHX+1h6XemKNQb8ykuKGgfCdHjZFv/Z6Zbvo4aZan4oAd
Uqe4E0oeEYcCOLti4EaaRIHbTCjPfR83UBNFe8nRB2wdEsUVREB/eGfah2VhPfuobFnTNYukKfXj
HbkGHyUNsLeDajDCbbA1xc0wnxjhRNuuhZuid6TJCJT8HWHLXpUTmxSytTuaoCjwcIzHkQEmcPw/
3DPmh2pjPTCxguAs6H/U4sRW/XbKB4QHFVDD5DCm7s7u6F62aQWQSZmfTBUTy0SH0Euy5cEJ9TVP
Zh1i8DUwZDBhraYIjVjY7NLctlOoHEw32Va1bh+AoGn7JW+DpdQ8yx7zW3UomoA4UMJuEkdjIm3t
yRzvn/RJ1bCqpMpbVdQHU2fYn8/d+5QZdHaAboGi7gEhCNqcZnHfk9MazHDvNl2VKR65MsQNV6M8
x073Hg6klmZ9f1OKTLstBz7HLoNTV3dvzoLBCTpwmaNhjZkIQrbp3cjdwRslLqUCWHi1gIccyP3f
X9b2etl+uPXMVb3r2uyQECt/eBxTroYj+cDK3qD82I80kfOGnjkdbA0NjWnd6SSEhC4Zt044lEED
aSpYiqYOLI1xv4YkopVs1F3IsQe6AVszLlKyzSFbD1V9IADhe6UbTWAZ0acQ+vqe+9kBC0+erqDM
3IzumDBrNmDmZ6EbNGp9Ww/S+FKHT3a4bdk5nYlgzAO5uJ/TiGY0Xib22iUQihnY7XFpDcoOhp45
KafUTuvzYTqN+E3qfvwxtna3NUeGcxHehq2luvRlibEX3MtvcUvsUT7OnnTYL+goXKPWjfZdpkMH
VBhaRKGM93rTIZliKF1j2t6OuftqRoq4L6v5liNm7iVJK1eq9GgsE75M2Al//wH9mzrTNZFmOmjI
Ufc4wCI+fECqW8KsyDlLQLd7TFDtbRaWKkpqxvkzXPfU7GhK4AJtHNplRAc+WXlG/9Cp7hGD6H5u
i0umVDDJM5rMZdt2/h+OcH06/34JOSrrOPWGcPj6cVOQKDSVQqVNftbCzTg8FmEUocBjbXcczji3
Ge62ORhDbBy5pP6Jmup1TiiTbbzBtIKZUy72TMwXG7A/HB39gn87Ott2BFsHtK1gyH5/iMxOa7bG
lHKVSWHskkQllaAfX3MyVyDD1RHzFAYSitHNp7JIdM9MaVSnAm/muujFTbT9+wPSf+7oP5wwHZgK
2X5spTi0D1VpLmsFrY4I9xOBNVtTb7OHYlqzMp0DMU7KZ/4q6OKkPEdJEu+K+rubi/pNr74wAGQa
oOvyW++spWpc7Ecy209G9Z1ypj+F9lhuk5AwpzjR7wgUZ1QWN05g8lj08oG7YtAW3RugBPeYewa0
WAOIoDtpJ2ypuKsPfJSXdGrfq7pKVwFpvW+75S4UFfd5NOCp5UwGcRSRl+MOTKdk8lWmcXyezEas
evHBd1OqYNO1MGvbdz0VxjF2Oc5BbufWcL6pGOghBUB4Pxr65O6bMjr1OS+V0okOMIGQraRGD661
kFsQs/gXMLA2ABXAIqbh6NGrnHbx0P7g4269Jh30QMzOu04IhJ/nkjdVYBV0VIxf9Oz3KiJ/pnbm
iSAZbWvHRvoknC+c7Piil+NDqBphYI/xso3oMnoWG2gWOUc7W3WHjDGH8xvaSCDpuB/cUm6TnUVU
hyNqeWJBfYWwv9zrhNIYNi0Jc0FEV4yxeczXzkU0p8kONu4XW1OYZaPj3Ixr7DrbppK8WuNLQfgY
tR5+N9fe1rBML8vkTKfC6ZH1svruXWSt24pJPhqcEJy0DK3PC9YHrNEyHmY0huLHvGTioc/TN3uZ
CUC0kc6gUljJVesaAhLKGnVj+5mH4E2hKe5FS02CyDqEWKv9FyMwGJtp5JNkbC/cVOxRkdZbCaPQ
r2139CcMYZ6xKPEd00+6u0a5D5Gx7tjdiF0nuKsXlGaHxYDpoSuhuo0r+yUiUAyaWHnTjhO2WwuV
R6NOLaHc1henw7GbRmV1XLO8wb8732Lwp0Fpj9mZor+g6M3lpkgn+cS2uQisnvAIFTboRlNo2oaY
+rwYdu3BkuM7vNJ+FymWhiqvllTQ+GRaQqNpXlwMs0UHY7cnHfna3p3HZ2OB/EpRFW2tBeZao60U
V03zB2GbsFKtk+G2tIVGBK+ytYF8youa5vGFIAywsGkWkJyrbDWty7zItNgXI0HeW4lxL/ShC+xy
ok7tkeMuVY9QdEpMsrGKCNJWc7f066+w7LOdV+q92mineGDb2DHRuRbdsgyD1O2XbaMVSOIs295k
pbZjiyMOSAtJw5Ro7BVmcLUEWe3YPelktj6RQZ45AT2XT6FW2j5IwsxDJZHcofcwN6S9ESvsvFRD
k9wz2QjJkCNnPazU4eKi4XnRQ27IWDwLJZpeRMsYz2ixlQsKpq0SoyqbhkgEldXukL2F555YEat2
rCDXQUSgmRvK2bpQA9VpEe5dxVx21mTcuooVXdTi26COFkOs0NxOmRtdICQKP2ldIGS2swbf5psW
EJ1nsUsOMn1BB4nLhlA/o+apvGv0OLoR8zer0LZz02iXbEDYbKQVkS8G8kAlRZaglhXSxF6Ldsky
PBmF2MdVmp5xWxk+MwJEdWq871oiEUtLZaA4XUKQar6A3XGvTP2W4KbppZLFuNMGR/pG2k8vTk2k
V5guz5kmztSPyj6GCn7rCA4ui5LwU0z6m7KowOIRHV0WpyE7UR2gjiQmoNdFf6lt0jyUKh5Og84u
l9UwibPc47YKanwpZ4vQDc+GvP6pFJG11UlYOM0i0r1KadUvTQhoPc2sO7KlDHSGWECATR81jXzE
JLNaX0P24mmT860a9WFbQozjZKCGoenzICPNfbQUg1bHnIqTZqavpFfi++d2pZS8mWF+Umiw9Se1
xpA8ehrc63mu0ZoIvxcDXQN2je8CzH3QmHp/0JGJ3iaL5BQW7v2QtRZXHzRNttnscCD29u6kbcvZ
IBOy3Jt2/FRgW7hVIQpsjUQv2Y/r9Q7hsx3e8lHmB7A1X6EZk0kAI+WQ9zyHBmXQb2iTfNYoZAqz
g1IUk9JXlPmJJL7dkjf3Zsw9WEld2equOfGsx7cj07Y95uPUewmsDTm+ldWqpyayCfUx2j1pN0Ft
ALbJ0EvSGb+5vurU2qmnkk3mZ9MofdXRY2TPr8YkeVaNJoyHXN2JWbYYo9SaWDNxQNIMSQatKmAW
7ObCPebI0S7qgC/e0UZi4uLTkqYSvC8qDqfVj+jMtR3DuEdZWGmQR2guC1fCd9AIS10q64ExkHYb
0w63ezzxTCny47gAwEp0qRIUUalkpTEuJWvKV8ac8ttyCU6xCGtKCKk2abqGFWgRUhXny1jJ59yu
qaH14TNKj66gecOORd8QJHgzxSWSLaQu+6QA41igIqcHJQOeF1jqUARTVaa3lTTPpWWl5zEu0O8l
owBtCsCwymJWNRbBpqj0x/gHZaR2UpB1EushD6lSoUwsnHM77EtNt/dGQyInV+yB1N/Pi2tr55j8
RC8jqM5ekRgFJaBOxJcHhapjG9kzsmc8XjtPbszuwZ3BuyotETAM37aqijg/JZpg3YIiHa1BO+hF
L08qKQJWIhU/jAWpsXOt77VWgUKQ2VrgLs5zNrnvdh+XF9eIoazR5OrTmlk5JjsEvPNpGVu5U4bU
J7iKvJEU/Xcre6+youk2N0p350LZKIYfbaemd9miPOSGjP22YIYyZ3GzzbPZq+0hO2IUEJtiIgPO
TpeDkbvVzmaGs2GaEgdOUWXoNMb64KbyxUnGV8IIpsKakEVZtIhnr3FC8zFbBx48xw/cBQ6SZipD
U4ZI7RhGb5XStvetzs+KyNDOkDEdJyFGiDYjt1zLoosCaY6KdayzAHAhQzTr3gCaHCdW4mkubhX6
3xt2frSdZFARBh4AMrXoQjMgaa2XaFyw97ShSc8svLcb90haHUrwTlE8ghrgKkxR0Hf1jW73jGmo
nQKpGV5qmI+U1Hj/rPHclwqMg8IJSB0FP9QT7+OHZf+1jqTtDTRj5lb/EtmIrAim2ztG9iRpjTDT
7T/3CDs3A8vAYcxx6QwdBhtTL6F6zMQDKyFlmwDXR5LUFlrLDlk6CdFL2vB4K12E6fixmAqYezKx
E89Gh4pmCeX4sK0/jYRAsp5mybbOWZpxlz+Ny2fRd4WfRX2yNfSKiXpm6N5ko70Ym/m9HvWJ9i3k
FKN+SUcZM3BrQz9U0kDB6olfqQvmrPJx9n9JYj1ospb8Ltnu0KbxfA+JwxzjioDcCejJBNt6VD4b
WCyRkL2xt0eR1ji7uGW7nU8HVFcDtoAMrWkpcOfo7XPMBo6ywsZOB1B3UKptFNdfNXy+tgUlZWaR
owETX4aSll1q7VIdaFjbxIUvU/dYuuRSVQzuFlIW0km5zUrfXWrbUyB02Da65QzY6kbtM8QdRXg3
hkjChy71UgIVtxmWD/RRCJhYvW71aDfZuB9lhjDW2PWxfc7XZpBbi7ekry/NjB66y6qzVPJvopxP
bnSerRUnONvrRY98m8rtpiNkjeVaQmgPv0L4erDs4rG25N4a6mfUguSD0dbYAoNGQVveyKxGIQYV
z4148Lm0ZdBHcLuMTfot60iQHqGBL/1zjFRjQy9R2+qrYD1S3IO1Er1e26oo7wscyTGPAvw2q0lk
7QaqgxjwoMaPtZxXkbYJoUPn9JrNpGznRb5SHLFkDyZJnLH7bCUqS6dW7q4Cz3ZVeQ4rDNopwxll
Zkmpsn57/Yvrj1y//fnlCpKwV5D0cP3jGA5+55hvP7WiVzrE9Qddxod//cz1+7lRk/UpdLp+Z11/
EMKXG7iTev757S+/an3pMXMAmjdxGO41OFZ9Naa7uin4KH5/ZdHVYvF/fdm5XaFZZEJf/+f1OK9/
+vkvf/6yX14F99ljuaR5AFcGX8j1MFQzUSnk08j71z//cHy/vOSHn/lw4j6emp+vs77FqC+f3ZZm
1BxdIpPtutGpxcFs2+GWqfB+SFEHjPb05ub9nlq13xGuYHi1EwNKl3a/mwc6+4tKEJ/JEy1IWyP3
Im0Y73SHAj8txs9FjKchS96GrLzkkjZoi/gZZFeAl17fyi5+GbvJ4lLvHV/tCFeGi9z52jR8isDo
XuwiRwRPDHbbxSVLG9KspEBLUpJrstH04U5dMhhmoVIQuxzDJ6vLc8Xs3bLrs+UUxR3urMlyMr/U
2YKxAYl98I3axhLqjzZ2o4dU/SpHqHIig99XSmzAeBOnwDksJfW5Mq2Zwfn9Kj6MkF9qKnwnK6m8
hm7fVnd4mqb5dMnNdDwQxId4bVRPsOTv5bzOIUBDes6EMj5Gdpur+wonktfMOVsppyNvwZY4rqyn
kGvlos74BpDR+a0xxDtHuetF39AiKUkiIu0UERwDcn0fmYryEPmSHZsXVUaIsdK2mXZx0tpQYbrZ
z6vx/i5XHxNa3Vu52N+cgQTmTnc9vcXXYI0Hi0tnY4v3nJpNAEK0ungMwAo1fgrZlJFbd0E4QbKz
UJLdVPbyQmOCumcIt1Wh3BRT45IFd2iK8UJf403Vhl2l9kQaOsjQWvZB8Qhj1O6eUz10zrFbBInk
7Onu/AWK9Z3JNGknU/Kvu0IJhrHrwZTKFcqYgsrqMO3o6JHtyLXhJs13Rs4D1QCGFQvSEyx5M5Zm
fijDkTmW/kmgGN+Ag4+PDWRqjpZ2OiS7s2RHfetUYxA1N7YakhQy6+YGXkC5mSqnIckb43uE8XFa
ZmB5NnGbPECDpJ5CT58x0AoyjpyFEO2lINsKCBaYdTwEWT5vNHoPECydXSlroo1neVjBonrMJHNG
PmuXCM+KnjUQJOiwcVRiDK/1IlGF6MewvG9zUYXAFyOyKLXkPZtKklRV/Z2skRjp+0jYLLHJN7Ge
eRriWn4hBilhJwC7+/qOt9ZeVkNYyVz5BpsTDQ37e5sjcEFuy7Wc9JqXmma/72PEW4Ra1BD1COLh
zBBBqSXTqQRSvcWalT7a07uhgsvgH5HYPuEzwCBAjKz1OgwNEmH7a7o8ymXBBrg4NPD19jKT8zok
klxRYrsMnH6mQSVZJuMtqbtPWWS8M0UyJPD92EZ6aBKeswptmyIP94PtKF5sYCiuIwToboj0D7Br
jY+p+jz1JZe+njjUzFZI16i51VMo/3SONkyas3OoVQTqMBFQTZuFWJJmODfyJIxKI8/zK1lwjldq
vl4gYpAiKwM1tz+Jti3IdKSRxJjuqW2z+3U8MPdoJoFuJIGetE9ZG51NkuJ1mOh0ee7kgq4lLqLY
s/USGwOeyI2qTp2fRMOtzNvZywUsdEettX3TEKfb4zx0DHTXGhHImzUUwsM80ft63X3WsvjU2Rrx
mPryrqaAuor5UdTjLvnRh6TwTZN1HHq3hcSl/eACRI6Nr4gBjPFCYnYQUufvws4o/F6x58DVRU+O
87wPdcEFiBSFSAiv1Gnws02ON82MV6MUOZD3r9QYUxeREpAbx8XKFS/p3O20Dp8jIR/cEnATD4yX
3AS5lyUvLk7LWsBRJQw73SWpdoEfthsWcRSGSxfVGA7mnDwpiSI9ZorR1m4wHzqKUezku5lApKyI
tUOmtGzLVGDNKHTb74vhKaVtoTfpj0Jx7p0OJWUXGjiXFsNPHtqiaQDp40Sv5vy+yIrLbArVZ1ig
29p7B6yfYMLuXETNJ3dGXp2iIfb7sXiqFyK70yJ1tgR5IdAi7gXY8GpkhcxvVwv1DCpfadBM0Drf
IkMKyVdb3aFYiy5IuxM1fYG0z3RCH99CZBMYFgHEzf3M6HqJXtLM+C6ameCbtfVEhN0xLSkp2lzY
D3oXk2DuqdPYgOWw9XPLHRBL5Wub8nwYbWxWJRsWKarL0AE9NM0XQspInHrFNN94ukDk3BXzAVvG
ndokzQ5Gz3HJQlpzi91g1mJ2BsG+3yml8xJHE2kSavHFotBrOlUEokcs34a0y8bJeloWLGOhju2U
OzRbcOVakOqqBG9JTCKfBwf5xqzSaa+mcBZJIGBDH77FRgyERO+GfZ9Xl6Q3X3sauISgQWWc7R1N
0c+D1iUnaJzfrYmf7fXYWyo2iUmI46VOG+pv+sJOwpUZu+bsO6LEQavp9b4QgVWy33DAuQRj35bB
YB+7sCkhfsYVBtKgcWraeUk2n8cQOx+ZLJEfNt2DsOhpNIBA2h6wgEIqC09PtqpkDZNRdMhToZ1k
vG7x2lYcu6p7ql329U6PE66vzcHXrUHdJQYVP0vVUW3dCc8G3k5FYiZJS3urqEOOcBhBtr0cEKrY
O0oRHssjk+2lBV0YdQZpfXQTN2uHajQIHHSx2aDonk9TWuyraDjUJaF/E5lM6sEi2WJbZgjxzCx5
DmlkeqWYHA88+R1Zkk8lkd2HVk/GoFLp5vH4HsFqKCAf8AmC0GljIGRTtZeW2/lmYZibDOwvLldm
2G6Y+/xGLOPFjnlrQr+NUBIn2uNfLTixKe4VTaGmwa2LwpcgcKLQJ2iJhMyhFSwZ052b6DtITlxY
0nb8VNSJT0/ogRBvZ9drNb726XEhwu+dvnjexOBWNQ2QMgPaT1EWfeoN3KZETFAcac1JmRijl/Ar
F5MaSBLoG7rLbQ4HvYEafuImejfBIjEXQRw8w4gFWixulLGI/TCCjzYN4nOkJYFzxDtkEMTOy9lt
/Vq0JDGKqr5JXDO9aWzrIOEJbyjSxwDzdXmwGj1w0n1XD+lxy8aNCJpCtU+uSC9zXEBIUueHKdyh
nlP8VsqdlcqB7UzMIvEKPwfSADykmdOj9QARFEZCnTtspd7j8q+Nl8YdH+aqfWlixtkQRT/1NSFj
ynLbGyG0IzJY1JiSBPvSBQnfSY30O6WVnIHxf9g7r+XGlW3L/kr/AE7AJNwrCXojR7l6QZRUKnif
cPn1PcB97r3dN6Kjo9/7YTNqSyqWSAKZK9eac0x3Ncr4weH2XzNwv6b2sJjZmjDwln5nh/2mB3xT
zW4gJkHO1cTW2CzhPAiEprXEuWR3iNZco8SyCB5ikjfmBOna0/wioO//rIxH2WJ2EgaKp0Zi00Sz
Hwwpv05fu3ultWf0gWIzLLYP11dLKd5cQ72OL7C6n3uDjC6zoh/J5N3QHibpv9wTQO+JoLRuaUqX
iUMcNqgH/pT2R/pqjNdbxEGmWzFYynHvFJpWs8XW1mtkMqPqIw1tfpeaTGRG8M2qKoMeehAHWA7z
eycmyXGhtd8f3AhOrYgpnVIJtHZ5cEKFd9i1INL3cH3d5aGDZecq2OddCRkK8scHSr9wVZeuecTT
R7EoQcrLJbdpdF5BLzMn0HL1iTp3k1k9RoMFQw0DCwWaVZ3vzr/7g0bY2fH+J7YraLA0hHDKLV5N
5HFTkxL5CuNZxiDssdrzo3JkiGqMkdxVhn0Q3dwcI9pSx/H+Cv/r/62+cIM5gnkVYWzH2Nyn4Wqo
pUXnB2IfBNHqWCYLes8aZYrAw4vezSwPN7SE5rQOD/d/s7Tiju/95z+f0H3ritDfp0scLS3rlAyT
UrVbrK4vyODHY/fJoBk09fL9+w9NsHM3kwlqQFkhC7TsNG+NfKMAMQTHrOb8EblEmuUGMAOvjAlW
F3Qj2mGeVxqYJ3Bt5Pk14FBLkBbrUh9god6TpswlQ0dfHjKC6Y7qCu+jOhYi5OUo/Av40JODD650
Rzto/883l/M7HySDwulLeVbNDGyJj2qkhbhfFrwSht1Pd4Pn/SFlq8AIDSDcXJzAcwIguyB3BbXv
NXUKNKg1LnuqOGNFLktLwBIPcEyQzDAuJwiNfKlicSgkhHKtRpyHn5mt5MFLsj1abvvoZtHvxmm0
jVVy/UpZbPslR+7+QD87wB5BqTxCPp/zxRm3gK/v37z/6Z4y13o1kxTpx6ixGXrG2swmvvTW3GF6
63KYvaiZI2Pp4JgxBN3+tXKsmVaa/GSP+2QF/C7HFQIoRDQDnnGm/cgFQE+AxfkbVXxZDeNT7p2y
UH8TuWCaGQ50efU3xbl2hWT10Zysd8M03ghMhDxORKVfOM9hMmxnNWG5N/sDNfEPXLwg+hXZ/UdT
MA4lqyNmjFA+uNr4hALzrVvMz6H2SuIynajhtz5g4FUk6AZa8+UK8Rvx5dPUOhw2a51s3RmpmIfr
gib/2htpmZsmSHJLImCnNFMMtBj1FZSMrEpkWrnzOYvJwLl/6b8eOvpRDB36+FDOcnX/eu42zY7o
suP9e//tR5N8iTm7P+X923ov3U07iff/9nODv6D+71+8/5zqbG+rN+JSZQVTIeKe99FskQha6n8b
e7yIHLVL4ycfWPmSoKXbVNSz9upSAazcAqzG0OqBp50KEs5Pba8hO831yxTCFmEu+KR13kPYYoxt
CXDqGkKlxogPpBhBZQzhs7CWSZitbaMMqqals7pZfKvzGG0MCR6zSdbuC7ccxsV+qORDPa2Tcho3
dtVeDBaPs+MexQi72cvwgPlD+oyfMKWip7gpqyw9ko9wmrpiutoxt1W79O6inNAHrZZfRPW2uwrJ
Z2MWexoJ5l6rmhvH/iXYttnZtmC5k/rWRKMc4N1TG6c3Xoy0mfaijyi6Q/ZijxpjZrveWc7Vav39
FDfd46TyXdMRMRWH5qG1Yxfsj9/uUm/axxxZKBVRXMeIzHd0IjnrS+Ov607cowSEYWLDtWqlH2BW
adEInLrs+fP4jh9pOLp4Jo0kl1sycb673Lu4Tvckm/zRkdEfkpL1kx5rQRSdMcYPJJWCiMH3fSDo
Y411GUZBt5O2Nxw4zr4WrWcyG15s6+Q7Yxt+a0wr2jbLIKCr3Ct3x2vix+gNDDjm2DMJJ42/0m78
YLXnJVYHYZmcJeL4JvzpEUt13TPvVzCv1gVR31s51tuhakZmLqrfIfn60f5wzhrJHXFuhhONGO8i
N8A7ccNxQiCXmNVak3m8diL3b12N4a5TlxCMkc+k7cgcs/A1dMFtuLUz9SI4rBQQzHZG8W454tst
S8gp9AXXzNVmTNVMkpjGTi6/jxUmi5aKEK+eIVI/hDWJc8UjrV6qXA7nVrwZNZOEvf5cTqra2lq5
UDmGtdCTR6xev4ABPo7R8JgiBiAeo1+NggSGMIxaRGMNreuMrDF9o4GsVfzbmXOaa+dBWQyvMpQk
JjB6GkjTLTIYApdt/EezFNjtRjuVxNErr7+Q//cpMsrV2Bofs8p9ah16FdJ+1sfhPc6HjzKOL649
7VN69nZa+0tY1y/PRX+mhnpladwWYqzOVVn+5tMHpi6iJyePv6m11Nou44M5Z2cWerLKnD9OV517
Z/yZDPHTM5Jngf495QjaOntkdtI/QmJp14bslrQhE3fu/FV03t8aoTmGeEwzLbY6aTxa3R80MF+D
4fwyb7LvgN4sC6Vqqu9Zd3j345/JAy7khva4jqb0GhfWJxnvtAJMZhbd8Db7JuC0JEUsQHQ2SEY6
FGTaIHD/5LpMNqlOHhEF93WO9DfpOaAT7jbBXN82y/OgF2kp6mHcgKA4WV77Yni4HjqmibROirUd
4hZFq7PIAF1qPX3t66Q6M2RHWW+qs+VaDOn5xbNOrwNdjLe0kfWuVCWj/uYU9/JT5nrJ6P898TIg
g2yrhUE4DTxn/9ROGL/beiU1m3hWq8HeadIGbehRoCE3ytEPRmO6WoNDF4zkornPdkPbnJ2JwQaH
64cYC+E0P9SLbUg0ry1NXieyz3Kmd+Uua5YJQSAK44Mew7ZgJkVrTXyP+mLWJ+R69owYcGVP7av3
N69Ln4G0rho6rxOW7rTHwVpqtH5x8rBacQGmBgUsL2yvteSvJMOiEz6kY/fUW9rvEHM57/BMJcLe
PjzOEUsPtmFtdoIeXInWy4c+C49VZO8BLnJgAG1XjG80mCygf4ify95nQuBmz1U1vwxSvddjTTlm
5Edc4+c2ZwCi8fEMNvpHgwaWkXwjDMly68nKsKgQwPmFm6CD2kByegxhrkt0FDU2fL0yIWrUAqoV
dkhJfkdo6Vb+EP5Soz5sSBMpYO8RdPVoh/ccJAQ1zCt764vWxAk2BfdyWH9LOb0L+jpp3QEFnEmS
RYbWOiGzK3Bemuze4sR5ZWpBE62ng5zk4w+xUOyZhvekJ9Gubz5DPZzWnLKueqFdUkN9e4RCTITQ
eEwKEcRtQlJeKBrKN61lt638+nth3w/Ufmw8bbMdvNDYdjT21zO0MyG6D4ZJYj2mXr3HqoDNaxjQ
tZk61cM0H0xz+EOq8OJUVY+to0tSrws9QDZDs7z8q9MWZXMdnqI25KZETUCAyJZj8k1131qC7ajP
gGGYUp4MYkVWTO7pHxUvRQv1rWwQtVUx9uNxoAQuht9z5CYX0lzfoxLcAGZ8/yGim7pilvxlMBTY
434ip7WoikPMWiI0BhEIE4pAw+kWKI33Mw0BWcwGLVBlWudK0WfV3bkJSPK9+ouMXq/DY+TZV29y
xEszv1hDhlKvQl5hoMazQ5kyp3A2vEp0P0t7qXed75Ci5tSojrd4xCvSh+NO9WBwLQ5iZFQkQN+g
g4EyQL5eOZwvyaozGD93fzNj3Oc+sqckA50Sm2YduGgZV6pFWgVZGe6M9MSWEIlmDbf5Fnp5/SJh
3xAv3A07ys1k4/c9DWgJD6a056eGed7ZF9I9QwQ2t3hLYoRidnU2Ch/7rmFefDP/igZXnUN8FIeJ
mdjou80ZpFJz9qqEPAmDjxfvnnM0F98JZKRTNdEi12tVnhKLA2KWLZ0l1JLHFn7gdrFhznlh7Omf
PTgp6rn7g9fDCzaLoGhsfweqcj4mnYUmiLZ+5Iw2pTWbqCFwUo9ZR3+MreR6fzBmlHuaj9JcqEeP
wb2z8sfFlYjoc2VI/xzmIVoRZ1ryjop4P6D6NZtKnCc2wzWoxhbI0ATsr+/0F2rV4cU91LGuXjwb
u3Ou2+bJ6StzFUqmXwNxODdpTMUWVwRVImionQcrYR1JW3uyqteor9zH+/84EUBEY5nhk9yzGoQ9
AsTi9gqEiaI76zp1jVXMvupQzeDwZ6eTvD0ONJxzPJQ/nZDJzjJb55wrnFVGCwqLCd3aaTq11mPE
P25oXX13QjbXh9oGUoR+zekEr4U7io0aTfCPJsc9mSpyMgeiG2ZfY7heSJ4NuJBQFVP+WafnIv3r
5O1Gq55feJbATOV+ZlN/yNLGCMRgVMjwhmntjA7PuQuTxDiTN4TOz8wQM5pazYc8aTjzeo4MsTqQ
kKzvw8E6aD4Wo5hygrjr9NRPAxuWs0/95lkquMRZYmzjxWeJiY4hhtIuU2vDcYyp3Z0e5R3yGBlw
mxF8KkPIbaniIm1mBKMb2bAzJR1/2dKjrcNbtqsdGvFaTV+x66QXjAPqC8QDmCjFkTAhjXZcR63o
HglZeqyG9GDQ+KOC0jrcS2+eztnjbujtoWis9QgGoeLktzCLdhYb6EZ4KSiraD5gP7hEU+Ne4nTK
d0q2D7USZ9UV5XZy289s0P74YhRoSYtVHy3ylirnQFDwRqDX4egaZsDGMB9TBIJvnFhhVP8l5vmq
hvKlKoeMmecUrgi/8YKYGs6q2DZLTC2Jq23sNoJ8uWCA8kH8zcKx3Uu6eUicpqubhqflP2Wz+6bu
COXOb95hBMB/pFE95icvNG/1nMwP3qhx+mT9t2pvRajGp5ZXz1WnrSYjChGyZCi8AM6wuUJAYHYW
kKXCQlkJM0AABeepVMyNexHA0/rK0w5BrTXTGpgrdUmT77y0/QNjNxqoTgeguyUJSZTIMMlzTdaa
Y18y2Jwrt8WSHfk0waA/03gFhGylRMmGzHjsUGdG5rzjkkkfZTR+NHBCjLgHJBBxYFNjevbTjtS0
QpCY0y+WaX/CcDxCXJTVwtSOqGZkvLeg6a3SAiZZX0RbsxnDo+Xk3JV6Lp8tA8Sb+BNmPsS9AsX1
xGj1BBv0sbcH7QB35l1GBnS/pMSnFBunLp28oPIiBFg5YbgFPcLlGgcmZNEaVn7WnGZpbJuSDWOe
vEPc1+1Bx3yVksy7cQb1lBv5Y9wUDjA4EHXMO5JzadewMSf3gf3wVZ/qT24h/RBraD091foHdwmG
q+jkmWb1ZjKF2jm9/CrTlBBAO3lGVby4TabznIqL0ycep2Dqi64c39qsXSkHEg9M2e3k0Jx1YFfE
FbBfJ2VCotSvZmh72or2udOxD4iaE5UJo2DFFDnESpkeub4Senn1o90qsKo95h8Xro8HuatXSGmi
p7IeBP5x++TV2tpGtMxUwn7PUURY9gDKqR0wdJfiy1CGti0zjx46E4lNMtVQgeXX3Rp/f8eKUhKQ
lzyAF+nCDluoeq3tva7Ttas999Tx1gZlW3VBJSgRcwOkSUZlhcIc92fiMg9vaVJ4Ij13vv009DMV
02Invpv99FHaJ3hROGPsaQkgstUedtd0rcXz/ada2aLQ9PG0gilYaEvUIEMMiRsqgM+HTvaJLReo
hbdzR8ffYcOgKki9q2F1VeA3Ak5kmV4W0n3fEGJXZ56x9hHHXSq/s/i74AVks71bM/VII02wuHHW
Z2am4j2zl1NmZBSbuGmq7CseI9DCDs3gThmbzE6+SoGIFUlL/I/X3hjEdiTqmqUBCdNCHSbci3On
kuUuBlEs4nWxoAQwgGPSRKanCRvPwi8g6Ni8kY1uqnmJRWXA6ZWY5yL3M6cZt+aEeUsFT5lb9bCO
mvCQgyQN0EUdC4xWd+xR76CZTfKbaGA6hRlWY3ome1EPj71FxZV3/PU4RC0ZtuSR+WG/uv+kS2zT
P0tqZjfFOhLh50JFi+TMSscMCfkap91+zoPR1/5aw0DQW0O2waCY0GQYqFusIeis1gqJkdaYf1hP
Fwtb9mjU9OLMsYTP5vFvZE0aQMkpgtGsgiQFX29bv12D9SjT2ysYFcbGNTZdk3U+Zn6MnJF7wX7Q
RsGHZNrPsInDmd/K67TblOMpr9P5U/acxZyaqY+W8GGLWt/Ec0phpKEy68Al4Q1mGAnK1aO4Izcc
YhQKDxqcOxdxoVUAB+uN+Ou+n6jGPeQRAdbp42Da33HN0aH2+Sv39h3hNhwI46+JWnIqh48YBNLa
qDQNp2aJHRoRSsLHdzXTB2FY5c6pp+IEgcvYtxgIul5O2yLmkAuLnWMq5PVXJ5bTcTQEZF/9qjqn
u7RNLy8VM/eCmekBruN0WGpgghKax9xi0Uxm8dlHo3gcKCP1yWwx/OUbzTKHx0wuEx4VMGsrg3Gc
UpBQzidpWPnp/gDw5VccaxERbbW9yavkrEW9TsLhjLza4BByKpX7Ho9E/SEbMS/zpCf7UOEEZx19
Ztg+7JSpP9e2dIBu2vbJ6sMTYhTqoakLao74+8Zrfvm5Adm4M57inktUzhogOzbJ5aLSF+J73IsP
zWWYmMrl/aO9dgT8b7lL0KqgCcqrPE/+gWGPTzgkp9lJuisETvpBenu3yf0dTX5nhRaBwV2jB/mo
t6CecDzdZbdGPxBBAqpX6/n0KAxAFVEmjMtJzWzB7nQMYGTF6I8bMToAKfpIB5SgmYubgfrxyc7q
qztFWMpU0OLu6QgZXCxAXEujdq2oZJA4UDSBlH8R0i6R4fzgsPMCh7Q0dsMJvxfaIX63el5XbbNp
RudN1h4Mr4JyKULdU3bNW0tlvG4m1qD7QkR7pQKuYPmrumM7DnPN5mb/UuVyGu1dzv5J8iAb7n6X
uQSze4pbcN0TEC6UEYfCZepPZ23YuMVDoYMsAeHV7HUoEVSK6EVM8LVMgan3QKyv+254NzQM1wQw
U//69L85HhqyBvlK2qrRo7Yd2FTv75PjfGgj2jRh4Jk3cQzdf+FaTQpqc77Tx+hVUQgGlK7s9TBQ
gCatEoboQHTBEAvT+JnneAq4JwOtErixyJ+giR1StE40MnHV0VHgXk10G3timdIzYMEyDZaaDLmP
lENP1cPQIa6ZmboHkkpdOOnxsXXjr8X8L7v8qyi5mhDSIvY2tMCcF9u5N7xEhnybuazwKEFS+fcl
qLcMvVM835Hob0YwZKxY2cz6WG7bsrkC5GV/9A7g8D5w0XfwQTGiQYWgLOGHKunu5sLm6Bu2EPsz
/UfHwE63zAv0liU/vBICzJrsQEHvMWy64GDWCcpPO0Jkgj6gW6CAvANYXYzimXP8FXA5vRQDwdyy
Xg3ddkAUgWaflbybOfBl/LgA5sTIklXMNdMvv5sv95Y6NhIY3JzikUlUtODSOdCEc3aXPiVLu9re
EY9NVjzWbn9JWGRWWvEljb7BRsyrqfVio0rBrF/ti7CLA5v2OUkxfI7/rIk9YCwjG7f+mH4Ryxmv
GwuzTA6U0xysUw5EXdqjTyQBd7s3P3Amia8NUygSkPv5fRjiBrdIFRElGc3vBZ5DHRQW7Yz+J6Gh
s29IQXz0Kv1nml4ivzJ/0ahA8VwqdU6Ek+5tS7XrCLN6oNGgqnQ9P5Iic0hss79Y03AoBg5/viHM
y0CNU+QKnXUFTc13fO6TEEJKiXwTbT+Xcw3ygACWnCcc8yBpu4b5bvlllwYAj5z7cblCWqP/lv78
SpjoBabAdazAgYTtAFWSfZeAmQO9bw45vcFYjz7zuFw9tt6wSFEl6stKMPmQY+HHMfaBgClz7jgR
eb8UwFU3x+fsiOx9WQ+5T1AduJs6Tr5iN4Rc2DyVSnzIOf6T584+HktWtdTuV3Q11ohmBj5S96Wh
vLZGOoRWsnT2c8pdsdxEzZKS0VU09pS9WCFJ4YzqeI3Vl8u7puzAd0sS50zzTWdF9vM2CXJ3f9+w
Q862unnCNJeuoggwMB70VZ+ehpPZel+17h0y4eMONA+xAXKulvV32Hlcs1QAem/fJo85uQDgGAal
X8wrIgdXzoyZRZVsvt7ApS0YpLD5pV8OZmqgpf5+uXfNtFPbgl9n0rzbJFnuWsisK02T116nVuyX
cmKywq1ocCt71UNYczPoJW7pjla3HYlrhQ5vdf/N2wGXdurMD42nvfSD0BjHY3+jiqiVfyV8AXG5
YiOwXOyb0meRA4AvJvfaZFz+dxDV/XaJYKxikLhoaKfpLfL5RpgQ+j5N13bNshQijsew8eYsX+Z+
mFZDC0bYYVep8NcGBNc2leGv51lctYYcViXclgVMD/8mQpW75ev6jNSK0tUL8gGpEJKhdokIoaA8
ePNFjGEf3P+t5Wc7FjjwSKsqqmHmLMed2tXNtWlxJ/XJBUfU0qVn04mhC8MOJWjTpB1SakxLHBbb
uuei8PA05U7Lh1ewh/VF/mUW1rGFDM+Mkc8nTcp97tJRDKNFYEfmLWendCZ3+2R78Kni5WxfaOqS
Vfa3XXNSCQv255gWtBvX/i7XdGdD5fM2+OFGaznccfVDZMYycLfmgmtlgG4uncKp3IQZWUgdR3EI
eyxpnh+4wI8Y7mDI0EbrpTHtZIW8zWEXb5d2RYzAjaPAsm1ycVR40tUOi4a2UQ3uswzXRtn8qvjk
Nmnmv3YYa4xEe0o6AEpJQRSEJ3qOjJC3wlboO6NJeKFd9yLG/k0up6y8dU9ysCBQRmzTns64PB4f
4fZSYqjkazS56Vvh7HpfcWLLKGsbXBwYkNp9hMQfjaVCUqJ8WsbL9Tje+UjVIPht/97Xbrx0NBoM
FOxTtR9kOVM38pFNlvXiNXV6dWfxkxdfYMymD8ag+uyecdEhxM/R9OJkPlhZMh8boyUkJCTzxHbT
eo2sIXtI6T0QelDThHFc0EWFzwy88l4Y56zLEQQ5T7HFKIw8CPedwR10EGm+Gf3pNevnOPDbDBHO
3DHi12Wypnk4Bkh6NvpohBdNsWKZ7nzzLDRR3Py4NQZGK42v9kPXPRr8jqfURcg2E44rEuJO2vmh
o+Ol0C15afjml0Z7qLHloMNxdoT1ol+r4WnAjDCSJMNq6rdbafXssREFEOaGau3FJUnAjXwEe4Sp
heTlZ8NCeVOxfGOkGRD1mX166TjBry2aeCXM5ceJ0+KzQsDZoyf5B+nz/+mE/xc6Ibrzhdbwf6YT
Xn/G/3H8abuf+X/FE/77r/1HaqL1L183HdcXgpQ433Khs/wbT+ja/7Jtvo73D3rB8o3/yEw0/mU5
xO15pk1MhAu55T/hhJb3L59nA0jmm7qAauj8v4QmGqa7MFb+N1aBDreI/EViwfim8d/xCSbs0sLq
7XaP/g3/6qxdFEwYshemeJ22S0hBlNDvay1JBzS+aUx2OG8WxRFIYMDkqrlFvnxmaqBzqkmzc9kh
92REwtmWc9Nq8lg70rxKt92E5NlbSO/FFJ7CRL+21WRvkcNbx9B2DjTvs0PjO4SUf6Rj0Z7IAwM5
htCHB4TshkTbLnr2WsuEFOMn1vzS/A6N9KsluOupE8SVic690n8Yz1WbveFwrdYj7fgT5zdYI52P
0i7VNOJZNPxONGO9UsqrN+Q3r1aoD4Zu105Rd4iQVmi6/ubbpraJlwI0nua/i19xiNiU+4iJ7RSh
cBVHKTqOIoTa7qKpeBgSP7z11GqkqPxqLKyCFYX4Y5MS793I6iBJakJ6saIaypAEsY7qJmT/C8Gc
K4CE6SVttSTodLrJXrfkZEwVcv4q0g6tKG+pMtxtI7JiY1uYyUSjAp8xwq6NxtcZiuO+HHf3qu/e
eKg5OCMKA5BMg5W9udKPgxZ9RDVxN0ul3TpMVWP3VjUpaIgxORdxFx6bZsWcHgpCDQaxhy3eJOzl
pLNy8qNqsw2KB21s6k1JhhKDT/5v2e3i2SCqCgn9HXHZDvSsaSYMEL/MXxg9wZYgqe1n1JOj4A/3
NomUuGJJRqpSdHUulaxb8+T50o62nE/pL51u/NLEZD9zUuV9Kzjddi0U6yECgljga3eWv/HPETvU
aE6mRE3d8RTFUpFLu3uUEgiZyRvd+nRN7j2QQUQIUd90beJDiQ8ziITAsjhgTL7Yq169lTEWNVvl
Gy9dWGWz275wXIftEF4M5TpnL5PncWQQIWZzDBbRysq6H9gy0kKyaaNNLmXOwNs7FK+mOz0z2idR
DQ/rKsmOs+cjxhuWZufIrVFz0SWGdcYOk2yscI92mq4MiYaxejMnLrVW5MtIaYJpY4brcKVL5R1l
kcpNpJqDRVxROvneLvILtVUEdpXMxAVd3MBEf4IShDpitLSHOck+SvXATME95U2C0UfCKrYVwNEO
AenEqTPzKZabMeGaH8Yvjr41soCXXnu3jUXVMQh1FOiRAnS2u7RNvfME6WGTqfgDkYJ2tEal8GxG
DiIWMnsKs9rFKPDf8MRs3Yjdb0rASE0VRYzTlPahMlrgvI08eyhF17r0gGBjsDZDvFmtMeycQj5V
LRAKMtLI7hCUjJg41SXPM4/KSw/alijysCV6iCQOI8myXRVW1s5v4HnWXDwF7WImRZq5ON+L+qwh
bY+HGH0UXBKG8G2ykeimibDZWyoPHM/8ZUigqhYLSdLmLzO0SUJ9GOlGj3Oh9ZjOyu7Fs3Bazpx+
DXfI8QvN1dbjI6X11P84VegHRFBwsdj8mDRHewv2w9+FyKHVNN5ycIWrZBpAyOcxIpzEZ1lc+iAM
aXe1qJ8ml7j1CY3DeqBIZdwBo29O/1QR2jcRNZhESDgIbaDqivx1jurwYvgUeipIUtLaEhoHbpZB
M/q9+BsxFd3ixrlaHgXLPBlH5SIutxM/P8+yszA4xxlKyOEFOgATHHSSG2ZzFnW/96Y5I5eoZ6gn
PKZErfxkevYaKZqQOBEPFjR5AlA7fVO6O2A/P15V7uuwtE+mruFvS760CSWJA+wKjZB5cDqaEEsf
ub3zN8BbY+NhhI2p8d4Zu5f72GUeKgmBTCw4Gw63+Nd6D1fIdKJCLTbOcv6YCDvhHUJVt8SOeEtT
LCMmA8MzoV1jKjYppdmq/GVaJKdFcW8xT6I7mkfFzesprEZrPvsWl0JZbTQsXIQeNQsDH5RAf8kM
/+oVxEUR3JEGoqpDghjQA4H8Stc5DbAAfdVPqtX7fmnmV8mfKB4uUd2gpkfUH2iYgzpvlhw/ijkY
HSJMu0ns5HIcw5HMsqWVITq66JrpKBeRxtpbJ/H+Mkozzw7ey50q6VvWunMmmYBWQ8F4hBOgfp0w
aFii6DZtwXh2dnLjHCYANXqcedvClM2jOSdr/LvaPmrrp8wV9YM7QFMt8wg/cmHpK7OTga+Qvfag
LOCqaGcvQuZKUf3UdrW7StlVtIrusIi08GmQ89W30uZkg7HYlokH0dM6RpoZXmYZA+/ozb/KTO1z
WPAiEKGlmL6a7tJw/MBGwtIkuT0586A+SBIAol5/6qrpU4/8eZspe8Gw7IsYrdyEZLkYymwtloZ5
75VbJmlXQfNzo4X83Ew/P3KP0JC47wFcxMvxDHAb0a3x133akC5PNxXDy9T+HvS2WA0ZAg5vmADl
QpPd9u1kkGeaPPtKZjhOL/0ctTtKM15wEr92TRtvC4lAJdI1tBvLzaiYZAw1hmTCzTZTRQ/P9qJN
vZyVxcD8PkUCx/CGGQUYNyf3r244YYxqYaxo7nr0USLg2acJylKj87RcxRyFk+naEzjHICX89oQg
lHcBQFujF5Ka0UHGEe7e5/0kpSzV99aQPEtt6a72eOTcnXByhNUjsReQ9X4r07uxDYEHkda4mkG/
ckrHw+CJkqyobBigMmt90JDws/E64y8TQAT88zVFUrhtnf5a0J6fOyR/iQRsaxTtp2VJLgxW2yys
z0T8zFsBmnhNS++L2LB3cBTmGRP1fSuz4lIeMZgw5KZAspEuBxO7uUsidMABHV2REx4N0vxwJ8C2
n/0aKw78jfQT/RF94HQytrKPb77oFmZ+vB1BQ6w5yE9rRlQV+jRtBtkj3msoDkiqSQ1OQEIdJu+h
Zcp9QRe/nWNg8aTrdSxy1CZoG1gYMAKZ/SavD4YZOAQ7BfGsn9gL4bjSs1rVtVOdUV/xgfbjBJ+z
sRim++OBTZHDNpalh7YzF0Ts7D/Pnvz2lHhx6nDgtJfSeEm954K5OM39lWMmHUOyZDyNKMP83kaY
46Ebb9PnUln4hjLpE2aQW7tIotChsVKAbX6sRdOj5lesqBFH87YmfCUcby25J+essf6kYale8N3P
EyqQfjqmgLlu94exTl/naU6vo9sNNzEBeWDDHfYYW/IN4Eda7CrUd8xuqnUS1wExZ4pA4RrZsMZG
v4zLK8c2WAMT3oimtA4hGKzVjCvoIGyaciTYXUUY6ltY2M0mtif3pkemSwMMs5dH4g1GSekerNC0
L7JRn85k+xujpIvRQQJ7plZe+Wi+b9Cc7FuYEZ+H4unpny8RM8dFrsPBmcHKxFJg0+Tm6Jpq2Fdx
qTNjaEzYj9q8AQRrbnsmRK+Gxu1rLKoZu+AlxJP4tuc4C+KRD9eEU1w3313tAxuc6FkimgpXUe0k
V78wjy1okUUulHXHRI3Av6aMcZ9Oenlko4Zr8JroBw+X3kbjc1udGy/2ng0DyYZwhldk2i6t2nZe
W7WxhZDwNLvZg9uPIfNR7ViPbbouIyPad7YzY0OTN7A1a7/pujdnSgjlyQ5O6Q+bsYfBoPo6DMIy
ecujud0LcwSCozXxni0uYWqag8+rjHemOSsRj0Q+mJwAwr76cMhKZ8LFVhIP5l6CBVMzBES0Z2nf
7Cofol2zm9i1DoZfvo6YxYksQZBdx3u7d3YFjnjyJO0cW7nZXzlwEOxHLqzhsukRPhH0bHYrTAxQ
9AesNb0LVw7ZVioIU5KDeyv+J3tnsty41W7ZV6moOf7AAXDQDGpCgj0piWpSmZogpJSEvm8OgKe/
C0z/FQ7XvXUHNa2BHU7bakgCB1+z99ojw0YVw/iYkeztJIqFJga2WxviI+Og8HOrQ7vJvpm4HOvU
c990BQ7ssMAEWaw1bC5eLRDlzXPyE8ItBWKJBZiDtd6EsY6+w3aBuPedn6hl+zsOn8kb4tr8Si3i
rAYuZjdtztJ8tqXXnhyHXPBuqVAGrTo3hvNc5F59XzNWlJH8oDhHGIPph48aq4+nPlpmv1eOG6It
bKbBhiL70cUx7CHxONNNjcKGLGka5n7QjI5UdvpKJ/3OI0Xqqs0tYNfpk46wypDTwaU2ISyImLDQ
dL+kzb2h001iHDP8tsZ6orlbLce6EOv5fjS4dUF9xGRkrKyfobQuZojccrDt0u/a5iDCiSUbVZwv
i+RJRuKnW/GJYDG2EZE4K9MNLZYl4aWYkSoFQ/YUlMNZa4I3F4srhOoWNlfQsHrqPhnFEgoMcqvD
BsEMy/jp1jSoKSKkzTxWE6N20ozjwXmbqoEuFnjqoRtCjF9W+GBrmN+9jAQmt0vtdWzTRejgT84G
hQSvLmS6biT9GTKJHyrNObQuuKPQZCnNJmlkED0pl1qWqPcqLLcGy/ZdTWbHqs5Kv4o+HUfJXZeV
5RqEL1pr2xr2zjI8FjY7GIieWLu6Ql/hj6ZNsyCdSPLemNAR/Ob1wUvKBmQ9pM1hnCU5qalaJMLE
4fWYXAweEs/DTNqBbmJZwKWM1Is1e+VVMDLgL4i8u1clCZAGQIY4Mu7wTzl7UovvpyxDhNV2F0SQ
y3pgscdZBltAjzWimu17tjOYHUX5TnnwO3UA7wv6B8/eO0SA7p25OulO+0zMq4JU5Da+sjRc2gxj
QccJbnlL+yELqe0UNxfWHI4L+LU88fOcx1yzLGFr7GxoLLaE9hgAqltcm1Wc7kSKadsWUb5OnI60
Z8O4tHOcnmXzYTsINvGxXczahWSNAr4w2DkVRk8glJXXBy/mfOixyR961ePCNC3FXoKS2q019MVU
eWl3sbX6EvE8OnBFBlyh4hJA5fYdYR96gfuoEIrds8a2Nuy9F2Et6GPi14qk+pi1MT1wANtrgzvW
jwaqMNXFBglmECJyT3+W9W+3scj0nvtij68aEp/MKRL45fSi2JWt3eyGHi0wjYw1Y7MLZ/2XUQjv
OHolyVXKNLZpxKMcgA9P5sAibtxq0c0BFMDu+auMd9VkI1JpynILz9dwH9Fj2ntLd6D2NKCkqmhc
RTpy/b4MzNUwt92qs6iz57A5jsOmqqEnTu2JlMtgTRUmdMaEYYTzyycvovNriwYvaz3crhFJNQkW
iLKFTVdn4nrXTiOOvOYHT67vYeIlePhsagRcQC0B0bTc3MEiHTcVc6rRJZO39MxNp+ByabqFQHhx
uACS2M16RAD3+Iq/St+hj9gJwQSt6QoKhvnLMgqM8nb8FlCA40VkwzBP70MHzEOaPNivSRm8SZa3
RAzj9TezxcbYupwas/V7oA/vk77ZmHYFkhGEuoDobbiIVHqNEs0tx2xjtvF27igNaf0Qeof5dujv
pdM/dU15sjMUFIJSyCe3rMOxKh9mjEPLnhWtTp38QOvI20tpgCoJ8bpMifEqnbfZ0VEc3heWTsB3
2UTwEPFZz9rvqGMZ2YZvwuQbIEdkM8l6SSjG9p45P/zZ05uggga6V3vJQ/mziaiJqUsYZ22aydsU
o7QQV/IKxEzRZLaINUZN24RZ8jFHtMyGzihmKpNTgU1unffoGZmvMUZjtTlJskqmOH+9dXHJklei
mXcBD7PdTLwGOmT/hgW7tRIuRKgwo2KM6pcOKeMW0pa3UeF4jObrbRuiAYBc4xbi7ItXeQvAL0zY
iFBNNLvFrlwtdX+VzFxFdUDEaC23Qcfty67JXGZo+owMDNEThX5R7UsdSWbIo3/T1goWSm4Ph7az
PpIlsR574NGK2NwVBmokNz842ZMm5E8wR+UaX6SH4hzDv20AP6ESnwZUV6MehkBD7Ces9Brhs4OB
SasW+9CqnyfXgcia5A+oJHhsRyjxyxYkKFr6exCy84UdcrELg/C3Aml6DNoMy+eUnQwEIp2tzj0h
yeemDWEV03hvmJLM5MwwdPHSaHrMzfi1rwdeJa1G1lanNh7dU2njPZgwLuF86o8BgvJF8oWWsxqf
4tndKK6RNvEA4kIBbSAln25j+f+/wfhvNhhM9S14yP/1BuPyHhdff19e/PUVfy0vbPtfnmlLyzYN
4NSsL9ge/Ht5If6lQ4OGletwQ0I6JkHl3+sL51+WdIFFO2w+cBbqIJv/ylayiF2SlGk6ySoeUGli
l/6d/fTwZyvxJxaLtKm//vw/cAs8lHHRtf/rf95yA/6+vMClS1oN3wi8vWcLe1lu/I3Z39Ela92o
kdEzrchu44TioEMyR8beb3Fs3vpn7cC0lyX2AUDa396o/+yH/yMihkmpSzrMsjpZcmKk+McPLwtZ
1hDHZyS9I+F8lMinTN1B6kGZzggQrK5rf0EY+n/8sayN/v6awQHIgSKcmebPHiJnft9rO6JV1oS3
B+1JAm7P/5sf+c/0hn++0H+kNwDHbQJ34CdiK+/nq6AKazchIKDY75If//eXZznm//HjXCFcC/ux
obOQEv/My2ozrYK8UN92y8ERe+fOscyFGoCopHBrhDxptGFgj5XGCzt/Qnt28XJaqsih0sBEBbIL
a2miBe6WK5fzccJbxtKiXM9NLn3hmvAmW73f8rx6DZxBrEqoeNsph+qI+hpJAn0JQxhTOQXy7gUS
ZubdjqTpFeJSUigSdR+g90TrgJ/XFshj5pbs8rEtfPuG9WP4ApYDhp1+sEqD7RgclBm18zhOgLNm
BFSmnd8FEASOPCf9wmpeUw/5ghaPLyZ9AIp252l0suDp0scGcqsq3is165vA0QmqQj0rEALv7ead
goQrz2QDzTOoLKYXqTP+LqhCrUwecSQ7a+TAF8bKa0PKYxH1B9wYv80STUhANKhXmF8yRx1V1W8o
KV/UVLEpay+aVK+sNxz2BLyzc8IUvGXzlwqcgazPVnZLgzEDO8nsDyLcKjRiJOnMg0WL1KuXsWX/
XlXNmx7SZ0PNIk9L204Tudx5CQLcBoTtm+W+Tn9j7/syNb5OsRVZIGg09nwrI0yrtUuOoCjmaynK
XaWyadPQf2942/ZaPf0stKONy5qAqBkzXYUIkkaaKNSR8LJ4Y1nlm4MwPonxMvXTVzqPL5Ft+jLE
8tyMLzy5o3WGbXUowGOkzvwFBPYlrD6LvH3v2zrDCbjoQxJii3nYT2mSbxxVvQV0dZpjb42CTtlk
UiCr/EtXJSG/XeYv3yc3xxd9kvdT+WDX1IFpS9wwTpm4kkh40W9gCHyEdVctZYI/Myv207LcWEZ7
nuOgIAkWWGNP/b2CJJrSnyJSzVveNRfmrbLBxhm8RiZh4DLy0vrSWCTv4OSsWYqlq1QD504V4STx
d7soXPIWz0qkdefUFOxWzLmDMtT8REHNGKFsP70SfIQWEbvcp+kxT/m/tdn8oiahnwm55oyZhzut
sRAlqXQuvwgR5cF6Jgp2rQ9wO+iQLxmoNAgHKTUTv7PTFldPNI/WzGWSCXEuEw+OoIZg19RhdGRa
xDaU7YEhkI3XXD912hEOmSGPQ0t5C6WK0rrhkuELhnp3+6A95qRTHbyTAvDA9yJOpeOMD3gzFBFh
Fb4Hfnrni0gxkzcY2AAMXS7fwiBVPMBAKxJ7oCzPrrDbE0RJ7Uxr4D6mcD1pP3l1gcYKsZzJq2U3
BkTLTg/LdTNOxXOaq7vJkCGK6O5N1Ha4hpu8KUs8h5bjAWj2mmk1GGwBRrY9xEF9ZRpc3inS90MP
KUfNJ8dwkkNPJvGqMuny0+YB7z0M8L69gKR+0YplZNXz9t2uPNJ1fc5dtihhhTSQ15HFdb5LkoD1
VBBu5HLHlaBp1s4OGeaWgQ4ZxhP3bG0ZbEFQlPZGxd4BjI3bodxBlMKOSNO/ctE9GSq5Sw2xBvDC
nbP8zZRmvm57znirabaerV4Gh/e4lc2bsyy/Ha+/NhPjpYSimb6jpkfE2Dr8CJbc2l4qh0Y+r9Do
j9aa83MtQpBxQZ8flsvJLVkdTgaHWdjF4IHil8z80dSGtdXdKl3J3L7KEn4j+/8hYpc1lRPSYdzR
gc4tjl4TDj1H/u3zxBA5MZ5mh9dderm0IhmQ3zzgRXk1Hh9+SBJaXzBIrBUB39CvXQ7/URGJFTyy
6+c/86Fas/HVAJdemZ63n037kVENi+/4pRv5l4VXEq0KVH1Qu74pXjQjbRh+TcwE4ub29ePcbaVT
vnqGeqmH6aXxFil+cI/HiH1mjN+X5PWXxeWD//Opn+sNhyoXo4LpVfJ79mo5Y5r8rYnlS00WfUh7
7jUmUQ9IMCVXI2cZZh3zqqzsStDvlWHXNxscfwBJHBrLfWzxic4jb1erpVtrwAus48ZaY2fAMQAS
xdLyYzC3l17nrchHPp0+ObcRbyuQDWc9MrKoSBLhbY1w+gPVXoXKXuJRJiaY03hpMo2npocnHwH5
F2sqzk7icrPuHix/PSMwTqFycn5qHi8tdBMUH9p0aL3mbXlLJkIu+SUZ4LOtW+WAC2HXz7cXKDQY
JDUNxu2CJyXnDf4agFsU5968IToLqabgORqXcue03S+eyOE6N6JNk/CBe8EUbPQ2vzpWe+HR/haZ
4c8mjRikOtbOdub0PPEY7x1Y6l6MJHaMMr8zzE3fZB+zsKt1spxquLrYT4iUKWkz18z8O8jYKt4E
i4VXqfTqqmbalxVex64KwCA47TWZCjZ/XiM2bmPvRCThPDJ1ExGjYqHya1NwUxijerDKiAAANmJM
gVYLzydbnnxRl11wlV0tWkgmXdETz+gTH2HgJ0OJJBE0hateKoDFW0saNK9kdWMe9767sNjlcBd9
PLyVL5iYtS4vgRwROEYSR/mMUFbjjj26UEfWdje9eA7LGki3G05ZbVdVOdEWcURmAkQ5JiCNep7D
fKMz1+4MUHqZjaTEHd2fTY3woTc8cxVBYKqdgREA4x3W3gAgwjbb6JJvxUP1s5XzpsqtB8ynggfg
eE75q+yA0ExBt6+MwXjFQO67Mt9lA2VNkPQnlXT9KbExBtMVD9jwzrPGAAVtQQqWHMq8kr9sh0uZ
YGJ+1Gi8KQFxqGQ8FjHQKJu5J8S+3pDU693PzXjFuwootgccE3TsrlCerAfVAlPPCtwmJi8qKlze
zszOiWBIGRjiHyDwPsA0R2Ie2eU8kWeeFbB9VlGv6RzagK9rC5x1yZJ5nEPrCBsKjrjqDvT55trD
DIdF6Uo26Ic1ZUQydNqb1jEkBPvAuzENe3YAJWNO/EGKMYFhPGqDe2g8XAeJgRMGrzocgXHrECPB
tRZWft7AsdL72d0TMHw25vreVHZB8HL6I9Q4fBjbwg+ak02F6UgO+t71BOkZovIx8oNHICKRsiwA
eCZykuWw6OwHV/2enao4Lrtdd6BdHyQD9254Bv5qoUheyCZDyUWks1vV3eNk8kxvLIW0tP3ktFMn
exjPoYnnqxvBs7mqh3fQs16SwXtZ8wD680vENcDkSe6t6d7Q5rM3xm/4tuMFnAvR18xIM2AETSQE
EywTADqr83CbaPqrFgY4LLtqb7PR3c8VZEBPJ2d8xGmK9xecDE3oKo2s58mMH83IyX2H0fWxYbHM
uIxsD9MLCl+UlD9AR5rdOLp3FpPkIkbgy7M3qZGPxgn+CekcmON8BK5FUIeWG+zJfDGPn4PDTRVE
orrERGdyAFMUdEEHmwVcXxRWOouX8rHIAA9odfu75dZE5/qJXx8k6BD9RnhWoK0m3ijJ9IXzji6L
itdPpo7VMX5kOX7O+iA2LFOA/EUl5/aMxGQ5cmvNiynw+OVvVxQHRey4MfdLcIkxNPjeuA0cVrAA
vFgdnZmY2dghCyZNjAj3vBPMk8hcWEWCaJokhDE7asFDJj/DjA+bcWSyAb10Ae6SbQB3oRAA9zaW
Mt5MblBvzDj+SDt0LGMe04EkoBM8hm+eJImc5pbKxk0D0rA7dFA1ybjoeHjSC6yQmqG/xCY5oSFq
GZYH6drLaujtSr7n+eBTbB1mdscPeTxxDEigIWGwC3iEbxmSUl2p7ntseBCrMf2gK4Kusai0mM1S
C+eQ+00E11UV8kSHYMNlzN7HrIolyXJb6MaPhemw7gQOtluOpCjvUCloa3OZk8U3b0eUPlY6q55F
tgYkPNp5ou5XDUJFhBA1FN+E86gz1h7xypD8hsQvpXm2YqyOBfPJej70jkGe/OJgGC3rzi7lZ0/D
irkJyQnOv8WnyEPfcj7z0PgurJmsAElpS7BSzMaEz9W2mCKPdn3ALJ+uWx0JPWLt18weHp1FuSZK
Z4GpRIfQJQoSeVd3RYDpD45Qm8hJsMb037IZg42s0AaUU/Ji6lm0xZejDtSod5LlnJEB0Y9ds9wK
Y6hPLaUFfl9NrzuazTTZUFOSQF+10HhbFgIzQ1b0E9CX9HRrTyykQifYms2Iv7J1f3apkH5jaU9x
5Twa1WDTTeTtjvEytn3SUrHdUjWjFcPwThE7Ve0uSPbeIOOLKYOn4ILTWj625EThtwQgBVEwSSyQ
PyUDYQiXCKDh1pck5UBHKw786cOZuwhJkc3+H9cuWtKahX3CaTOgd3nFjN9B0fGeQJl1ByorJpaj
HWDHXqLiPIcjXMkzhXC+G0bua095LG8g18SMDKJekRnXNgU+ENfdQi19xrAJNnr8sJpsYuHB3iIL
7xJ2TYcCbXmQ2Yo4rvEDoYHHoch9JrAhb1SApAIlK1wY2NCbrFMbMmhs37FC78Bwn47OanBV2CNd
XNv9EcZZiLP2NgIz0h7d1c2VRbfJ5emh5RrDZqsctkODWq60zAIBJ/WdWaPVQE6jIjrGRnioGzkt
1zM9hh4jv4FacJhZHG+j2p22fFRRGfpMIPaFy8idRODt0DJvKNKNRqI0mTEOGGP0Jp6bnkpVXbqM
SbFnTzsD15QTk54QWTMxHNG2AuDn24X5qxDVBvkdriAEaI4WvakEC/RvthJHi6pmVcn6vbSIcWvR
k6XCOtY6sUGkVszuSOBGTaRAml/1uf5Kp4m8DN5Dr4FfHCX6xPnP9cu8cG+3xS99gm1cFuIwldW1
jLX3CoYhbjyar1yveZxY62IQPNMoc7CUeY8dsWD+vShtPJNN86mrFAo7yQ8r1kfFjmDO7Zw6NYFa
zN7L8rGXdLJBV0brRXiWmCwy9YJ92GQBAeLHPBUWk8N0wRgHm4EsW9/GfXcOHLhrhQ5Q58dNyTnb
MtoGIr8zFhVdDHSF7Kxskxex3EAlIsB+3lpV/5W31eOQR09OEfy4+a7sDDUtYn6b2TuHqqOdTF1q
fh5ZDR6u8hXpheGTWlRuA3djMI9CfIlxigU04gF3PlUkuWWhQ0SBkZ/Hxry2MUtkuyGGQiclM0GW
0CNlPFgWv01mu3tLWmdvxkaOFeSiBUxSEj42qlrzoQJTuQUXsVh+clSaCKAtOhTfSfNtntUvesH8
ZEShESxcC4Bplh9W+YPd4tIQTJM2U0V715FK4TPdZ9tAUCIR86A+6uGhM8eG6RCHeK/bP2yKpC3o
flSciE8dq7dBSOmH+EFDC72fUHWQ/dV/25Fd+8nu5hAsKmxqRhtSIy3mO5LLkNRmBIE2ORarWgTH
DF/4ClxMlqfF3maHu2b6/FJNCCiX/g7/doNO7NVgggFJAM5RwfFGsAyL4clDT8grqKu73uF2jKYs
OmcJ5c9kacdSNx4z1f50ig5g+ATqbMinu9RpPA4UmPVmbO8QfszbCL5SL0SxVm07oanmCFtUiinL
SdyCKbaYcbiMHSL6Io7AJTES3E/5EtkmynGvmc3aM/kTUV/ma5845x5MEKuxpthZ0E9OJcJhm30R
sOFKOwwyeYRZmh9KQ17N2mQHShEULEd9SuqiHpRbACQt9xz4bOxzAq8kk18zDPN1rYGSMnV8ySjr
P6K2eVZtdW84MPOQPcI3mSagQKrZ4jywuJ29C87phn1xdkCzfJ/VpTyx1feRm6pdlbMFy+H5N0PE
wAl4F6CqP89qu/cyhG6w+iO6Js/jgS1bJHpT4HiM0/TIV3P9Ws75DiE5tSasAUD3tPBicYoatksl
5wQPnlkCvUKMerPuVkYG0opJJkj8+1Gp1yBBB28bOqrdKTreHOmlYzYHdMrLuZi8kLraHDwBRsNu
mbo2ZbiDW9mtByPPNo3FqLWWr+RSmhsDrH5jN59Vrv1iT+8CBhzhiaY8FTJkTGp5Aw18PIK9HgWl
u62wToXpZGH/j71d4STNeuDsFVEgAXJ7P1wJoYSgJibMMHQ20k23OUIASOPHbGpONomxkcbUsPV4
YqqxpGJJ/YRJG+9Msb3p1rlqVmJK8VItSAZL12wi76ftNPSo9Zbrq+vNeIeCANhIjshLceVkGmaw
qf1tBxbjOmn8AAB1ibNig1Mj8tMmpDX6ZTdCnUOfjnvcjU1zKHPo3h1i+hU4P+4VkX3fPHtplPRb
KSnLSb4BWCG45rm4xxMT30/SzRkKZvxmjWZdMmTkQ9Js7XE8F4VYsAdG+mBV2keBLStMHd/Qq3ev
AcOmcN4jwy3FMXyztW9jxiNHrAPYNeQqiDgjD97esrgeWCqw4h3JAMtwSl8ENoabVo+XQpXVqysB
Y2fNooHwZoREtZd+FiPn+4RYfVe8EBa5waQerAeJeKp2cHzcrKApMoYRK9T6psxvnfwsvYjxnOT6
czUbEuPi+mPL/nzbPcemkmug8NFmDlAsOkRkrxqbSZBH2I5eh4opLTiNxWSKUP35JvEdSRlMjfS3
UiMBj1N+jaf3ufWSHVMUJBbAliKsEzcZNyDltQd8VYOdQSqD9DCVLUPAmdl4qep7ZWD0otlDgaTK
F9VZhC01rAPIGnjFkb7U1oZNKJN9rzQG0J1+AB22zof8WfuUAYQdRHlr/L/OeookEWXxtqtM3OCa
tZVDtK2r6tBb9XstD1OTLht8WvJWBh92gD4cYAjF1RYx7Gb28Ns6OD7gXLmv5miiBCAkzZnY8Hbi
rNmMsUmNy1vud8WrcMvmPW1IZSbYEEqJDJE7b8pm+PQMRsqxyO5sAntlGlK4J+20KR9H+2zaE7QB
Y9Q2ncwpER2eeR0Ayspuz2EV4H/rxbNWEevpkseETJw3UhO+LqNrCHJRNqVgMrDsvlPzNYA7YNX1
u2tMLG167UqF+l6BQACh/5qE7pk9wbUVHHYKzV6MgW42mvcxnSo8AuXejnlpzVi+Mxh8jUfzedas
Z5WSwdGpi8bOcZWa2DXCivBLrvh3pGlPSLh/WQ3/ItUWj1JPErJExq7hfrG16jGriFNreVjeNM6I
7uEYi583o3EVe+ecawFZYfnb1OAKdA1uiBsOYfqRC/FGuhxvi2Vs2GrSJS6mXafkJO9zUoBqzKSE
LfxxlDYxPXDmrDP6Kx0g2s6qE1xDucohE0SXxYcqaGuJiRj9HP/5WlqPpW15T2ZAWHJMEwgwYF0E
pEWNrZvumoqaW7JmsZPGXg+dAZv2MHFLrr0gGHa63rgr5eYOooZEXYmb3DvO+GYkeJ5j875lvrRJ
LJdgHnt8oJFEiSJBLOTMmgz7kmJmukyt8zpL+6duD5hTkD+uo6hUGzKhUIf8BcYZEjp3PewpOvHg
3Jym0aL2vjV5WcgUwUILR2TbNtIIpk2n8a6VHPsxcOBVHib8DmjK5gl1Wec4FUE65ZMYTBeyBRO9
CVomTuWJFFyjIrI66Lyrynd6/qUG76NwIapDPFtJr/41DpwWXUO342J5G/l5qHoB9mE8kyFOFAoj
MruRya0xBLBNTCZmyktj25l7GaBAF9xWmSkAYuRXN+uWeDoOyDEqj+5CnfF6yhJHOM+DCB+bGk2k
NiiAu9XxVrDUWIDBfw/ZSWrXtkga8DLOw5gU5RlzbXW19cNg6j9yBci+bXT7KMf4FUloCK+A2PN0
MrdaqUenkl3dSm/sF1kraw9pjLFAvCNmNjjl1C4WK6a6rgzsMekjztL6znb7QwkIYze3YbKzBIRd
SGhpaT5H0/jZajgp0OFPJ4q95oQUaY3Nw8OBygomoJvvx5mnCTJ/3LZ8EEZgc1LxnqGLQcI0NM+N
fMm1ODzgpw332msN2x081mFu3CN8HgJaljr19iwkChWJnPGIAiBeh6N9F+IF8QlZuDM1BsAwL7RN
Ji+16eJHlOC7tcp5vgEcmjECOO152zho2Y2OrBF1PrzbQY9ioVi1Krh2Em9+jU/ldumSVUGLr2eS
OIpFGpRFjP2U9p0BV/AtdNl67j7oAHvQZw53pK+BrkMY5eBUx4Q2vC0+eneAB3C7z+lXvs2Gzx3D
fxML5sp19d2H0cYN+LYEQJHHVpUmonjAJMvVMGTes7f8juVSbtXp7HeLSrUuaS04tNZ1UpZ+WZT2
KpoYhCJusivWvQg39mOMf9tbPOxRAkIoMWckNi4yTiGNo5F4755iTYppelNl7rRPUiqAxCEAXhf9
chAlaPMXPVY2BNfeejIZLIJEnhnQYe1axF/kGuOBJk95rbsbb+apPLc9q+9G0bJr38mgpqOY4t4v
itkn1ZZ70MSKNuFtsw36DYOEvH2Hzs9bXNP0XggxF4vQqH/HAqC/F3nOcXCOorM/Z/KwjmYb6itU
AaYfOd14d/snoC3C50IVLPTHeEumMpF6LtiYjFIg1nlEdOGg9pYJNlVRHa8r8AC+NlUv8CXTg0gR
bV4NjXs26XKSm6O2QrM0EVHsclqH4tWIgxP7yuwoBo07OWJMAXRL3Fe6CShH4ftk1uBHCWaPgOfj
vtHGB3LdifHz8vi+07OvzOIpM9oNGZSUj3ZgZD/rxNw1urczM+sXKZvjdUa7vg3ih4jJDFL95LPQ
HdakhsvWRpi+1S+iPs1h3W+Sb5S/TQqV1aAyqkbnUkQ+ZD5vpdldcuctRLB6HqBWxfUrGjymUTRT
pI0QSgK8Kvk58ZsvIszkJBt6uyr0fFidhPa5AI0RUzPXN0Eh1FW8c0r7t2IBL42Me7YiWwyvy7ZQ
CdHWZf2glgcaHAmzanQeeAnwNzMhBzxuSIWKp+++G05JB0IRXcTDQB+B4Yd8gKLeMfr/DKr4onWF
8DNTZ/QWIarNPfYacQjcxAmD15Acyjdn2DpmB4RoxpAK82Z02i+PvbyvoVe0mPdWHRQJFvRAdZKB
ApnVqm8lMdQERxKvYcxHPUXJ78W0+wWjcxHX56qIWCLlQ3uoq/Qur7AXFAZRvjJtt6XJAksEwzvB
PcXzYrSktIQx3rQvpI2WB4Wm1aBiXeCDhOx47D9jU0cNRy4xg7E7J8XNislv2lHdLFPwcThblRUR
C0TWlRW8GLRncOjkitjBZ2E1gc+DDzk8ObqHgL/KprhjO34MbB27mUO4Y1i4FxCv3anKxXvWQXUY
EWfuFFcjYV3UcnAj5k3pDM0u11h+WkV6NtPp22Ah4vfk72HH8dKdlRY/i4hlp2eMDIfY8m+jcTuQ
inwCL3NowzLY2bKjOjKM3ZhoXHzz3LInKjM2tgPrXQ1iplIYk6tw0U4IZOIOg9KpUE+VPpW+LXmE
UtgAhWDX5zpz/ehYhILWECJK70GhFIT7hlujcMEKama67ZLhPrWUOOI+dtdMXDcFqZD7mH4orOHl
i8yB1xwK2g4vao+3v5U8xY+mIAMPSM/8v//R0LnABERSnfmwZW/ror3786XsD/lPt/+37prZ/Hn7
DrH+nATGKkOsQGdBpGNnkUnZ8Dkyj+fbJnkXb80keNHDShK5d3nG69bcZ8oMWbKF5o7OJl8TaeGh
QJm9q8cdsFhCJkDclbcXHg7PIsTEFt57pC+9P9pz2QD99AKSmLlYCuOj6Jyv9DqFmjjEHYHn1RTc
V606pZE34way46NegaRLJCwQHIOVPnj3ulFVoEjDzRQa8ZVMjHqDGjNFAPMlJedYrlsOwraU/T4/
70nwQJ8BvwQK11HmnSHHHQrZldukqn6lUdoxSVC/klysMd8PFx1G6U65pCYRdw3l1zMvYWORfJrx
GZpgDsdK9Vv2+gWwnzg95fm4w3Af+jnA+JWRy+FSlyT/kBS2r0p6PYOSKU+KbeyZpyYOUiprAm7y
stlqafkyGggzkiCHyo6lvDJxl4i8f+1K4gbS6mkiSWMjjO7BblA0K1uhOWmbEzMpvOIzYC988/Ko
GYSLRCK1cBZCZJb6uHRYSMYJSE2d8pvRIkW6zF69EnRv7GyVDCo+3iM5RExKa0y2yUnPlzsdBP1i
Go4fgV/fDcpxVhGTw40IW+/IFv9Q62yXYfVtofTQ+qjQT3JooSHSKtcmyCmC5YIfXLlb4A3tXT9T
QYVtd2fqBiFJs4c7f0y8XctajemD7F9Q6WB+mifsNUZ1YAAY30e6t1cErNKRkrAyfU0Ee70iqEDR
LY7EpI+HokX7EUdsm+sCbt8kmeUVA0RKG4PbNi242FFrYbOAqd63EauvKg03gLdRZWvc/2lVfc6R
6WwrfE0VhiU/qdji1hOr6WSRIQ2RTE4WDIYsb+zjZNg5EFv1jbKfHGUATR67O2cuvxNT/pBq+t1H
NbKi2DpLR57YvfkMhhhGwt9fJkuvyPKIqOyLZy5iiX9TYAZqMoCw0eKge3C1uL/2sU7bHTKw1EXi
k09R+G0Z2L4tlHMoyLjQnJzUOLZbR/xwkltlcC7EYaqddDKGZjTk+6bL3RMEVdIQW807DkDjDzW5
kkcleRlc/vkh9AjULfWypQfBs2j3wYxNyjAvSVBhKDYHeVcGbNiT6NLWVnCHHsrYNEaiPzgiKDZF
bRagAHS4VjDdQcG14aNgDulLIYdHJrC9rzSpPWLcxIlEAeeG+YjRjtV6o3Xxc21psG+aWn/uvXoC
LOnkL0h2SGtySgrgyGbJyaL8IAIaKos7bG1j5fmhaGOAZKbNj/+g7Lx2G9e2LPov/U6AOfSjREkU
FSxZktML4VTMOfPre7BuA32OyyijH27Bt8IRRW7usNacY0IMYIRrYfHgE2aEnLvNHpqSJlIx6MmD
ZMK8JYY+fhArlNSUL6MHAELJkkzz4OE3y1KSYv/BG+kvNWxSb0OGiCCJLPPGxERBHrvvDXlVvoTa
WZ3Aza5A5cpUuJFHmRWKxN//Nwom+UiCqLgawqc20ZG19/TWPUugtVgKpyDCjxnqdX/0fLU7Nk3Y
E4xZKPs2oI85/35TYiIvrLSjT2Voh1pqdnAFHanVzYcmNm/gIGYZ2Rv5TrhXSWtfFADXVqnpP0dT
AwYwqGgf+7Vh6wPRVTqu0XWOHw27IcY1yB0tjPRcstG6vdOvHNdhVYFf7XR1ha2QspUojQeZfQmF
kVhZxU36KozTXhSl/BTpUb+ZimPfK/kmKWPjNHHFQqTvMz9yrahM7lON6ZgOcErt1WI+6zJ0UVy/
FwNMinvcblJNR1AtUEqoUHNnkWMD+72iAC6sqjDQ0QUY3UFTO7onvWe6iHaAZVXtfeNHO6wW06as
e7o1WnwiNsNpqz5yh1nz5U1M8l1HP3lQkr2Xm/2ymVyvNHTwUSE7O7ZTLALNSybiRqLJVq/Ssfow
vYiCGyDOedb2kwKTatpWdpulnI8qbI/efK6lS7Ika05jcmcSybp6X1YsDRje6PrpGCIQYiEEw7Er
y1R5AgWwVBjroJ+hz1pJJzKqTHIeNF0/RGw2OTQBU1fGdiepPbAYSsB3Rh7t6XztiEIjoscz83Vh
hiAPk2pwGH4aF3YndEOJiBVTfhdSPDfASGcjSVSqQQSUlgSa0+o6Z/ohs0FCSSs4TpwcIhqLanSr
dak8+eNAUAJFMaZtwtHzEm+ignY0fJimbrr3KSPAA0Tbkimid6iDPlgq+CNaUpddJHFY8RWV3n/C
VOJXy7jFxTwO1AT4khPZRw3elEmSqdQdTFGKj7Wpr8e+VfcJViHQB4bpqp0eAiILUvjsI4QnYT6X
yXd0BRGqKsqjEBWfY1LdAoTMjKzxTi9olg+apMx4qRS0GDSImlnLSXyNomVOrRZ85170aooC0Uh8
ptXfIbQADcEpRNRTl7XfW416kC2hxD3mA/2RUbSgZbUZBtJB7XeEYykb2bhr1Da364CGTVvIqSvg
12LWb/cD8jJQa12/iMy83LMzO+Ic7tYt443WegzHPMivHOsk1EZEjg/W4DaDWlG7h1dSqISKjk27
5mSSuJohVKt+RImX+8+CaCF7p2S8GdvyNA4pS0MF5ZU19EmWOQYFijkXf5zKqI6WLADxrpNonZVm
svGg9a0sD3FVo/su1lQWz6I615iVlx0bAjtte2qoWaDY0zDQi/XEPTsbojWMbm8YzZrI0opsIv3u
98GRO7moUlglQYldD5IC5QIUBJ22QZOqnwW9gtXaasmq5fusSdQ8aAZy3CTr9NVMZ1iXoowyXPCP
Uypjh59mo7AyAtnWVco6JCaz26Hk2qfoxrsoelB8L3HjiaRAUdZ3lt4AwNYaR42ik5aPVEkSX18q
pdpuIZZyFmr8RNr5eSvtpo7+IClQFELn3/v9Szf/5E0WsjStGilWp7VmpzrRKpVek8FskF+uFyTZ
Qolbq16ZbpUBo3s4/8Hvn+SMNn9mzSmJQ0MY4MGEQnbumo0mLyfyHBin+KIXqETNc/fUI3e/+na5
BbR0yp7Ml+7d2ku0CwNoqWuYRRR2oRw+cFxQzyUDQV31Z2B93qsCyq8/1+UGhz/zzVxWGZe1ug6s
hfTsd+tiEzmik2yylf7Ob9zlF51/ioxe4ryRL9IHGVLdcXo2cPnHS0R22imzFhXl65uxx6R2EMS1
4DxUIJJgWbLBv0txf15pEYpvxlY+RspSucR4q9Zqbk9AmzeDXcZ29lFc8Xtb5cEo7kiz1M/+g5o6
dfnWFQcmhBl2zjpCKzPbSfUKurwi4wxfw7FoDyijU2zUGQU7G7hOWHBiSNYR+Q0bpDDyffmWA9V2
0uRgGldBeOerI85bK7cYMEu8osbUf5RbhCUNrchXDNbDUUWmVS0Lt9iU8TW9sOtWoS0D80auyNxx
xkPSbrOH6EF4QUpAKQnbwyrftNpKeVDfEhmwCtCL5RR8NgflZrkRQ9VpU7THjk8zcdHtiMBJSbFd
RC/da4oD6xzY5okvNy7V92HTPxaDC7n52j5I60pZIrU9EApdECtyYVVDQoQNcSGtkIt0R9VYkN+Z
oMJYZDcxt1GTCNcIuzY8ym7VNbbXHKe7ureh3mf0c2j4UK5ckBgMJ4XwpUvvYH/J1zR7hGhFd2tH
8AvPZnSzffog3WnXrF+q+rmVHShV3kF1idDpWndGaFzEs3GVR1tm4AhbsuDZXj61Lt6AidpwtBT2
6c48UDjmIHmNtskwjwCfE8fo+I807Lp19lkdymfhPLgJCv1Nup1W6u6GcHIVHGDKlI+k1yGooZr8
XrPlfSUL/SgepY+Bcv+C8E1sDncVa9wLdohHJuBU2ebFSgo3vbpBiYGnXj9aW1ymdM2M7YjLUNlG
N1NcAquRBtegyMyrarfXcp0dOYejJRixf7rBQzLrqm2eSE2LBe/2Xl5Ern8ZbhCVjtom3Bq3Kjtp
4RZjq+fbj9JZPnlb9qYxEVePM1Pts9qlS6ZBWC5zbXXtg7ZBCfoMg/6p2uF3DR7btWoL93PSLDq2
ReMEwRo1SXAcXhO3OhinYvMK263eK5tihSq3tEFfPcYvGEIuxhmNS/6kLnJq0f5Kjdehv4KY1PyK
fsHgRzwB7gwR4lFUTo0j7Sj69C9MZcobfb5ZUI8CfEP1G0+pclS4MSg1nexivWnxEkLlTVjSMiF7
4drszB65gyO91S/inFSztFbCAYtwu0QFCuVnaT6VW/MikXnxTqyQXW3au/QyO3qQ4k4L0YkvSe8I
V2pFEZ7dR8pB4hVU/Xv9FL0C/C9XxkY7T8aieixwhl84J06/8Fs2iZPuxYtyts5BtKUM5m0nCshH
7hCHdYI4zUX9Jqh2s2G7ka1oE+lu4OZ3+lO/Nl68fbXzN5COftXrwFtGbxCzxhbmxc6gezKTFAoV
X+zCyx36dLvWuE/OBP2E605YJDfq9k+isgRaqdoamyacNg68WMTISOv6X754AJIftSyJC+MDHec4
YoA59khrIOkyA13xLJSsNQwa0rbGBYFlSB819p7pwlO23PlF8RC8wp8hRah+58Q6rJpxMUfHOBz8
glXtSCdC4tGOxLa+w9Jf8bAZTCQ9z0vTrH1YmHfFGVSuiZGZJSvcCf3G0JYIoJHX6ava9W5qsVTH
pVjdI4gcppNwkek73kc39NwCpeBFkm5AYEqH0cF4pzr0TKFNvHXv/tE8FIQ22eKq2QuX4WTtpzuB
Jio7hoO197WD99mby2gPJYYKMB3RKysi5O3sSbsaJ+PZv7AkPIMf+RD2tcP7F3Gop2CQ4kdbBk71
ULmIgUKUokvxzlphZlgGz/ovf4dM3Kf5upCfJQr9wHIYqvRIHYnspEW4oZFrubWPTmGJAFhUbMta
mZcqtatfor8S3OgFl7t3L22lu7J9jfbp4+wsZg+OXhl23ZJTGzIZyP49l3OXMJWNnlMyH4r9Rt3W
pe1v03Ed/bIacsAXpq31LJnqAYgBjV7Bsn3N5s1SUdfa7XO6rQuHlhKaCoNxvhUOtGBRWY+2gliG
BogznYNsI8qLbOWTRbsMVgbS7LMyLuR182AdJAAwOI5hpC5gg+z1jcVrIt0JT/Gqcdi6y6fw0z9E
uW1+iN1WZ049gexGuwBELN2gE2YTpL5nTrOjx4mvOyxvsL7Gfilny2GHzDdY5cfs2Xpijy7tS2Fh
GMRT2cIrdX7kuN6HdozJtDvF6qLyJvQsi+YNJAe/F4iHymNasIWzfvG7sz640y6x6w2gLgxAm/Lg
L7q37FG+jk8pTaM3Sj+Ba+7gzKur+jl4KMZV/c4rB6ys2Slvwj13dy25XmBzw4z+jhsBvAJcfXiN
A8eyzlG/aKWtTButoazJU+KdXiiPYujq5mrYavGeQFdH2kyINJ4ap0G5a8IPWOgfWPvjwSbiSNx5
om0cul8NMULUvmRqQZvsoUYwuOxuwvPEnYbywmHsziRkin7TKhvvyd3Kdp5jcfZflPvAUd9U69wS
+4WyZVwSifDubRUBANy6vY80RyBj+ibgwEiJpcdAs0i5eTsMiuOKTHi/cPo7rd3rwQY3BtGBv3LG
NukfRNYc6MlrZ0JnFeEyst8AxfRQnXtk8m8ZmssVocXDiThQJDUoaw2UyURMrXgx4c1tTCclAIj0
bBjSpxRiUmYH4pKGFfKHdpc0tokVKXPle/6+ISzADVF9IuW628H0m7WVAM3wTAIDD9ZKtibnljN7
qJ/ZKUT5TVcPTWPX5pWDpNAe2LAVn9V9Y5ED5nhsQ1+idCudmaCQP8nhjaJgdl/fhXcZnkq3Bz5x
aR/jckO2FG8M7ZqFbxtbcpPXxTuxgwGL/oN2Nyj4VNacilEG6I6fg7N2Kc6xnUOFFB79V/NFPjBJ
JJ/RuXsxqN05BLS/5PtyG7jtrnlW74tkM9IRRlN6IdsIasQCD1QwOUFqF6sSINdLk25MFEXpLidX
ObsjwR0LYABi/c6fLvlH8TID+XFvonkw2Zp/EoKO3SP7hbcrVT/xlo1PeBexYSU6cQ5o57EwLtkz
NmvjroIK71ImvWabEELahW6n9ygQh3SYfuV7/ZI/RebSc8yrz/bLzR7woC6VZjngzTsUGghLfE92
pC9LXlaeEoPtXErLCgXKMrmxj2uyV+AWOaXRw0Bd75HrxByKeYDly4XVjkHHvKfj5hWPWncWTukF
p8xAOBSvGacOpKJviD2nTxa2EmPEzmcrsTC9nfiIbuVSc+pwBcJk6LUfTadGME1dcVpqZ+2Ajj56
GNcee9Q3Br7gdonLvhXDj03BPHsJS7v6bPeAYHhlWJ5Q1SHIf4C3Ibiew77FTs/ET1a2ts7dZE0o
wcHcF3jBTHbBS+MQ3LFz8F94Z5Jdl7sFFhhQe+KiuOiTW0Tr2W8LVM5cQTv1sMYw2jRXOxrgA3fU
1alTqNBikPKvQZrT8SwutH9hVDBhsaOKbIwl2S42N8mDJ9lT/vEsvBTDi5ifu8Qun6g6w2X11uyg
wg0SBYTUbM+G6jqo5ca8bwvi5tnWwz4L2fuIC+uDh8GqGrON50CzlRfCIb0ONzNcdC+WYVdAHhZU
2T9GbaFdMbTQnZRUezpVtPzW5aPo8Bi9ew9JUc96twvY+MlrCsGm7AQ3XtAc5fiaUJyzv0FkazJ/
usk22eevnbnwd8nVPxYcoSz2SqDtok8KAffqG/0ZDqJsWM3VjJPdo1gmwwixuBuesnsuWzqJL+JZ
uVLM4GNxR3FGeMbrQ54Ze3HAajYPV9glL9TuOCgkn7W3Q0Ayd9mv/gezcSq4KKrA7D5i2H2LflVO
REtvW6zUd29vYtYEaorPQVzkB+seLyN1vWLfuymkE7teBR8pHEbWqM5pFsAtnio3WrFGMV7aJ0oF
rNftE6WPplxWGFtsIBh36r3wnK7Fd3FcE8gEy1g4xcyHCD+55c0rseHqe0U8MJZwu5mWkGL7bQAD
duW9e7v60a92EWLerbwXbMNNsbkFNkCL1twSj/pskd4+8IZys38hoRcIbnXxgQDnk2xvWGsb61yd
mxtizkcTyjn+R4SfvKsoQtfjPiALchX9YvaTAI4SQfA2UuDzF59dgcpyzbYJfTarfPPYngNln3xo
T4zO+/DV26SO5dlDaFs74yjhL/ygt4DowpoeAgqYK0NBCr9QX4S96JQY5VcWNHeb2V/f0TqxA/DG
CH1W0bZ2AyzwJ+kyTzazSIwznLGVTsV8iDXpMGyo5/nH8SY9PZUSbXmbsg9NWzznLIzlC8wTeTms
1SMDh4cUnOVd8In91bwnxCz8FV27dxYB4SKts+fsOqabnHXi7G2GrXFhjuKlMD7ouu2V/egSdmA8
x6AbkuV04T82PDe+3cI3jxcUb8doGWzZEXufKMc5rqO9jT6B8xAATLuRtScANrkU75nl/cWA3eIQ
4YG55sf8FTm6tZ/rmwJdn5V3718C3qeF95h8Moa7J7bQo4seUzyHd0xHMlMOljP4qcv6sX7UnutH
psfgXtxhJDiV6/6Rs6t6yPbS2tht47O4Mp7AaK1LBKX5msmTyVJ7Zm996156h27MY3FDoCbYIzpS
t2MrvR6fOLCT2FXvC3SSpV2vRVp+NPseLJfR9FadS4GyzJJEK6aM/mo+jcPOsruj994Pj1ENWWyj
iZtc5Wy5QNXvGMeY0j+vDQ4fDnE9NsaF+Dy/QAMZJLviF5HOsjOp65QdQLsWS8ff8BfzjbYbj7BB
2ekDS3ZHLrbaVPeaO2y4A+JeWdU0BG94jINFTD0oexg0vEDbkIWS5tZx3j7jJXzL2JYFq2ElfhCe
HNcrJvBHgYl8Fi4sCsc4FK/1E3YKmYOndBZuoQYXq4Ee3LXqxkAE3VsJ8be0ZtzfPxGu1+FALSy7
nsTINipeacT7GJpe/N9ASCXuJwoNoURe6Irc03gX/v79GBFWGjclQ8WKd7XUmauoYh3H8+QRtoVh
Crrvk5Ao9dpoNL63XgtgI7WMH32TZEGV2lkZ4S4J2XuhUkYh2renWIwA8WVcT1B0WJ1HXoZ+/iVC
drNs6Wzg8Z4UZHD1XpUGtktD/r+/DGZ1aNVCh8UXJO7QZ7QoVTaUSZWUrvVpfea11e0tYl6J181z
irDoE1ZpIXBS+f2LPt0SQ/A3NBcoYiIwLlZNFbJ9CMxHRJaVExRszNE9YkGk8KziPUXJQYl2nD5E
LboK8cmnYgFeyUQ0IGF9ro69Kn/IMVjSLJqTO82zx/d1QyhnaJlaOy85c3kC528Ld3fpj59K4R3I
yJXZwvot5rGnSJdrXhUR/zEPolVlmFsCaK9+YnkczgZMKFKySI6FnMIJqHhQ68dRRb06/xyaAylL
Yf0hRNHVIgy2Gur7Rphi5kh1CZHqtdcLSqjj41gIyqZRRTirOnR44xSPvlMI8lHh4Ek68X0mqRfD
43BkyOQc6yMnlkpx5MQ7ezR3Vn1jPhTtBHnZRw3kDdOtn+Q7HgcbmFz1qBMVH6ZAIITRtTZwp3dT
1gTX8gIcfYHjKdW+zoZ62+KyYp5Jkm1FJP3CGJxeHINjJWA6wYwxbryy3XSiHy7nWBOYGcbBTKxh
12VsMi1Q9Qr5JrSBJnVjWfL7SNF4BYEf3hriDPJsPfyjj1Or/VJ7UFAC8UOEESdrLWG70Iqti4H9
GJUBp2HJXP7X/yF+viPXgAAq/oXNMREvGZpuATaV+NAvQBd9SOSsE8zK6VX4ELkFpqBjvZC9cAvV
f5EClazUyC0UmcW4Gm9///g/+S7zp1uSIpo6HSL1CzfHGLShAfFXOeQo/vIGFXS2T+kgooohzAIl
r9Kpdol4pf/+uRLYoT++tiQrhmVqNLdUeb6wf9CCxFovBnmQKjotJJVXOMUqfRMa/WnU8cJPImr6
tDpgwzvoFnpO2smcbHNlq1q9+8OlzN/x6xMgjEFWVNUiE8L68gSkWBNH5KGV44lgEaJSAAshfAYk
eTrCXXDnF/QnZyAMw3ege9bdiOCelhY74c4ffxgORFr8cS2yhBZVMVVNtr5eixZ6kizkIb1ywg2Z
HljgZ6xAMhavAV40TzDVH56E8t0AlLF4GFhMRF3VvzyJmI7dVBRC5egZ5T6jT2+GoqGTZKfVTqSF
zbffkJqXogA3nIKOw4laDmztkQPgMklcBSQsEmOCBbDSLmKZvb6q8Y+8GNA+/DW/qh5MNCDFiDK1
SXm8BcHtSCsp62aviMNWodmc//5Qv3umsqIYWGTNmXr1ZVyPvkpWc+zXjgmqdqWDh1noZf/Dy/N7
kH4dOQBJRVMT4W8ZhvzvQTzgdB4bS66crtKgAgtnYKG73qD43fDGFJRgjT47T0UHjsHih97cDpF2
wP8Bd7VPznrAiALMdurJ0Tb3PPtNYaqfVjMzS4qXpKwO0whAo9DLjVh7J7ENfuVVWq3/frPkP+hZ
zEGKrGuyaJkSIWXzEPnHy2hpKtGnssJxwGJr6hs5tAJCmlpaLWPKM52qMHWIO9wO0J7EuaxsrrMq
efAlUumCGMKIPnz6lvxpxhWRRzAXFB9awdT7Jy8lcfDvl/vt3KGoNO5YvAxZ//3n/7hcpbb03Ai5
XEbWspWg2mC4Wk4zdkpKu1tMS3329L8M2i5SqF36COCoySwAqTY/Xct3b4/CxC2qKOoRhn4ZAj7C
EkkwAQnHGt0To4xHcLDUYANqQqVcbnyN96npaLH7tDH6IP34+8349vWFZiyrIpw3nYH45dnhN/nP
GBwQFNmVJFNk7vCWT+PNJChsISv5op7fPHxZMUCQ+eF08iUyqSvNOJkBmxw29uHTm4EoE2L/ZRNJ
nw3oXcCFhyIpYPfAES+tBns/hNfAe4MTscNGScE06tyZstTMGKq/fzHp+ztr6garsayaf8xLaFAZ
QCJhOPlOaymx6wquQFRr6wHUDPE28XYCtpxQOI8gv/z9079bFxlhM/FMBLinfFkT1MFTWxUcvzPO
nB6B0kSPwY2XNtpIvnGLNKJcqr754Tt/N2upIsQkFb4PJLsvOLl4aLNuTPrKATOcIHyvXnQzf/n7
N/vpM758MwIgZXyiDFhEfocJAKxqpj9Mvt+OSV4GSbF4L2hyfx2TVgSrRW54KUpprQB6FkdmEWtg
gGl5dh5+Y4LUcKWV7QG/zBlTE8149MNJsk+8chdW3aET8YeasmT3Y0KXyqBiEIzBS1j4azKROPEp
jGRyLW9wSKiMzsAo37gvQu9tBo6ZHiqNv984aX6V/z3bK6KomQoBY6KFZP/LmqJqRasIwIIcH3H6
omEZX6hJupIRQZGpymtm1MkNdzctB3A3vlDSNSnY+hbk4P79UqzvroQsOjarmiwZXyedkkwqkwib
0imzX4JPsz2QqV8bjUQfdzwPVePtFIAVgfIfdOf78N/fMx7/3J2gmjQR1hkEsCjm7zv0j4nX8qVm
quKkJJY+sA2Zd7LmZi/zAhg2PFV6DD/th+YR/+We8/1MzcA4rynq192xRRLPRNgy7jCVjMEIZTZb
2aeiih7+fke//RxVFiUeMLO5On/zf3wzkpsxl1VG7pjUbiZP3ggwbAna/GGvaf657QUp+4/P+bLZ
EpRE9xCO5A5IikawVBvNN6d8HVo8sgApV+kr3idhvs2JV2TeLp7VaGuU0ZWvT62ha7u1ANuVMlwK
UlhfSUogriN2QospSLliMiz4M8gHPQq2UgVw0/rUjFRrwH5fiKRBz0Bfsk5R9EL3aS0TUYXnXwin
smXZ45gfKVutrP311K3zNEj3vUqHTuqMHKq4igA+J2Eqn97xmQvbngMlnskeeSS9/KJ970wReUEc
+ByIM1w7Q/zaGzbHU1ptc5qjlZjPkoFSAuxjgbkJxHO+RYYkXfExuqYfPPepLiJcha6jDeoZeP4v
ESaeHXt0sA3NpIY5wYqvNO1JXMvRdOLQXG48KqywnUkJ0bHbRDHiAXMIHsJpuvrh3d9HivTNwsSG
0tCYDESUYdrX3VKSTILCMS13IoDB1FT6S5dkZ6WXL2ZlvVGNIEdnjM/YeR6tNDrVVqACaeqx+u/z
UHPHTL1gXn/SpHIlBcVtEpIXSSf6Q1aaapEn8oZcAQo7pU4Ssf9QdXrGw/XaJabEzeCJHxXZYLoR
n7G10aVSg4e8o3UqAARVrLek7y9aYx2npr3IZFuStrZWo4yGSGodqzJYqdgIG5V/ECWknQytHfR4
OaNzKqt7vCRnuekuWOb86iMas62iSB+jL22Akh/hwcQLpZJf20zaFAOtx5Db7nl0scIwodS0IgsT
cQWeheV8nbLax3YNxjrQpY/f/67T93Ven1Hf2nUHoUJGztck0MYJ29JoC7aV+FpHZGgMzGmS+qTI
2RafhZuE2WEK5JOvqXd+DBsiqG7ClB9wu8DcCYJb0MfPVVBM+yaAyeP5wn2T1Qe1NT4sTaeab1aP
OXbEU9xZeLdIaJza/J4zKGNqjub9YYR8s1DIFrRUik8aqkzjy2TipVBL5WpEHQ2GLPer0W0gly51
izpkWmlrckA/QgTsSDIq5Cwijz2uB5qgntI7P1zLvJx/mUAV2VDBTViwPKyvRxSqLF3XF2nugANB
nu7GghDORrV0ZaKXa3WpcxHeQ0Qv+tfBaN6lXLzUFcqaIDDVVd4VdBNNwd/2zfDDIib9eepQOKGJ
uj4HLv5Z+aj8sROCVic9CssA9a7CRCpL4wVxub/zhurZSyfohIacOLUBZysQ+m1LUvwPi9oMR/56
i+Dbsp6Zpsb/vp4VmzEmBHyEkJ+ZN4gA6Qb/XypAmweEgaljMUTDuMsSxIlKvq1mmkYzx0qpnYWs
OCHRVdTftXSXYCeYefcneH/TIfcE5E8YS2Q1XsoWylmvauxJF06ERPFdwkaGOAdbS83Jxm71BZaN
5P9/OFE4HykgGTRqG7L8ZR9Wx00BWZ98LqFsj41s0XqvXmFQLbqkupZ9dk3aEemPMgGLyV//PvL+
3EGr82oqGSChDUvTvuwz467A3SRF2FFM2k34lexhHK9U69ahXu57Ob2fBMRDf//Qb8YUu3Zw14bB
xkgR9S/fuKjzvPW7NnHyGMknWsIirl8nvQX6Ed1pHjrpDI/c8JpGxhkV9cffP/73FvDfb5sqKnxt
WVIlXde+bsz8MCkyNSkTZ9Iald5ix+jQZaR34pLS6l2U6OcOcwDtbY2eNHFSUk91ouzUxSCaj1Wr
XNv5j03CdMcaL38xmFRM8tdxvFfaAxg/N8qx6BvVT0/rz2mCC+fQwaZd07j8eUr7x/6n1Khb623K
hWO6DxTcwJP5EWHCB0H5w+ngu4GhUPTTuU3shLQvHxUgFfbMxoqdOIZrYODw8I1NqrUHA503ljFO
lI31+PcH8+eGma8HMV0Bcj5PNl+3XWoBWFMwiXlnvout4jUfpStIBlsspNvvWx57RBTKxg/j8c9t
pUqkK0Ni3qzzwV9eAq2miNF4RuwIbeuOSeeoanwX6uL+719P+u6eaiLlLoUEem7rl6MJ264hDPlv
O36mnfWOM3zOi0bBjaUyfy4FZR+r8joStbUJW0CtmWUrBadVO25DRIFAqjQ4cJPxKHg/jaxvtkvc
A0lk/27Kos6J8N9DaxDkIYsibL8VPqApDC6KNjAHePsmbHZt90zSJCKfCEaU9NNQ0+aV9uv7OE99
hgYkjJXmy2ezgDQWlKPYsTTgEipGPyogsBbIJ2Fez/ttA9NtgUETXAMkkkwhSRa8Pa46/y7ABL/o
O28iiyc8/AbemhJGQJOXWpHwHg9pDLGGlcAPF7z2FMwkubJxxiEKKdps7dXZfaJiIh9mgsxv6FhT
qBjocZPgE0tmR9v1N8tAKM2V1gMv+v3XAeJZsJOAPmEip9QKDq7vX5pac3/nyk/k2FIb8NeBqZRL
2McgOcI36noo3wbgfgIZXoC4iOCQylcAz+tiPgb8MODml/SPG2tac2lGMi3164CbIhiugcpEN/YC
wSjo5QJtpY9uWqFGKwGieFrr5hkkEkxTH7hzVkpRn/5+Ed++XEQO0L4gmfmP02iqlmwe/JxArQax
Wc7XFmPpahrND4e2b+qNjGBL59zLpK5T6/v3CMbtpmQktCVOr9B0QptotiA7mKfrsnPZQl1hHqAH
B5fRKNo5aInk8Lp9b04/XcifO5W5Qi/RJjIpfnL3/30hUyRiIwbN6kg13IuWX+yhIsvlNU7HJ222
ctZ18laV2nE2wqfm2///hnMXVBZ01RTFrxU5XgO9iwNmszH2Pub7XaEvI0bnh8la/vOQTBGMmZE+
A+V7+etbO9RxJk05M4Ye02Kw4PwvkiJBnWWc45HwdZ05K1IaJ+x0a9E3jHLI84sOjYlcQRGPMTxw
cnAmiy3v3L4LVesxhZkje4QNDMgDawmB08/T8HezDTEUKid865uyjKlXJgi/LkbZ2bpC37hCUbxy
K0mLkfej+OOs/+19khVYd2AvzD86Nwk3ydCpfhEne0fKLEjkuHhtKZuChDRR1iThW5u8qYBfegFc
Vc+OVC/dMEMA8/eBYcxvwNfpgAdFk1eVFMJJvqxzVisDePLL2MFkjEsH0L8J+AECZQm1MkT7hUkq
b+pTwG6CLcHZMuuNaD4bpnpN0dbkn4OPdSVMO6dmuxSxQIKaJp134pfOIpymH7SDZs1xp/LVHChm
FAwGUSle1SZ+sJTmkhb5qzWI+wJQPRFreJmq58rUVqVPuBE2yldK1ZQgresklfcKtCaSMmfw8GeY
02wPzFRZ5bK+x2N83ykgYAqj2hFYC95CXNPhtz3DAHiqP2Yhx1yGvYjidBDBWsr7gOGwiLUQ1s7L
758NPV39vstFSUUlyN8i8adVVf322RtUWJn/8PZ93dpXXj2XFFJWtrJyM2BLZty5PU1Oe34hqr5H
HxSMjia1FQeYN507HVnSNaqy18iv3tug3k6iehXIQcMyxIRdVuUFFsdpUquebam1jKvgPXqTLJAj
bYAoQR9POLycHBZZPHOmDAKlqGHpHx2Dyyy0etkp6B7nuVgx+CMRAj54qQK3ToeTIPfvm5p+liH8
sAx8t8GQRJVjJAZvaz7G/XtWTIx2iEIAIo7QSAtpyO79wXPFaCX55S2vxlexQKvjJWcrH38448jf
LEESk+G8aaZZq3zd78sSb7WKfduZPOkDXNsTsP8HQwpWpZVdouKllRRHccZPfTaWaQh3gicxN/Zk
ob2aXXPJSoB6ZkHXr5grVZt6QEAhe9maeg+WKqu5BFWy/fu7+t3sSk1L0tnvsx/7Q3DQQVsdKj/P
nT5C0WZk27KlvpP2lyrOtlMRu2JvrJUAhxYqzTHj4tCRLHqxvSQN6ggjwDoT/A97Z7bcNrKt6Vc5
Ufeog3mIOLUvOA8SJUoyJfsGQVsS5nnG0/eXkPeWLKut7ujbjnIhAJAUCSCRyFzrX99/FVvjj7DX
HxJbfhxhwYX2FyUZzlElfzKn+vDyKgppSXIxzOneP311yQmD0q6yDeV0h8LsSkRDJ6/G8k8Ojh6D
rTTul0PorQfb+NRX6IOBNd8tIs+qYjj01b+2Lbq8rq70graFecpcpTUrvX7BXbM2MMSWwlsq6zEi
kx/zWH4kTr2C2LZOO/dgqM0tpfmzqLaRMQOf1uT08s9X8qPJLj+O6YzGGIyZ27teN3FxaAwyriSG
oA/gxlbDaDyEBt2l51sz5qcXckpsyTOMg+k5O733Tp/8gg/mVVwZ2dFskwmW/X4YmFt6gM0l0aVi
aG/F9elMZ+NVQMzrB91pb2U5OmWJedFH9iGgngydRxZqD2E1PtaWd5RS/SEFsi/pVM1ayid35weP
YzzsmHhpOs+k37LzLXzLdCQOjRK6YV6dPRlGcRdXNKDAK44YkH+WDP6osWjYbKmGoqpM9941FlqG
m2G5mW6IDqxKDzU8PJMZ5NVFbvq3oT+ws//kdhbX+N2Tl3y9bGgaGWhddUQP9Wbino9dX8ouwSsq
lu9HdIw9teFWfell6WeBb+ujq/32u961N0cKo1DXRaDMgY9V4VeZhwqkLmY4SnAu+gwAm42sUdfW
vlwcxjzDtbe29/bgcNOaC0rW7wTRN9GtlUc+r8yHrZzp94DqEzL5uJOAW4rHda40ARgeeVtJ+R0l
sT4Ifa0mWAtFYm/t86a8m8jHSDQT0o+w+fInPcVAW2NcaLRgV8JxW/nKFsvCZZq1VwPe8Kq1dKoU
JZ21s6nBJuSi9tmmzoa1XDj7vGzxKQb6Ig34+lYHqSvuIgA+mDQybWYG1l4m7bDVGqrUiuY5DOu7
tuJXeumhTyGYJO54a8RkSlQHS6PJaTywQNjE/TjLv9tb3JjJk+kOzBdXfsDK5muET2YJskwatGEO
SNvpF62MSY4GkWZVUI82ES5xfYcVjEqSajx9Z6IJskKvWCU9Smk5OedIs4gsYpHo13u8E2NYqCnP
EbPAySejBYIXWOsavrA2nrA77mAqQUm1rEMPI8e27mDTAYrqhhCDiCa6aRIGiZqDGTr4fNyGM0Hd
R5YIK8E4+L3lryELIRkngj3DhOHBLdBZh462TrEFsqX8CEaPGh1a/WinR1DnCy1nPGbJ/bZKeRQa
UOMi6oVbvIOc6MmhPMgKqjvbtfeGXT61QXb0ShyyqxothYvmSaekPftR2cq9GlO3mEbZKey3sAyx
AwJ3S+Lg3gKO5OYUeQMpdvyNb/C3IvdSxtSqARyg+caqlraiSfRmcXQGa2+bA0Wk/EjRDwBJX6Nv
XWsR3EPXv+iC5iGzvH6RNsP6z93lh/ePYlkKnYOGbEVMqt/cq2ZRFfVg0iGplbsoTXpkv7sechwv
UAnpg7lsRlyko8/Gih8NUoh/MHtFTIFW6d3XGv4AQwUzx01N+keRnUMaJcTz0096og8fRwYjTDKc
hJwB3/x6eDriIOD1TrrpBmfTdA01UZDgE6p1iaZkyOlmeeAfnVK9DLDFKZTPRwof9fg8VC2Tc0wU
9v3E0cHYNsk7g4wCNRxxgeK0Qf/eSeYFuw8IBZj02TPXG2/o/Jd+gOIVJOKFXAJItgk+Nhjy1HV5
HWECT+B27yYqGSwDWLKLEU0HOXOWKCm3YOVuvDh9zLz6pvG9HVzxvTO0wBRwm2qNkgqFlGi+h1GI
RwFx0jWLITPvtAYMXER32QwiRxhLc7WEVuoPotJJHs5aOm7SEcMd35orjnVIfBkh/6NaRQhzWgrw
8fWaWVpwU+TH0s7QsOsUDcj1eBZXM4MMRv1XHy3s0DwxlYoSE2jDAD4rPJbwliD3MhL55kodwgWR
sfPpNzQ4egvFCwjUtOGlzSAVr4IQnAJRqCqx6oUath5RBjCOCgjh2A3WWH7gQoBAvY7zJwqpAJPK
sLlxxkZsDQfJ07E0qPW7vO+K1YDm38prD7yDQ4W2AoeC3KPVmrtKpogyLr1Z01Nj24anMcqhbyRC
JE7NZ+DyBQIr+Od78KPnpakxRXfQu9FUxT365h4M5MpI0qhNoR+SY1K/JGa8Hzp5HSnY1fw/fdX7
KVqbwxvOQD5ufAuSYio87omxg0mcd7X0yWF9OEo2mVehS0GOxnTu1+OSCzXPCr3kuKJN5eOm56VL
v89WYtweKsNXxcNejEp2cMOfHOZHox6iNISkGGoxD3s36jFLZAVpTPfSk/aFgJ4klLzU9cHynb2S
c33Z/vOJ/fgbDSL5wtj0t2gDcGrULXAMN2VYUgBW3kGVOSvucJ/F5VPNMwSq0/LPXzl1He/HWUIf
S6wTtbL1XvwzVjlUfxwUNmEf+3Mdk8MWjSPFlg5Go3I5G2vztoLNhBdcF9/a9l0RQXEsB8YIJc7O
BjXvUV4fJR5UFcWu1JkmNSPSYFw7A9IGQ8qgTuA8YiXGPkL0RqALQ3F93Jq5Zc7HcsQFOK/nls39
1lGVhtcAse19C0d3wb2yDwL4UiRvMWR2b8uYwrgaJlziaJssUb/0TnGNdfUwc4nEImhe+LUPTdiR
ooWKfwKx2Y6qY1F9XlRAkxAAYhKWzZl9pnM4/l9DG+qEARzvz2f1w1ZLm9VIBZGaRoP6a6vtehev
NN9JNl2RP8XDyYE2ErnjFnzdQdWXdbMIqXccPwtkftSA4AERyCSgq/82M6haafBz1Uw2EKqfwpHL
54zVeYjrcyI0GH2ZH+H+3P35YD96+pN5QvEui8U0un7T88hOGSFIhnwY8QjJwNXMHXRa4tFfZsYu
tJWrOCvuxPjkz9/7UY/35nvfz5/DUY/bzJATCpv7tR3TxkK7OnSqcl9m7eHP3+V8EKHGhdhEJMa0
lF7hXai87mwMPTBl2mhpeNP3bbcIkK17RGPVMq6xccmfDczcyD6N60H2qWW3YWYQN1S40K5bWVin
bzTvMc6gH5lmfxV62hFWZZ+4AE61GJGfpDx6JrVYFT7ysWt8DdFILlUVWV6P7V4FY9APAecY45e6
AWkyRrf0jbB7IU+t/HTLmJayaKpNKqq1cW67n4pLTDuUsX2i7M45RBnVSIXEfEMBfz1j5kXAOGOs
L6V32GxUlIQQd3aVtdcaeNzVFW56GEMipVqmRve1HfUOEzimPUptrJF7HVzTg+TcAb/E04RHcA1j
Ipp7KgzhSOuPeuzvxLi5KLV7mxFxX9E2sFRYen5/r3sjNlj1XZg1B+we8qUVSfs+MpYd+NlA8p+l
sRyWhl/v8JitD0bp4xZF8SsOvZ88Yj66aRxhQE3igbv1vagzjvMK3WVOXD1ndpVp9y04ilrW743c
2JPwva+xKPukp1c/arwOmgyqISxSxe/bE/NLD99COggztg4qwHtkt666UKp5AQk3EO5QikjBVYGz
Md0QS8PEPfRBGG68MLktG9KauUraN8G1Qw2fUzd/QG+PuVU7CrREtIfFCy+hAagONmsZt5QAKwY0
iD/fFx9UCujUWKDzUOluiFW+uy88aYjRVMYwj9xkhX6KCneZiHdfKgc94ajw38pnAUV90gB/PZJ8
zPYcB2H2kBEh9yhElJx63Tb0wnV6i6se+i1KnXC0h6s0wG/H0iM+tdrKNTXg8TnEy1rCgCKWhTW0
jO9r0PqbPx/U747foB8RDShiMGUT/hEt5k2P5piDndSqFm96NVwWBNVBqdl3dWa281LtV4rj5oss
AR2eqMqdD1+BOXxKea+HN0idRusgYhoAtdL27U/6oY+EGIi2SR2JUYL1W2DW640xd1s629z2L5og
PktxcfQzCqMNnULkGo+TEo53ZfR3wB+v/L6+NEh9zVqXmWddWadulfjpUx1xoaDUI3NLngbcCqyO
P9Gk9h7TGtQ+uvT8yTmVP+hB0UYgFUDgRmLnvRJDDl3PJGyUoM8uMVKKqPdrBroNV97h/IxGhLPb
j1mw7fyd04EeyMJovHRk2A2d/ygPhXpFAo3sdgwxSHOFP2dToHpThrM3crsM8Xf8IdNll9ZX0FHh
nuCs6OTEOFKTu8UIWmkRwlXFt5ObbYA6btjBDZ0VgMo0szZx5Oi47abMpWxtl6k45Gg+cWGR+YKb
4u8AqAHpiwlQtK3gmrpP1Cne3FeF5qM1dKSlXOQoTyXtxjaC+xQZ0kxrdGXW5YyVbMm+iJwfVkcX
bIbNo2fIC9dgNJO2G4Rsi8L8BrH0yXO9Xe/BfvJCY+Fp2VE8T1rrCzaY38SgsI61+6os75SmeVTJ
9bVst4GqkP3nD2tyfecz5u+6duvkNQlyfw+1vl14Qfd86craweFp4OlhtCZaSEl6WWCZ4lhH7JCZ
PkIEpIttYX7l9WaMBXd0kL+l2fDjk7bwUVNAkKbJiFaY1L7Pqg0kE+Kq1pJNH2YxWEhtBt73JvGq
fs18jvMTOMdWlzDxFP0XdTZRonyiLPlg0EKBoI3O3BBP9PcBXuyuiyIRAzQn4/J1cX4yLRDDrVNw
bpCTbpyhWI7Ukc4CWMuf3cUf9P6ESsjpEMZlhPg++p6SY2+6JEg3UYOJZJ6GGz2DYWYBul9oBeVV
GcVIF7Zxa3APrBLXBx5abdw8w/fZr+21moYHtynUrTYIC8DWAUKIL5dsbNumdy+hZS4wTLoLbIxD
GVusGdUwJizLl6fYf/+im6/+9T9s/8hyjFc9v363+a+7LOHf/4jP/Oc9v37iX5c4t2VV9lz/8V3r
p+xwTp6q92/65S/z7T9/3eJcn3/ZWKboaoZj81QON09VE9fTr0D/L975f/rifz1Nf+VuyJ/++ev8
yCWARkzZ84/6r58vbR//+UsjBkSI5r/ffsPPl8Uh/PPX/ZDxUe+Dzzydq/qfvyTyen8T20aQb8j8
LUtjWts9vbykKLzEQFoTuW9N1MqkWVn7//ylG3/LBP5Nh/8IiqN7/Ou/qqyZXpL/pmiC4JDMXYUo
i9713z/u+mW293LdPi6HeDciQqNgyAqpd8L9xN4d7V3sXRmJzJRO0R204sFnbmbgGietgOMY+rWc
fDIUmu72NzPQ375N3CxvnraFp8kiogLg93J4JthinogAQY50j6hPwP8b9xmY2Uttnd0FEBIe8iVs
KTB2UAfw2sTKZ05w86Rc9JB7wFUQrAcDiMNNtsw+mXGQS3zXb2CRgJhWo8BX06ke/K0qDeWlEhvY
MFxalUzcrwDunoqF0wmVii5Z1a4lSTXPawwXtPTOqsZ+KyUDaLSmMMpdrXTlblrD5gGTnL7UFz55
l0Whp9hBCKLutGiVMVy5uvytyFPgN17Xg6kfO8jNmIxP+1K3M2cKheaLInScRRTgQ+IWRbsa7QTq
j1RAoRcLHCVhiKVjiz5OgWyhxXa6C+TMByRkRBlVrmy3VZ3tpk0emNepXXRUtqvZzmQiP8+UnPB9
KRW710XjZSWprdDEYiI7UFRe7KYFqhk09PiuvO4qlQCfndFSSLZqvQOJp8x3Mi62u8bKsWFrGsAE
dQ89LRBfaVidSpVwDhXczXa61FJ3ZE7LaQcxmXw3gtef+zGMQ54O7lprqenQ8wJOrp7vpND/ueaI
tWmzokShVtStUQ3FLtF8+L8EI4vdtCjEmoJN+aLDUX3mSHKJQ45T7qxUx474dTvTY2cZ9+59QalQ
XcjqulWiGm1YXe9GQ74UcIfVtKseJbwzqDWCpGwHX20ZmwGvjp7R2BVLU2xNu6bF66ZShA9w24QF
MOT06XANcRLC2uvH+XTk01WxS+/CqpJgPR3vdJTTmttqMGumVdmO8lUyhrevR6hGUvHzsDG4J6Ap
a81j7oPFdwtRpCLqLN8c7HTYCmyCDbfDcpCaaifJWrWb1oiituuWKA7EBW+FTPE0vRYTJgItp4EP
rChMlipp3gdNQRwZ7fDMUWtvZTfZ6WWTerR0B/pJtAQe0vluWptah4qUF24AeB6xf9rFFQcR6dDm
PbxNIcyT5doVLsYxuD7XoGEqJFUMnaxd7RQGhdrYPkh+ETAqavpu13UWq17KUz0YmWT0TtDvAqXs
dx1uAVFGhJoqnPylEbfiN08NuB2bY2Lg0/ymveYhZaOky2nFqLLtVeVCAhW/Jpt+0n8WkNWznZOb
/Eyxz60ohQmy0di0A43GtekqkoyWM21Oi1688Lr57i2xnkd4SmBspmdcL5nk484DSoLqGseutelk
a1LaFIWIV0ex9m4zdQcVpVAVQLZuAR+h/ptpmgtoafqIqYwWBj7Nw+ufn9ZqDC02Tdy+vKv0K+66
Hm5OqXO+uoo7H5x28bI27Rvynu47LQN9HjFMnk07RwVTBKNwYlw+xctv3lnLT1KLJiMU3VU0jDiJ
i7VeD/PyYVodPIRzy2l1WhS2cfZ5ZOBGiPgZ6h5vnxbTp5FG/Xvn61+bXpZsbKzj1A4X05mP/nP6
TejU3HYqWY+i25LCkcc590i+IzIhLnZSYKQw6ozlxW+3PNrHdOTTQtXaaO148v7lVd0c6e/8QfR6
L6/7qr0MCIJkQw+gONQugOYvYazQTU3vnd41bWeK+vMvT5vTC9O+lz/35jOp1CTroYv3CvLBtSZL
K7Ib3GQf/ZnXfWqn2SPZmfrRqsC1aU5NxQbN1O6MDlaydZ62QrFLFu019gkIT/s6hTY8rb0u3u9L
EM8CJsdMUuJsJJIEEXB6Tzr6z4M4+A8/O33s9ZVs+tzr9rT2/qvEL3zd51Few2RjrQ2AQEtZfc7o
zZateODi1r20+jzeSKn8oLtg8ULx1JsWnXjqFSMp2Rgxd75uwR8bhUeUacQtYz5SrksWamCipJcN
HQULiAk3WgipQBPPodeFbLVvN6cX0qB4qgKQcUw2OZ94ds9Tqh+xUOcxl3Z1AqO0UwnEQdtZNKIN
TwtVPJBfN9/sE0+9Mip6+qtYtHDLlZepzklOu0pZkHxT5xXOvGFXJCtmHVs7brJVVNbfOB3tlkHp
RQgsaB2YFshlnrRy0tKnt7f6lR5F0ct3ttztO2xh+fuFnkWLPkK8YPdOtgzALEDBiZaDAbAwDYJ6
qdYFhFLxvGyTqmPIJlZ9hY5pWjCqNXAC98aFPWSrvoNYmrc/pnNjaFKabbJUhNzUQyzOyHSWTPG8
i6zqKnTGcO1VlbFMOuO5CTWIVxjUD719LipE4jiFb5yoGjYUITdK5u1074sfcvNWYoTVi+GJYzWJ
PG9z9ybAS3A17RPNgar8eFP2wsinkkZn26kXncIjpCosqA9udDQV51Qz1h0GD3RTt89KJWKIlJhr
w/O3heGpO0XSlJfFqDdXFOMhjq2HjR5l9iGnotdXx7sigXYfDsmOQrWbQGGAg8YQ0iDAtNJNrWOo
l/lcrXvhO2kk0KJYiM525yT9z82XFwJ4jlGcRi/+NpPJzUsLmFYDM2IQHBFeC4g7M9uQSFHhpSRX
uG6Xvn7RuageLTVqZ/VYbfG5967qnpgQXATGyyrjVrOxrkw0HetcNgArKonyXPUyJeDiITctlOkp
7QQ/N1OtBWhq2us00x/zXrlOY40CFJBHu2mtCBM8Z32/XPgZN2HCEcA6Hbkyb7ZRHBU7EMVid+Rg
yTS9ZtN1kGqO16+7pne8/I2koQgKo+4anYaH4XslHkKFWMSxrWFgKVYbPWxmbgBC3ELVw0Cnc2C6
T2/NI0Yb05umtV48uaa11xem9718ZOyDxzhUq+W0zyoIl9ilvjLzlJ5ALPCWIfk8bdPYibuPmGAw
Zqt30z5LwjcbutFFOygGGS8+Mb3oe93PtUzCK7Ut+HlxQ0rRsuVliYfHNm2M69419RUthUe66m/j
0u3WnelBl3nZV5dPnu2VSyJVxW7aZSSKtKBYEvKv+NTrC6+b3VXOCFefKfGyFayWpS0taAAQla21
YreHeO2Fq1rbK87SsJfdffpkK8llt8DKXVLX1cK8w291ptxISzxv/NmiTW6GhEKTdR0uWVHdfWEy
PCeafVN1F2VwELMkohHebmhPjXoWoTM/Wsf2En8uPzrp4ZUSrsHyJdI+C6+scF2jkx7WlrK32wpA
Bff3BdGOor9o+gsIlACjE3eP8MXG+884wsXrgBsHW6Qf0ZDNy34F1LpdmUDgbdKZPLHn9Q+sCIpl
8lz487JeN3A94d9nM4Pjv60tkpZAJocrJKpJdK/iAAebcOF/oQCl+K7gTgCyWkVnt5woaHOUaFCB
1HktrcADIgmz5JWZbGFxesEKa6lCv0IrFn4pqZCWv8eX8iqfXRi7/GzPwgP6a27ROY6RO21nzMNv
A2jS8Bmv+XNFTHGZLaRrg56I+slvzhpA+VZ9VI4ENbfRg7zITxNHfYNflH+lbQSuEvOmawtP2Jl5
zaSzhOVsL5JLZZN/D5hY1gdBMca+C44nLrzSlnQo5rgtJe0rhRE2VerSzF18p0bqKt0aq/HOHOf6
MjpKB+9peASGDB62uACkYszLZfJAqb7JNPsL9EDjoN5VD/riiVDhftt8c7f8qmA9roM5P5hxyC67
3mn9xlrnAyboSyDXpIpD/MQwgVinydIsHmD0Bv5N5y1hFZZ4PhcbF5MAEmfYeffkLq25eTvGCyio
8qOeHcnsDl89XMnlpYk9x7Dok5lTzrtm0zOtxcHImoUEB0DUkUSo5qOyzJUaZ9Jv5f4CC0QOC9uM
eXoLEtrGWnAZbJVuIbn3mjCzpzh9SQ8poK9fYCK78JSdo7pIL71V/w0XuupRvQAwm1SLCCVosMj7
xXCLaaLprOp+UzvLzt2G1SwzbyCRpmcNGe+4+loni1A9phEGZocOXChm9vm4XPo8ScX/QTobvluP
FoWr3RxL9AgZDCxohsLdXLvCIjk64XOxN+5akDR7ZUXa4d549HkO4g9X0ZIuwE5Cjv7apgDw5vE3
p14AyuVFfa/rm/bbcOfkF6q+kS8Yex2px3+CFERkQv6OQ1O8a8/EfcPiAnofo581FtvQ7zzsDnDq
m/vYgdmzAFcOf6bep8hjqNyaWSfze3tMrgU6v7/EPiXvKBK74PaX2i02qUADTFSDM0Lc81IwO3Vl
CdPZzRa9soqzla6v+YX8+bhj0j9XLrWddkyHed8vRbqceOuTfNmdpR/xNWXacyZpd+qD9xjdQc4v
IAI2cxMaunuI7vF938tHogOkP5fN3iCvesg2MRK9h3irH07DjXErbbTr8AmKKObEGiYnCwxB04W5
w+FpSeafjqb8QvrpCGZwL28jNA0n1V+0Z2bH0Zbs1UxfSijb59bKXVDGv2ju4K/TFypzZgUhakv4
QYow4IjosplAgH9OtsRZcTQKTcRIsC69BX3qva7sYGXdZhNGOVtS1dPOVGa/QMxBqtub9Oh8jRbO
iarZxbiJvgHiXEr5PLCvNIw6qiVlC+t44e3Sat4tTH3uzrILbrdwRZCOOnOCZLRDKg9nyozQ1w4e
J3e+GsLSDGFIC2Zsf/yBuOuCmeeGVCc3ahzN7et6I5M5nrXYtjjgsLChwIdypi6KW87ptt73Mwr2
1GxObTWERAyQyXHF8iLktr52Hgp5Dg8tQwQlEnRYN83AYhcHawMK2aYdrl3CO2tvCZx4HX7tLrPy
C3MvIOlU0qTOyrhXQNrT9pK5dmFDsC8u3FWyM08AWe21NFM2sJWhiM7JIeerfKPxTJnrPNVJlq9S
d96Ey6fhKrpwzvp19MW79Nb+d2wGjEMfJ6Dk//NctFF/MOMUz0SNbiNp43pD8Ggn61a59jX3oNgM
bGoxw3Ez5uu6mBvhA6TBQDabZaDaDyaA7MrY6GaHFVSeNwuNCNiuFR+Z1jwxIZnWOkNDwfOy6siB
vAzjdo/LbbgOxHviaXbzv/+0FsHgKyqVSUlthIusEfZeWbW3rWc/Sy0mVL7T7Jr/LMJS1GRpcbub
1qYXKhhhWDMDXylALzpdqe+8cVz5UaTiFLCp7U5CNDXq9JTTai8Te6yMvFiQvYMPXPkMOLuCSifP
bvudn+NshBTAD+l3iUGE07Zr8ZKlxYshigYMthyG03KaEAq1CRVNa7UvJgWv2xBTmX348t5skdLl
cQkOUknSnSwWVoB347T2uk9x2m6dlM21K+O/rdD4zYELzPSEmW6RKvliCBVp7XpXninLO9uKGYOY
qbIN/bJaN2IsPS3qyDgUg6TAkye68LrwxFTwdVPtfM5SK19NUbZezNqmtRJXMToEMUmZdqJbRtAU
lP5SFbNAU23msj7qmykcXIuQ4LRmimhwADdwQ6ZprpjKbSxr7sp2CE3lfQuzNOcx4TZ5sS9lRVnp
Gv1xc+oxT8QatoP73DsYHv07gCTbaTMfIlPcjEEDEbzArC0ZicRodUmv7gi2ocrIs8H7HBSV9rIp
d0GL5pPatNa9s7wKi5gE9zHcKJW7vLSLFTmAfkceoN85Sq+tNYGXH8UVL3XjPhlye9mCnR0pfSNe
p+NriILZzhd21jJTEVfudfG6D1c5ePfuRdopCX7HpcVQCdbZYtCLO7mqDhazHs1yTTJuPLCnEJ3I
gsyNFkp1IMLJejWFiabg8WswWVXbb4Zh0bFKGTbhWa/t0oFy6wGAdmgW34c6crhHSJqssorcKApr
Zm4sZMD1qdw1y6o0MZsV08zpWk6L101qngIOkomhzJh8uryKmNpLlHEwMSocY54PnY021Ca8U4ig
88tCxJCNHKvEmedhWumACtIKWL/SqBChmyKsoRqWu5dt6tqTFyXf/0/GfZKMEwwQ7U/JuMtzVZ1/
+E31VNfV25Tcz0/+TMmZzt9IZ0V+BxoXhYckvX5m5Cztb4Mae1JxEMko1RJ6kH+n5NS/SWQjuYO/
hEBV13jp3yk55W9q9lCOUsZkCvak+X+TkvtdAS6AI1REKgYAOnKGvybJHG3AcTGX8o1cdodMRzxQ
Yp/g59Q52Bm8X1v+TKL00TeqVPlRhwko8DdRf5zqqDR7BVuQZeVy0492/oVC0k6nDqVz/eYTJdHv
KXEKCExR9klJGszJdzlHr5bcscyjfKPEKz0GoypZwykfo7NZjKc3l/9nuvO/0ia5zoK0rv7564Ov
AnYHAFFoD+TfJK+tFStOhi5pM1TRcxRHz64UPAfa0o6873/+JvGj36Q2dZvmBOTNRpZNG/jtqtVw
UCvf6PMN2nRn6dhFwWAaD9WIrMgn5++DYn7KIBS0BEBpSAC/L5rzcjnRM5+j0iJMB1tNPtkFBVqo
/XF2jWZmISOgs7dKWUfYOBQrq7UOmofIQf2sfu9djnQ6apNCMQTbGlXj7yXbVpvYEpmafIMOdyVT
smI2ww163pMiDac+728q3XpyA++zM/DRdUVMYppAl0yHmNuv94ikGJlmKRlNSIq2oVxvVavFI6a7
Ker+pmwkfLK9izAdT6h+GT9LmLLp5YrunPtHR4TS2+ZdaEafyGM/UJNxYXQBvpwUcu9vXbPMGjX2
03xT61Ux82Jjg9REIBWgRsp2/djIl01ZsCPExEU2EZNm8XGIhEdF097aBtPnERtM0/ukjPDDy0Rd
C90Toke6l19P19iEzQAvK4fhUpQEZlUM0JoWaRQy1k7njrBI/av1V8pkP6ur/6CkhnPy5ruFQuhN
zt9GINZKTZxvekO76mRkNo2HT4zXSzO17E+97HAqQnDopvk9CL6kpftZTeOHjeXNL3jXoXZR4jOA
4RfAX4tmqtWfzD48E/fH3oEu4c/9ALzF3882ag7bpl1aDpLJ98QcdHZocLIcf3g5X1mFtTez6LmT
wYcOcsvYr0jWBcahcfCFolpjNviY/MZ2d2OAna8dSvwppNnbfGaIh73j0nY0fKn7zlnllXzKQcQ7
UXvw5OZG15qbLFz1RnaPYO7ZCcKzqVTMxtr+NMYrJ80ucm/dmEkyHzP+jnh/Yw7CDmOudhleGtrt
QDQhz9RxXtkXXjoS1KOBMs5nolljPac1h3TE7dwyFNqKMc9cYnXihkIYfaPr5rZViR8oPrMssq6+
hrJPdtJLyw/AuOgK9ojDuat6IIdYWHsas65+mzn8xhT38zFKr2tLWL34IMmShIGs6UfbpPA2g6ut
qnA8kXvf6NVj1ITnmIBJpFER2DqrQCf+lnftUnXC58SInzOksaI9qQ5NWKFajIjLUTOqH7boisWZ
AQ+vzn21WuUdsY1e/SFZ1PDJrf9s+gHuttZlVVXurOO4lN7cdH17F9fN0jCqRcn5nDqP2sSyjFK7
mVTmJLyH5Exe+YTcCg4DPV7nlPwBSFdKwLhRbvAw4+DsEUuQkJhCW/szjAYQR9Rk4zKlj2aJxWXJ
SJcNSbZrXDowcfpdI3zuomipZtKdUXsCiJM8l0lF9bH/TNXxJVR6kIVDIs1D5lhui9sKCQG951Cl
jq7HGOUTHsiH0HnqbZL0ht3h68JzQiUFVmPyEubOrvCVqzxriHJQ9zZz7fHYa1jQ8xB27PbGccZN
QiWHH7V83qmc5TGqqKI3c+/sUE82S90CQ7/Hou33uhyfxVekY3fjd6KhBc1KfF8wFN+q0ENrEJ+1
Ud4b4kwx+Dn0uXmwIvkkdfFCQoIaZdFZCZNza0EV0/pTwcwI4eXMzryjljFFHkrlJrSx1pRr2pRn
EBjymmOU4CPjaPhEDbChZzrS5GWcXbS4WDMZ9fe6GVP4xvBi5BfNU79eFXkgzasiPGP7LM15Ol6Z
XvtkC923qnGxSlj96yI6ZE+JslSuDYuBfZ2aO+6ri+nXWxHH1yvtjXjuhgWx3OCs5jZOccW5IxjT
DfqFA0GCgmIqT1AfMzeTT6IpU8fErSybB6lRqLZxk02ocG0CRhZrvfDmqtuetDLMVxUau20UDl+U
IC0v9J7f1sR+w4LSu+jZdMt8VchuT/vQ1JkHFm5qjoXhPYfixh0T2kEpxcAnvaNVp+rctYSIVnQl
TG+fO7M/OTH3Srahu515VXea9K+KRF8M78NeSOOw8jKY+AAfz3XLOIJ0Fzcn5cTDcFuNjAmnbqsV
j3oAIsgEaEK5pxPcw5QsrIeTIi4U6Ej5B659bQDqZCT70FjNzbyJ/GfoVUxiZbq+uvQor4u+WGV0
lgp9UwT1NyNAHME90NJcFC86U5dLeFfGU4ZYzczpGAL3ZCtmHVyw9fQGh+AT7vB8QXuyxYHWEj+r
N/npGgW8M4VvcXkOLUpJw3cbdxx72PdDfYFjbYb5RwmAcjWW/V4uA4nAL9W3DefGGaVm3ckbw2mX
fWkRJaZKcNVRtIHTIlkA2FuXNmhvbL7VkxmLu8vEAUz0mGbdDHMj/1/sndly40a2rp8IHRgTwC3B
mdRcUlXpBqEqlzDPSACJp99f0j7Rbnufdpz7c2GGJJdEEkRmrvWvf2ClIz2sot4aEZuPTFugDpGP
Epfb+G71Eu9aGFyYNgCoRr8XNO58bu2BMO50PsNdPfkju+jQ6mOyWeINLg7ZXpjGF9YWqKAw9sow
AoaLwx24B2EzaV2Rf+i+pBNJ4sbSwmNq89clmZBo1S5JRiUXrrRAqwzWVYnv6EbM6s3ULODbDXkr
XoTMP/VxQG/86SUC8wguDVvcOAKxYgb4WxebLzmZ4ZNpPc1xeFEy35ezDicShNv9/hGp8asMq8NS
JefbzY82GycbMABin42MG6rOSU9A/QAhAbLFoAi1gkwdedzW6TJB61Pyl4xxqfQa8dLVoTrNcX6y
QtIBs2o1dagEtpMyHvZO0r92kiuSDNk+6KrrGBooaDvrh5AkXccrA1ArLAgQHO0uEnlnb02dlOIk
xqETTcYHKKfIswmE9ysWZasT3BahTeaSs49LMPo21qEbj1uitJ2NzFfsggEPMUU75ivm9KY5KCDi
YMQAMDxlNebB6dgt28pPIxayHfWiuauxUcB+jbI9UL+6YMQulH1LcWZu4umXMKt6V3VcpKkgy6l0
iJaH3rB3PJ5sYjPvGI6zhKedV4Bp3z67pmQNTev4WbtvQy8fFiIdtmPV+1A+7I8ixU25MDODFL1u
a+OpBJlOI45YVfCLKNSG7FD7M65+cNFvNZFrLz/D3KNJCvNwqwziZwoSAtuSkRyORlB7UvqLdHa2
boUIVOpaNpZpHslfDJJRhgZRU/Omcrd5rkfxVi+aehLLl7Wen2y9l3vifjU9oiUHlmgyO9/8ehwx
weXj8CRGCblFKl/LYIHRdsbZ1g7e2+IHv8qFZYu7yivcenO71jnzpbXFlzILtcEcX/GplNsxWK4d
7cHebVFStXzmjpvYUZHM+1HKa0JAz3ZM6i+jaLOdH6PQE9A8di7nIqMmgRdJch18G3g9pDCQrOVt
jYHAVdZkWNUv9hhM2N4I9vZmuLPX4Keq5ifLD+YfeQJDtRDnJFHiPdlJ098PozGjfHKv0+S0R5rv
bJvP2Tc4bNBmwny+GgHDoKyE2tjkF7ubDl3cZndJt5jbUGSMNO3E3SJKIPMgbX5mkNU5aqD116gQ
MustZFIlVIZV3lK+ZhylWzPb+8vanVTH4DM0y4PZrVDh2hW77kU7K1RBg7uWYZIY1wHT2WrXFOLU
p86dOdgv9SwIIHu/9eSkLW3mGsqm9A/BEFv7hGFdVDrXGqr8pvfsR2/pa0LJmodCjNnBM4Jjm7Zb
hOQMocoUDykVvFmZak6jtoMoyMdLKvloWhP/2CfxzR6SC+qhCzH23V4KmFliVNOuDpHa5934mzGL
e4ToyHLtcZ85GZPStrpgk9mxKIrnECW6V73BcyAkTJcM/cKJSiyVEbUx+ZlpI3ZQMzAppczz/J/j
wvFhytnaj3OBjrl56B3rGvtuHWUGBGPY9GZAvTUt7jfXIF1XJezkRkJYcZ7QmHTOyNIXrH8VMnSr
imCzNOnBd3hCuIjMVVpPRlnBETDZWHBhJkLKHCbFOQK3EB3Gqsh/9xXsZjOT26QvzK0cm5mezwOF
xd2SHGLCm31F8KY1nBuVSE6kZS/VMB2CsH+A/FFEHhT+bT26WwtzjN3gk3hiTtN3FGTkxa8zyV5Y
JG2coCSIMYOwhnbRD1qmh37aH2fowYPJnGZgYB4mPTnk0js2Rkz6HCcMI65YbUVrgrkaaAMTKj/L
iH9MQ8HtxEWNXP3sYhwPo9dlO0+kn07vn1mD5eF20mHGTJOJS+QoBiuKl8Q9If4tDgk4AdsZtpN1
/Wx3Li7hVXrOgsQ5ytDZppwKh4UA52Sx07sQ+y0nTl7JUqj2ahp+lJ1B7F1SEeNpF+9NyRzWKb91
JP4Q2jPtC2ugKBqz5OASfBuMAhfFItvTvYk9/JA7oQaCDfImUhWWeqjLm60fL1vTpjZYZXAMloQC
saZMt4hrrS1uglWXlPDvob9KfIdpH7AgIVDULuJNoCjTDcpkL3PYv9vyQx+Yv6NLmNcx9Coy6p+8
4fZhrbsbRIaTxxiwIRxQ6KKAzJEJEglcCKPjfLeps4RJZwajyJwZT+ZZGh5uZSueFAieFa9s+FqO
ihOWbiafxnbfV/PjEgpSC/3wYFgLr9ThA5qNTUGNR/gf12R1gi9N3TyyJ33FwOL+VuqO2kkugJCE
BU7+ZgcUb0UyPluQ7O1fo+J992b3QbS6rpSb2H6riQZ07RZv0dqcDpkJWT8zvnvsHWyC8WaJ0eqv
jnfU/2EcTjxln3+uvYwp4nOSpcv4wSBuboPpPFXQjB1+1cm9TWnX1xQalVdsrS7IjsbWCfr+mgaY
vGMi02Z9lLvEy0+u5O9TXUAq1hG1kFIw9o99HceJCX1p8DHmutmSGmuR+iqkQU90QOa/xkP+A8fR
Ny/vGUc6xYftcv3nFSZKRZ9miDA/d3xiY17mm5KOBNENF7cpH5l73a++91IF4j4EOWy18C4fd1PQ
3TexXmLe+gZt1Ila0mebvB0iJbsXT7chBAd8wVagw7i6LPdWMKxbQQyMM9VXw3erfdIFyy7O6u/K
xWmL/hKnLQsL3xsayjAuZsbKlTUKHn4vqUZSRnL2uZrmS3Umge1DHIUrB6puS+FJvdvj0WASPWRo
0W53aCIJFsEQ8JJXpNa38GV63DVuL1sGAuGdBSXJoluYTFyuHfNBEP65RdpXRiJTJuaC/guWHcei
5aQmmOjZqcIZNwTrmDjzszMrck4ojqXPhaeyp0HbV1n2aaD73OVyei466p6qTGAvN3eikXSmw3RZ
bfvt9hnIrMK+A0I2ljy8Br2v1o3uLXR/bKbqqyvUh6zIAG77TJGIElqYh8DeuXXJTrkeFyhwZC/S
mpiA1bBxP6yp5ObSL8Iemm2oW9taVIQAka0ASkt6MM1qm68X6b36Oa5ORqOIeLaveFgzDPIUyZn1
1ffVpSzGB/w298paGQrxm0XNv9B/WuMfXjL9mJtXV/Rkgalym3OP1E76GALpEVR1bGTw3k4evrrW
csXmkiPDzz4c3aLPhNSbpHRq+O324i195rQu96tdAVTk/NzK7M9REN3Z8JuEBILzhvIE8qz73WaD
mQNrLBP3cQWWYi0X6M5PWFgRSO0sd07OiWl4D8ZUbbnyr3rDkDW6YXLTTXYbRnJiQ/oUNymXx+ho
dIJyuFJoUATr8V1AZdW93NDkLmGn6713IxCAZzbtZeGqiz6X4fhDM6x/9RNrWjf1U0PJLi2mFX4T
XnGh4ASAMDHGpKx0CcHJKa4oI50wdzC/kTjZrkoOlrlEt1W7anQMMe1v7Yjlze2eD+CCtr8vtH1A
XLUc3ouFBkRvtC1GltNvfTc9661Ef6rpKo+i8T6wt/jIrZ9ERkTJIAoIHDXbjPGgHPuOKA61XTPe
toYgpoHVkyzLs+d/KWT6k6wfaH0GpbqdcKqfEEoSo6qvyRQ/kZ33Tb9NYWhMmU2xHcW9FwBm+tp4
WQOXcrDpJm19kLzarI5OAFTMuFrvFjxFtrfZgDN2/iYeF95FjPuxYa1vnTF8Qlx+xnV4v84Lqeos
fxjWNPfI/ZeuMSI9wMAEJUEWYJ9zE9Brqr8pkUPiKuk7NOADY/VTuaAaGAwaOOMYJ0Y9B4si0de3
9u0hQ1Jn4RpVETLcmRmEE5UiTBf3y8ItOHQMmBhY7MS8PPqCkPEbsJB+KT1FIrcdoFmfufGSjAZ8
DOHytdzglto3NiQZXQlIyXTb8cDZC1CPqiQeXCMeTlh91L28n8iYnsBOhKd7a+5Ke6kOg0Fs4gA4
t9zgM9gToUMabxDfzaTIqYFdPeTi5DZvk7e49PMPwMNd18+7UsbVRloUfpVVfRsn6+62HsbY5SPs
6ewzGiplBFtRid+8FRPpolM8czHuMR1JPNzbhX0MxpVb/Lb8Bv+LE0/0hrrVjrFXXZwScUX+OTX0
bGopywg+YKzbe877qUs+RcLG7ZXrTs60RSIoTv0sn0uMKlRrOzsyTagPUGNFKSzMVlfUHijsrdNK
NFRWLuwMNcPkEbfjLYP/mFUWkgXDuq4MTt0M0K32rrNBe5Sn7AYioXqrkTBPbQI4lfKBeCW3ZLcS
3c2mG1Y6aCprYaIBUsYWpB+O0EMnJ3rQEDptp7IX/NXCQ36anbTek4dkbC0aZBMZciqoJusRGlo8
3Ns5f1vH4Ez565g0wwbOuNggi/ut7ifr/tZ71qvYZTkhPOXAJRr96rUf1XWGmk5qqyQ2fqzgcXj+
h29VVAz3iePeu0v1eUNpDIM33ZfZtmsxoxZmEBy8zIw8fJ2iGmjydthRKha7DlZY5tEah54d7vKc
8lTBp0uDgY+T61jFzPLTPPgVFLS8fUWUbJs60Q3JblvQ6N7h2kEZAHaiRt7U4WOTV7C92EqUngW0
ITOk1Kq/uov4lPjzhkFIwjkoQuakn3n7WCmOkHwFUVqbb8M6PrQGrXfckJenSo8NleMNkzLITE52
ufXMNYk60e1sKwRl9OiLX90AJ1yD1auGpmyPhVk7hU/F+ADKsGFYDa1lwNsjCffGQEFiezlnlqw+
eiQBgdqnRkDOwO2sMmx61HZ9uFVztzdK6aW2reeyN9PkgcxWof7QnZE/6hqHKbHxG8U9eAjaHyED
xkPZ3WEA+z32KLdbhgBxUr77WRtsHchSQA7W75gAXKF2P3enpk7KSN/1S/HcFQXFV1CyKjsiNWv1
ndRZijs/u1/DJ0j7Fh9APF6ckj50FDYEnTtS/AAD494+ZnWFMiOvzu5yMoOWpqBXv8UO9v1u3e5p
zyHgI/hyQyWjLqy+td14TtpqX5K3vUB1Ul5d7qt6itLuZ1saYp96D/HUnAyz/b4mAfGFPr1uPA7X
wU3aU134xobtctp6qrzMdmbfLeYkX5RZvVaQQY3KW44kYHutEe5Xb3luw9TY+cB3UWZimSoVeTKy
Mfq3Yd2vuAk28RCQNezAqHTK/CFu3EsF9iAXm3DsqbtHyzhvjHIib92egr2QZGS1icRmtiuHfWlR
NuRyeRgyx7zCPdmkE4QkM2Ay18bxhPXH/KWXjjhVGTRAym3ao496dtxtHLx62CJ4FY5jQ2u8j8S5
gZEmOaYmQbhrzeJrhXHTYZZecbXi2T64Xv1YzwHuWVrSIjo57mt7gTkIt/6Mh+MIUx1j33yCDG0v
/vn2EFt8Jb839WQhrHHEHw9eg+ouV5T/ZmgAdNSOv59U+4QeSZxvD+jdxdlj5cxJ0pyGpOXPl/VD
mYlkpyZjV8At2qbWDH6QgheLlJ3GQokDQshuFxehvRV4QO2Hsvw5mIZ9RtnxvW4ZKJR5Zu2wtEg3
jaYa3R7I7P4e9irc2U5H5niQ/vnh9rOc1Opd2hU/MqJqyNjDr7Ov3TMhru759tVfvnWwzCbysj9n
TVdDrZXwNENSRI06N8//fmjnBC59SBTF1MVAON2SDae8Jv0qbneeMcmjYxQNq7+bOxwv2QWc7Fok
zks1p8F+DuV+cRbiztPsWo3KPt8eZFo45x7v+A1Idbr79//IY56oLEA0/q1GAe7/Q5xC0gL+W0R6
WSCVGps0bbwzu6x7RNnJcK81n4fCMp+bLk/2BQpCpC/ilNa1fy3s7NURfXd1MQ2kccS0wyjNBH2H
89xgeVctZvtiil57Ci73woJR7xRlfgoxxAaIrLNIBPCLg7p3njzLsJ/g/LUI39JsF4Z1vR0tb9jj
Ze+x6ahQO/4HIzeU/hagvXuceY7bd8vsWTsQfmM7h3VwkJKXk8yqfV6dqn1WLsaAQQNOcfuZTxs2
hlI8usbDUpjN04pVa5ervb9m312zKR+gxdEa6kiydALdX93C5SDiOg9SuyLdvvTq9DeSV+2d8Ae4
ZWBzZJLx1aQ/hT/9zBTDfkrcb8EMZbyYY7mdbf+7YfrjfgmL7uLWhD1V3u9C0xvJ7SY5Xab0BeAM
umXLCY6IfDknovzMGbTvCi1Hvf3o9mAW4R/ftv2Yo1Fryx2bXgmtztvYYJJnL33nBT4VE3e53Ywt
J757r56w3yL5XT8ESv3kOEKKi5j4RdmHZu5fPGMk/rpRR9wHdrZexb5enaMKzQPKmWtXDQm3X7wL
jHrcg7hfPWXxEzuB+tp5iNaWe1/2xcXDfxVdOBT8jK1mm3a6Pu13arSSc6+X+JD1CBPIBsH1ybRO
bvZUZbk8T4UITLxz2G1KvdE0cYNljgwPjtvlFu6ScbptbQLPTHrKQ7nY92mQI0dBF44St/ULAued
4cK/FRR0mF8U+k8JtFL7vAoeZD6ml4IQgShbcQOYblJsUf/sOp5bHVydnDC5aPmIeZPsawU1xu1L
zJrwaQySfAcUsUR1nLlnfzXd8+2r20PswqW9fZV5rb2vwoCTU56U36oDoQDTORUuTzKnf3x1+5mX
vM4J5m+gxyHn3AI8jkUnKbVt1qCYCdDRGZ6LF9fwriwua+ZzRKvpsU2zb2WKLa2zoKNqe3W0kvHV
Lnw+ecJdlDJ3BTczwMOcXOMsONvSWSJyedprG3qAdCI5ubQ8dZkX26w1f8SBe8j9y5CbRyyD3sOu
fSPP6WuxUDFayjnO1KV0vnZ+VjYlfKKcV0+r5GSGM8xqpA9mDYYxGAa4h/tu2j04wTT81lGUj30p
D8j42t2n0xqoBjzW7Bx4p1TZpDn60MgsDDyFj4ShiLW2Y/iWe9WPQQQ/aEw2nuXj0SOTH0sXfyi3
R8wxPNcJMQkoppmHLPvESE/6DZj2fKAuC1gSS+oc1oJaL1cUtzIgyBbmxZcxnbeALFE7JfuMDbnP
F/a2Dgqu49/rgJmiF+9Z6XzvV/5IjzYVeWQOaRQDtRSo0fKqr0mbIBBKgy/4Hv9w/PGHQzbg0Ols
LZKtEyo41Ho22cz9t9korqtzXjubYZzNvFcgD/XWmmaWVIdr1WTf2IXuCjPttQZzU/pde7ClfLQ7
iO/BIhVmO+OmIrZp50zxAD7MAYcTUsQsbtr0Twvuazuq2f6K4g4Y068+c3tafkd5XENu68a86LeR
6kagzL9Mfl9tICRSUZe3eV0cjjYp80ec1Z8sczpJn/bphujlYfKpoaDl1lCZICzkJ0ejHZ+xXKii
3Jvf+tDEhMNsNzl0C3OMaSCdyKPRsQ36FjfH/3Pw+8cCObYjio8sNF8cikWwQ3pmjLSiDH1LMIEL
4MQDhASVQAILlZhX2V1gbI5uF/6D/+LNvuc/iHehSVcArSlkKuhY7l/4RcO6Jq4cgK+cxjvWil6l
tUxMglE4LMxI/Lb6QaUX08aUHGcV+ISGmkIGatJGVJTm3m6g6gagQP9S6c7gdikTYEaXkCJnPiU2
7Swlj4aFh/slF0yZPZpLGdNvtx6MEfUpHG4CmVMTmv6R4I8W8+/so8mFtR+677gMfiweYgg8uYEO
Sow7lKLkR5wujauAxvLfSUiWJnT97aLAISXGhUA0+3bR/kS68hM7UQGQyLGvrDcJnagvaFn1S8qW
4A6jvnU+JmG/XRb5T7lK9v/y3PgW2zwpBr+QYv9iqTa4k1cB9ZdHJFkxbRmIEU9kpW8eMINhe/eN
rZ4FbBG1WG+4o57CeT7rLoyx6HMcJpiqu+il4LUoOd71ZXhaXCCf/36FxN9IYRhnmr6njfkIvfhb
JEPdL3XhioLbJuBVpriVRcGAZo5tmGZSaXittoqoFXgUJiG8Kihj3Vx8ajJHRqouIgmmI7IM9g0d
MVyDD0f3ckEJ+9NvSCjpq48SqJB7Yu/aFGVJnr43GDKI5vFGQUxM3bdrOHDs3PvuW658f7PgHPI7
T4M24ZNBsNj6JZqsiUbeLrB3wkwQgcdyKfSrDJwUGfjEKG7py7sld7Gt9sqo8iaUmukvrAUfvoei
fNYNGzjPh+jn57If8DhbvtoaZMxEd/LwKYDk0ayMHnsHoduSHv/7tbZuLkJ/uR2x7rYJefEJy/wb
YbUlrNMIgD6OCJi9CAdeJIHMOmzNN+n1TuYOmhVVtScwmmlT1AoxXSnse2tCgruYDccBiHLgo6Iz
MHG8YO00H/FAPWDm7HIIg+esVelX5zQBP+nD6dmNGQC3VnNdh7DaT+b6Wa0YVXuwUlAfqv0NbE5S
EAs8cKMq/UgGAyKcBV6d8dHpgWKdAZLlM3t/T49iwlHZOBVVlw0g6uT2sfVB34AZmh64TXCE7vLx
cU4ZTBXWjJ9+U37DgI6dh+a9wtuYLCAZtYqdp4/995J4eoxf+P9pycNt3iqNX2U+t3swB8NCzJnX
409s6vWUoSKvHgBiV84ZyQT1h7SBGyvHPATpyMgLBXedTGaUO74ejWSo5mvzlUIPvArExwWaK+z+
agBywWHgXXvh+HzD2lujuXf94pS2xq/G5vapa1QNDa6kaDmiLHaxx8gLGiwTXtmQDBBZUHfWw3ww
Kht37hy9FuOSfGPk7an9sJ1cnWdoU8jYvTeP/8mE4Jw08w93TolQIFPOlXdEGJxaTRIQGedEH4oj
fkPvScU61y+1OyVN+guz12dZ6OwDUQYbS5qQAeTy5sQeZA2SyYt57M+Y9L3+w+2KIddfN08sqAXO
H0J4IXmq/8lYTSQcE9cYiqOj37I+DXABmanhwt+M8VL7OU0rAmEYORkCQT280wMzUjs5OjSHoRvL
f+Dv/p3xHTohhwQBgKwi9ta/vCQs92fRZlZ2LL3ke0siM+XzSUPf5azgIqpTrBlnzTy9aepVFZQf
sdl9dQLvH67N/7K5O7iPcXUIaoQS+VfquczkFIu6yY5jim/jIllVxCTlQxvBbNHKJPtnT6s2rd5P
0TN/wTb3btD4Bs4FDqdtFg3ostB1B19Mid7TTdUOJCyOsnb5ByZu6PztcyRI1dEMeYJ3iL/RR8Cf
DkEKbJcx+JwelyLHIFXrxdtsa05oZoPY1sNs2vq1FBi08LFdavNCsOd89k0XpT2/CEB9VUU27ySR
IIh5Mz+yNRqVIRcKHDfbgrM6KDYh5jUyfNsMjCR35lzRPNaIrdspHE5zsbxWKm+25gor1q4Q/sek
P4eGF77h4pPZ5rPdvxhF2e9umHhiZJw+/Xq0C2cL0hfuphlgrfza4nJ0LLta7lqZpXuWRTTCrHwV
lY0mPbwXqcJCkwCATDG3MJx5m7itQCnIsnFwEYtsy1r3WWh87duh3GJ1D7gamt9UCVnXcI4ac7xR
RWswtSA0vqQMcE3OiNROHyfBhrzW9UuYwo1KnAplpWOcQtN7rGWCHbIpD8I5xnnZH5sBOahqlnzf
iT6NxNpdu7Btn7FXpzkt2K0qhYy6z7Jf45w129vi/f/SqH+SRpFhxP39f/cpxJmRXf+j/g9V1O+/
9IcqKrD/5Vq4IhOOKHTOqUMl/YcsKjT/RZyhhQ0eUgtEWALK+/+RRQX/IrkJZ0uBsbIJVMOr+Lcs
SoQ60lWLYti+8Df8f3AqtPST/HlfRr1Au+E6CFMDPBHNv3qJdouxjICn1sWIrZex75q7eJ1AYh1v
38zhjwWfrrMpm5SSaTR3jZ2tD32n0ku4MqnQ32EeE5yrMnxSZe/isF99I7xsvty+85YSMN1Kq73V
Jj/dyvxV28MTBkVEygNuYTHQltsCPOBsz6ScMA6+JIXwcJKhUTA0c115lXV0urrTpuHfSa0WF19M
z0M/JA/44Dqvcc6YyVjM4UwUKCz4uXrgWj/CEFuea1/A6hQxIxbsvGAdSm19gSzCg7H+4NpMGmPz
ADCTPFneTbpRS8YhGAPAOaWyG7tjxZIm9GwyOR2t+qUryKRVcWBjk1C7J1g9zL18x30iYSmL0GM+
TrFtvFS5R+U6mE8LQMkl8wxedPdTNMn84lfufFjzEgf7ikFIZ6v3xDThDGFdSICIN23cSqAmt5fL
aJPJUALxkGKGy1CVtEf4DeE1kEsKTRHHjngy1iMfH3MuEtXvA4VlixUPXuRaeXoFjnlomRf39ahO
GPRM9w04QOsm9S/SMv2rnIfwJVhFJG27OUwTA5OhyM2Hxo7Fdtb02myCL59kw3QVxBgIM40Ptlvl
FPBW/VA3CLF8HeKFcQ9FeHBFknCuUwdM3wOdb/jn9xhWTEbSPzJ4r1fLQGWRux5ZuM4Q8e4YUiTi
Uax8LKmXPAWzWdxV/vS8xqb/7M3jQQl7vIfGveyQaMOgnj3vCartYcJz5A7buvdSrdhaY1l3iVXA
3K97S8hPuFjTukaAps9zF84RUUEYyk9FgEG670Hqoz+agmQ4Bni3BbldRK4yrcchXOYIIhdcshrL
R+Vwb7fzP7TWf606bDpE5HlsCcwdSAf864ILBgnRuV/7yyyoKicE8xzc09UZycgg3+puMGV6wgPs
ZcTe+1Rnw3c3zvFVcnPtSQC1408b1uPv/cKfxXxEeOsj+0+NBK/IRR5NU4s0UoTsBP95pBtAOa0h
m+QSJul8Kosq33uMbKKynSkVK/dkAmWwJgcMD6R4ryzTIMLJu/STtelCp//a5BA3487ajWUVPHYl
NvVwUJL32Z2vgha+cqv5u8/nthmcPPkS/gReU1sC/NRlkgziLBSAG9cqxKEmH3SXDx5m+JMRTeQ2
YhGY3jFL33ZNqKCa8ouJaLHSCGGZJPYwnxzYgRvXp3EcPbk++Cq/myQG30r5p26Cpli3D1bpiks6
wY0wkRNHeZ8s9655Gp24+mFQV23N2MAC0EjvenfNvyRSh8Sn/sUnliwKzAlwubCcE+Hud4VhJXfU
uQUGCZB0ZZuOd6Qbv9jKeJ9ptJ+D3tl5vflW2Ll7bXB8FLbhPq74bKaxlUYggsE+DKftmLf2F5MY
0AJFQ76YJyuZn5fWzo90O0T15aV7ctPlZGFNfZzmzyp2xgMY7KvVCxZ3pr3uHQPL9DC9V1r4I31i
0JhZXUWew+OrvlfVmOyyufZ2GG+OW0bGHwSsojRiunwopPzqC5BRJN/I/eZu21ZheTJI8dn4OpiH
KJCtUQ3rTq3VxR3QEgW4gh17FOxPtY8Q3K5PvKTmSE5Rv2NAzPwYXb/Xzct1WaW9ixkWosHr5DH3
LZwKpt/8cG6iLId5Maaowa3E3RGNpCLT8K+plzcXSstj4A8DAplgO0xecbL0pJa5BZmwlnkwhInT
UyLEwWUCvB3xCY08owCvZIwIqY010nvGcTVh/QwEv0xphuJFYck0uegXad0aWLFhxSDDjmFBQE0L
4fKPDO5pM1z3wlzgC+/pYfXjFxdsfJe78BwHS9yXKxKOUi7WfemCa0jtY0ikBzX7CNIYutnejqF9
Wvbb1ClIOqwOXJFif+/3ZiSYQER2E46X1DSPTeCEVy/2oQXkxT6fIWYEJTZxXRwiF/Oyh97C+GUM
XjsGEieSqHJK4/jDCxVMfNLN+tZKD3TDxETEL4akxS6Rz99h2E7OU1g8e3WUCoiSddhggLBMLQKL
3oqkDKbD4na7ph2+DKO1PAc+cxGDE4C4FXWnQO5rd6lPhsvgemm9F2ex3AfEk621OqfBQd3V2S0u
87zPIou/0B68NR7Zc4ZTH4Bfs12XN81VIZu1sKYZuuWR4HLoe0V938IT3Ma2Ge7iOnvDaB7FmWhZ
DsgHt3mulp2fAlcMCmEUNgB77GbDXUpC48aYsvqgJT9YBgCtBnHBiLpIo4FTqlt67yXpqZBh+6A8
Kp+oSYZdjX/0lhxfhqPESu0ICX1NJvXDbWV/dJ3kMQeT3YxQdQ6aurMwcTt0Lu4/hjtxr7HzdGv/
nprkh0ypoaHq/m2qw9dB4i1ltSvii9pwt7O+Dk3vXUxIkls8UI95uRIAik2E/AZckkee9TiaRkgJ
tEBGkDgjLg50mVCMuxyKDOSW7NqkiLPS0vAOc+v+bDNGUM7ParVJNBTVVuIk7HrW50yyHhtjDL0/
/Q2rYrEL9WKs4/gxFf3RqnOiECdgDPqY6LbHtYXLYnApMgbfueKXMV7USK+7QPevLA+DiLl/J3Il
PxpVJFoUC705vrdVg5dUgAfT2tV4G032oVBgrKHynFOuV67tKsYbYt21Mxq0eK6Zmj97kAz20hz8
DWP8+3Gu/f1tRVYOPsMqbe59vz+3AwVVD9Z9nGAtNWvTPk19rGPv+2ursLnqRuxlOTgEXMTxVwUz
6r6SOG350jjGdnsf91bwCFkvfAwCBUMwmYeNO1twMhx5VXLb8do28ap7RfIA8MwjIzJ2imehjIvb
quFSJpSwTZaexrBVka8TqToDLgdl85eY6LJjDRkCBqR/BYCAG2Nv/dzIt3VS23exgh2DSIu5TGow
IAvyUxWgvquL2dsr6X/OM+svHYt16wYZHny180toBkEBswLr6IWxfJj4e1wD1y1VSRzlsVefyyTw
Ikfi0BQW9ROpHSQ6NM13M3bzc+/Ip8YvgEfYTO770rMvmVyxskLxdKV7OJXu4p1GE47rAEBWJxBs
NYewqe9Rp+SngcGDU5XnoSTdaXZVcxnxKdkz8/owVqnIj0T4Ilc/efT/h7Iz221cybLoFxFgkBEc
XkVqlmx5yMkvRI6c55lf34u6DXRdZyETjQIMpytvmpLIiBPn7L126F6JA6Egy6z2sg5zaDB3bEaP
RTTNftQajj/rGIHqXqrNgrrUK/IZK5GoHkY9qq9QHkh/CMevfSehH3U8hEPXkW8VomuMne5isabt
nAFAleId8/RhHiH/dq2fOxEbhJz0DfYSXpvGwyi1Wh3tpsk8LaEvWAQMUcmjfNLK2PbvfxpT8nak
XcV7thom4myxL5kRHdSy6Ida4YQge2wz5CEwuyZIaVCwlgtSVhN6fE803JSu70kuCT7lFdL0GYTg
riO3W9cR4S0JYqhFOZhjmRkTpdVvm5ljCZRvXncoP8zNW8VMaFuuC2y8LrV9CDrNAmJNZEYLGK2f
P5v5El0MB4alrCDntAbCw6SFeFb3bPEN3pMoeu465ydhLOU5NTTx2qIL6V2qpoySlrql+SGSymNQ
Ix4qU7xyOcmhSOOfU6h39A/U0UwjPsHJyvchodZtJRD9yW7tRQfdfqyRRw/rxx6jzXlAA/kxHfvK
ZynSacCgD3cfulo7rn5Naaa/Yh0zTRQRfMq9SveTyVkUoeZM2QwW8Z05O3p9h0TMyNhqPGQ8hD4X
Ssjy+ubOCVY1u9Ce2bpQGAu0m/pNZ9k9yIXeSD5h/GiiDFygm3+xs7o518SlL1FdPFckYMFI7QGW
5X1N3UnkjXKn51gHHSnotjyYGRODVCNAxAmbHTNF8wNmoq1LJHnslt0NBw0SJoIvdtEqMLl/6Qv9
R5kk/HUt4gDWhPM56vwwHfJz0sOhmfkXPGNhmtfVjacR0rvqGgb3MOFL2nctLZvOUuXlnwNkE9vL
M+qoOFa4nnr25SpeiINa8CHHVIM+s92WJpMpVxH9dIiWYA3UMsID0TGPWYMisBo72FswOjZGRZJQ
Pluw//LsZxBYrqeRYsJfRTVlhZE8Ag9gAGGAqIv76sv9rswxG9yGMbqkunp0q7q6RfUqL51UtTPU
9C3ihOQlXVPuShC+qGGovCs5A/6y608GpztUBBD2qK6rkxOXwhsKS37lyri8rqK1RU3v91aa75Nh
RjeazRE+B1p369LfOS2Gg34d4BgpXvPR4hha+dE0BuxbZnkuC3Px7aLq9qRtrHf6cnC1/Bsc+PYB
vWNP2ttD4xxnPa23Zkppzojl2dTiBJlEdg419/vUG/pJNvFPxJnfOOJKhqqAcoXBuWFwnG1SMSmd
miTzR4wYOzcy07dxSbxsVg6hWbrNJsejzM+tfdPh6LCCXqADRN9TK3p+IXEfwyAuQ298EzNVTihd
D+Kxse0rXI8MdhamE3hmIGnV/hBJXAw6tZVyotgvLYtu9GAgIYmcp0ACo5VQUfdtOwQX9YbPdHwY
C/FMd/ukCaR0WVCEOx1gSEbE30dVxpMXFATKLY1tYifEVUC83lPZWc5hzvtlXyLTQAnCVFyDvyEb
5K15TZuf8oO9wjx9t8WkP2SEI/jSrS2/sFjbjX45xjrFNUliX+rcaV7SznjpnBmpT51dwnm0LyZv
FjFopYFdPoQ/t8qp7DBhGi/lLz6V+FRXKcSlNcclbI5yEeOu7Jn4Gm1bHlWUP/V18jGIS8szBiTk
ibU+Be4KuhQsAG5efwvS1ryoHgtBK+2zwGT90B2GonCu2QgHq4xIG9Qbrb0wIbiWfZCSrGl/DabF
flKBkeMGXGeahiIBgJp7l9bU1qG8dWVKlFkLJkzVPN5mHsuPVLkvGdxA22iOU9E9UAOkBL3cUXOP
szAjJIvpfNNp5Ai7zk54XUwvKpDFcG9y/s+uKm+q86jcFMjUdFa1VFeRgiO4V3OFEaAqS8JrFoAl
VRYnBxxs3aajdt/mOmRue27di451bSSZj4QdvizxtkGN/hhE+H+bxEC13EEUtkv9YBUcahNj/JEa
PEk4r2EiUFtNKtKex6Ivz8QIDWtgTnmNq7XxtQB4vzdv3IbGOAXPESfFcG5K6XiBA6hYwz57jqck
Pt+/q0XuB0OcnVzZWat1VkPjXdYXKjSH4AHxGMd68kx/snhkYsYJjYXACxO8AwY/w7PQfzWDJL3x
rKS3CYmFb/YcHslG2zHvrh5rpFmXwOgIJgPWRy1KAtmZUj89F+gevcYBFCr0JTg1QIG8EcM0KQNO
8n2xElkh78ufaYCKg5h7sTU6LWSc4sU1CmFZBF9I4cVSHK1PVmG5vuwT59QrjhGDDaRbNob2OqbF
Jyrdfs0EQ5Weo5bllvQytwy2UAfmR5EvzeqEihEq1fk5pfcQmghptbKcMVWmK4+xAdftAsSNjPxx
XJte2mQ+DCRrk9hlEYXSh/FriErkhLMWfWmsR6+s0stlLsMfAJti+0WvbfslqpnzaaJA5Terxmvs
ztizjSfEP6VeDMX+rJcZJ5WGtXFO/FWB94aYNWIzUwM9s6HcIwU0br0TvAyc2BHwuckBBgFGhKnU
jikQzPuLTsx0V4YoAOfGuGLdEtf7vdIJceQ0jDHcqG4V1uHNvQlZGVZ6Xmhl+DIwfgTWAIVTONmh
DobHJdjOejHeOH0R3Jm2J5EAho1HZ6ZethOfZiBlcKtfo/rDYjfLpaEbcG006zkAyeDVUK5JVtJ3
gNvkpb52HamYUXmJR5YlUlGxbWsAf4cmT/YNpZeviBs9lypoQEcce+WGV4AOG7qE6cU2QLenThp4
Uz9VfuggqalCXpKI4eO6JZ9U67SvmJaZY0xpd2ib5QHBIDbnLBivjMQCTxp1/KC1mMwyVOBXU08q
X4c74MPIyOUmRta7DMFzzmzpkkrZHDIWdHZbGAfRIn4WuVudQSpmIPk5JmXDyj7sTb9I3PycTYSP
SGOONiNT5PP9iyyNbr+M44saDPs8jDqa/XzqD/cCxNGa0xI2ud+2E+pL0fHLF3Fk3Bt6baFDNsUB
v6dKMfNE+GhgflZu8TzZ9XksNNNjRf0amkzzYnrjW4Mdaud2To+j+tDS9CCGxHSOmqL3A8jH5u4e
YgiHCsZv8oABrQU2UX9oKuBHYnQ/FPnVQPWLDiwJH/JCiKvSMGpOmn1gyzCQ9bOC1mnr3JYuS6h3
nafexprtQk65uEuEtig2SZqsHptIleepbj+bleD5dsfrfZx8d5wquZykKl+DPN3dD5LlmqJCW/1z
59DQaVsOt1peoozsCnSIvPx2ppMKE/Rr3C4/S9yDO7f9pE2IR8FQHU0zvgahTho0bpFNnpHSkiQW
cNVSs7w566PDQqzOapa9wyVMKPwVQSmXUhueuiKKryosPkexNlJ5ul/VesTLMy9bS+mpGLA7xTkT
hWTbWIEPJ3I5FedWjfQUEs7qsjboNwXctHloeRx5aeYxqtmx0KAlZxmHatVhpI4Z39vKqPec40DN
oosn70zb9lTKHxKEfcgoyfstTf01VEho2wrMZlOV+vb++VO6zViUFmjbsvqkDV2xhxfDUSgbkh2C
depm8yPCku5xzrOHgS7oxbUdTvehcVkyxgvzHEtiRVrzOhfOTvQjAGC3kBwqaGQ2qaJngiMVEQI2
NPbKR2a/YwqSiffRPFIJTre24EHXmgo3gNX5uTX/Gg2rvrasTG3vlDtBpxMXA8q9SB/VKQecI508
OdBLSkjmYyFsepul0nQ2fVM0vqYKvCDOYHlDQKOyis1Xa+Q4M1V2AZwWzHTY2zXsUwPXTbTnmDBi
jUfMptKkOcQzFzdDItbd4dQGBe9CSBeTSic+bU2SVY/jYH52Un15aKT1XORpQz8v/KgipfhoXRzM
Gt29DiE1DKPgR4r9gPPwKtLPm8OEishzVT1tgoI214Zmu+alic2+a9FecugM/7ILUV+0LNReeoY7
VonQ/d5M6YP6M2OP52pKh+0yZMMB5doGigEeJatITvlHnI7yGPIubcyG0kpa5Q+ziU8zsRm73uR0
UWgE6KgabLWI4Lchfl27oMhFw2DNTBG3uXYjfFMO5X8s0ea2y8a2aNtYkv4O/fceUkXU+n01FlvN
ektHpNNtybqDOrp4GghODyt1ovKSZNwmw1YfIPXerz4REs55HSOF+xp1wwjLWr2WrBxLwSAqCa4m
/AB4MaGPawKTbVq7HDNF9cUxRsyFbjFuC3BThDOGkDqM164S7jGUXXyeehQbwbhYJ+7TzxPtrJgu
6L1zb3Jf27KuH8wufm4tDtruAlew45jrlkbkRXHgfhxc56FJF84OARyBoRm1c1+2RNmuR9PeZA23
E6otJ0EmaGQjZnrmX2H4KYEefLB1woocrFYXh3xZBENufBikGZxgel0cli96XFb0gryGvLDaxOge
QNm2zD56aWdJmNlI9IYSVXW21y+Ig69I8TsMkhQtkTE92WWr7dwMtbnBrdMJBwe5E3R4iUWbcN1O
fU5AWqw9ASxfrpUeFX/UXCO/uOuXwtI+WmVpb7omCj0Bo+WhrN1dH7FUdx3qcpFGfmv+gulnHgp7
eAOq4tDNkJyeanvZjp0xb7I2tM+0SW/BKEnuSav60qID0ucqJN3TetO1sN6XJUkAVj0FT+0Yf2L/
/1bWnfuSsnIxL6ltX1JRHtKF3Ce6NhkseoyQ2Ji8JSnW9pFr7CvmppvK5EIbezA/RUv3PW05fFMV
iZORkAMv8TLvp7Qft+5UbHKHBMm8Ey37uJVvZTPXfjIRabjo+ak2nPzYafj5uqln/hswYk2rUn2g
BDoM+Gi24zAE24Ws2WvSN/RnjJhYqNH0etdZXluHoj9xGRvgETugboKmneRvTTXuIkc3Xmv5o3V0
tHqhrd8WKOvuGGe72ohzhBpm6cmRLpi5dB8sVQQ7s6lodoiR6AWj/ADrlxdgLkw0+8DBjArTvLba
rak+m3A52FJHAtJgym3FOGGmnilQ3AFsPsPAk47wJqGvaRrQPAj0fEaaPF8WV95Ci7c6y/TpE5LT
X0G6cByk63aB8rzTWUo/F5XxHCb0btKiirbLyMbCR6Tt4ypubwPyeNoHF54OcU1ihMdB0KVkT1PV
LrHTE2EBuaWInOcpdC3PHfRwhzy72iUTwtYkiT5r3YyDFuWhLzLw41VraqchsxuacaySbkeFaRWx
s5uCuvpSoaOEdLeM/v3/Zc9kLgpwPJHFxdKIpikZPnrVwnlC9pvRMefHPueQlvTlvlbzDfzMcEQ1
blwH1JKJNY83nsN4z6MO+goHAhDS/kMQfa21GZGSCCSCQpomnImQ29NhvUo106d2qeX7IsJZBTPg
kyp/zFGYMGsraYIHcmSNqKNzSHAUe38+nVe2MvQG54njG01YRoBLM2OezRd5LawOHBJxzqiCNZ5G
W7dJSM4vM7IkRjYIh+IloSCpm/ZxzHPzootfBjzj+1g7Tajw3bR/Dbq4eXHGT+htbxZu+U3LMuLP
sfMdsDnd73hxNmiXupcJO+eZZs5Nm5cfY190z6G5pYHv+krWCMAXgxajSH7hUrL8pja/Fob+aoWW
iyLSTXf+JBE8zi4pzHM4h143mY+QgXYdctd9nISPiepfpDEcEw4fW/zeyPq5zS1L+xGELfETGpF/
dBITv1acybX22nG25b1sd0I7ILSzQTDz+ES6OHO+iXnbsIuU+NgcOOJ7+ENNMDzZadIhAYBxMA/5
D6GLkNmDt45SCCwbd6JwJl/k+lunUZozfHe8KSG3II8HxgcaydRFRaIxB5I4g4pexQaPDKWLTL2k
Uu7GGuuLngMpjSLLvd6/C0Ptkraje4Sg0Ou+mZnDAX3H5zF0MHLQJVBmwEisjkJG+3y5f3f/oi3g
tQdDOxRTEz6ERY7MrIt+1KaJj7bN6uihCkgoKocZgcr6M0DX0cPYDmBTJPsE01Z0hBaA6rG0KziL
VOAP9y9o2sJdjx7nn58Fyyx2TceExJZTQsiKkzxQ+i/HMMxvmOGTh//7+f07oQO9WYbGwj6wg/xE
O6WvnOSkrPIiXYcTWln/ZCNnia3tea0hUxJOCiKTh0nf8e/D3Cd552DSEPZreMD0WFL9hF30zZjh
DMHrqj0dbfmgpQRNOkXpG0vdbMXKCNTjednCKcbLhZbuJaU1eRniyhe6+2xZS+jNMk4OBitC0NHv
oxd/y3lnPY1FsHWyh7igQ2YG1tvIyWtTlfEHIJq/ijH+aCLk4+R/op/cMZSYOTzXtHK62US2HNN+
b+RZTIxWcrPDKtad7DJnPD3+KIovljV8FQz/+rARh7HeGwL3ZWZ/yoRirBa1uya0Lu5Ms5izHVWb
1TebqAifW+aoqbJ7FOB14i10zjYkOLW2i+IPF8CsuTiGVeSVqf4VzFW7id568c1mXsRJSuJQnOxt
QXikJ4YQ8FqSPphGQVbNAGKp6DMIqInK0ZkYpDoPBynL6VE2+Eak9WURGaGbxMssgiCSyLGfMitj
xFs1D2oZdhxbUWJCaaG3JoOccbSrHYOgilbzX7uNVP8U0BL3ELdjkc36B+0woez+ZKrKRrdCfUBW
wQG/GH28LrvYEf8gGoYvBa4TfS5alt16y6bh0TpWEGz4N/VsPRW2h5QgeDAd37JBAflS8EKGpSCM
JLAgHW25DuWbIp029gyb5ls6uYQxltFaSJegxIQlvNFNadvsmFpRD+d25ht9y9F3fRWN+WMZA9gJ
kojUQb24FfbrJf4xCYxt63PR6JEHGifeyMr+vkAVxU6RZvvIQdpegW3MgydmxzWqZ0JX9HSqd1YT
nA0TdF8fcjiTzkzWCQqAulavDmMi1+5o8WBI9exI/XRTUKM2U9M2XBt6xCbSO4598HOHPDRn3wyK
PeFOnTePbbnV++7E334ZB6xbsHXPRjKTVlW0Decu+RJhM94Iq9W3VTLQAgWpNKnmk1Gm+0mNscfe
8VPZZAY0xs5IidsdO6JIXJtmfLRDNMsnUBBzni81IlFV7/JF7RxEq3tTs59ce2SiEOKyGkB/hkNY
bTlnYmg0b31D91EGhW9CvNzqqkN4Ff+0VyhMC3WKYSWYzynxe7cN/S4gJyYgHcNQxSPuSM+0JiJb
otzZdan+xlDyC+9rXD2ak8YNjvTZKyGgbfWOAX2vbZlas8eUtFEqgkDxS1HVa3w+AZKIbR8Qb2Sk
7THq2gNnzoIpm2IIU9G0TwcDUt4IeQpDzDiToQRalP1PCa+qibmlg8aGY6zcWrNtXiyDsrkddkUi
AfDEJNHqsvWLFvbikiNMAvTZjGHDgN5KNtXEVhHa9QW8FegAyHW4sEkSwBxRW4IY3nYbI2/aJk7l
gZB+Kp2EoBUoDt6i4d+IGevMvSZZCAtmZQX9LVeYD4xDsfKJBScNauzN6OrfuizFAVdT2qdNxkAY
L5pW/UDwa3p5RdN+gRfv5cGH0jUOWU4vpQFE6TNwf8GHRObxLi/l9zzMmK7MX1E2fU1Z0TY20YSb
CEENSAVrNwb6Wz3T8qGDsakn8yP8smhjv+a9wPaAoB5+08G2u2uZM6oNLBpxoGExK5W+WutNOaru
GFuk0CwU8bozpvuhemuQvHhjB2mpXtqXeYxJMShQUpbAGlXMh2rp1k626ZGD3ackSb+JCJCEYjEu
mnnrxmO01x33dZ7OtRl8MViJfJgmE5gW+azTro8cmsvS4eQbp59xl0QwrIzvVRl+XCmNCXHtmyQl
GkGWy1vu5j/toa32VQnM1jmGVfMlt/rQB/nEqGG5lA2wGppDNCOaye/zTu0GbbiJFqhKogUxWBf9
Wx4knZ9J5uZVUkLrs36gDngLy2E8Wp3za1jcn3AOxLbOtN3YOPpfLEV37fu/xWm2bfK/u+2JRO93
Iv26zE0nyarghB/bB3z3qbIqbBAF0qtoDM29AWuDtoQhWfuDbZphzEu1a8pB38cmHG8lkAjEkla0
D6mO/qydE+8Y/wZRB7ZS6HotRL42ieL/Vs7JYInsiFnCCY+aeWzW9pflxt3OjuSWFj39/My9umZP
rtcKwxicyN4tsZdbDGY1QV02LgFHlFxcuh4lqjE//+UCV5/e+3fPsrk83AUshfo7ad8Aqq9v3TAg
kqNNQ0w1VBMFQvclBtDJhQO0GSdAY0wc76jSzPLwA5YPf76M3zTGvE22rmMPRWwMmvzdZyiwEmoh
0sMTahqGFEsKXNLyy1y9lRZFZ7Z+mBUMzKDMsr/IG9d/+t9vAFY0h0/GMXWBWPqdXaEOXbtCHQxp
YR1Jt4wLkzh2tmrEw7OscNbQQo7f2rDT/vyajfWzf/ebhWL95M7VLamcd3h44ZRJWWQ5yXU42x6R
fZ26UfPdoBWHLoyJnl3pte30WizOL1i5je8QmHmv9nLsg6t1L5/IR5uxH1yaAp4NQodzljTDVany
a25RxKN1+Js89b2rjFuad8rRHdswJbfMe3nqnNPycamM4ck29Fe0hdxW2jQlQwc/NeVwM4k+Qppx
QKAnIXV4gbFkcGEZoQf1MO9QJSajUV6gO55tDQJp0xMyik3qqeoqgmYAGfQN+j3b1PbMjRGRLz/y
0YEH3CYMHBhNbHIEFxcM7GjlbMujFU1KV5sYe0bTVwpv8frnT+r3u9NRFgcyR7dtgyHjuw+qLGSt
805bp56+8ablAd7oZr2th/5za1IJxg0NYGEnnxor1Xd//t2/S2/53bZQLmcSZSAJ/vcCkgXGiPq9
tU4C9lKxTO0OkSZuFDvw7bVt+uff9vty5SibAEClLOxGv3mwrM40atSS1ik2tJ9jWX1A4/2PWSwV
Oays4Oeff5+xLi/vngGooaaOJ4rbip7Av19eWuc1nY9SndIgsLexloCsbfailcWm7NdmxzoiiEva
/qH2XFVNgczLZLctHZqA63i0hiB9NEPiX1fpWV65RACbnKpGrEelkruUBWvpQvUYtiSOa3Ry//IK
fl9AHUuxfPGGSZPv3n1AwNACQqIteYoSzYYYT/s+aZub6J3wNNnudBBC+2wyCLNcLhdBVb8hfZYe
2ypHHB0UIhUYn6CPN5mcXcYZ1hXs9kcjrsLXpfgQqHrZ//mS/8vt7BoEhwjedvb79++5a8CKWCpl
nGg10OBXTDuUUxcHFIBHEZTCL9aMClrhYa6f//yrxX9Z87iTbcukAW1L6/1+aNO85XfnxumOLK2L
Zd4IB+XOAO1CmEzzg2aYr6JzKnzvHbOuVVPbTDpZt3Y//OVuf+/XXpcyDDLSITtIYTo016v9D6va
oMegA11LnDKLgI67emhZNT837r9ov1QfOJXzwFEfarZW/uXJvhvh/n3vu7h0FII6m4HN78vKSsrU
i0g/Vbr+hZ5ghXLEnD8rZ5+b2fMSM4I2FUGPebCOcPQE5HC2Ov4j682OIXVkmvjWCPuw9KV6HEyi
ckM4IU3lN8sK+YC6tIsZXD5OUtxAx8f7KiCmzu3FGZ7JcFIKL70x6PtOFSQ+RozcKjS1D2Ecbk36
LBsMI2qXw3tDc2vBTy8z109k/jyY3aGv3eLMUGL1karZgFLHCnaQWNvg0uHstSKwcVlLme42gr1M
FG+JHj6DbW53EBHkcRTBIYSFwI3ix3Y4Ef1pWPtxNZiGlQbdaZjfptE8aGB8Ry1Pn5sVM0pRe2mH
cWEu5jLsbDlRJb2+gAwYnAvZfS9dmN76NhKczgrxl9vlv2zYeKQ5spK7Y3CAuC9m/3G7FHDQ4lkL
1CkcpXNeUrVHafAtiVrnaej0sxMiw0iJa+zhueNlV4THJsVrPwXqqC8Nw2VasGGNrtjosz2UW/oE
aBkZllTNsa/VB5AWcDr6xfjLhavfn3hCslhlsbO6jum8t2SG2YBshRrwdJeJKjQmizb/6sNQfcvz
5s3RZsKdlX1NlyXA+pQxky76W+dK0FQV2ykSGkCZDPJQPlwC4M90n03Ug80En1wzj2mI8dJKPoZM
q7YDU749ZmcsRxWzhpaxlnA/mwmUo43QcgmZjEm+hUz9JKbqdq+sOs79l/yGY4qF0Z2MbWbE9JCZ
LYOpNp8mjVlI1nxv8I+e/SkjSwLYa3+o6eA14wyy7c0xK0wpeWz66LB4fVT3Ju/wYx5MEJ5xgx3K
Dp2XMsYvf1nS3vldWUSALSjccSyoPMR37+5/3BV63UbL4LCFZc7Bpdnz0NpdvUXOhr/IXQkEHb5N
sapG01IST1nbwpsiRBGpS0pMk/5ldRe/balkfK3rKxYi1jb5/nrquGVw2cwLOHQ1Hu0WSYVtb6dS
bx5iSSehe0q7gsDVCt0jmKldtKBUL2wGb9CZ20sfi+gvle7vqz6XhKvJxNntslu+L6CcxUCTTfPw
ZESxicwUliH9ioDYAogKgvaMgbzOtvT5Sr9/PloZHnt9MM6ANsy/ZVj9Vu+v14LWWOjmWryqd2t+
jjsHgK8+n1QoVhaPKo5tV+9jxoAAavjQAsNA+src0+8sTfh2z7VpY/UYEhAPADi/MdcP+G966dec
djlMxsl5mZa3v9xXv+9OZFpZ66EEcxMHhPdHM8i58WRV9njSGsiUeCf1Yx7qF9SxcCoZOx5owAJU
RPP/GATuQXP3dcmj7cZ5dNHiZ3PBhDLa6kMUNs0RjGG/aRonv2TzeI12E0Lf56qe8tU8/gD4t3ph
hcjPTCwxHI3V1uhZhsu0JQFUps12Kd0vQdH9JE8pXwOMAkKiuxydVVW4flQgCFeJpLm4CqujOoD9
4CiUhVa7J6Txp2xtdVS1CQh5zu1tZ9Qt0RtheVbkdhoo03bAb+1938JeHYRdHGgWmMiDyH5eyiL2
CRiYH3mmC7qS44neaIC8kfiNEsjeeTIZC9+/VN3c7Ya5lPv7AaRkoIf61ewuC25J3CGF9bgAKPSH
bd7bxgdBYCndkPADmIgvWcsRN4yzrSY7ccTB+avR0YMM5uLAZmiuYQRT1up79/G+iCY0Dc+6M7zM
df9FLxe8Edp2RGl1iYX23Bpg+cMJLYUtw2tYfWLgn+A5cN2TBWXqfpKOg+bXVKBgT1yynSp2Aq9Y
QvEgspg9Lg8OrVTTX2qO329+JTjp4zd2lQmHZT1t/MdaFRc4ZFBzraGpJqc10HNrDV2NWwcP8A4i
OnOR+f//9CvBYy9tkh15YN/Xm12oG90wRc3JSQGGkCp6zfrBPSdakUE/tGJ/ccx91wEZWVVZOWae
f/QKqrecy58fKuPdAQcaAaWWwU6IGUzpvz1TBdYPUTdKMprWXmvbKS48RGzBioYtst899g15tKLg
qsl+9le/xoJN/wh/0f2YpNouakZGZc54jePiG4UIjWOD0AOEjpOWUzu5jPKX6Mlk/OeXKLMJAANV
lbbbcpqMv630zvv2kuS1WKZlmbwWkAtUsP/+PGXGpFIi2j5FUx37jhaJ05Ir/ZRDIMs39z9jWRSn
+3dpkXltNcfH0Q6WU0L+Aa3v9VsnQPK0yZw8282m9hE49XK6f4mp4pG4TxSejYJaxM8VmVhMn0oq
gzUd15hSBgpdBwYKKXqv16afphgoHvsZUMbCMCWxzFOsEoAtUUWW7P9+q6NM0UCAkQpRmqckcuat
stpfuTtrECCXif297T2yt8i5zsl6IJRgQLaUmflBqvSQaBVz7UQGpwy5NmG5vOwJhH+3fjtjFmIg
cSrWL/fvXNDsoDMLna+4kylWTf2pUB1mmSZ5AVuMWzog/YyzaHaYLLk3HB2ZzRS91D2bFqsYirn6
Ne9yhMYau0BkLHs7+hDlodrbNXY2ZgnoxTUr3hhN9Hp3Zv5jv0IviOWOkAM14QfqZ8YyVSbrGyhz
AUclMHMYihIUX9eQcGRi0wJtUYaAxMCiTmhJDIYbz4kYxGsR9X6LlmU7BSmjgowBq5hlc3bxBO0z
Vmlvzh3nYudExIwKir8ExbOuo/NY3WQCp60KIftlsosOHUax+1UyA78WzN6PIOhiT7cL9dJBp/Td
lLuB4wuTeSRCvkVqzUUzy/6SIH7icFEhuTeA1DQdvaauGG5BUOuvSai7+xDtcCPd4AXPv5fWPEO6
VpvsS22l+RH4HdR+8hrCtH2sEwSzJRxkD9KKdbzbddi2tE04MrrSmgExBTFgmPSwy+PWOnAPhgDG
IsSrplbso6nhvNBynHZVWO7a9jve2QPsZ/E6EqS8SetQwwNKS34uVU40pVjVTuqiUpRn0PuiPajI
ZI9zi8iNjvOTW8MSSwPrFcGYsU1Q1+zLHD9kCgy/c2KN+U/4kR7RI1Yr2lBCHpwsEkcjl4eQwz4a
9cXYAqo+zfHoMfpIi1p8LnL1URb5Z6cNEZb2Eb5SXPFHo292GslrBzMUWPnAtlo6Fv8qwtXXDMYn
hLPUzkUmt2Mj40MbbUd+adI3043L3HQW9vh/OpR6iuzQaSCNolLHSPZ8N6bOqyx3qt1XA30XQxh6
mYrS71JM/WMpgCIVGhkRzoi8ilTETyhh6/3gcBvd3cUBCtubhL/tabEVf2+ir3q4WHu3Fdl+jND3
zXoGcR00NrZWjuu4DLhfF+NpQRnzOqIRB5SfRYiT+GNW91eMPILVVrfQjdBdsHvAxgvY/FvcUPWb
A8QuciGSQ1vrF1dpJLwP+J7hUaHZw/C3lYQB4MIOzGf0Avz6pYG3mdm+DjAzIa/Bk5aTbRJ2Xs9J
GXmWRzlb1QtkhtCrmrpneCIzz1yYsBbZqj/CekvqCmloWE4REGSH/2HvPJYb57Ys/S49xw14M+gJ
CYJWJGVTyglCSgPvzQHw9P0Bun8xW5FVFTWvyAwGAFqRMOfsvda39KBwEA0F86V3DBDbykgg6/BE
sSSE88hZqJE5IHKtk7xaSxq3BYbg9jSw7kwVXjDcwKMD8feOXaHnA2go9HAWHMV2TH4RiBQc0faV
JzmKZmUKhpMUYeXJITBREe2JUm+6oQDprCsr1jwSyax1KhXB3u4bRplmUD0xrl0Xdq7fM2LCsuI0
d3nbKWdHk2I8EQ8Yd7IVZijOMU0DFblvHQoq+iCO/P0heBwgW7I9XGMjH68oqEL2ALjQwqo8Qw/t
qxQ0yqXkYKqYzq6Jbo8PET74uYArDn0lnWKYg35Ak6yTX4tyoCaXi6dEdXyulOPotmVwQUBsPybJ
Dy4MdFgbzQb5y6yHmWQVqNg2EfPq2xaTRe/3CKGuzqA0ZMYYiidXI9zwME8PQxocs+EABMjCWtK+
w7Cpt1GmBeugTGB0I0s6FoX9ANsVArDzHnbB3sEnc0gcRHAj4ncvoq29MlMFJGLdz6zp567R1gNu
q2OEmnzXkzhOlzE+SgaXuNoxfDwgJbpGS2dYWXJKeZCSwCuhhhN461yKllCpoZbrrZ/E93pOqa8t
OfCLMtddScaT1qEw38O9l/fBmD1zyedEhUaVb3uORXKaDkMS+rY1Y2IHC9LQuynN4G3QkaQGp2vp
psYlKiLdbo4lHtxoBbBVqkjzpXp1dmLtdxKY7qgR54IuAJe0MRibCNVUHtDvRjhbHMeM4XLlu2au
f/erUV1BQ1C91jYYN6fJBdU9P0NMIlED6YEOsMD5JW2DFKMAbrHpTEuSQhvMJJdUUccLsS1vcMVk
W3+q8Eo4sFNr+U7tZO3MtAWtGnyai6g1nPzIWtEmQd4n97LYDm3tEshgnxDQdZvCKEIP6ZZMShxf
fZuSXFAlw97QKjzn80vTFI7WykxrQboDKs0aHheim8Up1OYc9FipQQwyrhsQT1x1QzMeK06VGUE0
12ks8q3oW7GeahPDSZ9g8fE7m0hFWdnwTUK2tQy8lEQaYBmJTkDsUOVNkAVl58VMzmRUWm8mvI0G
WCV+LWLv40H0j6jU1ov2t0gi2iyh8Z5ZJqrCOA33jtRuKl/S77JcHzd1X1+ZUv5Uo2pnA7ncK7Kr
M5RiYjT8RM6B+zBr7uF6EfxQKMZO78CkJsFZpcZ9UZuRMJrSd9MgPamN7OzUOpPXk4bUFlYlAW+B
ULYM0TZdNJm7BvPEyqJ0SS2OWUdI4JM5UmZomx6gnmzus6QCJFfpj0tbpmu1ZG9KNblpcf5dk1Fw
tL15Ik7wqM9i6yHQgNkkpyLW672adLST/QCjdd/qCPPEsNN4FyUrxRG61jYKQuVk9OZxstOfVRs7
Zx9ZkEaBZ9tO9bUatIQ/wx/Jq526Q6T4bjgd89Epz+jLkBTrpbSn8wzkRa7h9fF1REAaKAVBEBjj
h4Lw0DsD+4QyKvapqk3XJtkIbp94X5zlbYTGqMrCTT01J2L8bBJSIcg4LTnKczOkLTVp1fWJW1WK
4g5IWzcDWF4GHI66oZ+PplUWRHyWoWtnyn1JdSTufsiGVyFG0Guf/EA0JavQhzloyBju9RzrvVli
fRezhRGHKD7hWqNRF34gLR52ZatdUbTm7hjXJSKAzj8wyUMnjzV6rVR2DTa4K7eRarxHvqbdGVMz
G5XivSqnr/4gdI9+qLIKMzz3Fl6fSM7bY22Zj05arhM9lg7+nCpqFsxAk1I85lojHzs9cGmijut2
1HOKxc1OwfarMjR/oLb3lI2qfEwn9CrCT/ZQYA3a232/gVAWnpGTeGLC3gygxDopXYvxRPTRgfqj
QhYfZ1/KghkTZuNqStELp/H6ICgeXQgN5gA0i71mh5xA2uTcTYZzoXRiRggoIzqCCCxp+1VN/53q
X3lv3i+AkyCxhusyDkU07aWOFp4Y72ucxpF0S1VbbySOfEBxE8hqK0BT2LFzTqTv6W23R+TRuIFm
9/eSI/Yyvua7tpMalPAGlCHDJJEvtC6xrNdbKSMRyp8Q3sEsQKjSRB9Wn0z7QXQ4Vp3soVYSLmiZ
9CgDadvGWuNwugcmORkCM3jk752hKh9yEvs0hfxFrpzBzi95r6FPvvVa81hlhFgrwn+gWoQeqkzU
S4/JmvIQgJkxbhDzJXa2axJmLXibsOb10zFq5OmidoAHyA2Tvo9aesGJ1JmS9dsPoSOjrXpnPiy5
tdqeopruaDVRBW0TZV8nOeMbnX0jnU1VOMCaEudRbzbipOEP3ZmV/QEdQMU5dqxaumSTP2aHpKjK
jW44GsYN6E6fIuAGOAHiUdqpmItWsDjFAY7Pc2Wom9ApybiCl76PQnugFdDd21pmvQsOMGfCFtSl
TX4IEEc+lHMAIWeTfRTY2I+HLsag7s/XDKZaQxYeYv3VrCTGg3mDJLlsSsVtkawdmrKK9mE2XoNq
Kjxdn/xXM0RtM5grUcT9NejJETHiRjtbE1flGun3GIXq1df0i2OAtVOElp7IaYfakTpPMFiPEfK+
u67SqV+M9b3RlM1936OI7MsJHjrzh2W/FWjC16KG4dJ0KH87SxseBlEr57jTnBeuPs7GGNHDY/Tx
xhIgQY8+1q2trnYdMe4niXkeM+wX3RH6UcpkDJaymm/5Zb4RwmjQo5uxnTHAfwd1aF5nwf2MlCkh
3a7GZNABNGnDY9YCLRBJT+gPxm7KhvZjar/5kwEARXEeBfiVT64Ih3W9biYigpZ2Qadie2Jvw7xY
+LQRc8AtjT4jSpN6ReEMzVU+7DO55TpZ6yBqerDVc6Zt0TEeSCsyq+w0mbbODMgl7VU/cakZ4UOo
CJDK/DelDGdDVwWgbZ0RXqUOBDUouCL8wdC8GJHeHfktHmKe5JjRbNq3VntSh7A6DDRZbKO+8nKI
f+MRCXOSlNvWQaoxyK20rcex3Ra+/JjTAziOFKSX8tbUhD/ynh6ug/N1lXV+fMJizalZNZ9owT+J
fDzXEq4unRHcmDcxjke4zlITAjms8XoqW6ISGhJvYCI0sQEWGA9O1aTNxp9dTVj1m0tZ9c02Dxx8
VopNmkTbb/FX255K8cuNuuZdbTsNJFk/0U1AubPqg/kclo/Ss4x8OTCYGZij7Ka2eqZZNrylBhaU
0cvS1GRoSzaFL5C3ByVJYXrenEXbJge4y4esTYujTexF0FZgcoMBR4dOF6zQ6IctiKQW/ewG2Rax
aAkpJ5SgzjBxvNxo6nstZiDpx/XHGDojQ210WaTOQrjM8H6q9F3MaCBKmQbDsQ9a7ZBFBgWzwoC0
X9jRychI7ZqCu6EKhYcJwFnVtEqQgIM5MWmyGiHfYQ48ek3dArvZIPadVZu7yB/OAYLL3aCqv616
NO4y2T6NNr6IRseTUo2x2IXIMl1Z0r7rKI43JjMKJk39tO75/nZW/SJsTg2qxmW9E+JhAUExNpI5
8J2VApltwUwgNVfO/hit+iqs7ySjeyJkC1BPW0P6tE3iqypisPpASUmU8nxRDCdhDAebOcShBAHW
oazboPhNoGqZ9dGK1Ysi7OaB+Tm752yQzaJzb2cHO3H0C77cY9GlA6JbPbhSv5/DfKuNFQSy21rI
KkcprE51VRJJWlcXhUC5b52HpnxVykF9aRCiA0pdW/3UkMdgHIM+5JcHD+H5RvFd1DxwsR4aArbq
0OWXBKuQqwSoLytcFavEbl+qTnvqsSFjMxqBnehrK/bBhMEgWnPm/8ikEA9aqlZ3gveEyW28SIXz
nbHKqtLtdIutlmEuRY1tWucYaNL4rmrgp8+zzDofPwulaWlq+xzwcqPQep0Mrl3yXLUkGvRcqSED
3i599LVfCjAu7OGkz9qTsSORTv1m++9QFD+CAc+Mbgl/E6pkbaUK0/5B1ewNNkvF9Zs28HC27QLc
McmkNRu9hx0TOuEdzsGfEKaxblAYWJlKZZCxhiMIwTRuNfUp0SiJKUpn/pzIsPwuTVpwV4Q5sx1b
eXLILG8C803rjf6iRum+lq30GFfZQ1Az8dI1He6LP9yT7S6hwJJIxCXYYt1Epb2PWvXYdMG4aYRm
vPdKZGyk0dibSa5dmIue2OULsxn2qFFUVyLuZ7WM4ArOrkpE9yJCdcyf5LipCYTR6nM0JW2wnWTr
d6hQj8KVidG7QxYgRo5VkpvWocX8tRCcdpxGe23Y11dhMLZ7beoHnFVSvnHkccNpIvKiVhzVkRZo
r1TnTxDkLCAD/jS4sS8TuKxRlRhiPXUtg8q7T5Jh33fojPMCOwtJNHIWPzpEZELWQTiI2ndrV6QM
o38r15rkE8se+SaGmfgO1xhhev6Ug97BIjRNwy/LBM43ybFDRXAIZ6/gfEJvfpZxVO9giWA976cP
aQuXB8ePcxZqJw6mUMV60MLeXfBdUAVgJw3I9gO1LQ9CpVi7iCZpFCcHk+LlKjEAuhjBsNWtmios
0zo7L5utLhh2OynTKS5BZo+eN8dYvmr7ZKMGRX7o2+S9a83ojqF8tapNjWsX46Z9WLT3onW0vdZY
XFJGeSmaUsmbt8n1eFIyJXA1I++9QPRvQq9bT7RpTtgYaYNw3OuNYwsmesNsUWkFQpuwkXfLFb9r
IUkURe/VzLYqDV8Y+yQ2VKB2Q5qJV7NR95GO69mSz5hoZWMgvIpIPk4R4MWwagA3Ha5IPK2VVdMp
levN0KkkFXKSJdKzOU6yfD/ZiXIWNYAQ8gtxbAvBscNE1J4nO2nrf9QCaoJdd+zNFZAN22iKleyI
+KCD/lpPtrlN52aijDePaZRATl9UW/on2r7EHrSaIGbs/AljleJX37kP84vabdooUk6NqM6qGMy9
NGIAp5Z+dQ7FZQ2xxaRaREKqwOmyjxO5cRulJPHSbB7LVG0e0jrW95neUkqUsmt9NoWh3xtJcKrt
4odsp/am7PVqayNOoFBhdx4VX+Wp4lK1z+l6FHVxTQ1YbiLCzedzQcBgvkfSPD5EKXgLUuFm/UZ0
Fz+kFYFNZpcqLqePq2WO4AJEFazVmFP0FI7miZFoP16oIbtaDcMjhnZ6j2aVJl1ljgQdioajMRkv
Gi43jMOk9+GD1O4lm5Otrjb2zgcyQy4ojkbmygatiHnPraDCYPXttsBPAXQZeUAjvNHXBZdcfNiC
xKdBtYgy7riuSSrlaicy38T40w5xZ0kEg51jYr7PMoB638m/dwZFkzF9ajJVfVb7Cbcp+kewHuVR
NfqfzPlDF9NURs9iCi9crVydGLZTA6jE03Btryhrw1QI9IfaMDYTJ87HgpPRGNoHg0ETgUD6R0lY
4At6g1dbKQl3cepfBvXOIHm2c1s7dZ0c3umckBU0ZSe1o31gU27ZGfn0C7hziLWBCDtU3PqL778x
I3rKqBg9FAF06yhMLm2XynQyotGbwhCDqYjICAjAs+aU06XYHx/rUubwaUcDj3fVEZkpiFCbqEmF
ZtDc4/F6URkC3WnlSVIjeauQAEIqT5h0dIOql8ToGmLH6+rNnq0IviiHS1UV8r1Q8lf8dOV1LJrf
eQeNTBVxuk2EZH2bRnUm1E3SuRjxfiRi0j2Vqdeu6ZyYAZTUnIPh2kFBKrZW6ruaFc8pNQmuduFz
riKBKcGYVCWnGvX0wY8mCoBET01YZPDzIJMlR0+n0OUQqhyq+aOIh29+IQ1eCEL3RGDjUZtLI+bY
94y2mcxlRT2e0dGNZ5VTmSsNA1XdbnxOukC/9iMvvNL5aFUlGO2mLU3oruofQyybO7OXOTjm1bH0
u0fZ2etmKl9SUssLq1Ceg1BsLFXO3mq6K9sUTIVXF0r7bFXZnoG/25u43VcbH68y+yOEGlCR0rtS
jm8C6MlL6GADtx17Q9KskbbJKZuQkTmZsbda6FPM4m2zPZLpC3yY98YBQuwDLekYvwP4us7cbB/4
9+vXtV+RwrdO+Mf1eoPWcgu36kgg0NV+Sr+ZP6kGq+WKhA5BwFkOyYW2kdsygojcaA2M3dg4nIWh
A4w78Mb1SdiXSDyiYy9hFdcuqtmt7m4258357YyzbPVOpMCaFKvNsFE941Dto2t07V/sV+032BtG
vaUJWJByzhqPKKvxQ9VuOoPWxybJPPtjoF21k/fpcbyKq/rUvIF2pxmZ4Ikix6NeU7j2yXsvSAD1
OrGllo97FSUIDhL5HI7ZSNZg+BR2pdcARMMtRaOyK+1yBwix3/pxp2PFrx0SHUZpb4v8jO2uONtd
+CaKbOBANTf0rbWPhIHAiuGsBBo0sXZBXpzSpBfvRQkMoBuk4m5EcnfthPwyBbnXiD79xkKMMqkI
GGNG6TcqyWujRoKQGGGFt1zXv2m9ScUsZrgZ50cNw0fOh3j8BqV+hcdm9K6tcHFkHq4J4Cr/8Wrd
46usSmG6RjNWh+Wm0svqUIH7/Fy1wpg6YonrJ1bj+mBBbTv4VVMfltVlKWnYNbosOym00w50vk5S
eMqo3HqVOhQHpzQL+uUsfVmt6Y7sJqN3Y8IFD0VmQfIIg4pbhX6ZN6T2w3LP5JvGOjJqKsRKlh/8
WDtZNAi95U6/6PND1QcFiYPZSQhV+mN7mVsU4fDg5ILoweUmiP2Mg5ub27ZlCazNfNrnmp3iWlbm
92xyrtf+5FfTevnoRlQyr6Snuw6UEhtOVx78Jii2Y0s+y1Eu1W5bgHebDOPfr940Uf75Pl+2xRUA
J6VO6zV90ucpr0KvtlSMTE0YtS4XNIhQUpUfmPnkhN+lcGbiaYuOUeXUo4Y4hGhUq6n8582yLbDq
lJJecZTmb325oR9L7TRyEm4HcwB3IyGR0GTO+gRdQ9mq2+KQzG8kaO9/agf/l+z/35L9LRsZ5X9B
9i/y9j0nUeQXqTfg0X/+3/+DlWN+zr/B/hBk/4Uqw7R0WSE+RNbRovwb7K8o5r9kAzGMrOnoSBWZ
Z/0D9nf+xdSCcC3EezRhzNnO9A/YX/+Xhk8EWrwqG+iVydz6H4D9Cen6IoZB8yybisZ/DYMSMuhZ
SfiHGqicCtrg/hhezLG59xXGtfLMqM3pjazIQN5PeWF5caod8ZuQg9lH3+3Gbg/aYCo07SHzYsvv
ZIbjysRFoct/z/lwadkab6rdPjAFjJk7w5oYe7pQCvYmq3VypMPWS2MU95kAUhiqzCqKgy0/JWP7
MYFLKIj32SgRcXNJrb2FyfAjp9wG/QQIIXOC+5BKaY7lMZESmyOduaZhTjvw3QM8UR0MChVHLbmC
XXyRiJnjNA6C93cgCpRN9ba2wTcpnZ6j5KEsVqVDtw78dBvwtJUSUsuNo+A1JWaT0sz4c9Cp0PLt
cTHSgx0yzxXuxxTH/kj38H2Y5OQemPymc7gKNVMdw7CyjhJkwF03+Sq4hhEzneDCFjnRT6Znx7xP
C4/0hmzVuwrNni0I4W0xUJKJ5ks6xj8KKsWwhRxOgxcjhgw8ehsCblih+HQNm79cHzpkGICzA8P0
TCmNsPgR59wJ5ld02lwSu69h6uXpYFyqPHPVMjHcVg/sdaRBNkO5BDBBvsKCgLpIAuV6SkIKROVj
wz5AMR5duKqnr0rdDBsi996ZKWHOjoj1ixy8xyE1YKS5tqfFzZsTo9iDI1Rs8k4+qE4hTiXnQugz
m1gBgUgUeeFFZt1tA74BknvAhgzWdyXtH8wJ0qxKV3CN6nekzadi753I+izs8VKRWgQVltzOBFPe
kNm0A0bsrI6+G3teY0rqF6vEW55ZzOHDVH0PCqKECQPDVgeVIqWR7Mpp4RPdQ05vaA5nSav6NQQZ
d4i4Qmk5bZ98sJVtZGVw/GT4Yc6HEsREqiTW93yCT1WEAUjXkZkuQ4eKBqTQyvcMjoArtbT2Zegv
lVLDawWR4Q0aJXnzgKiJBJs6FtRdqwgc0W9HDksq392rHBFXXg+0z21DQ5DLdVmj5o+QIzi2c2Pv
RyK1xDPDz1yZIU1NXTPGkyxbIamJ6j0ANBJ86z5/CMMXH2nxUa8aZd2iSufzQGKPM2XVNcqwgm0U
D9HD0KwpM8abSv9hVLRJ2s6V64slAS7h8mevWmVN7kacWooLWoUxlIJnvdaT/WgX3xxtLoMZMBAj
euM1xVpX0q33rPZ/tpzA1vKkSOt6VL1ogp4xDvQVR+OXlQ8w18BCtzH+YWYOgGFpqbnKLOXoG4XI
yCiG14w0vnfKcofiEGUOLMe8WdUEwYZK/FoZpHQgR56utZizjjC51wBNNnpmb+rIYdwTQpOf8gz/
ZgqAaVZUDVawlSn8rsid+x5xBS5IRBxtzeMMjMva+Mk3niMlUvE+iGvbFnvqwvy2rdV7UgDyhKiO
gX22DnZQENRVLhfqkQyid9LQvKKh7Wx0ETMqs4GELVNUZxKTgIcrxD5Ww1dK/2dInkBNbGueO7DL
RQltdj2FHWfnQNQKHZpcXBDd2gD91PNhy2gd77ovPEdyAO6nr0GhsIfh46OO41+wCYRSvOmoV+xx
4WuprjP47ltP1aV3ujMPSRq+G3l0yTPNuEhWTbuDOp1bBeN93I134XMUbdJUQXoe0x4dZIAHQI0q
/POebEb2Vg2JQxg7n4EvxclycKUOwW1aX8KZcNOaxJflHUAKiKfjLMOaRI0yj4DmlKrKQRgMU5xA
Pt42LY9oVr6sVofP53zeNz/xj3WVIjTinZJ91Jb6QzIV4rAs0eC5TpL5U0v8bRxqynYZHi1D0i+j
JdJFEeIF+u+2nwRDO6sZtkA3L9h8MB0kBSSQAS5hZ4vg0kzN3lSB5va+QFkT6iTTYaU0Q2w+tmpJ
5xAbvzzJ/TpicIjfnAGq3aokhSyLy00Dfng98TVQW2Vk+GUoeNumtAPmKXhoFFkn617hMkoeOxiJ
+UwYT/WDFhWHkiwPL1CnJ4Q8MLYK+zwZ0y5sonQ36t2FCrtyWG7KOWhaD8J912TkXszNy8o4sl8l
h9AgEwX+Vetn94jfYBYrg7Qqgjta4s5eo8lNJmsZZLs6QY2mzL+coVRUboLHgVayDMSKbU01/5r1
KPaifQatFxzs3LUTzJhBFu0oWQTeMNjvbcSXGmvVMRXG7wIlHqARM97GVnMxJr+gvTAPPwO1OMjW
Oc/Laa8jzSt2kBTKg6X+cHrT31lj4QVmMLlVGxqrQHHqw3JDUnbNwB/k4mpZVFpOj3UA+afSRmsn
4e6vWrAd1gCkCxeKBbAYMJEZSPxC3Tw6X4bZWpIkB/3eMoZHXc76Q1aQE2wNJC1iZvEVGbOp2e85
OL/LcFq8rKWBKQB6y6myI80evpNoINzqaCQp9hH5suwBmtwN61bvkabMo+vlnW43X7apAR3Dhkrq
KhNtJm+i+RtBhzusp7KI18u3VEdlucmi6tfy3dxuJgs50m31cwmsnGcZ8sOSpLzcTO3YuGNU9+xM
hTSu9Yq8gLhW+E6EOZTbzCHKYv41IoMx1XKj+RTGLUV9zZOBWFJ2h0ni8A10DbeZrP5WAdPBHsJb
noNptmm5foRp+EMaUOSuq/n7HeZd3p7nW7fVLOnzbLfcM1hDPW2Wu2A8mAlFyhqJpzUmcGCWRyz3
AYT19L4J4zXMNSQC/7xwn1PBMFWMActjtfnwW5Y+X+bzLeZPcHupz7dZ1ruse7YpIXpfHre8zOfj
bm91e8yyjajFjT5KdgDSy/r+5c7/dHW548trfn7UPz7W54blO/vjz/hjcXkV3+4mRiBDMpzSWkLa
Ov+Zt5f+4+F//Uv+fv9fH/rllZdVKwPpZVHO1VMG5pXWhMdBj8NjMZLN7lUyiqN6Qswx3+GPSgmm
bF7MgiihszIvLutG9sxBwiEfGo8W/CWPlNT2QNUY8NXfF5uSIZ5UxVSpFNoYCp1pVxtagIMWcJ+D
hKSTGtP8Ksv6cqNgMAFVhaRH6ZV6V6Z265bNQKhPdczF/EfoE8WlBhybzGWU9lTvANg2M8+cZ/wj
Fdl0pXMhcgOIKlZWYdZlhy7mooI973LL6oCEFdfrf6wvG6V5z1+WvjylgP+Klo1h0VzAWG7quYqx
LKkJidh6zDgAr292WF6kyMgnQkzL6/V+OGuk5rfPlq3L4h9bYa29gmQisHUu64yOg66uINBYmTgZ
hxD6ulhK921fol6J8eBvhkR9jnriVFWTedB8eC037bwUMxheGb4Tb9Qx/cgpiSIm5Nw359nqpbpq
nG4HE7vAjqce2t5ZUw5r3bAINv78XWgt9nsp2y8vyMSUjz+/KlW2FvrF3owE7CDnWhEuSXeMPwl1
+qNPaK+XLyeEZdvyNXDutfY87/b51PmKiWGnwIj1z7cImojxeTKXlDI7M1zfyHDwLYUoyXnt8XUR
CulI/36IPv/AtZa+loNibOQ6BRs5zudAmUbndrQtrDzaw1DHsH+UwW0jc51RntkN5GES544DGc8s
SeSppSqgyvmxnKQ9o+7VvOUjLJ/Lp+++b9ULsRYtozft/vOB//HTLqt51/2gahithqKYsUtxMq2X
d+nmQhDlYvaSJuRPW9aTaebeKqRQFcks32uEvFEyE6Kz0ebirsPPuUuBlx1wh9HDQCZ3YF/4XYZk
ad9+iWZ56fnnuP0wka39SvuR8ThJ00aYOBwl2OhiueAgsHvI9SHX0pKvbPlllt06kHsSx5le+Igf
l79muW+5Geef/La63Pu5Q88/9t9WlwcvD/mvXwrbwMDY42455JZ9bfkwyyoxvlzhb+vL0ufGCQHd
Sg4AWC0vH0gduEZwWctDlrdlrsmRvCxCLuFQ+1xcju/lwzHy++cATJY3un1kNB10DxknSk73pM/X
/Xg+NkIJRC+ALxYpmxTwCEb9O3qUcuuEfYKUJAxlQrR4+OeiP39rWFiNjjEFiVnUHec9dVm63dy2
EaGleyOeg1JBv/7/n4OWP6ztFS75yyJZ8/98N5+fvpyGixHfDUWbej3LTTFOngkCjMFxCqPf1FGJ
zR9Erw8qGZT75ct25kNuWbp997dtVtExMw8MaXV78PLut9Xbc5el2894u+P2el+eG+XPHQktnMP4
apYTZ2eF4B2W9eXI4xsn2GZZ//zwU0mQDyhn2V1ea/lN/9gvp3f4Pfl+2V0jVSY0bFkMCbVCJzEf
q39fXF7i81Q10PPewW+m+crgLZ5vlnPJsrosLdtuq8s2cx4F/48etzxY+D8EwkcCKf85jPplB70d
M74978afO/Oy1cGWPW1uT1iWPh+1LH5dX570+ap/POrrG3x9FnLMCNfXk4KCYL2cV5bLyLK0PPdv
224PWe5Vl1Hgsni7WX6P2+qytDzvP33VEopEsro9ZXngl7f627Yvr/rlnYL5hD+QxNDhqFqOWRqi
2E0gbSzH+u0GZ2IJhni+ntw2Lku3bVMGSGy1rFetxuLnI5fT7fLit4f+cc+y6OtBv1Jgrnzu0eaU
o/a5HSh/rH8uLsfVH1uX9eXxy3H272c6GHHQPHbJpFDSY3Bc/ZDpbKuyfk2nxGTy1HpGXiLZrii+
OeIZnCUhCE0nP3M6gbQ/lNY9deGCnPSuei7hyOkVAppJMce3XM9RnWrSMzhX59ojQnBVv39EUx2R
KkOUmhwn4R7zPkgl4yEfYlB8mk9Rr0nL0zRGJEoELcFYOhpjK6LcSJ1kluYHa7vPqi1elJXSD6Yn
Lee4r3/w5+lkyvHUzZMqTH8IueEaUqXj8rpcWG83zu1q+8cld1n828O/bFsu3cu2z3f42/M+30Ek
zgmfsyyHTP3mId18Yy/H7m3dmcd9A6VzymLLAT+vE1b6z8a/3v/l6aZB49UyEcdIaKyo2sxPz2wr
jy/LI/ukavD0V/fLHeNyCP59MQrSYG2kxQ8lwhmgoI2khifWqWhJ04uIfIhF+MPKT51U8kMXLyLW
rV2Uv9Ls0j10DPQ7G+sgZI30c3gYvd3qL00ZXZU52WJwzlrev+PlKkFLaBu1yYw3ozMe/EH+Uapo
o+fT8yZi6L8TULCQu1ohaI+cXC20om6nIDCXAgkJQdMRYWlkhEPFLXVN6ozbVuqO9Xese4anBowM
ERu3vMU1ANq983Flb1LSJsH8YkwQYUH4dtrsgGohmjFgzHCd3XGJf01MdXKjwjJcSfJf8HW/BeEg
rYM0U11AMe5AnY0qX08VjEL4CrMBFXgfRSDxqBwYwwCn3B/PfRhQpTDJZ8zlrPD8BK8Z4vfNWLJk
EE+sB2LC9kKOJCj6lPTE4qekOBedBEWmyu0WpdbvTBrGTYaQYlOGfPLUeIEnBI6QwlxVFta1D+P3
cOyDnTVpa4oDm6bwv3VmdQ+D37XjiEAsk28VE99a/dAcQm+6kRwypyKgJjY8q/bNTZrlPzF/7w2p
L8nbGWavadZtZqI4wgwMTqPyw3JC6SAXlr2zimI9EaWBrGfOl+xDWNhkCDd56VU65TXCW3D95RkI
/5ToZCndMG2jct4Ql0dSyw5YwUHC2+1lg1x7ogAFLNNEcOx0DnoOS1dYq7y3pW0SULZQdEJlWiqe
Uq49gsm1j8ZY6WRF5TCTm2dn8olcssCIgvN5jAkTXiNjiu5jo3sNw3ibkBz2VDjYJCZEhVKRQ5xH
Gr3iBBUfO8W/y6c697oAGV+pifUYkr2XE0ayyXsFnT5xCbZTvY+ZUczkOdUtB4KdRjNrThh2BBzq
/K2zz/nYjGs1bcnHSiQK5YpFwrzyzuyTWaWeKl7e9LvBR0WOapWic06ZqZMKkhT7D1MQvOXoBShu
yTxVGoHRpHyhH4ZjiwGYwkvLHpfDueuoyaaY0rtgG+pKt29FW65QxMm6tAGt/IYlYcDqd8irrt5l
F+InBPNcehWOUr+hzPyZOUazSRXzCRDpamrynxZRoB+jJn/E5ZA/4o6KD7lRgKMC9MQup5xbiAgr
+i30kcXRATP+KDBVowVNcEAQsymCE0J3lFcG15WCDlunFsF27H4FVpRfE5H8tBWxi1BIbvCg0Zwj
NHskgl41xSNWsY8J3+EdZ4qECkIHv1/W3xKAwchKOP3XVfWaxsb/Y++8luNWtmz7RbgBIGFfqwpl
WbQSKeoFQW1J8N7j6+/I5D6bOrynb0e/9wsCKG9gMteac0wrSGSckdaSLoDi217Y2bIhflt7p974
gvCiKiekI7S+4TatJpgmTvfdmWglpMu3aHKXzdqbNygYv2sevspKwxzmA0vtHpf6r7Kx4wf88O2m
Riy/j7pWxSttR9G2N67X9qQ7Tq+m67CTUCNekgQ7seb+ZYSxA++yyO4cXECJAwvTrQzkl7r7ZYks
Ehw6k4DDcIaCTBya33HGMHX22RTF2ih7iXldNNu69n8WlNqKeYLAtKw3eYzbosFK15Na7bqnzGGu
aeQvPqEBFKq9Ek/0orXaEwCuHZXSY2VS9yxtlBAiezA9VLNtcsvlz7ExATiNe4r4H4OleYLxYv4V
lZt6rF6mMibvB6/OnjTpbZfzQ2pGTh4VBoGWt9tFyzNytRd/KrR9viwBWXL8KXB/CnTk08yJFAoU
RtUaxrZn9c7GaDhqB0sIPrT9PNqVfm7CFxJtkCC5kJe7Z4vxDq4Ed0J0YV68VssogoQPZpgEVRum
e28gznFa60ubyyK5rvEjVMbVG5Kj1dbzrTVr4Q5tHleIhetSgVdkSwNguWE8gyWtRSJkOcdmRDsf
J3hdau8wCtBEiWFRp13LU9+2CdfXoTw1FjNCx7QGGpoc5VFlgFAxl+nQ86cuzTRdw7pvcGi2AhMk
1X+/bo+JzE1PsevLMz9H4EAYZU5hF21WytnFtWjKzlaP+eq17umZmi2toEiPfmtR/1e0In7sBREc
gtyaaiw4oMz9bGUYqmEQlXYcXcVqfrX1moy8JcsugybOYnlr8MXf5qTJ5HWcXydNG7ZACsYTTblN
hdlO6oQPOXYCCgXlxi3GcDuOBVnFaFa8yCUKm3r/C+fHi+MXeGR1dtRyQSwvOFmZhlYHws0eqcbv
+gKans4vBqjRTw9kQ35Pjeo2BRy+gceOeaKt1g21/KsJ5nXt04uPSH03hM4PZsyHrqFY6ycoD6ne
2SmSTNp6NELDiGghs94OjXcb6kS4i5a8oGGEk0s56sFO7PgA9ICvVa1HUZb+5WzU9IJnDseLrn3N
DX7diDL9xg8dayuSF72bvCB/C7FgBQSR5vtZ4guSaCAc5nnUnXo7ag9NniVnE33rDIycxlwWR2JP
8UhsPHMhCyImpdfD9rPI7s08fKe7zQEa8kKVRYZemBtbuzC+ZkvcP0QhNici8A4eAecDCee7kpNL
688piQhofLUwaOubae78R/ho06kFgJ0Ua2CSpsBoYNxMRVXtQn86pqCFUKrZeYniKrLvFycZOY1j
jOQKdTYLH6Yr/pVAcppLMyFfoS/mIExksMqaPA3m0myWwmE0rUgTJRo4Q+tQE2sOg7Sm+Roa9+6a
32Yw9rfud+EDS10ECvTeJDcxXudAl5nddmzb9KLSemMni9xtSUMYkuFCThVWpexiad+WKXMPkUAn
beYaHPKke10RtTWtWL/Mi3afdA0/A1msBBhhquPadSjBhRMEYb8uKDXmgpg8LTeCXCKqxVzkRyIB
nr0uPoLwaU59Ch/McbOVi9wpdHGxVSS5nnxn2dl+xIA5iZHsaffxALiDcVONb1IY9fqI+53KcB5r
1maN9FtXw58SEmzjZzSfzJThfru8UWkL0T/FP+tyvZmFC9oX5MIiEmMfnyo3WvmDiDcr9F0tnlBJ
4GVJbG0391xQYQpsoqxlgAnhh6sSneCh4RBMCAcuum8j6osd2OxXzx5P/kB6IhFiO9+PfxdL9orS
BJoCdQmgq/2juQiM0vZo46T1fsRF9gVkXxYgiIHz5nr9vsthLEWG/RS7LwXzH5mMUe1aPBsBGrSb
wr662nc3ikFQDYzmCSLWpnW6mWSvatGcfVcxbomAGgDM3lXEWj8mY3cBdu+eXCkOzWCNJwsn5cZs
8t1iuHR9p3FrDJssL+5NIdLTNA3P3gLQCAj3ti4cIjBxuY7xch2RASDThdfn9cuhtbHNIaUmAqM+
Jdq9bzq4uhyuxR5hiqZLykOcIl6PkJmjJ7bx5hC4NBWEioXnmb/qmEMt2GvfyslkoE727cXEml4W
aPsd23pKODu43okz+tdiBYRMmeqit6Qp6P4eEf5f62D9DssQXzkSoITkrG1hXcnCSHdrPcJ8Gf09
VqmdMwByq8g6P01Is/UOaWPUnFzZK8TIFqwJus8ybdqdDkx4EyV6EhRCnoE4+Yluuh/mWWYDoVLX
88PaLUSuQiXYNP7EIDzTD9oMaVL0+nFOC+uhIP4LZe/sxcSVxq/l0t52dtTe9uWClCRutbs8Iimi
LnHI1PVtzwTaAOt4m4FzsXo5NUHHT17G96IwaRCKrN/Wjtew93tfY6fZ4Vs4zWH9mLrLoTKsgzX2
+W4QBODFpKFgTyHrt1yDiLbkLnXM56UxfrorIJHaJrIvccN8X9sCEBcJe0wbvjUVXkBgBLtch36l
ZZO79bBAbuCnH304CoToWlsfIByf/2yuw9cJ0cK5TO8HXaJJPVwRhIO8lYV745IMubXByxDujcpi
MOzxQh0e2WF0AuHUXSbcibd+XjzNg/eXTcjmt8rzXxpkkZtO5D+TFJgzEauobVzMZYL9i+zyNrPN
57x1XzqUPTRIjaAnOPi8liZ2eQHIve8mcunQJUkkD0Cc57q3iqeun2xw8wXh8oid0kT7WkqnTaf3
UKGXAsA6VfTSWF+cGGuaPucyI+igOXbKnoMtKwKJF4TzEO8B7aJcqeqdhzBtW1G7g3g3auJ2EpCe
G5EDREcDvinnrUskznYiX/YA0mM5OhDt8ZMBkHeGgvA3BjqYASdQGbq3c1vEwGP0gO8n22vuRB8m
55JLDibTDDhHLrL8FXPPakZ7PPwDlzOcs8CLSR/qRoYcoHGCiWpoztX/3E7LccpqIgZ6mPdLT/E5
9wj2bfCcDb39UjBdSiNa+RWqNGTEcMRCJGzrCBnG0/viKBIbOCJtsbmdEuCM3bgryIzBWNTe9aRE
zTmTD85kOZmPNgm++7jIQ6aJSwg/dMoxZKzOxrGYJY9edygSzppFsRyXLn0oHLfCqjGfOKgrInoS
Pkrv3pVhEcKhF8B84DDAFxwfUjycdoh4K3ZhvOkt6jTdt1Mobj0HHHvg3kg4+0elbZzJgI2lEepZ
TwWneS5aU+xoBEXEdEe8mADRCuNu9+wlj7HVP8OvKkEjEHgK0wiSh3Pi32gjUClhutV8sCWu5a27
DKJF7wwNB7QrNqIii8CL/Wdcd3FA3/vBMCPngKKsPLjYZ/GuZJh34EEZq2HcGaYE3ePi2Bitia08
wkMf/875LbdEGvmHOsl+JZPzg/79QX7EU+oM322qXMTt5l/beaIatvRHG2OZX5Cv44WE403DN5P8
wNH1bxJ/H9li2GVNb19+N1AIziHh9hsuEY8mU5CNiDAGyIwgfACYxlb+0toe98wrNlHUxbcDXPCN
PY8k0A9o3st24DIwfF3N4RteKfO24te7g8xwq8+J7AhULlWQsguIpy73fiueUjz5ZGW45EX1sgZB
whMQwX1nCH2XNDM2bkEckDuk+cUz+v/VFr+Lgf87bbEJyv7/py2+/fWjfeuyfxcXvz/pb3Gxb/8f
YViWZUPzc3R0wrzev8TFUncM0cQRMO7A7ZkoiP8lLhaIiwkQ0iUiFL2v+ENcrP9PxMQY3XjDP0ne
umfZSJot4bu6xGBbn8TEOVAkfQnj8aYcrX5eYvAr7VUJ8/+TWP9/fpvS/fuqqqpe9b98aY5ejXBc
DPDWziBZda/eCxYkpVf1pNESKfnQibXUxakN84cwn/DK+xCxXHM6AO3YZP3Ufomn58qrzBNgHwJ2
BE8HAftKne7Ea9WU+fPhXJbtS3G2XHTSddNvrLcBRW3AJGq2E2cjnGHEZIm7DV/TYfLrL6GHWnBI
GcHiROk18bUfoLZ0zXBv157YtJUXASuolnNYjtc8xRhTtqc8b52rL4U+vZ8SFzC5J8ynwAhDTYY1
0ThuQ22jL9iao+LZ9Z23aWooPYZzSFw7msuFIDBbx7Gemdpr4TCALnroFAPG0WUQPw0m98XEBY/3
YdaIR5GJeLlFSnH1CZXawq3lIuu5qNMqxGt9supofikYLSmALqOzd93eTUmmTTPOoX1dPpspGbWO
PZwsbfw9WbG1i6byKYP6txkGn1g7xqZ7RKDgJqhWiPw54o8KXAhOJBTvKjF5x7mE42IccUHVtoZU
FysO4mmf7sQclNjgD+XyM4wnfz96PlUKrLT71Y5uXNt79qPC31YMsoKx/VI6zs8+8nHr63p/XRJ9
3k5Vft/GTXwYCHIpiMBqhf8ypsbT6lQ2WpL60LnFw1p7r0ik4YppdPLLSObGDCPtkZZqtTZ2pznT
rl5Kca6hxy588deYNDAKZ/YDChLfmadkO6xv5M87z/okqj3KO2dj6S2gRJdrcuxW23RATOxSsiF/
MWz1G2YLDG4sqPBZTVA1VIUsjeREGbWW/zY6Bl++jk2ukxUKvz7cGfpf1TiSqmrDKI+JpdWLepc4
/oZRSEPsYF7gtuTvM7IWvmae8e9V9V1d+ATEe6nGLh03QeLAbplL54zn5+IKqupFLyACor8dJ68K
wL484wWoj4NZN3tpwdsDdDk5hQiYIwZWQ0yXudqPM9ieTRRX1EljC938wiEwt+eabFcmghOG+6GK
AAqGzbZw9DTQzfi2iCQDPteOhpMOWz4q5snG/ZG3xY+4GXaV1aDdtNzHtM9/6bpsgdunoWT25NhL
fdast5LZ8MZlcheMatpvnzrC+ChzhYHoH6xRmFuNWcOMQ+bBYDJrRvn3LM4C3Zh/rPn4CjqzPdro
UGGulG8eHCJ4BNZGE+KrV1NWH7BHbjRyEYK0v2j+j9mon+T5deMtFvyjFkv/WF79BlZSP5CbF5o4
6iZLP5QM6y99mPwmluKR0yNWT2INqyGqgoQ6o+Y4lAJis9pMgQUlwCzrLwBfwqOm24xpkL+8L1wN
Gb31khSErKWJeZ+2gHV6DRZ7SCKi3eHLNQZPPzvmISUU5N7NxsNE3gmXdZ3keR+MZmSdieSkLJ7O
oE3IZUfae01F9qUv0KxwdFnauucEQCD5o1Yh9h+KbWEa1qXRAjDCL/ZK92PtiaJNmylHX5NfcpT9
u+QcMdTY22JigJtOyw3y+gPf5ecKzuUqivkWrT27htkc4bRso36+b/KIgknUuUe3EDgGs6+LRuxT
5NZYU30bdJ73w2306aZlRu1l6VEPO5K5HO+xwg6wj3KTAkTjBmDSE1z0dzpYjw2dBmZIGRBRzcYV
bzGpe6AUUd6Fjb0leqHWG8IMzfTV8tGG1syWIm1BQ1JQzMfjuo0tRPuFR9STJ8d666+6sLFwMo/s
ZrcMTMv6XofzthuuWPKYWYpdbWX1robHgITevreYcRnUr5PWCLfmxPSRPK3iluTfR8MZtg1K9C19
AkhWq/ZjsLxkg5bB3JpWR+pDmCQ7cxySXe359yUx1KMWnfNqbTe91OATLkgBiJhMiojQNgYXAZi+
N1eyhAXFWNI6w708tOZ1YKZoO0uQpT/NAo0HlNt2JWLXcMjcHCrtVzON3zghcSvRAOQA3FRx9bOu
pjsuBjctrZwN1olsF1v5g6/nfRBVN366UKyYficmgr6yaH/FQBPArBLbZva/l3AZzl0Wf0n7rj5S
Q9lVRrTuEY//pk0zbzWPGGbPtW4Su0bPZgSZS2O610hDc+QsDEcb9T1Qy2tfMHlDGQwiJzp1PbP9
wsaD1ACP8G1+3dy+A2nhEIhAct8yx9WV9sgPklkfcUzf0AUZTvG4lFAI9j0j441v5s9GbxnnMhPj
oS99TrXJcs8A/Gujwz8KAYFQwmTEv6LwX8ICszCD6mUKr31TMd+oOZARJmb2HFQ9eYJh8ctPyo6h
usbYwcSOu1oXH/B9QDzmaz9RNwhb8RaSEGwNvHbkDr+R+LtYaZKbqndWdOfJw1I8gyA0zlyAXEva
XPU8CrLF+W3ns7v3BFLe0Rx3Ycx0rrfdR14SN0DGSW/S03vgYOydZnSTTcAYxyHGsujTuyli/2hl
OHWpX/JgZntNs1ywYE01o4yKWLyxRhQAjjWHaxHSzRxsppHVSJ8Qd3ptGL+aEfuvRQ13cupvRWPD
G0rL3/5obBGmwSBgSIf4ncmnT6j22HXLrivG6UKvZKu39OwtEHiMLlqPMhXVZSChOw8QGMBs8QU1
+SUhIWCfZBAx7CRgVuXDQRzvGUd2TF9icLMlhi/B6TjokunYe/Nb2IczrvbO3Y9i+hWdNaNyj12Z
+btq1V7NFJbT3LnDhbEC8NwcJtLYEl9XGwITxAzBKM+aHwYzpVPr9cdQc7IbTS8uVefdLT2ki1Vg
HBoiPXAl5X0oLH9n+ethiQpgxnOBJ5SAvo4/iyI3HSOPBAJ9oZwKlp3rt42SOfWaX8PACUMI2B5u
Qi+Zc9kisbDxbWODohsbrDio4dND7xbVtccUbRglTRRHZwfCqLQZBRFsi8jocJA53x/1KflZSgLn
aqLvXgoA/ksy0MLxId/N4UJdkIaFZ0fUdTWTw0gzafws9mFaubLWkRuQGYfxjPf1MdBv6Vo2e12n
ttJNZb6jkELlbNYftE6QsNLE/b51jPYwpvFjicvhxoYMta+g/hCGOVzZBxiD5KcGo1vQUKGHNjX+
dLvs55rqP7rWfQpBVWxra2bIPAzfm3j1gmXw7HOblgR1cn0PbHv5SucyPTplMV/bUHzx16neVTSc
txQs7HD8aSEbwcGElX1Yu82Ys2iX+MA1bAqcpLoAXP3LlBk+vkspzxeqa/6lKLz6AQhcQryG1xjF
xipp80a+d22qpNqlBhfyFePzTniUSQDPDDedO++dVG9Qtrt405tEu+QkmsbUMO/sUp8OtkuK4TLF
JG+tjOmjVRu/aNjoqra9xXBDOUpYFfh2C1kA1zU9rPZ0oCV3uk9u04rmBbAFm7IRzG1HK8atXhsc
vFVDkk3MyEY4MUpMtDeclBNIsGk07lFt/CIMuAFmhclCrQ3mdCdsHa6wNjNsdPHezy5kkym2Ba2s
6UVbCg2c2HJjoau4jV0ObDvpj0u6DKeJyybempwcIn3U0Lint3ORiZPryWG76wN/k+U4s4r1rRaF
18UY5l061vZ+stNNai3hkQvFjaJM5bCajl24PizpGB7njCy6SSdU2O1hK8/Nip7RfcxHMFjAdbNT
mDb6c+GJ+5SG3GwsfZCZUUzJ3g0Wg4rzoovLUM8wjELvWnAiGYzqpqtW/R5k1VYYS3wzCOcVSxtg
cCsMj9lcfWm61bsUdfNk+/Vu1Uv3aBaPne6t96tOfF+zFg3cmSIEV4lnLjEdAlH10N2TrZSewew9
6QX4tJCZxb4EJ4qryHiRmDdGbpA4iul2MsvqrpxuopDG8uoxOK1K8nEgfo/ndYr/Xny6zcvyv0Bm
LAEl7RE21chlERuFBIa02XRWt+qkqNJxm46y73x25nA663mZ4Vf7Z5s+XoI/Sc4fIEJuxmKBTlxG
v1OdVsx21YYOfgUL4iEX+JmjeQEf9pb0YgCnZOHO0qSV3/cLuarjqnnf7pu3CAfdu3zcyLQG6adU
PdOJ27USDaB05WqRiGanjXTWBmuOxwsncvtopwBv5gJvlZI6FlaI9VytjkXkBYPRvSglrJK3fSwm
qZNTm4tGe86y2/1A1AZVujLaKpWkeg210DmxMwGBfSFVlh+LsW1SFGAxnRop6VKvFspO8Uatftzo
g8SuTH05fKihGWuh6lViv9aPiGo2gKP9IyP+QzWrZGVQ0+f9Emt3SmLKxIMSa9/NzmGmfpB1eBH8
IYTEHcNIrgW6c3ieUc+MX2e+0UR1f0b6hIdCighjaWhSC01+HecmQ3NgkuTLiDGku4GDn39J/lVq
bS7EapB2hv8L15XStgs/YWAmVe61btNItmb328AZPBASEuBIETgIm7U6Lh7a49DXj1wX8DEgHjwD
9ucPVttmqzVnxif0WUk9naOqPffS5qXWrDYbjraLb1LZv+RCreWwO4PenF9H+dAQOFoPyTExxN87
n1pLPOn0HGkbbA0cBXTvpYeLsY4RqC/OnyR3RFKCUldkQSK/cS93tQF8Y32cCtKCU8M5RBnwQLWw
RwvahKRVTF2ImCwqD+qmdXWrHS545sDlV/RKGTu+9JJ5UmdryDW1WWIwD2Yx/CThrN/7S//w/8gv
3/WWUrO9SApG5kuHrJTM+8o/ptTzalst1CZQF+LHW7Jnb4aCaThqesT163DDJC7cqx1HY8oQxGGB
+MjBu9rKb6C+kPou8+NQSaueSAv+E0j1+caU9i5OEzXMjRIv++CcG7CmsDjc7oylNW8RWKScSsxH
25qMfAMfvT+nVd8zD2CRcaCAS4VRX0qpv1pwTP+9tjg9J/yPbXW3rm6kyzUF/sIc+Z/nOXqmo3yS
2/1gFu23T6+2dqI4dfqvuZ75bjDo6vP7qgU3h7P4wNhE3piOMclkLcysPx454gDCD8hCrakHjjPX
Yao3MDd0dgkzJbzQdhDhyS1ACOxEcs0X7bcGSlegttqMUlugR3q5QS5i72Q6yi6t6PQJhrPvz7Dl
2qdNxygPvsNZBSsbPv2PlxcCng9uF9wX8rdVP6vv8fOrTbWALEWs9D+LTw9BSWgfiSV239EdlJnY
DSsj1ImxAKHoUvBkmm0Vd1XMyXNGK0P9LMJxQWunOrtKfa9WwXJfEzeFBj7fVwsNZk/J8D8sp+/e
Q8q4zW5tpKG1etDUv6nsjn+sKuOp1zKTTuLxgH2SkySXcJaVX1pH6MFb6vwNwaYjEC9Nf+HSV5+V
l1Z9fLUJGhBVwj8gkrhuEAEMiDbl+UjhR0aFH/nYDqdFP3iDdnj/OvLrqTVY8sE8msmRMnG7I0Zz
eP/u6k67a+dNTQ2KJsrCDG+h9ifPLxxAMCnV6ky8xJaadr/N5cm3MLGApXJNbc5Rywy0wD1+7vO3
eDLG04cxUnDV59xktcN5MrRbM9583gnlPulEA2AcufPa1N/2xmTd/7F/q1VIH6D2Jwd4uHxcLeLs
AKT/8sfj1J6tk5Nn2JrY/7Hzq8d8vEdjIGwui5reunxf8AkcT+XMCDZBlfX+AdVTyN8GqDBLWa+n
T+suVbLlVF79EnmQx3Lt06a6A/Ow+56O9b+0l/+uIyN0mXP7X9Nebn+Nbz//vR/z/pR/wV4Mmi4C
2ItjkHPk6D7tj3/1Y2QC278aMCYNGE84Pp0bD3KDR5ro33QXYXOX7XCrZ5mmZxvO/6ghQwTpp4aM
Y5Cp7JgkfVKMNOkH/TvdJe6teYTnJq4xMtN0bO2AqSOxPWjoqdEO+RYrDeX7gpZiTNuC4OM+i21w
qKj8VrP9GlZUvEfwjntHCw9lbxLBAW5YA+jRY0Tc9i1W7cpEHK0Z85sRj/Qjpi4YQFBsJ2vdrDrO
o1FbsbEZ5R7M2de2CJfAh3+JWrW8DyHZHwzv3GZRdx0pFZsV2N21rRd4kQm0an09dyIm5iztn8Qw
Q2q1LcDPkSEBCf3eaEFo6tPIlJfAer3XdFRldrVnOtM991H7hc7qc5vr1YvwEdyW863vhR16Hmyg
YpxmgGop5BmL6GWXNJgFogFQAVTQNI+DEB3KNplc4xKa1jnXh+Je8wqyIOJp55uAXJBfF9Q88wcN
bnWfFe2uNPWXQTaCjPXi2/mxCqP6tao6yjbLda3jeDeNjYHCcjp7MZRBojW6YNbXh2x6taHE03x2
OqYz1PKm1Xj0oxHomnwGfg2QIQ7tANPjMsi1hJT4GCWE29FI6mcn37YpzLowu7fXBARzVXQB7G9i
EI0iZzrfWPzY9e9hMOihQ9WMqdahiyn3+BnDvW/9dJigbzuPoO1YOBf8DOEtwjTHuKykWN5NyAmC
MruzGgSiNO1xtvrTb7ebXme7aI7I/4IoTVxqONMOBaW7ozbDNIOYBIjKeXdaQ4sILJ1aGxP0rSsF
YXaFgnoyLfQgA60avXeJJUBBDcGm98bzOCBmIRVUdu11OvArPfJRM+7rdsquYmnTwGv9K3Q/JONu
JoI88pG/j+fwPkq15AqIDaUNv021ptoXmiR1TtTfWhX1HmkUx4G3wKNBS1XvXHC393WjXyD69jfu
k2dm0THqKvoVw2+iQ6CrGdWPksntoZOkI9RnhBciEjyHtf4SWSDkI2+y+HlCEKBkzsAix8waWZtx
HMlv7QBvFlELgY7a6DqJl6z29gmeATKjswvDhE3u+uKSMlrclqG17gwLc4uVRF99BxWX3wh2216v
d2Ghc12bu0PcmQXG3Hm8tvyLGEP9Q5yYyPe0bN7hzMmPaK1PzoRUIOxa755PffQcehLRlNsBLoIM
yUf5UiVpd+NVaCg68UXk8fBKmOFTHpVfabKMu2rM7aOfzKD05ss8TtGlRUh6WuKWiXUSetvFmNZn
J0kYLEet9qaJ5GpM3YTqCDp0bXAO8cLxaGgwmQkmvW2lKCsEpr73kuIFDHd1LUx0cDXNq40L5/OQ
h7G49QrvJrbM4ihPVyVdIqSsEVWYV0AN1173hl8Nxp8bVw9vVsZNewrI+D4Ral86nd9gMeNqp2t9
dU00xD+4WV9Nuw6ZMyczjTlMRnaHeD70KF84i2PtVm3O70I/646OC/8/qa38ilJ9QkCFqiZqEc3Y
vTYGdtehThor5BUk2+7CtnQDbUT2qRu2cWhHEnDSYoq2bhg+9wCCvgxFtcXI4GwZEFkw4hzvXOkM
maJuved79ovglzDpQSQjwt8qLW5iavfvizxNr6VNxKRrcbjxl8Ng7jYGjPE7X8y/GLrbT1mUWNIU
A/ppGS9DOTMshXXa6M53apA4GqLiwrmfqjdJrFscJxpI0qJj+sRCyMUQS+jGx7ZaKxkr5rR6qTi8
379gIub3Ylvd/7H5/kh1o9v6vJK6649VdddMP2Lfzca9egn1EHX7p1ccGMqcBRZ27830GHcOhsQO
rsrsLjF476sauWHnWGHx5Jp6kFp8PCeDyEghRN7tdQmqt4+71I2fHq421R24W6xNOIA6Wtx8WMnx
/udt1Tv+8Qk09bnUA97fTr3KH6vvj1Xv/L6K1vrC4c4E+J8P/37Hx7Z6jc/v9Mf2pw+u3n1u4RzO
RG5sP72OeuuuhT1qg578/FbvX/Djq3966c8PV3f/8e3UW//HT/b+zD9eXn0Oen14kT4+YU2HA1pl
Tv/a1Pil1eurheU0HdOpT7+8ukvdqNZqHz5pbpPDZMyvEWrm9ye8P2q2GL2jH6V7DSOGrDPCKvCb
XdOqNLZVFFlov6imo2t6KOgnnN2FikJaS2bAXHrsLurWj7t65hwHJ9TOn25Xm7Z8snqFj3vfX6WL
Wl7rj1ekUbtJa6Y7c0OdF6d/Kqe8yYjVeKNWtQbMw/v2kqBujcvE2/1xYxlm4ymrXt4fou5Qzwvj
xdjP+nQXZonPeUBzKEUUPgiMclk59cfE8Xj+pcmY+DEhZvoj11o5txGDQNrQ5+nOlIkh623ih2CU
5PGuDtFanQpq89bsTZODDcKxv3K5yvjPGAOXJ6/zt103/nK7X5zJrU1ZLt9zaMlQDVxqJqtcLHJu
qxYObe//uPnxOPU0/g3Y3+DYa9cdiPurL3PXuSerLoFuzz/K2G/3bdtRW/FXaumWmF7DwnmqaBch
e6BRU8samsJ+qLqe2myAZlq4pI74PwRDHAAl1GB0X3POvpt2sNGHgSplNMnwm+kMGZYxWpVRzC0K
bHeW9Dstw8iD8/GsyzW1WfercSD6+aTNQGbVAqubDxqAq3mFX59GYuuVF8w3xHDIv1TVMNUCK9/G
nEKXGDqmd6qsqRZDov2uDXsK6qoGi+GHgpT12blvpy65LPhHtgtgC4ou6KfzUDvmM6AD2Nwny/Jd
ZCqajUHLAZE0rgwdewGDtzENcXbdTgCn01qUPoTWqbph2poFI2gDE9HYvMJ4ubaMSLic8Vel8yO+
PJB7eFLMQGQWbpqmD2lBOOEJBIe9rMYZQbRxRibgWihFXLzayFA4kyuTvFqbHHretMfe+SKziXMn
B8AUlMxbzqRimlyxtL/XfIfJNnMCROlifP8P2LOb/sj0mb4lKDNky/z+rlwQTWOcmvxR1QR1WVpD
qkuhMMzFUW+66fBh3s9cEs03qjatfPf5WjI0YJinin6mRDbY9CMkTLsFBpIQM/dhH1fmcrWI4HMv
W1FYt5NWGpCZLGRUig5iL5RGt7q50LWmsamYDh87oFr7dNvSDwRBzngUPHk29F0Ixlq07xgFyiI/
ZVFVMvxj23HjhPSDOAHHJk8un5gDqn6uvrJf41kq1il8r5+rr6d2uEIBR1TZXu1oXgi0x9VPH954
tfaxUD9Cn9FglDSaT1bzd3v2B6cCcDAynb5rduqoU7uQWvtYfLAuuJowXE2toy2LTKryHTVcb9Xi
Y3PJ9dcpinKamNAqk8letwqG8r4q6BpuCJkG2i8L4arwncpquFp82qSjuSc/MMTyToVbFb0/FqSA
MNyR1fDIRJjPbnH2JjHjQJzMX72+4KYSIYV/uYjjriZ/lf8LK054tMjfijo6/UlmBap+rH6/j5bE
J0ALaQXnzmwNKc5wDgP8ThxU7EYrjuOF1i54fOiDc00kZzrh59hEttEdFq556gtZHNJ2ZeCh00cC
gjomgRtkvvnOxIDIkdXOZxPQVoqfdtTNOy90LaQlrnNOFssEgU7DOIv1/DKL9CZK0i/T1AMP7eoc
BaGFZl+Wm4bMi+B7yhM64cMU8/CYvx8FGlmX5UgHfIUzCHUrugwg1shEw0slgSXIVbI9pKUvSrek
/ni19rEzuFTFz9ZTORNj1OK52M1ybmTlb7NBCrDflvbFlQuNySDJYNlW1Xh7dVXzp+Sc1+jwZIY2
Q2ui0uL9GA/PQ+1r+6jNo12TC5xOY9wW2N7sG0qb82GNp/TSW+VwIODqockwOlmrq3Gc59oGAC/8
yWYYdq2OMBymHFVEt8JgvZrZMdYTgtW6k0iBug0lki0FWe4tTnEWPjeK7vLkYYSVjWWGS60v49/o
D41by/Care8xbNblWHuWV1X3/7J3XluuYlkW/ZX+AWpw8LzK2zAKe+OFcS3ee76+J0eZqahbWd1d
7/0QGjghEwgOe681F16cddIqrzqtiEzr7pLU6NZ27T44EfRGp6qee2urc9u7vO7dIOSd661HIO38
OnT49SXZqCmZYFCiy0U6oO0heAgtTb5KaxVw3nx1r3sg3oGY9RaQvAuhqlCp52Vy7RQF+D/r5jlo
OddMk//ieYm3iRrC2Gvj20TK6kGrCaQlJhn/B9V/DGCHsOzoxNQYbdLMQ43TAKWPJ3Tk8xujO1Gj
O9FOGH7uK+oCa3VCpaT8AlSVH4Oyexc1QS1O38Cz7zUEmziaBgBdwLj40c8PmaL4lMrVn0bNb9Gp
IC3W6hOt2HAHqPyvRoickiV6zxXNwTJaVP/dve0M0ToKAhJtOaGggk+Qq8oN+PVir/1qd1W7aSJU
ap3qrbomdGZZWX/9bEHR2YgxemdRWlxH6vmhS+kydRRZVknLaWac3giOefWVZuJmexLLyRZ8PVb8
ipuUrkjsweO2w/EcNQTj6gWWm4arg/x20nEGPRmhhplNyYlemukP3Gzi9ZqnPnEi5ELJgVDq8QiA
OdjKTbT5xyWnbg9yM+vGmJDzcgdxmOF1omYtN/60nZxUNStew5b+dX2uXEa80D7M1HiZmd9jFSgA
ITPlqicOB+YumTO1GT2RSTCd3UnEl7Hypl3UX6IK7BhcfeIs7LmEphAs4Ok1dthhYY7uN79PX6eC
zCMZUdwOnbUopk7hkCtxtFrFm9+SXegIQI8kHFdBiyY6IxyDUCnMd9VwpGNYfSe1Zlr0hftBljdu
2JGakteV9tKo2x5NDjVJRY2HQ09sxAWt23cB58vRjY+aGHpMhb13b4PzP3tCEcssDsevNgGgEx6m
F43a144SEzTazuw+YuUo15Myh+gE7AGQtsp7KkX7Yg3T8NUIajC8qWff0fqt77KaMIS55PIVAecl
0zwQk0lObB861H0zkVYgV5K7LIY2/lq7cbJpJ6vYR76dvVTBdCf3yrfGoR6axtkN0eGZ1IUXckXj
KF+CCNtTT57AwTSwFKZj0WIjYlyfq/EiHNzpSylQjWWZ2UJUdKfXvgj28kOMTY/Zsg71U1GX4oG7
n1m/PZ9pLGyu9Yhn1VMr79GeQnHE8zxSXeOjTNQUJteK31PCGLf20IitSNrgHXYcfiG+hHYMBlA1
lnbsbdS0ZoyS8frt+IiiwibUHzp/FKdMh3stdzmCMesGE9tahropH3N64Ti5vqRIoeQzgxy0eFPr
+qEmV+gJgfWHXK4mIQJA3xvutZGI8ski39WY34MIiGNI1PKFymC+r4cKooRi+V/N/voPNkoOJ2IU
rX3Xq+1zGE8XucO+QDnYmU5zF4yFdUdgWnD9B5pO9qKpSKdLJMKEBLYkuZkR7q35K1Hroxto/ceE
QZIuvu7tNNU2MdgkJ7nXKbDFUh5imKS9e3nYyScaJawTM9cuhjqGx4A8spV8+5lgeKnZ+WuYA15J
VSQIZWHs0YK7j5FPgdUd9ex71hpEJgfa2+BMcFs1FKE+btpHf1AQds1boKnYm5YSvYNriTaEBpaH
ghPSY02gMb/BNP8eDgapseFI4ErmrgMdtU4wV0dFbu1cnQNN7gdVMR71JPjCaIvAc5I2DwJaysMI
Sfa6HzPE49UrHRl4VMIUGzrAoGfBQ1X5IT1dXslP8xUEOe9L7drFOi7S/siNgbinTAx1eH63FSxq
3J7Nhz9q/Ls9jQu9k5b3KkrH6z5Ib+G23XQ+ptJ2V0MholOWU4dOgqm7btHikeumqf7q1KZOxILR
nPDTqnfmzHaRrzJwDnAj52uSO8Mqo594qq2guLNrjIfyjbrdzsKYeJIbqAUhNXZTheemsd0zlwjv
uhU+siIa7W9da2F3t+z6TJDbxCEoIkr4dfI9+eMN5fgGB6PXz7rR5+eE11rFVS++Ude8vp9SdZat
ogR3nlJ5J7jU7arUjYTUt6N8P2IqdMJa8uau6BD/tx7gG28CZt4Zb3IDgDfjslJL464RY3Ey6pR8
Xr9R7/KWfw8UgCWl++oHLR1KkX2jXjASF1zbphqvYdZdJocctU5Y5Y8a60RitcbXUk+JEw3ZR8nx
ecx4j+sOO+Wr0viX697c4KlwcvPVUxJlTTcrPtpCMe44mJCQB0TGOfyz5KYxSUyLtA3Li5kb3S6P
PThaeW5ecouGhtwky0lMpzj7FbdktCrisrpDWd4fY7Omy9wV5ZualGTN8jH49Ty32CNeKa1gVOAn
cSgnJ7jvc9dg5JPV33Rw/Ma8qc5N7cJqLOVRjKO2Y/CkbCdLj55sn5I0xI/qB2RNzIad8hEpRrby
VwkueqRyg3FsfGdYhyk/L2My7uTXY2kOXIEqfDXqptwAWREHLcyq+6FWVHTaxTwyepNbTq0HWqET
4nHwyArpR0AZTVcdh7Zsn8BX5dfve/SJMjDc8UOJCoiXWDbPKFyC09Di/W89O3if2vgsP4tbuO9q
1+ovdqB0mykjYiEGsX4vQLUDwuCAE91ZfkEld3JgVafqsYPWsKftP26b2Defwg5tjtzEs/yNQ7vq
w8N3tHI0tz/bmpKfPENkazOsm3dS1I5yUyp1X8Mg4zqZ4n/CSJxuBXrDvZW5zqNFUhCof9343qYV
aoBK+RK3OkHvTV6fkHIHd4jEQnSzSfMtdR7HNjW/DwphbJ1rK/c6wBNsHwaGzrxr3zCznuW+gkb9
pUR+9Ex/AZ7E0A4EJXDptv2WJLR5H13owub0xLtrTt16soLhGE2Zf5/WOZyw+f3IBznb+q5y56gc
TPTiAf/PT5ufL7fQ/YNs+P5/b/x/7Y1DoPufe+P9f51/DuH3/J/CUHT5tD/74+psPTQsEx+UalmG
Sjf6z/64SuSJqduGS+fbsNFn/tUu1+35SSSn8CzbdaSV8c92ufiHrrnCcnSB45AzhvOftMsd93f7
ouuqhsCibpi0WV3ToGf/OQulxD829X4WnWqoVxQivHyho7fbxslwipy5KyL55IEGVWtpEQCJfUss
FSX1FiSjkoUamN+NNGBIbJ7ynhvxOrCoJM4PuhEOB0+D5quk40cqqFHoBUUGNyO1lldhMnOQ2q/l
JIFpyJrmhfIhttGjKnRkr2KaXCoE9RLcbttvolmcJh9EXXM/KieR+mf7MP0hdUU3iL0930XcZlvK
Ici5FMbT873IjWmfU8b7wyjZTAYG4NQeV5J6ztCT8oBUjslCwTwrV7iiX0JZnZCXcmvszw/6fGN4
ezBbA7edYR4lJ16y0OWDhKT3iqlsSDw+yUVYrgaI5E64LLsZA9VJCZ0lq3tdnl8SQYye1+kZkta5
UnadtJFM7+PhYhYVNXV9piZfc7BmcZ6cjcIoI1dG+VUpTtsfaX838LHsbjWaSjQwHMlXScA9hul5
M27iR0NWtdLq/QreIuFhbop8v72H7eRvxrrbOugQF0SSzqbAsNkmQ/dMmvdWYOLbCSd9bgMBbiyo
7noRm9vRBklQRP4DaqCyqY4T8c3EdzAFbCjfcjX56sXx2taVcF31RrcBaE/wZDyl0D6nJNRhycwg
V2mClSbWyCpfkqkhZ/acacar/P9xZQgZXhsgrR6MnFAwIXVjfRt5oLxGEg9V6ye2eWCQ6A0OCDbb
g5xChffH1G2ZXvTGrCn+c43c5jZ7e55cplKoRi6If6MaW3I9/nra/7Kb31fL3fpaAHBLTl7Xg4ma
aJjcXtOUb+42f3u9/3xZVSAeiLPJu76i3EFaqX98IXL2tqxL5hgv00WUv/ntpa5fwW9f02+zQ0Yw
jNpSP5NPRsZWbCvEr8n8cwnnH5R8yP6ajaUY7DYvV1fZzJaWz5FrrhvdnmmE+FgaYmMCDcTV3+32
t2W3ly9kteK31XL2ts3t3WQNXlcFod5KbiJX/N12t/0pfutuKoCZt0W3p96W3T7bbVlca/eVRT/5
+nE1y36Bv+xvPrUW67xSUafTAPrUW/w0KRuSyujfR60QsKnmfqMqfMEo2vevPd/b3m6Nzlv38doH
lfOf+qSjRy27wQt461XednNb9qmJKt/IdQ9yvZy/bfnbMoIHtX1cqTkkH+wIhfdhrPu5QtXMtSr0
w7Bs5XyYcFOK4IRVnyZlozJJZiXy76uKdocLcytL/aE964jHuc4ZhgRl3krXlbwkfNrIl5v+2yp3
S3TZZozNu2gWl94o5rJ6X4uQM7RQqMihLnqUy+R2csqsZ9nxbV4++TYrt5EPkogupwLVxBWeYbuR
Zo3fbBtm7gLrcKZs+WlFg2UdiDhELIHmlzP054e/W9bEXCPJ+JIto2ufbr4Eyu6KXHbFucs1ZLHs
CqMTWxB67swNNEhGdcjLEll49/vG1+fJpVc4fDM5mwj7NAZIhg7yoe0oL6aF3y2b4J+tG7PGXpo4
5Iqrz6PI39RqQBA3dzXkgybzYLJIc9Zwt96H+avSa/z7Ra0raKlLIrlQSywMoQMdpVG2MltOf72U
0/71IJcFuflNzQYSFkJtwgbkTZgNeMhMPm+GJ76efRHSPCGnIgg3nZEjHJpNYf38IOB3Sgl8gC+H
sM5Oqza+MV0QMxiLMcq5OZ2PGvn/lZ2dxJs4YOTCVh475pzdkBwnnMQ8X0f3E2cQ4TyYDail569I
mg88w9lx02MjO1INvByucZBTgVn9MTVabQ4KJQcZmNIvX8rWkzYZdAFkK0qd4zCRFJEdbqiQVsey
3mlIoszBmPon2VHE5WdixLftpWnCTVu7VeRza6lkcLnUZj0o3NfUmLAPCTDQdcjt+HJwbDB0SBOc
QQE9MDdbDTl6+61Zcl0o11+N4PNgL5PJB4WWaEs9H7zFdf62Xk5dF94aMAnU0Y2mNefrLmfl1Mr1
opqCtP4EvDPdDFS2aWHOfVTprZAPQ1jCFOr1HSkFlvBNCGCslw9/26OUT7ptgyCTDsNvm9+2qazS
WGiT6i1lh1Q+TMR3cuGfOwIcZXRtb83839ePFsguiniUFP5q+N929H9YJje5vop8nkeOhe/6RK3O
L397uH3UbqCBgCfTXcoPJb+t28f9bVZ+0FjZmtNjM1+Qbg9iVjjdZv1ZE+TNohdBzqleYUDypMIo
l1ez24ZyapDqpNtzbquvuw0THYb+Xy8oF8JG4Fv97WXlNv92GWRRtPiJvrGAgIC5xNclH5DVsqvf
J+V8Ngtq/nbL2pwb8P9+/aed/r7pp/nr5KeXHrSBXx3hD9dd/8t6uekU5hSJBQSQv3vjn5b+/Svd
3nQ8iufRLcAez1/GpyfeNvm0C7nR7/Ny4aenX9d/2pWebI2anhAWDu3TQ/LXbJpHawPyFEQztrgt
vz3BNlSPeJSEotef+/CMRgOTmaRAiedJuaZNHHGdgp1GdymkyaxWJM3wILuV09yyjKPZYign5UK5
OmkK7oZvW8opQqPECjwpOqfbagsjPNl68z4/7U6bO6JaX2CPkJNy/fWV5HxUTc9T4SYbSvGYy25P
l1Of9nl7S3LvcjX/7osiSGkRQKFxhGuv8rdy+0XIWcPHKLS7/i6sLipUZJT8AOVW8FPslRcyCpGW
ql5S1AM5AgJ3+AezXU45WRMsXXIv8UpCxV7KlqNsUcoHpaNLsJCT6RSb6lJOuj+r1gwPA9YsLmrz
bwbDLSFq85jtNpsOmyg6mI6TbcfZ/glc7IPBDhWEUackW7c/x9b4QRl9meTldohzf2WKJ+rw1SFv
u3cANekxrNGGNYBoAjgla3lvHbOb3D26dOrXGAX/JdJM3uFPYRWsDZ9ygtJm0VFttRUSfQa4Qawf
LJ2LudXYy7iEPqioLagR6yXhs5jmcMQ3jtmcISrHjqjSZO1Av5gUc0WD+/527ypLEfIuNh1QOpWW
AXC578T/F+z+b3gx3RL4Sv4HM0teNcF/Lb9WeRL+lmB8feofRTvb/Idhch9lOJZpa5o1W0j+KNo5
ZBFrgjqeKow/SWJ/eFx06x8cmIIOkoNJjafxrD+Ldvo/HEMXjqvpLvZ119T/k6KdLjTqkJ+hY4Qn
G6gmXMwtmkPwk63/c9XOxoOeEvkUIQYxDXRyxYvpjN4WzhSYJK19jHQ7ePSj/pClItmqjU82cKHq
l6xNURmmU3sw02IZ95l1oeLmrqday0g0VbJTP+JkxX9rPnTewgEj8ICCceNTIXzKFQDdSdinp7ot
ije9OrsiXsahOn14Lcz6zO1LVJNZcYyp8yz8qB4XTSjsx9KdwIubXvpkxyhxfMtHRk86lYN8Z0M2
qXY08xCKc9fQlKYEudKC0twUA1IMgmmG742rnANHKLxzi/TXzEp20+CllI/G/l2tqpVXh8OX0IH0
DVBwXaCD2HIHkb/RIiE9IbC7vZ7M5xq/fRkYQJEwOhbntpmalzp12kVOdDMUmgLuoyqClwzIaGom
2wQf7JH7srsRDoAXGPvOKb+6tgt0Ko63ogS1SUisc4pggm2rVtn0s3oRh5wOyRlDMJBzK1jh0+9O
bnrqnHg81lC+PL6sV7WBw1BY+j5yScScgVKKiXmDCvJPBQR0nvNyKhmeq5i+IIKKAUBnB9e4CHZg
2S5tDLfE1ui7aMsQJPsmU0W9UYw639LziOrWfVWP0SPMyezBbwfoN2lPJgFlqhHVw3Ks2nznbuMe
DEPd1xmZnxma00484J26ZFUn7tI2GhZWmgRbl4+gWSfFwXJAG2vd5DDSmkpNd/RKtUNthy509Cp6
JZN6RQkmwzFUkWuBgYT7wR/8jspdHKUGXlFLvUdtm6y8XH+uYxzHyIC4Bwvqe0dLtaVtesXeLcie
qExAuoXWDBuTf86mcaFiqGO3sbim7pOhJLCCNIJFlo4J+b9luyP9FDhZYQZH0Su/8lr9hvETaifU
gEeVm73O0/dCy9wTJqJiP7DTJQAifd2oln/QtTZcOCEY4U4PlY3iRWTEWA4msc7VH3SCsRZulyKX
1ZOPSlfjUzE/2FNzRJ4c7oKsLY5qnHDcB0tsIPoBEjISafcyJbZ2dsJBOxNFnq7qxIjBvEdPcViQ
JsLo2PFGZ9VHI3YsD87NjBDFPPE46DgkCP9jdi7LV2kFm6rIkrWrht7aR+e5KIxxeIgIAlmlim0f
lE7l35+2FHNwJAWwE1ZNPr4SeqescGkQQR5OJZys+X8K+DryKOdpKRR3fbS6DYRjoMxRu3juh6w9
DlXwDdFfsq9K6GAmuC6kTskqV8HcOPDYJ7T3u3G69GFzLMvCfrDVlDt1MX98rCiwM/NqNyjlBHfF
aejUcbAWkELAOOM9qUUR48eJnWPYx29qYFQPbq49WX58CD1dP2u+80oGFmTCPljV9UTIjeXn72ku
tnZVZ8uMM/CZ384beNGQM5ewNyKZHqdBG/doFDi4w+iYeUWwAQUQrIMsT7ix95AdNhifogj4dqt2
00IdE2flJTE/NIPTRJUX1qpPBu1OD8MSSliwjarswwDytgKHGB3Ap9TDi4IbvDHC9pxr+NLHqnJw
1kWocXREkk44I76n12zIiFuExWMLund1P6Centx3xyXTfMrsFIZi+kVQcIec4m1KR8m/hJEON8be
tKVenGHxZHcWxL9LEQoQx3YRnOwRLm3pBCi6HWFDwTAtCH1pe9/YlfZoxOq9VjbZvdPbj9MUk1Gd
T7jnfKu7K2mipA5sub4L1mVu7v0ievV7f1o7aeGsM0xPUbQfaw+ivojDfYdmelWntrtOqjDchgHq
21BT4AkXyjczyvunyNPu8wR8WqC3Z0u13GVE3vma61B+sir9MRvbNxUk96P4SYq3dl9w9K+RFap3
0LMjBJZUAvyhm8PREXb7LfbosDMg3dba0ijtr37oua+6N3p3RoV3L6YbMRRevyP9sVn0UTqcLHCU
m5EK2AY2MfB7dXiYAif/iMzeuKed8DIjV1JwxS+5va41z9BR5zsrTUAAU5v2VwQfbqOoCBzjOg9O
ZlZy8QCrsktjYzyWTvyehAwsw0E5Oh6U5DiJn6vxe9F5922gOS+RorynUJiKwobSHVsBgAsMjFrQ
gjcz+WrTFF8zJ2+6/kF68MeOmX78gOPyMVps2aVpsGmr0t37JsEtvj/Wyxwl0c7liF81nls9uspe
N/Qffg63t/RLczep/gMwOAIHGNA+RWOsLfsxvAxqTMx5xV8WKec00FfpQMdaFC5Yk1oLdmGZvXuB
WS4JEoazEQdkdTtTuh0mCE2dV7Qbq4q0LQ6vXT2Z+XNLfPcyq9Nha4ncvXf0bqcKHJ52ZTdLszPV
k1tCaM6Vxtk6k9WvYaZAHQEktHICQwAxynzU4q5xjnPrQxMqOeiW9tKLfDiEkXiYQuIaKpqmF4Nj
yO/7DaEs3aHxoMi1pmZuuVIXKy2B9deXc1bv+DVtY/E6iqPaZe7rmPQXBkZfpyzIgMzVBOTE9Yvf
uYirGroMpwl+XxE7XwMD1neu9O9FDUdLR81FrtCydov4rBnieL2Q2GO0DxyHq2JkU+AraWRVNdfE
tm00xgCNQNxSFusAEcqDC5IUk/BXrVRN/KuQilBk6Sct1sNNVHKlDsgmJvEow73btHCoUW09Yzmk
QOZwWW8JzlikSCp3iV5jLNGA1EO4Ac4RjwfVSxD3wnPKvP67lVyo/3nHcvCAaAlS6qsyFpcYta/d
dO5RL+me9ZWLegz9tq3f+62hXprmbqgL/2iI8ADpG1dmjOMPBN4RKuS0EYEFdqwu6sfa9Y4uJ6BT
7kHUCeIUBwLSsRNNx4NVAgCLSCNdYA77WWKneDCULFi2/WMJtHJd+PVw8dX2qUFz9VwhsUsauNeZ
IHbJgfis2DhK0+gj0VXMMs34o1JNnA+u16yDRiwD8rHOA7D6RVNXBe8nhn8yqtAXOyfx0NPO4DE/
/eD+ytloaHiL3neWVqypd2HCsZ8XpCUG46Bu+E8TD+t/cQhV4NSYt7h/G8Xf91OEUtVxV13utPed
1TJ4jPqTN5Zi5/WejznFNFaGUzpwkLTgZJn5z7YaPLzaAph9gyAXffu+7p3qQVeUtz4P5qblU2Mr
+ROtznkYEavI2HArRymeCLUs41Uft9l7V67bgVObMj0IM/5uRww7DI28BaOwzw7jwlXhF9U2mCDK
2e6XzLwogdHfG57x1TSCdptOOxV+3FIVUQ2i21oQ22AfnSTZlNzBnJA6N0aSHYk5/aWbenBqPJ+E
HH/iomCHxBuEOKYjNKvHRhSrNsR2nhE7xWgtah4wRw+otmbTcvvAmDVFRjbQ07eHaWGQAL4LaL5i
DgdI12E23yS29ZpqNTb3eFJ3aY4NQbNjczF0aoOKKVl2eh4uDdSfsHnGF5SpxAxo3jOBBOGuKdVw
a0b9fcDYbZFV0z4r0JlNDb/5ZmZDaMozSAvNc6p3uyzYw6roovK+MLK17vePrhaW+7g4iDaCOwbD
auWKUT2Y2iGfR9hlZBFb3rfTqqpwSHlWh23HKF4DAGVxaxZ7QvW4dpKpEYtsQeDGeM7RR6FvGh5y
H346cRloKA0dCxMAQMuBlqYwCK/6nISSOlY3QZL9yDIuuR4W31OcjXQ0xiJfBI2NKM3pWq521rTl
rgu8uaKX3GZg8oWjifV0vqLUcfeWVpGxl4Mh3i/A4gHFWVM81WGLr9lrydX1Kd/3k3uyYwj8bVKE
20ornuzB85cEo0SbMkge49SIzqw/JJYjcPflCPZjDEyhOVVr0XcAJA14uXJQ1ts9sg2QG3wlWgnY
NXKPap9+UIIhS1jJklPZRuW+y4hrsgmLOpl9ts64J1q79lhQtgDk60JW2LVDFOGOitdR6fNSQ2I+
VbpTkp41EnXI1RIjlLfWiNDrL7o7irvK5u5pXolVL+BtFYspLcZt5pHR7JrpBckSv11Ox4GlNvsc
GsNy7BD2lgy2N61JWyDE98Go0t0rOgPfNmRMrVTwQ8M03w0pR2WpGOEWA9eOLtw5cytaCoR+QQLu
1qR8QJ9uPzqNERYsP9TEJm5DY/hlOzjGEAljCGzi74am8oPU8ezYRcFPJSYrJzPIi/BrfSKhqQq3
rutUGA/iGXVPu8Xt9hq+tiUKMrDyyDNxLZeBB2ZK4xAIgNUkfvQeYR5Ze7WTcInlNMC/bl0nr5FV
TvdYKswV3a1q3xAoMQU+OtC873dWJTCpaP6d22fZsyCaz60YAedo63wGjCtt4Fzvgfw8GsPwlKpW
t81xguMX10nkY7jSDNywqElh7xAiPk81tExAk/kGll+5aF14yvZTYdXtUivocRRxm3IBJwCms7xq
aytKt02i8c2NSgjMjZ1AnwH86c6HZQWbV/SY0dI4Phdj8RYGrsXhR0qbk+nhscjGL2AwobIaY36M
cs/aOPUQUTbw+IeG8XvrOoAAXAv0VDuB/Hess6kp+M0IueM/joYgsSL/YAyERGhGuRel+UM4FVK2
GT+R+xZcaHwqRMt4iH3KWl+NHVl6fr2SN9yhM8a0vdKncYz5xjvxK2f8gpoziNZAP76PZsG/G+Gn
CWjm1HDzuQxqgw+XYp9prdA9qT0/tTAF1dOPGNCq0iYuJ85IlYk7Z5UHqb4ZNadeBpWzq+si2xnC
DVahrdq7uNAY2AnrHIswPysGtUGb0YoReupGGK0fLGrze6gPS08t87XW+9p29JpqZ21d7CCzAQ97
IuftjWeUX2E5f68nwoD1cDfVg3suujgEw5e5oAKVfTHg0K+GSF+1tj5chDZY/A9H+KNFzW15w0m4
QEqVaZN3RpX5wZ0rGySdd5ic5s2xO2tfaGbzUOUPWdhvuYo39x7Xo61BKYcQIL4XilbbVl+BIHVP
E1CRZWPxW8RUn2xU4tLIlR/cVVhPP52IwLOhHCKG4tyEkexySjRFPFu+pZ9CZ0oAVxRgu7k35eqR
XQKv2uum1tyjaUAb2vjB1nLwCjlpva+yuyHXjJOGnB4LhldDhM0UejU2oSBQrOu1IINnkdfU51MP
4qliEC8T1yncdhNiuNoUG8Ul+ikNvNcAp1irFvHGjyCsC53RDlIfc+mCnnXTbRgX8R13BM22dRNt
USSgT/EtFstmdKqlpRMLJeZL4FBp6onkxBeragbsQ1znxng3jdXDmDbYUhLQqZFXP5P+ldZ6gyAY
ajP3HdvZ+/LQDOoFNPhcz3mNBwZdquVY+9YHlOmgqFq7AWRYN4rLt9xbFMLrgCqjVikh6a3zuuf8
Umkd8ZMR+MWg3yuT8yjSGguD89HVuLDUPn8oBJL/uiHmbyIeXuFysBe6vqxa40gGnLIbyRVZpppF
UCJ43JVtKC4/43A/inPL7fA5jPv3pFHqV2QBFAyyb42ihE9GEr57UZcefS/4kFesCHedV0N6EKIE
YDMpLx2FGFJwq6cg5vyiV/o5poO5CNqm23KS0/acVhiyP+p+k7wGuh6Q7rPqdZfPVo3kTvkpQSqd
BlHF6PFneP4WSgTNil4NwFPlZE+7QjxPY7zgRkQlb4iDmmv1nTZ/WvTsKnfNRrh3o77Bx2yX+3DE
psF4z+8FcTFeQ3/SZzhXRhC3Y+H/siZ7fEgSbHy6Ul8GhoDaeAHyXnyJlHzlNADgMz1GMTwk1KaM
/Ghm0S/sg+qZ/LC1meJbNyjx7iOBIMQlIRCpiBrcWWvDbZ19OYyL2gKX7pXbNOiVfR1O8THEHbD0
Y7fZ+ENpn7M8V3al0z7lbs/7x4S271KA6/hvtl0wgzNi6OzGGMBt6U2NmKa5/T7r3t3BML7Nqv8S
y7/Z1+8C2oohZncXZ/J7A//bLiF9httle+XkintW8x/O0GyHoUQ1XzfOKlDdL4HCt+VQn1ky2PPB
oEzVQ52KizrFIaRz7mYY2fQP5YdjTPmm16sSyzLkSc/LT2mqmJcAdE9Uq29B1+gfvvLueUTQhrqJ
mhIvNOgl/whu9cCH6e+tGqum0KqtETnEYYWc57mKKytFUSjGpIB3I9DLRWh3CAO7fZT0VHN1J37K
2nLrThlqAbMYgJNyzOZzsVbv64sZVhQzYfkzpg3s9QRFcJkb4FFsNXut48fBGiGzm9Z3TQdM0yl2
dm8YOdXI/jn0Y/ve6Pc+NfSTy3VZE723Q2WTLmtr5NbGNYgJBVXLjTgmutRxPOqNeJtwGfIiEREX
g4dowe9jcN6+r+xCfALg40d/A/PGWRZd7y20pvY3ZtHhPJkrFt1Epk/a2+lWCRF15Akg2M5X0k1Z
EY1UhLm7xQsAKpdauZ0GD7kyXnKdu3Hyq+5a0rdeaT5Oe67Pd73hfO/Q8BAwLdynwqBCMFCbcIyH
3iILQAjFnUvO0QZnxF5pIUIpuAafArIlFAZ3596P3+qE215Ol+Eypc7wSH1kmQ85WUvTkO4HxnqU
9SFZ5aO+w+u4UmgQEAk1+kQAwF8Py3Tr9NoXjao5wiRrjfsxfLMg6JId+VqiWO+ITKPC4eC5VWH9
u/BL5/KH4zNyDgZ3jy2nBN5Z3lkWSCZKd8ljNORP1tTYW0Zfwz4ZMZUPgM99NSZlDKLwAtZMffIS
BTVMrlFxLTX8TIrmLmeIkwnWk1ow/Fqvi6qd0i0qQqAZH3GtiDR6ETVWia4IrWVfwCDoRvEAcTTd
OAr5Boq2CKbYB5SL7dKjNVERC0qRAQEinPOR6F4NnyvXI4vkkNK3Zyu9fWdjqj+A+Ma+QBpTRNk4
Ti7YliGYusNBzA/qj1kwUqfxuJOqCCi+TyollE3jeR8KAYRrI+c0CUkCKAep6lZFxVVhIyWL1IPT
BrsxddRlVWJgrzv1nhGIvpEiJLs2Svj5WHfRyeQ7sy3XVjOTu+sWIDnVKwLjQK5PVnsP0Pu/2TuP
JbmRtMu+yti/HrTBAQfcMTb/LEKLjIzUghsYJbTWePo5yKqeLrLbWC8wm+zMaiYZAuH4xL3ntscx
1AQfkw+H8no72sWfWIeRYDTNy8bsFmOtqsM72opNXTnGfrH1m0Ckdmbs3jadm8DTru7JIlncyayC
DVS624/HmRA1wPMlZNdOW7AENq+/VzyrrrjEEiXhWLmbtNfjgZKaw3WhQYuIZGFSOcP11w910odi
C6DfsCdO8PhBAv34ElCug/Qzj1PFcHAYkmabBduelI+d0yevRZ0C6y/gYDbBTbaAEfOFhmg76Q9V
dPO2C7qGthgIA5jFdhO2SbVKJlCY5L+PeOkaFkeFkdxg3Hyf/bePsHiLTNNDQayps6BIP3ikwaKL
C8LJ2nxIWExDNytGYN1f2BWMfFsUdzOfFW/qT9Ipkr3f9TeAIpEQjFC7i3D40i6ojsBKHhV10Jpy
j/iPadlLyOIoMUYFeQYuKlh8oULwTudklGIuRf6TEyhDptjCSWU6WOyQSKEgyLKbSY82ivy1Dc72
lJN0QJO1Gi0gpxFs2J2RYzut0m+FnPdtqZ7mOP2OT3tnFj3m8JlFBndJl2vl+GH5F3YQ7qzQfPmA
NVuyLlZTP31yiNpeld6GKjDFomLcNSOsiYmEiFlbgsFNZpwmc+xWfoCrrZp4IyqoWfYsN51pNn8I
/vR4h3KOWyA8iw91nyvjbEcE+LkYSPwRcTnvmU9w8QTBSy9767mYW7EKE3VwOASOqlLdLigLf4eH
9tlLbXvzsSOZEQWd7Xz5t25vRDSZt6jZk3dNoHNsUH04qjFO8EOeQmO0dqahbJRU04s1jO7WjFpj
NS7EhFwH+8QYOLO7QL5NrkXminkKhC839sKYYGI1kRLK+oReBhimDMHPN0gQt8IZsy0hLjY+3T+I
w38I9Zqy3tFqPvxxXaII5gS1iU1FHCAjUGWTesq8b077UkfhgzHBjp276rPCOcDkwuuAx7hXnRF8
givqx2hOG+mRde9iC18ZHqk5ltRHxsLGqmlaF2mG37LXkfahzJV1Mvjl0MqXgSPvsZu3arkZkyNb
UBRxUeIUYIa4IwVu436lTPFce+s1jdhEhrwh4PyBieMfqkNDep+1VX4yI5zKeX7uEwpg93Fs7uZg
/MQ6mqNAlTQ4Q/9m5OVr81WTYAN3mhSLG7Mhqqfvlqbaeq7N5lFCXoCxuPKn/qHU3QakKRGH+O99
ZkEu1AFTdPWqyrznBMmFbxAIyR89qVBsBztO/sBjECIzHIbZWJOmElSVfWS70Z0wr/ESgwBnSAdv
eN9R8c5MyKpqH+ZMtFkyr902IgvwZmhpBytBrKwzFfc6GcXaYpMEbZ8w2g0Nq7mC2xDOQcDsLkyY
vgcPiVUxjchFRzZVcrvkWs/cwqfoMWD8RPkCScnjtkN47AxKpmd1PHvmMtIwQd2S6DS5GU7a8Vu8
eEHyQ0lYCRY9RgYGoYp+GBCdAma4nuUhrB1vH9AQ4VUYDvaEiDpEbPKBef6gmpixPHVVOTJFs4yD
gmoN8AKKv5cfwNLhuK4q2iSbjO3QaLZWMFMzZxaaRsXoi/kAOTsxTaXnXSJXvVEQB5vRr64f4Jiu
XKBPoyMOQR2Y+w/ONcj7dzYTtBgxHhRnCvhs+CYAL/b/W0xoYOyzAT1pWWUImE0SRyQw1wy/oN+Z
+8Au8NIQVphVlNWjQtnijuNrJjw8HXp6KZdf84OGG17Fu9MY91QIQMRT/0o6IjrTBWG7fCExoTvJ
xbMSO/quMsPzaIU8P78gHGExteBjfawQne4C36YgLtBf9TLYctZV9CoWfSGYHPB+mPskOd287mFA
ZA7styuqBdB6PkUfYUS3pslf4QWnUnZXiEbJ3k34oCfF9FkP5TaI2KO15Ib+cZdeHvnHd0P6uY98
i+Cl0SIW3nhjgVmsoV28jPd4cxB1ot7Efb6bKHxLyhnGswAmrbwhyromMgImaaYeuF+hgW2rB6+I
JaFSwUxQWccSQAhCcjJ18UYxkkXSL8zAz13gjjgi4dLjNOQpWJakQ7a/eEt14mw9m+PZzlmqadI8
DMpTwFYQRn0Cmo41unYJCWkP6eXFcbhncJwXq9lPmMd7Sb2qyd1ckTMgt6nW5J6mMZ5Rz+fWlWLS
x5qJiFdYPyrpHCXh1wTu2PuP+zYDrO5oNJ9t03jC6nUNlytF22AHA8LKhXxo0OGAH1H+umwToPyc
AWvVT9eOtK89seij6bKcLF3y3auXqY8DLm/yJtrxbDMROkuTqEq7lg92TZx8XGIFy9zxhneyRQgw
PAEKvVLZ3tOt6Y0mCpSMDNeAQ5T/cAQHBL3yBvcbsRRz+qr5JMFQJOi4ny6DLA/ta4LE6zg3kwLT
bfPOBX2+leZ3cmupnoqIENm89PdRzzCPwN3HmhZwleimvjIRrVHKcSbrg492b+WlJSyGbtwDkOAU
XAZztiqCXfJUxaSa52F4zznhM1ZkjIH5OIVDJkrBySiC5tjVg79tEomEkORzhrfZXZGZhFSQAlrb
lb93kiY9BCJSayZ2cm0Zxg7LKAgj3ezyoGFckOn3COD/0RQUMWq69qxEznWkmSaguCHQ7NoGiAAo
TNK6++zH+ReTt3jl6mlaOwI/OPoNewV19ROEKqy769QmmdMsyXIx4y+5QMKCix21AELu4+jg/qJh
b9Y5nTU+7nBt9A8FRjQ6HsFdchV7Zr+TuLe23B/JyEhGkocmPGdUzi/eIKeD6L6Zwjg0wvKPdrlk
koA78oRzF8e8eK1K6r3IFNTeKn5SLGwPzdQdkt4Xp8H57hfE/oUyODr0kuvaTdu1V/yoCz9988C0
lE1GTHOYfPL2sNsD9Id1ehhkLuG+Ot+9snG3MWy1FRZupvf+OYKRD1hq1Os+Ko92I/D9e9jdTJKR
1tLBG6LJkWEBmqxbPIYrOYL68KX7wkUAVIeBUNiUFv0RwoAg3jjLZt73sms0pMHBah/MHumOAQJ2
wjjcRDLgQ4U1PPhsL9l0rFO+kkzobUx+GGIYxFEw7dNWc+D6HaNGs3Z3RjDwAc+OnuMObIgEvrZp
CJg0PdYI749IsCZyf2Rz28X9XaCaXUkYTuaJb4zvnTvdqYxW6gK2rd30QUmESsS4rgMxwkrtKmiw
ncx1N/Df9hxQ8UEXpbOmlX7LOqCD5je/BnQZ2CNwWo/gJJZfJYiFfO8zGOK0okrBJpDOF433z/cU
dJ95Oo8jtgSpJoJB6mYNohCLvEQ2ZsEeKmo/3zga/jdpT+3BstX3/gJGPWL+By25X01SQi50Y5bl
82bcmizQdn4sP1n1k63s+tgNaBSiMZbL/grlD+qPrdm4YKEYchU2Mpckv0dcoXcqSQl/zpAwZBo2
vMHtKNkyfKSDcki+ZCtDG9+xdGxJ5bXMgXVXLs+juXRrKHTIzo5VGpxds3hTo7vJEOKuOAVV1bMg
ieKQrsOymVlwaBjYLkhAy754Q03K2vLAHLKwVhVRXRaU20PUVNU6Cq1vmnkw8F3DGfNtECZPaVmJ
81TgT6kM+rs+IavKoEjmNqeQzCAHq1cTCdVxXHcbIhkf6PK4SUMQWJfRvBVy2qRRNx1lig6obsTW
gX8QZnCuozm7x4IRb+yo/6Jq53FuoQwx5t+UZXz0rxiNM4amrI2YO65TrzuadbjTJBudisbaupOZ
EO+XeyhlrF3sD2wPHVBY0m52yG/ZdYrhwagDbx1ydZSJc2IxmpKBWu5jaQholeA6RrMkNs1KwDdZ
0ypoxFdWv/baLZUNrjhjEGONd2YcZ5vxgQ6nPjlw5dCYRDup509VBOSB6MSWodf45haXwAN3qEr5
JR2gC+tBmbsu4nOeFf074p9s2dH5+Ea9M4tgY0+i4lbzK7tUjw91PnZUeiMypOVvGVxT7qqiZNSG
yqktUsUo6BjbRnnvZvldnLbeif2Nu5H+9KOALHCwc/dia9LHaCHgkSXNxrZCbrxkhe7I/LkSUbby
/VYeOuR5WdrfBLkWK1sSPJ9ztZZVOUDqLVg0s7fYBKTd1QxSVuWQbQMjeK+t+xx853OZ7WeuKDlQ
Wg+WJXZRXJTrRnEvcjKTWa8azNVoejfoxuwNO/Fxm80WpmH3LU+nbo1UGqHLiDQ6prl3SMMbm4jt
brZcDY1iC4+TBr7Nqh7aeWuakHtd8apZH2WSEEgfmagWBRiD+DlFh7hDokGbzvWBiMxu7sGTh2fW
VJcB4SH2VzfaeZY4a9d/Db3C3xBosYuDMTq7EjV95oSHZYrfNsQVZl1AFBT1/2zUm1mwMcqmAZ6r
JJoSXdZdVUImVmOzE4LLRsvaR9xXGbsqi05ZPYS3gNLf49uxk1+JiGEhUObPZQuy3ey9TxHZWbsQ
xFYWphMyODjTHJvndKa1yPuWzwRqsH7V0rydAjveltW5ZRUfWdyXPVZh1PPRi++4MYWHFZACxJzT
dHDJ5csncaSG5uzD1PHh367Mrm/PpfuslWqP5hLQopaolo8vf/yoaJzcSbobJ8JcY0xVwpBjsSNm
YL/+ZRMXyxTqXz9+fPf7/5bhBVu1NJ6zl5IyrhncQpzIT31sLlAv+kxMXmKna/1o0hImhT+hNmrJ
6oNqFsctHO/lu/D/fffx43/6bx9/5F+/8Z/+iJQjzULkdJtGioSTpsK23dThNYRKsw3EDHO+aFHm
Tf68MRrGM+Ecb/OwfpaD/BZ0QX2N4mjY+m4CD73S51yHTEdcM9+RVYxYgD8lAVyA9YxW1EpoiMqT
tnoGghNr165lWjj08Q1X3p4j1tqN8LLWnReO18EgmDfM5CZ3gKajKGVTyZjDYVW7kl10Dvj/pxDd
MTqWdTfDxqz9T59EIryLTH9wZo6YxznmuobsGyzsewe4z8oSn4MYNvvkN8EmH5giiZhT0iYljJ6Q
4TtJh771rjk6jj6Bs6P9qbT8uynw1V7Rwi9LbKMbvlglrHk/ajeiZQnqKuZC0zDx8lxrL7aZGdqI
H3sURZarcZRRUQLlfemyHya+/MdBvEPH+c5wNdzgJ3sOqhYMsD3t7aYlNSlJ4lU3oquZa4Dztd4n
ZSd3/kBnP4zFt3mKQftM3AbN5gU9NHPpmaNg0ukt5cIW8k8CYVyRaCS6h8xf6954QEVkb3hSz0Pt
7oFYkuUrzJqc0+hrw4BiFU9ES2HxyA4kIj7lRmjzURumjQAVsKZfvtpz9q674XHMKBxMJ6Liychw
K0rJsAWwog47ex/Ns3MCHO+c+sU4KQv9hEOko+aloxuzkQiVRI0bNU56NxJQl3adcao81a39zh1Y
DH+rHD647UJqLBarZzHGDLLuAyawFeCjcwFci131ikOzq7cpN5pNlCXhCkpXvsSN3s9T9xh6umG9
Tipl3YP9IetBndwMzI2esmrbOLk8xqxbkohx6uCl+4RTkEfHLD3Lpr1XmxwonnXUoZeeJ68AYpoN
B7n0eH1RJuwPgMoGNVoJj5xNaJaZdZZqfqVRJHEW/0/gDeGh9OtTWSZovkdx+Hj+or7aLlFW5mje
si0/WfPk0nlnryohBmG07+IB3Vv4In1UQNrE4gPwL0aH7zx0MfWOxfjp4y/ynBvb5TkZAyPn0DV2
LTMDGJLuAd3GBOySWaynBHDFSfvwLqx9NnrDoQr7/tATvEhO38TSCoprVpwToGV2ehvn8anIOv7d
npk+ptpAuWuiaU+qMrhwqIfRuNL9J96OIu+9DukFpWpQp8L8h06WgX0cV3F00Y54bUcHuqDnf25K
cWPH7r5N1fucp29j3aNpHIuDGvx32w99tthx99jb4cqczRCCO+mfeKOltCWS57RiVOS/iaozd8om
ubuKpvekLCc2/syjenxhWz+Ge6LN0HwsnOq7mal9HSbxA0YsvTLh9sVDSuygjB5yMg1X3Zy+KA07
y0ip12kftoqNFKtpHV+zJbrX8MOdUcgQLqLrHcc8MvdeduqAN9wUo2ccuqhm41h7jIQqB413eBWd
oJ357FppcpPPn3P0RVOlHkZGOQEbxxJRx66Zwvt06aIGBSHZmtEtaDYP7B1jsGDDk06Zc6RdrNbN
snUoSu9LjPsANVcHAUSnAC6Xy691GNV7DS97kM/NmvXyObRwGgeYndYmFema5OFo7+fNbRi47K3K
+DUuSxurUpxvcFNUMK5b7mLZFMycfhbnn3CzdRygAwbBPDAK36aYV9bY0zxaGoe4EjQz7HaG955s
hZPdjdBhli9eOTPxt5gblFF9yUXf7wWbCG0jCkqrY54SZei3FvnuZnnfCxCDC6L640u30JId0zDR
DfovYzK6K3wHsEmcqNva/fgtM4kJ0h5S56qbz5RMIKq5gyTtRlrBU55RKOKcABO2jJ3cxfktly9z
0TMibNksfiBfhBW9zCV/NmtI4QIB2J2tfGl66m9WlOQMV/kdFAA0VsuZ5prWD4A+BFxH8kWS/RRx
aRyIs2Dn2dcXjb7pvSzZ4JUIzXJ/BBHFbL7QRKabQ/INuVR47HVpXgFdhRsFDg+3t/GCXjGb/egO
kXG7Hg0JTEMlcjc0JKf47sgewIyLdanzbsM4LjzPxo+JeT2dhDy7TeRevZaVdj6L+rsGFLpOnR7a
6kBquWW/DR2LYtNEjOUMOromsrphfk7Q/IK1GmV3yXj0tZcXD75yvoyN/RjIcH43iuLsqWH8npGB
4d2BKQ7f64ydNsY34kqDEnUyhNQNW7sXK5zW8ewMuz5mgj9hGZhhzqw9q4zerM57J0i7/jY1r4oM
9TQ374JWunRLg7ORuf3DV4hR4yIwVnGt4y3WeXrDHMGWjRdlI8KADM3I/57MRG0HC3Qf498qKOb8
MkH/3tZi9h7VIgH3ilp/EsOxLZu71nQe3IpEZqcOkmMDpwAw3zMzKhZX6eIWyOYdyrjPTnwnxyh8
ymvBGD0CoMBSn08GJ5uq4s9WWgdnx0dN2bY2SMGGEYITICpJiuKxQCNX+maDvrgxaWerhwHZqPTs
/qtuNSBP9r1PZUiqHJUtMTEP7tS1N76Yt9UkIBxFwkcrgLALVmKAA0ZgiuJ9dENVHgPNDNaavntw
/fIlXz0Z5A+rCo+6RvJN8+7uooEXyuts59ppIY4chd1eorB4xPNFn4un6bsTHMRslIeZCnejgrk7
B6GDY6YTd7WDVHusWSsq172xumI/FUN16UN7vuvcLtwnFmH3I+O2i3bN+xa5NPLlJr8EVcJ2NWaY
2tcm4UHkIL03FoieKLHUSS1rio8vGT3hKXkdwra85ElcXrI6cre6ZLr6x48M8vdE0kMfp1aZYA/c
6TZ8Cyc8Xplmw9OV1kOsfWdjez16qgoGbmpUi03EM5bc2bVvOIrzbgT9OrbgEny3PbaqeVNqTm4C
Z3nNSyY3MhHyBkTys9NZ3pY5QL5twx9CucstcnphHdTTo4L+6yVqaYd1cOezbqJkLVdNmSByTYls
Ch3/tkcPAEiV1LMpudOPg5sgIXKgPuuiQyDhERpc52LbDMgxMW9QEluSWVKJaabgMD4YWa63Gv7g
H/lmX8f/FXwv7hirkdrzPzDv3RXgm5r//i9nwXj98Z+P3/iRDY108DNa2AYthXlQ/2wY7EI/jcp2
SSO2Gkw8c2Nd+tYEGNF697xcO+DC0YnEGuBQzG22rpwa7uJs/oHGK0qDADF7OkUpipb4pW8wURdE
LJ2iJALFPzhZttZuRgxfaf9phSJax1oXtUo3QUnKzBjFp4kSHsVA6j61qdfg/ejE2U7Q4RfCMhkk
kM/IPCk8WKX/nub2cGm8Kj5anX0t/Tm4/OuLzvLmkAbdUyAq9lqSOqlHAWdOyiV+q4NUXprioVOe
/zcvoyQb7deXEfDa8moqbfNSknb2V1oaIQCCHQNR4O2gvpV9IN47IqjWiR3rFaYblwlHH73Nb+XU
oPlRqb1hjG8/oHZ0kIOkxbGTqf3A/rW5Kjnv0CxgYJEZ9heG3Y98cDHjdOrJnBryg7x6hb4kuBuT
2N3w2jfbwnW/QjtvyCiNwnsLGyKSi/BTWhN63I9z9iKiMd/Igrwyjmi1Rv7p3yrRHfU4VWckoXet
hU9PNtWxZe9MfdaIFy3Zn//FVvsfLjcb2+2vrxMoVUpAy8Umq9TiX/36+SFiGv3f/yX+J8HVPnmQ
kqwBCyB/nvWQt5p9CdCSEb81UUoSYI3iqD33JlJWMtRiroH9YHfRkfHwrZ975k3IhkJNhIR+GNhi
p60OTuB424x94/qbU2bBVW+rcZ6eszG6Hc1s3PiwGjeGn70bcdw/GoM8o+H5/XPj3/2PT87lCbrI
hYX8BZmXT7hY835G9u6m6RF5KePT3VDY0aewbLBABgXRtJI3gu2V3NlVQwKkERlfCOvm3lVQBNdp
eZCxk25zcGpn9qf9CsuU+Vx7zrBRdcaom8sKgEqBeIWN7TWwVfqX7xInvAWr3t5OHSHchpW0X3uO
SNec8le39eud3iP+GU+4csXtXDRgQANTvfuEwmeSbVw+mi9mG79HVh89U910+xQHzEFCk3tIEYKv
0CIhxBwmF4m68crUx33EKkGIaBzBrKbnWBeFJ9YVe5PDlLpH195AKhRnK7yrNcFOVSD0Izc9mAps
CIYqDW9Kci5uaWY5EHy8lHU8+uemyl97wOPfe5ZdQBo+Fd00oXFHCmo5D22PjoEUi2olnFY+gkZg
PJ2N+UnTUG8MgZE0q5Dzqa5336qxuIp6dr5ztB6Yfvpn1x0x1Ea+v2o7HTzFvkxhZDnuLTY7HBdG
RvgsA/wEk2Ec7rhv17vZwKIy7Jq5bN6xvSEcb458dvHvDl57Y8W4XGTP7Wioy7dcueCXECmgxZKn
OHSyQ2vX095pkWL2saVQVrWA7ykzyOMS77+/CpeUxl8+YY5SwlFLPrapxK+fMBY8kWHjyT14DEwP
JtJlm9HmRfWvaW/dRWphrwe1u2WYaJ1TAdYkjMj+QEJPx69B0hMcMJ8i0/qSOcx5Sb0P9spkT25O
0OKBt0PExt5hNTgFukVVP7d6pdomW2cTM0jyXbZ2QTRf64fvCNsQbTAdXctsvpgtfzLVg3OAPPU3
Hz57uU/9fB9DTYHrzbWBYwpT/HKwGE5lzJ2lwgNZyVdQVhaY7IiQ7dSIbgOnO2c5IWp5kD8VlodM
voeETUdzNYaOBrNuurtG4rEkKJrtjxNcDD91l2GljUwGz3LZo/4Osh7l4CKEXKjbuP9WtoEDMIjj
Zz5E5YYgeTOpm1vXDk9W4RwYRye7dPTZT6vK2aRW5uwqZ9+w/9rMrLP+5iUQ7r+/9RAJpOO5+D2Y
PhKY+dPhqnqzxBFchYfeKvvrlAb60tU2+zLrzVVtez8Hbniqguirkmg3ZFS+DpG/qdWSaKlMBnKZ
V76nCfnf4jEFV3ZRmWU/ZYrwvgq6pOYmcnaqun/1oncfmcJdP/RfqtE0D1Y14XMzpPlix2qDIoVP
WgN7eJyKa2v7yPdZY4dF+pKzeLsC1Hg1gjZaR34SnxrIZ4+eOpEwWT51TIQ2VTaWh64r7tKSJKea
FfLNGEyftNn0yEyzXVNOqMMd96WZYufaWlJeOS/fUhmZG5egC1Y2UfuAfsi+gTVwa1WdQ2uYYQ8Z
jEuHq2g9B9LZRiQpXxtWNZt2si5MraAQJfGxSWn5e3OEfDlV80PpiAdNxt65q+oH2271zYgg6iGj
GSzJfzpG6CWJPIHwXcA1Fm0ekQXs4KaY9b6bvXNrVqwKBhPEyQQhXnQJ8XUt6N42AFpnIEjFphiU
xJGUqtQ3ltMQw4EWbwuEnNZj6L8pQC5b3NTJCgtYvh661L9LM3Fl4pDu4z6tt6VGSdzksJoi2ncI
flm1gaqF+E4YyS6ykvzOjLoDklPkexF9OUxtZp2C6MOPOBA03Q20ZIbmTqj9raiEtZdgnOv0heKK
+i9lomeEGJ+bL44omXzNE1KuuX83ld0QKYIIBWcktV+HwbHMISn0MX1DPYc/qtS6Q7d5EUi2rkPG
cFTiMNUIc1YVbdddnXbe1lWOvR0nBi7RJBJW6zlaQIXaYorMJ3zmxX0ajtF6cPnN0Hep1Wf9glJs
RTxyvEVh6t5k3cSCp/SN598fqML6hYRLUecqS0lXaCkkSbW/lMihMBgM9crYs00d14uJ8JqSa7hG
0W2RhCG/9TTRD3kZ+5tJNOm2VJJwklB86nMVQE9gcGfEcCUKj4TrxrDCIxifcZ2F3pPjaQI9QBbs
ejWIA3m6r21uEmY1ZRencJprOxlI96q+Wdlh2t56vrH2HF3Q4N2NYRLeLeu+ewpSvBXCUtsoR/Xr
s5zXphXvdd+2MOR7fi9gnDKqPOUuZCcXt0D80DtDtyG62rk4MmNtXgjBZrj4zNqcSbUuLl0Ylqj7
uR4jR6hbK22rte1GzS4c6ng1Cazb2dS+ZoOl7oYk2tq4zRaf3i4LTxmQnq9qao6Rh/pWGHeW9YXx
RX8wCrblRbybKSJuFRUud5JhOAAPQX/iwpPnQN4OPf9KYLkOeynCNWw3uGvzGMkNLRirOSJM0tHZ
fPjgHXW2XcZ6qV/Oh4yJDVD3wXvBRntJpgo6hbzPZzRXFN72KXQ87ICtqg7Y50ECBZ69ldiwV3OV
29eEGKwZYdINOsy1MEqKDYxeNemXyDwKdXbzwNwhY19EbYsSAnE1ehfnKcZ5w+RLZ5veR4sZkx13
8HRS3UboQWawFcCDMOOhkgT0nX31EoQBXmytRO1bZ0vhVfy4Yv8/l/tvuNw2vKffYn5ePzchnQZA
379yuf/8tX9yuYX7D0/YJL442rMdZ0mR/ieX25L/UBQYkHUsbr3/TLAG1m2itlRCWyRMC83x8Cfd
Rzr/AJ+N1G757KFL4NH9n//9U2ve/PLzX1v1j9v3v0ocqbmxa0GHabrC5Db26zk0F3PVGWix7xMW
JJu8TqZj0wZMPk3sCF2WbzMbcYa28ALD39m7MOxz0yx2xQBCrSl1tfNq74CDwWQ+nfz4/TFp2T8V
YB+PzvMW9DhR3y4v0C8FWAADMlVhK+/phFfgQeQl9ZYdmzacY5SKe0TVDw5RG0jAYxZkBaMM5QqW
F0Ej1yrT0fZDEe2z+A61E9/4M3oKOneqLDGE186PdkAp2cO6PaRH/8vfPPyf68c/H75NioDWrnJ5
/3+uneqgTYa6EBI91li+13MR31YzNVqCH3RdztLaBCL07kJz1dnD+4Sq/q6FT5SRQ3djhzK6sYL0
VLU6v1X4cDV3sla34tkr62NUGHqTZ37Gnbiqj33fPFjKas4+hr/Cz1BglKa6yYz0/m+e0/KS/3zB
KOY6wtSe9rgGf31Olh0FuRen9j0Xer6vGzbAwNvQLw3BsbMwbSKsdW4Srg9kQbR5flEZJ5IMpptR
+sM+0tXzx3xA4XpkBy5upX6yoohdUZzIBxeyB5sC/HBe0G5//9CXD82/P3Q+O5JPFJ+qhbf/05yg
zP0uKD3rXpR6bRLr8jCJ/ZBV9SrNIn+tgj4854tZPpqSS0+u2aeyWTM53TkEHxyYj2KGq2lOxmAe
d3ZXZKshwWsCLXhd8RTORmxdjJ68FgbBHvzGPLxqA+pPMZhnvOLkoKiGyXSUeKzPabG5NojvYLqN
0g1Vjy2acdtmDAWriJz4ZAjDHYF9+BGHkvWTfWW2bZLljQV+9ufwvgTpUvkY3jrDI6ZxCm6j0EWA
u3xJ4g1+zGzvuOR14Qa7TGMVHR1sRTucfii1TbkagmL65BVuu9JD9NobRXeh2k63HBXjvjF9e6Vj
QeqN2fbXj++GpL9LYko4c/G5QSUrbs3KPxbCw/nFam4YXG6kyZM7y3pdj4nYGkK24Gbr6jg2Zr0Z
jPLb5GLWyaLmDSk5Yv9Ry/tQlAcna+rD79/vX7hly8dPWa6tHLhlDtyyX0cnMDBY+0CEucc9fdOr
bmkUazJt0S4nXSqPWlm3g71o3qfmOYyoFpNMI58OimA9W764hCjPOqa7IqnnGwbL94OxCRL2LJjQ
581MOrrn5N7r3zzsnyc+fz5sj4NZaY5k/vfny5SSWcWjU4v72UFfarrhQ5C4V1sl2cZyM72rcivm
jQ+8lVY6v5CZdYqM5LHxPpueaaEdi37opU0fNMSBJlv8AWG2tat83kwh2ITfP9yPJviXAwHYnK2V
i9LA1L+e0b3n5UmF3v2e7LDqjmHiGsP0J+SIN2FXoA3SebWJc80cRd4IUG03IoifI8J+jr9/IPYy
Dv23B+KZDJ5NHg10vJ9fNySflLkm7xLzskf4JfKmfk3J0bopInIk2DK8ZP17UuTyEQPlJbBGb92i
drp+vJRT0+7QPKe3uHrI50LUhMnNjK1jWRFBgMiNVUxs3Hz0M2GOKn7M1NGK+oc+kcVtXk2nwRce
Gm+EqrUiQNAw8ulkxClufQSYv3+qvwwFPy4R2yZKw6ZGdpAg/nKSWdIogH765n1DYIjsCF8cKM7R
Xthqk8bOw9QkP9xC3xtGhezIHyGVuvZFTL27tSJ73pVx2+0nPddEYlEu/l/CzmvJbWXLtl+ECHjz
Su/JcipJL4iSg0l4m4mv7wHo3NZu3T6nQxEMkkVSNDAr15pzzC7XBxRS5DgGhbapNUwe//kNu///
iZz+kT2fM/jnOX+3ssF96XSQBvNpMYya+HP3HKRpWvffKyD6d/wymF0y2kW9J5xtT3MIoFJqH1sy
O3vhPAzkVVjb5HfHH/yLETPCZMnylSnVsOYEzFLFt8QxNtP7OLFUMd3BOvo2/cmIFMLYQhdWwusp
+B8OgFxOIAYYclZtvGt0C+2r4eWXPlf5Ra/YuSOCekz5LHRzNvTDEyM70jhoEpaWGHbF5IO58ocj
ZwX/nsqp2+iF+SjayCF2B4lyUhlPWu+drLSPTmVqvBhBZNE2JhbYMEv75LRom4tcXkMXvUgeN1t7
/lBmYw27//y92/Ox4q99wjPZJXQmMgzB/b+6xymasp65n/EUBFU2oU0fnlU8lefJA6rmaq581oKB
/CPqi4tSE3KiUR0Xssag4R/OdYhhfWvj8Df2dqHd+h4zumOTjUxEB1PmOt5EfqnOVfTWDzOzzg92
Fcr3jUtzfQWJIDgUyn6JCjdgGpveBS6iV99HQlWY58nqAdaVlY5mNRyvJjPmaRSHyi+zl6GeIMx0
BMrGfbHD74dtIyX3LHdEcDRLlmT/+Zsy/mefa9mlPMu2fYJw+L4c/a9vCiMXjV3ym54ADrzDVcLF
2MefRcaGSLqfvfFxwq7CsYHWneT52VEIg5C2rOi9V2cVZiymK3UtLHJc/vM7c/8uW+i6cUxj4aAb
Dmrrv99Z3kX0ggUUf+ZdADBQgT4CB/9PIN7CWvMvjaddmNLTmkfWgMOH8UxYT87Kdytt/RuHZ4nh
4KjGWXWmZl0b3y5XST/oFxUG18mEBh+FLlhks9J2tGjmeJMZC9bHEH0skqGBPY3W++hyXtTGyVhN
lWsfhNd9wHgZj+jDC22CnZA5NWlcRbSWWbWnzRWsYvSV+MX0NQ0oNn4Ls6tO8PQ6Tyr8QTFUpiSI
d4ZXNvS6hYN5Jqh2Fnl9m9EBE2EY6ibERypUT87stso4NFN7AM0uzU8iJ10C9ypdsarKd0E0Nus4
QO/eRnh5SUqbtnjTIFgB9/i/jr+B/T/7N7Ba+R3Yoax5vInDzP9rNjf5IvDo4ERPmhjLW65NWBC0
DFQ23vF1qV0cp/6RhLLbIU73j12anALi/F47dKjH0WFFH3vffNmImwNjGES7N00bu6opGw396HkN
uYljRz/MiewWS/23rCWi2UuHEFTzSDJdm+wgDIqHjiyvq2F1hfKtG1z9SoczDcRdHzT8X1lHCHfa
fE96d5+j4JUrH0z48ziY7kveaSdhMXQ1UxOQq72VA3o6n116BWqpvxYQMO3BNqhVmYD1QaRvOOOk
5z7FsiOzZw81/wap6zUe3ODg+lgfUMScKlIYV1g9ir3eVDpwONvEKe2NDLeFvPy+ZvZPMrdPXigt
rE+AwYyEBqOQ4u4Qk5CXeGotrUG9mBUgrHokVY5e0JBElhYJ8zkgePuJwYjbXwqXDO6uTt+N0WsO
KW5r2SB/mwR+MfqJbGnkKM9mvVVWe8k9ign0q9Nq2HtpSzQa3X8U4shGuhFWKhs6alEH6IheYuST
FL23OvusGuQMPZPwOS432rrSPA3gwS9BZQB4brdtQD3QhKN8Cv0qwnXapzcFw3Elw8DdWjL/jt1S
HYom5nM69g2RywWpQHLP1siTUdglcb3WBU7JwRotOmoAaXK9K7fS8Ne5M/xMzTEDrNTe8iHT4ZqE
ctP0au3C3XxC02qzL7P3wlD7YaRaiJhMaddprFFc68NtoYoOXfoV5tAHHe14lzIUfwLfseKcYaD/
cR/Inj83aTw9knLc2WWebBpQFBCNwJNWbXmohZvBRm1/2BmYCunR92sGX38F0n6EfjrRwB8TmACA
FKAzHYCFoWbG0phoctpiws2ZYQAszZT7qNhVDrIKumu1Yf0T7oMivqBX+IkA3KeX0KbXzEAORWFP
TzBs21uokvaWNViF8745+oafn81AbWln1DToON8GdaAImRrza1i11x5uzkq3ffnktS6+A1NbDwUf
y006dfczE7W2TwsyIZNvV8J7JYsjR5qvepdOG6uwaDp6uiFuY/arzNjBZOYFB0OvbwHvOaTkKqNW
XpUVRpueePFNYtLTgUMEyRt/m7/RLPdMYgzI7iZA5i2a5o7rs72TfEYUFkN+MpQJB2coG21Lx642
sY3LzdflJ5tnXTRdL2gNaP671Pj8w3QAvtNBPrD1R9Z1+kNNanykR6eAV5x0fElwAsAH5oRXMWkp
mDAmEUGXiCjpx17y2P3oQ/qojjcdkk66dyMb6n3GlHYVOhqJnT5wGtezqq3ZBN9VbK+zwfoqQ1/b
D+nMaJIdcHqPLR+em5hO1hRxrI27n16XylswX3gVcsTapynE2s47I5EU6AOyHypHTjB1Y3fUkCOX
+BKBtNqv4HKuDbnkOEUtWIRBMxyMuPmElXPGsppncMnTDQ0j80gXNSFzYI3N9hs63R8q1Lw9PBqE
CF0wXCbExRRjGL3JZD9XzhvA4vYkJuy1OWBIO5i8x1LLRGlyx2Oe3EKvuUVxGB+iKg/3UDsKnBsW
9d1Qo+ZqU3cbt0N5GkkagQztPfpSfq2xnme1jF9s0udR64Nss6bPjGvqXU6K6sro4fHVg1e+AgOt
kGhy+DLuHKfiTV+lhxZAJz2RNsQbBPfNRbzSuQxzjUE2h3jQfsadYR37JnwQ6QnOKehthrzmmxZP
EloxYyOVOHibepZ0p39cZfXO7b00CRZgNVufhqSv8QVj9ltumkvGz3LVT4M7R+VpZ8/jKKfwJ307
SY7Vv2/rMdw5vFBrzJHlqZ59SMtFLLWriaGS3BK+1p60z39cAIPUk8o5esUcXiA5ym493/wR6kDp
bYu6yJ2l58Lx1CmZL1B7qVNYeSvNBT1UgwmpOd2d4hERpmnmJDZris7/8PH77ji5xK4p9tVsw24W
LzaM4FOf5CYdEwf/V523pxxSn8eSHn0uIvzVAvFfLmLDgsGpc9Fl8XcgxPjmM5KZwqBVW7PUFSCE
7C2yozcMxw0zjdljWIDSX7L9MoWK14rjYGMNRnL2CnaWqRlQ9E/qBX8wMEAzh4sH8LyXznFoyapY
QvmWi79uTrOOddJqZ+UFLd5Ou5KroS0+mXjWKQ7+n4NjmlNf/txslEakc5uugxRokTZfcC6uTsvN
5Vo0YgCm5c9f4JzsGkNrSUcv7o00XojtjY7wUqO1lzFiGjnYQzlHJhebwQbuxrQnCeUV2RGC5Ag/
5iAUs7y02Wh+d27qEiknLN3KvY4jYD5Lx2LYeAMeXd8dVx2QTuTzNVIb29W3XT3qm2wc1/6Ylrcs
eO0I+91FSAK2mpl9jGivphHBNsdKjA2DcDeYAvCZzabKCgJr7IA3UgBsWjD6q7HO+aLoV5zGhhDT
QPsIcHIlmsfuGbPCFTMnOp3NzAzBcLFuogEgLCXOBeA55q8SRWLNuT+zjfoAlr/Qkt04C1W7qc0p
I6KZWT1cwN0ta/UM9aX24jqJ2MRhRzsT2xE2WY/xvdWeaQ0dfqet5SNB80tImpjj4zh9HQmxaffL
Xemc8bA8brm23Pfnsdny3H/75z+v4MQ0B7tBi/G4YtD5/bzlz/kST/fnv6lqHXKgkud/vPa/4tpq
aBqkMTGZItz39ztenlfNVRH6758N5tGJgSifouTwNK3F0PGLTKz1lv9l+cufN7W8leWmQGJLzR9t
jEhpyFjhd2fFHKDBHlL6DpwKjQWSX3Y/0jTca9LCkjABLjCXzMI/AX+TSZRUn+rW2kk7DvjEZ5hq
APpt+DWIRQOkjyNYXjqeftZd4W9EAPGIXjnNsMr8jnvWxYEaO6diwLMhRgdNUuEEAMm7+GX0ffbk
5c/LRc866IR2XqxN8r+JEbESe738hbOgc1IpxIEUOPnyuOWu5WK5mWO6OGgOlJT5RZb7nQyHyHIN
nypdAz0NwNDwQssTqOQzzsRMHvA0+AfgEESFat0xFx1ChYaTZ6jpMKczMBN+PjmH9HM0hi9O7vhb
2k/kE0UOeuLlapFr7bRuF3LCcsdygYEQi0UaUeaWs5YdfDdWyTlydLkgoPpf15abC3vGQ60pVn8e
4//3o//ctzxvefRfLyMjJs9B63OMGfWZhuKZNBHMefNEvelj5RPyNcLftjOXAJcgl/npz0VRuy5V
0X/fqRySXf7tzeUP3Rx8+uchkYp9EGX/7hWWP1AO4II3RL2Je3odvx9NLHXwr6uTJXkXf/5vnIkY
qzjlODac+9gMD6GfoINYXuzPw/78p9oc3frn5v/2uGUa9ue5//jgy1/+esoYQIyerGtgVY+G9mkH
9W3+iLJHhVSRXcHXhESi7V70+Sremhy51/zNVGIocsjcHnACzzksv9mfX3S5iX6ABVheYtBf/b6+
3P3nocu15YcG/xlNNFnmJwyDgU8AUNi0tyB5DLpJ3T8yaN5CPtnULMQXwA44SGfaLluAnMy0/Szn
I0mwHDrchtWRMYOlJBxfdMj5ccmoK2ZQzXLRtD5hPX9uh06krTW0zMCJ3Aoft8MKg41redF4ppo4
poEU3QzPmYap2tGaXaIDz16+1eV3aSh8d2Zdvlas6o7hXMHglOgQkL0Rv75dvsC/vv7lvn/8RNWy
mf7+1v9cDUXFZpP0/Ve/j76Dr2WK5SQlvukJQ0ZP/EdQe8VTj7BwZrdhSHfkMzY4ASyFHAcdmY3W
+jhpK2/vwt9dy3mGaYuRAFqvj7dV17X7IQACV1JKQhSbmisjiKuszfrdeWhuaF384ik0nAhxrsLh
FOFxKZGn9LHxDQWFfatLdCzIGo5md+uF3pyD3H6qUeQjbqBgJvTBUTcbS/rWttA4yowpUVs3+NFr
95r08evUaB4lgv2ajnW6d2v/W8nBCjRwqq+SEX6/Ro7DWibB1xoh+a3EB49FwwqPutLOiCNojbn6
1yD23d1gptOh840vELbx9Y3JqjdzDbpqV93FVO+avsAsp4dyV4ws6DVbfSST/FpoQ3nGbazRxGXx
xITJpDYIXGzlGBEsgXQOtJg8om35PjEA3o05LDrQLtGDhPcYWVhhN09ppD45bukdVeHhasnVTm/7
4BA6cI49PXiuiyh59loyKcA+vw2YjrcMh7ONoapoY6nS36b56HyYAw0zy5iifRslx5Gd4R6VdKuS
OBt2NfzVINXfHWU7nGJD8jtzOTt0m1uh/B6kZvF9geENFXDarEgP9EEfHJBqeJlufMwSHGupOyDx
FE+kdBNePAB4cqAvSlPpn6BG6Ba0jpKAjR24NcCRSJd7F41gNw2Y52H+jkpwKkzRfrUWPQN+j++T
Z92GoHLOSch5MJRix3ToFxFVTJn13F3rKKjWTo0BGPmMHaNo8otPvmAtZr1KdJUfs+NnFZm9eTDK
KNt7ePw72V8E+NSVY7T1wwSGgYXV2GctMpa69MG7afKktBDjSDncB9XXB8+Q6jmJmwMBlivNc/on
s5O0UCzFjDL3xRllXsumlrLQ40Sn+d5tssPoWKQMMdMCdFmcEZmBryMVm34ApJsN1ado8IyjXSbH
eggzXAP0EHUHwnITCiwA+ALPctS+9gdgFE9KiuCSxXm/0vMYSZ/xDRrkCCuEcYJqI7WyMTquQ7d2
jpbr7NEZBpAAfI3DRYWUyac8Kv32R47U9ZYGxifmN1SwrNB3hjFu2bvLG8DLna7GfG3lTXE2Gu8l
rizzkn9MjJw/dcE3s1LPCsLsk5HYX63alo9Ihs6pVOrKCC+/OR7sD2oVDE4lMHRVtp8aCSXBrMU1
Mxti0XX5vWjoUUV97F6VBrutH5kjBXqHE7boX30t2456KrcL1qxoy0+j5VdH1qdHRBHAlSx5GWZO
spcM8Pgd1r9Fcx6MKdiaZsq74wteNaGNj0JNb2mVNa+zBzIEiSCsXeRGZMXmZMCUMLUSJ6NVzFTU
yDxKJCz86aTkvsE9sGdoI9cUm3O6UaRfcFCX+zJjflAXKjoHQBELBy4GCPdVI8g7IubKPndT8C4H
M7vYLYzowUSkpE/0CJU+gbDBMoUcEjFckZvpwagtuIreGqQDJpg8/awI2J5X+wgZm+6zVo7eyhyy
8AqH86fqis9x5e14SLGDCs/WrffVuZZ9/4z04MWEtsuWDV6PlFPUWVRlzOK/Bdlk3IrKv/WxaI/K
077MWaS3DusKNm1zXSFMQ6aI24qx63dTL18D2b52EU7gCBA2jPprmlefS625uU4j9zqEA0DBX/QO
lHGJlAayS0PsCuNHw/qpp8fRCJoP47MZFtNVi7Vt0xwrrzdeE/U18SzrWA72V/yJ7gGwynPnpL8c
AXlSZsxNgBtWWY4ymLXsa8uEGpWiao65esaVqW8H6WL1Aqb8Mg50GOFGkFzjtnvku2jXUu0N48HB
8y5mlpqvseVvJOOAi1ObQLZ9zJP5zIBT/qCfVaQfAYDsBke9TzbULxIYupszFCk5UYR3Bd6LDjsL
0kRHoz+WG5kO/l4LWQEqzYtQc6YVNC7opcl4KXREmjj17a6vXszWp6VlVfe4H/ONj9P7kk/fylE1
Tz7tut4cXyjl3O3I9EBmo/pstYIoo+zSWmn8EqAz3htxSuT8kuRQjPGbZoXDk6fTCJuAMRNZ0z8N
6nsCZPCb1rr1pqrxqHaCjZZuZMEyegSl5QG9Je91pAckqieFt2btZ+0cczIHB2V0E/rpaejIE17u
Ca0IFqAsfoo0yA6uDaxNle5el8XFtx3tMLXUUPjNEPaH7DBVCbam4v+x04FonVT2uxFN5Kruc0Fr
WKRvCt98Q8zKWvl5eu/CvmGzxk0yBg0XyMclcWCnJkGCyzYBQNY89y0nBs9FClyRcOE6WDFmYWWk
kg9NbzzCUObDdk4vWhW4cRqKSkovjFZZJ2ndkxvEsfUwUUM9PLfbnyydXB7pa94WWlDHqdfWXjLh
AvSyf2ENGT9VTnoSuktaMU6u5zYD8d8m0V4v0+kBxuvDilV5bQH7r1rm1KfuiRgOdXZrGw4HAhnG
LizlbW9fz9ks0s45h9EVNd3jULrjG60VNl/CcEnestalFdknH/k5tdL4QXNeBxXPEt7H6H610wDx
EKyRAM/trRmfouoL/+V0HPkWdsqYPscuhFalxwTMaUPL5N5SmDtomYZ8M2vIhW9dSUCRDt1mkzeh
B7NHvEdZFzLRM3Fvjma7a1xFa05ntluFMWyPNibRw8w+23b2NoABKExarAFQGIxRo0s9IF+FU5iI
y2xBDlt0lw3dz9TlTaSa5a2JzTmMlvL3tIVproDR1N0PhnewxL1+zxdp5fn4xSpA57hO9DNqmMyV
zJmepNQoKzvyl4KHBNq5MYvsBUJ9vRkSUiPQvKIEHlK2CjXdjclKTwFr5RGX4X0yoKW6kfyUsGqm
gzwlryEk6igKnXXtqGmPP3rtgwXC7fwjIU5urw/srh0Com3qtTdNEBInlQWtyvbedfsXVR1+D6Dp
0CwKNpe++skw59npTf2HpSU0kgP3nbNXtYV/usHGZj5VmfcWT/n0gZU7xL4zASiyamrGQfhnW7gN
TIxa22P0B6LkjAFB1idOodiD6uKbV1XbIGlhhSTGBJJp0mizhf1liuLgglv/jqKauh71yDbJ+uTQ
ClYaDbX0haV4HwjvSWvnyivMDn2IIF4Y/hMS3OZ3OghpS0zZjKrcQU2rdiNwJQiIPW1hF684GdmQ
8jC44R1wvwRR9tWP83zlZG59gfqFgFhGZ72DXyHEqM+ImGA9RtbDL3L/4aArD8kqYhaanBkJHmhl
01expy/1TCuoORi0jGPgUtCGK/GZrNC2hae6t55TNDPYo93uUGst1bIrsiPDKp5NQHGeUezHGXB/
PTAvi/Mmhga2St8qT8NnpHcwwDwdIVLgPyoZKFKh9C8yz6pNZnBC8RiqFnJAeUxNj8vIOlSe/FE7
xl2qXTW6HKtzj9AfETxQgd6xB/obGOxHMc3ssRziVe54jzotv1QGwPEekhcWGXTn0ww8Yvq2J2tM
n/kRKZqIbjjGRv6cKm04BtBSN1Lzf1HwWGetaaFfBPZ0lLihXc5tdxNQAQhiqorBhx3vyw+3ZQBj
a33y5ujintuYuWRI2eSCA0pII9qKzqO7ZDns9DbwpMy9FbFFGor46lTK+1m04YdNsJmly2c31e+E
Sn3BNBbcvaB6LwJhnDrTzrdm1SrqTWjadeo4B0AfZ6zM5C0lSP1i0HNXUjT2RLmBINGG/IYW6xTP
r5mTUbA2CcwLjNcBQ52F749J2+Sfuthh9KX7z9h0ttCQnHNWYv9NFdo5xIX5Xq8Gc2/Y5LGgtv1F
bxzWecGXRVYYOy5cr8pVhwl3ZzmGV8qj9uRb7h7S2nTTE9QGjXwMBABG+ZcaE/3DjINqZUBa3zhl
Od3Ja4BeYzXh1tfo41tQQo3O2oeqe5CY2B8FQIzSfnHrzL4aHVwcCZnkasbDUwZYjMgs7PRhBiIA
1dQuM6oT8FHAib5PFuMsz4ySDMOWFmc7jq9r+iUtQw6nYRoEmauMh4rcWopxocnbt8FiftMjZV/k
JUCF1z52stuo2u+GX65tBtQkU85MOWIogDdgEzNKxQh4gr0RJ5tlG0cmS2pnXh3HZPyFDHEfGzXP
xbqLgiRjPmoyrk6Q6iOQOtc9oVG48DfIcHSKo1KcXNSjbgh6Pl5Fn2JfuzClKW+AZTUAmRiHARsg
iE43Uc35frkQiF2vda7eR+H1Byq//DLlGMp86LvM88HypSiRMjgLRHzlB5Y3ry0pE5343DY2UskA
bknoVuHORjeyHUfWIMvYqQQalI6hdU3D+tO/WgNzakMkCI3gTikuPG7YKeSmE+y2S8F6BPq5mW/E
TCATgf+Dif+Bg0F/rkHQ10IY5yh1Aeuk6qwsUnBC3dGuUIKmhV6+MaT2bI/qJ+tr/N3K+WbKItuk
ZHEcxrg0VqyJzpnjfGbA5x99EQcIcvUf5VSNaIMKIM620577Pu6YVlQYnQG4x60GU1rrw41udqh0
bYAXhU1fqKQHbzcZwM+xFqssyOsjLWATdC4340ra6AhIUdK8IOHsJsptW5TDGr7suGdFTIYDO9ea
tk12LkodBlY+Pdws1zBkqhUWsxbyNgAcIyAzCX0C6qttO/QHBhHWu1P+0Mkj8mAEXDpWY0fq8He2
mfbcWs8dXY0nIYKbRsoqh0k93/UxkX0K33vXxS5RUqh7osi2n5xAO9NfWLV2WlyzzgJwCVPH1UNo
NJEf7ybcWOs47PO1Sef1ZKbwNYespZ5H1rWDrd0BoUreW3qKV6chTcaJcMfQ4Eq2WewF+xigHVwK
eySnjDqzQvV75sWUHbKLqVod3NZF7daY4RwDDRGva39UyUC+ShU9zGi4xzPpX3YGEmXYZ2fOu3CP
KmDhCatFfFLmqbBnfjBU1UOAUHCLdRedHDkfTH3rWz4HV3cYxtcwl/KtZqVyUypcWZ35bKv0Zzky
Y43aQu4F2SAEx4rg4DAoWxed8Utrdevqtfl2IjnwPo5ji8E1OU1spWvZ+P2hcBmfi3m4jeHfuOFx
XeINK0ZeCCF1oAOuLk+lF4wPEFwk18xE8PEOR+QNKsnVtfD32R6UyD7QMY0b6kqClL3qyAC4elF2
1+qGxLB5QRLBar/lU/8+9fEOYKH5Yxy8VZ4HJmjMnrA/DolB5yavQwPf2x68W92a9dcgH3aNnX03
zSBiPW6C8tWSgwhRURA7lawwjuVPPeDToJuRDloVbnGZtlTmVUCzonggv7SOYcPekFXxlmKsBZsK
r82j9wBdLyCNEZwuS4YRyA4jzxbs/+gNV1PWiKJKc+uFbnhoqtCml8XgfGyIu+l0xWp9nuGkhpGe
ooo1AuNLJu1VA/EI8eWUIHasrPHVchSfkDE/A4PQ3MoUL0YnTqGM2x1pZrBl+hBwl9EzwcDCAL4i
YX6nfwRUUE7d8B2L6vMghHbqHTN9NiyGIQRv2Y3CQ4QlwfdZvOh25rK/RgW20+gbCFKSxdPniMPF
LdaKX7mC3WexJPcFEOI2DnLyVBFctn3BcX/KCBNgqbdmjqLthiw54Y4UBOyM6cVXdyDkRGVBJgEj
YhBg1r5paRFshZ+QN5SHFmqmCTZqaHYnv2Rm3+a2dxKdokwTvbnrysRg4GTv2KMLhJLsqCApu1C7
m6CWxdDYECL1/qwLjJUx6qYMmIuMwYhymB3Beq47L6725VC/kLbgIwK/WozwD+i84ejCaP3dX9Pb
Zzxv072pAnVXS54psKXdVITvqmrAM5s+2HMCLu7W+OBslFy01vu8tGAyb7TXTmwaB/HFKjODGS6C
oHLdsbtNtmSIOOibNhL9Xmt+Jg0ZSjIZ7UcxDD+goJ6DDMhlm+oo9QFbrD3pvDgtgWR16SCbqBXV
QRk8DfDAj6JqWLNaMqRLWv3iYz9ZdfKWF5G5aWmZri2YxKuiciiOhtlSOEs44lD/2hlpuvEjoW/M
vCPA14J2CPrBvZs9SA5l7+QcRFYh4t64UzHttDisyZYoaf95VNaWVWXPppG9+UPyHMjIPkYElW5B
TCLy1Id8pwfAKMvcIQzSI6KUIYJ+syEAnpzK+tkjsbgYBAhJI4WPHKCeSPSGzS2AnZbmGkhPOLso
UwC3T4lHfjahsGu8OhQYAxrHtnKusSAvKBXhHfzjzvdK52OsriYBIxcrp4+Up7hPnHT6ISCDrknZ
Yntq8ND2CT5koy9/LmL4UPrfCggV7yt6VSR/OESw6HxIqNRTe3fBxjnmmyPl+GuyCItjxYQ4zgY+
Znyj4Eru3UQIntXIDB5n+RhcYr2IrLB2Ke7UnWBvXtNtXhMS2FzL0b84EaFU9G3JrAOIvqGaeuvS
OtkzbkY9MOd4Izj6YldVc64jPBK9R4hGAxwOlGHWQeNqoc/7ktFH417c0F0rPUeTlJbncOh1JtsB
s/0gil8VIwmkuuhDitJYp7XrbFAVQzDWjcuUVfY1RBYtcarY6gVOIbiguAEVnTbOemk9plENbq57
mELSpdeU2Nld+rmeI6dTV/sEAzkimGWi7BD4mpNZvBhoG3Pm5RWjEZ3G4LnyUu+8XGSazTbX5mAd
Qgvlpv0zZo2KcBj13GokF0WlN6rk8lIIV74LENPEQG0LkkLvViGC18oOXjJ2hHOEfdltg3mvFjTj
ZEaLC8TOHSVcezcrfx+EesYxfqv7tF01TDZekP2qgwGcbTVxImurqyVy/cyQpTsq8pCwosbdyUHz
bwjtUmd99gbQVzw138yWLNukFG+cnY1LQUTSinRbWzNTglVG0noMxcgG6C0B9M1am0S7l23mI+Jo
cNHOvQWjeWaJoh30OedtghxZx8w/dJ9kSuJaYi0+1wNHe2FpL0XHLbN3NqozgqvKxXGJ0K61hmgq
w/ya1L2/NfKGPcqvgZX5hFeQ6L0aKWpxAEvs5gU9rNi01sIkrgXD/UGleckhyAgPKESQC6mc3hIZ
Q+vBLYoNixEXSEn9oreW3I9GvOtiy3suPMiNHVq90jdueSG+dtOsoBmq9rmAi1mMUFJT1mrnqnRg
1BY0CkmgI4Fbi/elNPU7bFPQPBwc7YkSXFnGw4r5+AUTyhkene9g97jrvvBIu6Ai3qPRbU4+HZZY
lkj2XPOiMu2bNg7uvvCraeeVTUFq0Sc89fIQh4Apu8IdaKwm17Ag6zvKhu6S+VG1CmWf3xrxLSDZ
KPHN/CPlaLqykK/g+IHcI7pxW5hWunOMlKORm5QbqAwkLo+G9dkZaA4LcOxlFp6yVnu1qq66tRHH
Lc8GgFU3xoawgOmpkUPxCOWvgqH8dohZXdDyUQ83DtM7jByQaMXnRifzCJRSjTRPR0aTTAMa2aK7
9gWgp8Fh/WD6K2McnCumI+cKeft7TnbKsfSVdmfY/wJlxFjTrmtuEkCXTmAHzaAXzjnBStW5dwaW
EbYgYDVcmpBpnul7ixdN+0XYU7lnZjisQS8az2MlLpLOyDXTSY7zI4K0RZrEF1dYdwLHyntgePkt
a99+3zAHtgsk2WstQbDn2oV31iwEq1ox2tvEtvmSWZy9JubIRmJEw8XqiHoaelgtYzN5h8VwYY5U
UGbLipJRUbn3deSNqetf6hlrYUZaeRlV+t6PdPJ0Q3+UDKzamGSnJQfZq4yGTpQJWYPqiY+A6jcl
eKLt+H3nfDjf6RDYut7eTOBIejpssziheSdT+XAiVpxR+NTEBmzNlmVZ6KtdNprZVoQlbOIMgRM/
1pqaxtigDvWu7lR/TDlx3HKGfAKMcXd2I75E8/HE80IwjZ32FLVDij5dSQhSnrahjPSAT9ZbFtVP
CyKKuYG2r0dI2/U8dqxaTvtjgGbPrggNmyvWgrIYSUy6qnpODjS7fDiBKlgVHYSUgRRmXXNpPnEe
ro0WTZZH8kTYnmsHXkFbzXzAAb8ZnwlNInF3fk9DLpLGJ4KqGI6M32lgioMixw20au6vjaqBYZsg
57dMwBTVaJwrfUrvrJMrlgKJs/Zjh1lEUZWYRSMarp1jvNLQH+h002M9ON6oXu3UTp8iDlkRKM5B
99TL2Do8Qk98dGXGeqjm8iyBJzSZF5oLGI1SjRFJ+V/sncd248i2bX/ljdfHuYiACzReByRo5V1K
6mAopUx47/H1b4JVdbIqG/eM27+NQpFiUqKBib33WnORoxs0PbocLDSziOSTQzxsh4Q3NyX2GoM2
76iqHzbcraPGuvimGMFkxOY21WL7HZCk4xA14fRGx4mpV2exnjxzR+8POt+bVstNQ8gJiz84v00S
Nwe5hnlm+XlAzYeLlvS8CWOQh4LavWKIdSrDOrm7AJzsiVZv2yXdqUJuwUzTvqlUF28XCq6rxpbf
Avt9Cu3uhS/rOR7VyLyiAVVh9KgL7Im6c8UpRaZ8Jnj4uynr8SZQe5m7LfUzBVAVuKw/7PwBTgVz
zmZfWH31Jh3NH/P4MZdQ3bTe7u6WMj+adbIprYgM43UyB2ZgRO8wqgM8Xb49GYNoqqW4kWZyduan
3kSAPpckZM5ZNt+W0YRAyx7fLGXwJonyk6Vx0KiUrjLzu4Ycdw/TeMtQouay2TtbJpjhZs7s6NyV
OmcOkQYvedT5KsI9UsAS8Yp6geHYxHRDQhTM2WKG23Y2KrKSaMF247mfh/HuKUSsdCYo2suTF5ZO
NckKIBqstNH93l4OKjAYlWi2cSSU4hmp9HR2zWk8z0yKptYyTv2Y1tcNgpW9q5bv5FMBn5JGfr7c
Kq2qOI+pgJfZANs3yuUUmmwutwj9wBmqzfSSsvbaIXHGXkPdOgudQCOCeSMlsjEVhyin+/JhxD7E
JJmvuRgiZInkKXilU+BXSBfxNDdhs6kdbOxNqEAIEg103TC+v9jLCsarj0vyiRDrtjYD+62lXolc
8VZNTv9ggLE7OyNI5G6sQERrcCHS1VQQ0wxsy+VaQvm+N5J3ZInWY2eme3N2BwRmvb7Jz6BbSAgt
JUlv3c8yzl8jVv57xg90dVGvc1FenB1r2xMjM9ZfEMfjcHo1dfCTIlIT4aUGRWSefFz0EcBqaE+P
cX29mCN5N6FEXT4SQFErVQEwGZ7gX8srArUDnzbUR88LSdDqeagpfgowrMSschg3ur3qVUChmeZL
LqYH5HnuNkzKzwR4/14E2naWFul3i3VNoEEJdwf3rmv22wReyclVw7lhXHR2g/yq6kOSyCtsvGbJ
qtuA3L+t3PLEzPg5xPd+YplkkyDVvtA95eoAYMX7QyLbyJuYcKJdvAqXC01VjAPJ1ch6WF0VPjof
fbfatTndk3g0tM1cRMySq6c+U7UfKs4ShR5gPGc6tUmKmZy8PidpfaJh3riCtuII73hoUoKRc1hM
fVpa93FsZ+hTrWNyjQYyeDbammE8Z/uNa6NIiZ2M3mgxfyANrw+6dQo1zb6mlcWyX2owcHT5rDLn
B1Dmw8h1c58zeYFuT/aOrWJcl/R0F8viOjCXB4RVxEkhQSgiGs/1cDBGgEZa/h2jS7kfypj4Gpi2
OEvaQ0tCSGuP+xSW7ud4aMuGzMSxfyhlc6uisdk2lpZtx57+J2AJ24vTwdhGqStYaUtxWw8dmXjY
lnMCNGipediJHM4vVeXJyiH1NKDKAwK0nd2i9g9uRh5iazuQs0MybXsnz66nov+cEkFfMkiPxuw8
14IRSe2kBJmZCW5x0o38riJSk7kFFsFSbm3limsKlPsmEECjreYtNPQbWbb5XWfJnRGP4TXcxru5
jwCn6lmw5UQ4n6IQQ71e6MzDmD9R/62ax/FGMx2dnKr24eIn6EzxhMCzPHbECN6YZvKYNOVwWAr7
pTOJjiZ0bsalon1ZI1eKPEprX1vZv1MwYtNj6gSgSxhXRdd9hA3Qv3iYVwGp9Yfx+X+JKP+BiAL9
wcAc+V9/UUa2H93H//lRQL+abz7yH//v/9KULP/OQvnzCX+yUJT+L4thIHgT3bGEaxnQVf5koSjz
Xwq2HI/CSZHADrE1/wVEEf8iO1WCQQSEyv8sDMZ/AlEM9S+MeDogJeMvVspfL+3uDyvsfwdEMf/p
VOYIAjiipGU5wlACBMtvxr5g1MIBLK91LIitdJQ53waoPrzBAhyeh9Z3A+dVor6rQTxwroPH4Jrp
Fkbpa+2qgiPUHHCVh4HfmMOx5vRbNTzuGsmyS9Vwl9Eo2YhxYiYDFvZQEHJvuawkBf7WilkYxUIu
N0uA6N0A/B6ysDkuyU3ZyZRrOuGOlv6WpkRVOYWCmfhUlHuEPNEhFwRIwFk9ibaX/4Gb8RuF5fKR
SJ3PnE9FGjZl6D+N9YQQc5SPrnlc6OUfQhzkVGPaTVYRjFxq2t4uJH3Plu4pF24SPqODXNJ3Ddbc
NqnyLbGESAMrRNi9yzkyCVnY6zQrE8yOzJ92agCKFLr2K0TV6j9AAQRf3z8s0JapDMNSMLYsW3eU
jSz5n68+iGRW2X1cH4MweM3rwGC5Si7JZJPI17lwhhdxW4zfipgR7rw6MGunHo9mo75RkYx70aDS
m8KMmNeRAByHpi7dogPmS5yAifASx9pKIpm9vP6OEdVB6sSCsMR7UYZ0JFsrOxsZ/sMcmbmQy30s
6ha/bPMDJ3PrVQElNdJAvyqn8zyE30y5XMNWHrxoUq9yCJ+dqjPJkBFHpFLYNeyjoLI72+qOBq1F
f6zvd+CwnuFTDFCttEEecy0gRF0twPDxKpkVWgvO9EQHbNBwf2dmWXuRTW59gWxdIVbneRtgOEoT
jd9Cc/OEjTbO7r4kOo3NqiNWSYAANQtRXAI8zEz7G0UQ/66tmTZSC9MoquqOwYrUPruey0bkdBac
4v4AA22mpHKJDwlAYoW9fsU8nH5GRESNpTMRMO2nQiJ7b6aclHR+icYifhP35j0cr0/6Q4knx9Wv
Sdwd5sKPdH5CTmB66WR+qOgImYIUqLq7o6dGhltl4tTpAy/N2zNN3l2YJW/LYvuMOIEeN3glW5Mi
J87b69pcjB1oAMb8i9w7RfGxpLPa2CTeEE5Ro0JsXrmw8V2OcbWp+2lC7kgbxETM0kTn3F17jx0d
FmLqsg2BaMYtcoV6I8h0DcRVONf9fao9Qs5I17hfn3QSL1+E9LJhOuVO932dK1gRpOduodLArKLZ
OQQ3BElbjJvFjmnxfagA585k0OTDc0Mtusnq4qWazfema787WY1Hs39lfk47qiu+2iS+lxFYehHH
t+judD7H4ZtdV28LM2pShbwOxO1m0RYWUbDIzeBcLZj3Jt18deI1h05e1wzWYKlJvC0oStMGXVhF
D5CCPWf/6eGs0bzwanM+Eqe+WyjxUvgw89DvI9ldRWWz7+CYqWk8tmnz6ch7cNmn3s2fWxCqfqhP
H5qw/Lrv6a8m/srBLNXIZplp861B7EQeqNl5j2ZozlrUH62c3g3WOFAo5jeVOk8Z8GhTW66SKtJ9
gqDybZSE+qEwaTflpNHF5UNitx8kOr8h3N2bId5VjiSviPr3TpGp1PLnHJxMYAVbIXovJX/Q00mt
guHMidV+WkrMM072HU77T7Ai7w1pBoVpfCBVrzaSdf6Wuf2mndy7eLBeE75PkRDGFMTnFB01C+bn
aUanNoR3wGk+yS6DPGF+mPPY4GpMt0ERPKikuk5crOw6a2/EMA+Z2fidialTSHIi8OOjQcqHfR6K
HwVHHm3rySU9IHvGS7wD/E9MORY7jqE4JZ0BCyqTAY9VKsNMp3xwumxHpcHv6LKEswYYwyozbsvC
BvmsESgw3M+Ououn9D6x5xvX0BCHuFvASKxKCZvynYxlswvwCNvxHKcGBUfJEKuUxzboj0kTtSht
vksrv2KN++jOKB7seXquMltul8BqKFV02uTr38X+QgFb7pixHUAGfmSps12P77ml5dRwKDV5fAyy
wDcS3RczWU1m+DbUzCmXYfqR0TDzakjGBIVXfifuAuga6wOJ67ymI5z0CeFtFzyEdrZtx8bw4gAn
nFLvagLVqc6saZ3WXYntw+tynOkkebUgtIm0RRSrkx+7cDPrvqVBjZJQJyCylOBVHbvJUXpZNTOi
6CkYiS9N4v4oJafMqGPe0opwJ8zxFsfjkXHpN8PyzaTJtqnj3NhO+S10mzWp5BUHYuKpxWS88kHT
EBIp6NElhqFbuI1f9AT0JcB/cRlSYvZUqH3nPLXNUCG/BgIwL+hGXQX/n8sbWANAVZXxQsfjkGUI
k6dCjjvDNG6zqnkJounOdgba6oXzIgiQTNL2i7ZZ7cHl/zKwMZYdpsHVz0ia4JpGPzSXh2a3fqD5
flW4imugAvAYGe9yYhJZYcFPmnDLmATHo4mieiL5DEIlJv900UgyHH5O9McYiKAsyb8z8dXx4CfQ
F+H4uyMBpYyLml1pDNVOztZtSNgCs/6c+Mb+aaKf6YX6zPmFa88seM+p+ITIRT83gLWcAoamcn9L
yYHY0uD5qLTgWxP1TPF6akCjBA0S6nvDRKoY6Ne5Q06mxCnmDRgoN/2Mas+dzesKJ+k4q8fEmrA4
Oq/52pLrczfavidV/IHygI6GZXxQaDHfhQmjSfSD5kRgX9wVfto4UMokREfqxJpW0t2ieIO6Edp4
ZjmzAC2J4q65M2MmWzq0fScOaOdWRkdiMn5uhTP72iaY5dy14deCc76eiGHjPZDFww6vtW2zcUgF
7JH965ZLuWeXP2LIu14mSt3DjIg3NtmHwoXMV6/8Tfi3ykKLHIdk4x6dCfRqkzt3OloMzzXHryUm
r7bGQSBn+Rw1bcFEA9aDYGjQO87TaHMFDdVJdgMsc8+MqpNdYuILNF4t561g6T4y21728K3U9c7K
kusxYPyuqC3LMif9RBJ5bD6uyEynS7u39aPrAqQ/6/cxojAJ6/5r0TiI80h/HR1aa3SX8e4630KR
P+YOsru+I5ygFK9OI3GEmkh1zexrKBiYVqy2CREqwcBBks+0u7Ef3k0uiJsFTtAYFM92QeE+rLS4
ui5fGGNvoYPfUFUf+9l+0OR4m1REIcfpE8vPk9ZPTwGEL+wWyG2DxT0K2rY8i3679Xx5d1weN7Tn
vBz373H9swYyG5m6j4wxfrTJxD4/OS+VE98PvEPbbH0iemiC3dgASjW34YWb45YmnxNkLhNIFZNN
5WZ3/fB9GQi4YwTc7rGMujq52HaFGsQiS7XLZ+eILd/YDGN+b2DLPXGqF7P0wU49QwB5W8gop5Um
DiBepo2RIQiQREyTIsv4DKvtaUK8Rwytlhw0m5WPS6oeeBao7AuJflXenUv0F5kjJW4G7AfQw5AR
S+MkmoiRY55trX6orlIzexId85lEUsHg7iMzJBHnMZ8YRCwjY638WaJR8bDRZzAL1BNcK7iLS8vX
2BN+keqPCFGKIi4wySd70ss5/NH7sS7pD27h/ohDNGrFoocbYKeLl45jfDXLRW5RKo+IWuKCtGTm
IKDpH9AtciEM4/s6T7V96mqaVxXAOQYaLpuK9nrWHjEnQlvI2k0bNMa2gtiynSRhJnqV8CWO+rF2
0DqZFqLdQVsIRja3dhbk105eP0aRQ0d5ycjRiaIz1gYNFgiHh1bnA6c0m1yYIMoOXbzGmiNTybdl
i0+5A8V+GtaNrlaw87/vXm6J2T43a5/y8uAIGIaBCvCzy4N/PMG4y5plYmWk//1XXB7DBDEgbdHu
6h6fN8hAdzvXOtd2Yx+Fi30EKCUwTcAKQTJbIuiR4cxamR3mspHrC7r8osvdagJIRSrBrl5tg9PF
nXm5meoB9UVQbUKl3qbVXoiMMsCtgQjSQZt1rKQ45o0GBMZx6j0JD+aRyA5UORXp1Vw+Hte07T6Z
gyfTqvhY1l+//prLrcufCIXC9nH5IQEpAPRNMSGO58QUammdE2TQxp7IafFP9XgVt6FzHJzRr/MQ
fXBChKfb6Po5cPvQIyhgwY2zVkyGVe0NrT2o2FzO7DKk1mkiup1UJBhbOw7ngbbw12jTTSja5CYK
wsyfRtlAkHFR8wRYI4BBbyYSnh6cMMyYKCAmYgXDai6rBz8cZwKAkDRtQexb9zgP45PMcXKEJoMI
krCIFc2F4cfIyPISxEoZQD+lp1ts2hTFKZg33x7Kd9Yj5dEM3fgKP9RLh8aBVWLhg6xGuprXEOuJ
tNFyFg8ki/gRsuydJiprlwr+fmtN4RXzwjf6C59Ls6THnCBZLg/Bqdd2GTkLR1S5FXEulflAENnJ
nXvcWdYSX9kt54ei4lLR5YyBcVVm7wsXJJUYgA+rAaXBep4FNWb4ddjc56bZnCUuJl+MzaMpJPma
y5pqls/tjlauONu0OpDXh7cCC6AnEYFT44NkG4LkvkNuhYauB9bpFN8ZzaKacRGacgFryZVh0MBK
jDzg9hmXAqgszWV16WicKKIhe3Wc8L4MSDCUaTLtyngIn8al+GnUnL9HvBhiTQJykU4S4zK+0YOd
9ujnlmt2EcK3ZQewnFT6AygJ1piOOo9ra37wateC6dlVNE+y4pUuDOXeKumBrHJHQKFLjzX8bpXd
fKxKAl1hQ57TYEj9yW4xixBYc4McPr7RDIaWQUigQy/t07zU8xPp2GKbFgNny0w+WK6rnkKtLY7a
gJyvhI5LVW/fTTNBsyqtlgFUOSvWIlHyqlo3g27eYZ0l4dwV5AMtnXyOHfsurcb8EPfTdTtr1Z3r
Bkg8RHZQRteew2l8zpyMhE883gsoE3ivRZ88NII5UJzZh4gxbURp8jDj+iCsiq79WJmvsY2+BrXI
gPHEUMdoCtFeMC7wC5erql6/BqxGkHrpwCGtxD1mQ+mbOb6nqraAdeUofOyMAHjLuAvHlK512yN7
p298yFoJ4PNJtDQeFtOG+B2FtxJEiBdmstxPQ3iKzaLYRXnw1Q1p9SAmHbH14OzhykCFFxYfmFje
BtigSH6ABOhk1BTpqpEqzxZ7btMy7dONZ/iApyiyjCOJX+3OiYpvwSLSBweQgwia9jwSrV7rcIoq
hx1iWIl/DADOIV0Zh7BwLG1dEYw31kS/RNnTfTzDZsSv1UIdSa2DvqxyBgvWQ9eC/JF4sc4B/rRB
zYgxYTiFff+DOF4IwZN6C3LjZXBZySCUIlUGu1LDnhvVYX4SIQFk/WIcBYK8aohWc9DC4shEyIOq
6h0A2fBAMqSvodpr0Grdw2y/CQwiaohWKihA8k20mt8K7VypmXdn5AmKipeFxHTwuHmxj5PsRLeU
1kvnTDQUiBqbu7M5pv3ZI5+pubfi/C5mSSM2AUHKe3tu0YX0TPOiqYA7q823rKeTHfIKdQy0/ZL2
7i35awPX6kzzQ4f8m3SRpwYJKbuNRBHcufaNZTPxMpti3ut6cDJ7u3gm5+SVFAf9uvmGtDB+6vHT
gUPv7wLkwnJiwZjr1oMeGmRKhpkJUkz4NVOq1GF13jXMNXp7TLe5gahhgo6wbSf1FebkVzLuqM8w
ZLaORUxRhV+QXumuChWtNdt8nt28OwzWsA7VsSNniXuodMY6TVdcNelzIxOSSILQh0QQnFaXS1ed
8xK6zJK1Z2YS+j09S08Rhl541Qw3BY+N656cdXO5FcdXMDWqk1bjJmQYy82puaIEDrg6RtopJKV8
nAkaTdxq9pEeYV9pJpeEYg134gxlFgNdpZ2yqP5ZaGL2W12TxKwxkxK62/tEhwCDQItmkGG13oyr
yaCjUGcnRNOqGPXgVmbkNy1q7lh/cKz1He6BFbhkuhTwXZ7kfmbB0YlaAngdrJBUGKt1hB9dNnOL
Trin1ZF25YjyNpbLaXDk8OfNtAT/qw9rJrOln+Z1c7klrQk6F1PMP+93cxZv9SRDgb4a8U0IXzgg
uVVQh7PCR8Z9wtxnUO+Amlof6ONQbcg8xdS2LlyQoVbopG0S5nFA/vGz4LJ0+fWwzbXfD9v0ndO8
vQHo6PztuZdfcNn8esJvdwmQzok1bhL0ASE16K+n1IyztmGhI3T494u5PCqUzlP+dlOQZE73LUSI
sb7ivz3y6z6GCkAwbZ0R9bouvn77nb/ddRXshimMQB+vfzuqAxvc4rSSpP76A7894/LAbz/7dRdH
9S2DZh2MNvsjJ0IkqOaUYVOG4LrRbMZxLbFX/uXh2lR87KPLm0xQo4XM02zIzhR1bJwg7k80T8Ew
XO6r9YdTG9C6C7LShxVD8QaYathCIOMqOuMGLNSTjXtpI9c9gOPq06Xl41vlXOpo8UV5YqzBAyE+
RS9oABApmT26gE7yYKr3mpFH8znDggj2wLVoARBInZj6+1Qsx2YYv6IcJBs54XYYXPeyOhW5k3ks
LLhAzhaYH2fVFrFPxRnrdGt4NhmPe01aPcax8xMs861r1dvQwLkkwg+7TNFrDLAUE/sn+uB2iO8w
+xJZDgxuW9nxkbL7dYir3GNUsBG58d1ukZ7S8Ok8vdE++jU4e3EgGC7VQaunzzTPUSBU07SNtB6S
PCNnr+nma6PUfgY2C2BXPKKVek7S8Smq58rvpbq7TBCKIKbDm42fhExuw5LKyJbVt8b8oSY6uZYa
bmHtHqCPDGuKkt6MyTaCpgZblcji6exE6TnXwj3Yi/dVEkDTi4G4sZFCnR2LMJDWivhr47Zj/Zf0
THH7EohbWDxqKXqKFWmMby2tUfBZ5q20+hds96Dk782sfkG0/gDFL8WNYe67WPtqoaESzhrfynp6
VGJ5TsthOgiTaTu8oKuuaQ+V1pwy1m4ps+FT1QW429z5oQqR5g3BT1yfLIvqNGbiToEMrs9rAQ3X
oZFtY3tNZsoM03MCcufNJfJGYiaVmz1Phgo97F87dW5YbG0Axbtblz6Eu1JfHc5JWG5Y/pOX/dDV
z3M6jz8lpSmDtFQZ77M27uopOIo+uKmt8eAO7nVXIJfsjHV5fqOr5MkUiECc0n0kuzmZr2vLxNMw
XNfKOtjxvHW792FsTdqb2if6oKt0INygDM2XKnmpZPINOGlDE5Z8aFUlZ3JHch+8ecLqNX5Qkpg5
4KrfS0ilnotUdeBEAjYF5+fcGwCnUOFiHUHmM8oam27gzlsgmto68tr0FUOI3AD1ZlbWdEBe54HJ
Fwy0WciHayGD9G6FJnw12jjBIR/KTXswMkJGUeMzckhx0y0JH2A14vJ2Z2pBKnWkle5mfnC1WMf8
qb6cPrs1HZxycgpSvEE5O2NwL5ug8lB7hhtaik/YzGbfsYLnuHT2hd6+UJQdqSVsLx/47kyU3ST7
WXcxlvptRYgeR/pyLqPsRwkiNkofESn9VKNe+0MJmoxAH89Y0pWyJt/xjtiQX6ftkhL2DcGlhRtU
bBbHhnWimwRq07+X38qsoSmZOzSCsjUdFWSjp0+E9HFKSQ8plnccfqgQYLdXS30mi5hAsTB9Jb3o
2BPeQ6Oo8hY+gqrQEJkX7xkXuR2mpxS5Tk7RgjZB3Kz/4ZiKgVJytMwgANKO6yuW4Cd2eM40dsSu
1XSDl/bQJUpadnVGl6FZuDiWBTboZoo2k25EmxhRawnQkRZDuSWSE4TtgoatkeFNzqiAq5njsEII
r0jPmW232IJKkX4WcuXOxoJG8VtLu+fclinuImXMvFts32XauoxvR79R6evq/PONHIW20dSPQeYU
G0wstzB5aTdpr/nkMKAaOa7ANuI7e5cl0ZP1+kGKZGD+ZeU3VCtMtYJHBGfvreV+NvRD+DbEu9qH
zYSmNMfBuUw/OuaQTZo+xNDBnLFQ8DHC53UgzbQL6moXdXtcwPtmrGP/EkfupPOwGWtFgF7Akl6k
wHAc8AybeUyOhsLDh/QXnFG3vv3OibeqZqXeGBadPGef1QEVs0k9OBk2fxD3NwjWuw5Qhz/Y9aes
oxZV6xz6tX5sGaQ1Wc4uKE1mfubPQVEN19bZGrTbaW3Yd+sRWfQEN4P5lf0KnSA/LXK1TxklV2lW
fjZrP10Cnmb60ZTna4Vs3kIfiGFSi/eOfXAx3RwDOX/WHEENbWdNILaMad10M3lk009UaDjLC2OL
LudmFIx3UYB7KTudTutUt3+mtAx2VcXogI4MvtTiEFlLcaByajY5xQw0RVVit4lypPX0YL0+tt5i
sO7bJP00MjSrVrbQEYQTtIFhfL806jPlHFpp1rOD3S9fOBqkkLdaPpAgL8yPrgWtzfHdbLqW15SV
fOiagVMUT0eS5v3GLoifUMgGOdr59JEnbVhBJPXlqzCfGKxVm8BtsCPVeNRxajW73NUeFIell1ed
wEAysNsH7n4yXDjQwEK0H01WZ/QNmOz0ljZxEUVrlU/1S5rdZpimoC/gc8aAgV9EXvd9PXlT5fhp
fwPQtParfkVJ99eujofaTFgkEYHnckoI/wh9+F9Vzn9U5Vj2f5tTdNv8ILb3n7qcy1P+llFk2rbL
eVnZ6DxMhC9/yyiybGI0UNnYNhRyKPN/6XLsf5GYZVuuYVDoW4bLa/grqAjJjuuajkNyKVcaW3f/
R0FFAPj/KeTQiQDgJaBCQSVqEWfwG6E9bfslHXs3visCYvtq/KH10p5sZnibFkUG0YS7oOxfIqMO
Tljiuw0Kb7Jm4i/CIgmloPrbuCv97tdGXYB5iXE12aiks8lARcCq9rJpjPTc1SVheA7S3fVsClsa
6dkOi+01ccDydNmUay2Gslyic2x8d0AsaQtR+pgsaGozQtnb08LgP4ycXZsCq6zaPD30xnAODPMz
ybTgDg9zt+sM96VQdJuZ1NcrepYKqgnH+a6v6/g+Vfkx6MwbMSl1JVty3PqUqeNgfI9JX4QVp51D
c7S9eoWK1pf+K1pEcsbW/uvlVr82am05vVTjEG7rEsfNUFS4zqybdNDTsxYlxWZo269gCj5RRdin
KaMbUlb4wOLcHk8QlYUHbAwUaNDvCjFaZ0TM1tkdKGUNQJ/05s5EaejbhrbBJuTdaMnJWhf+xrpp
BzAYl7uXW6Ionqa0S/nKgBYWoa0d6G94A82Sc7q04I5Wt0ExiC02o/yP9+Datn2YF3rRKaObzeXN
6fw1ivEq84exi/2wzJ5GI7m6MJbnWa6hUIqJSZM6J3j+1rbX5W1sgsnXTDquDZN7LMueHkriXTFa
UAvr5OKJwW5JqwFPHELZjTv7GAaqReNdQOIVHT1iq7dBk41Ocw4WIiocFsF8yWon89DBWDaIo+H+
/aP/7Zv49e2UMVhh0ip/GibI9GoODkCCGH6oqYJy+hf9dpqQB6jS+oFnDZ9OP7an0Ca87kLltdeD
4Tc+74XZKzMA2+Zs7Qz+/Omyubyh3+6yvqtPzYJJtZHMxSKtsiFQrNLcP24uDBPGDGZ9LOTbhRm8
TMxALrd+3aWYr0isaxiKAce9fNPlyhK+3Pq1uewMl7vApIBiWO1ANcVheTkYMaGDq4yU8edhetk7
xsR6NfLY8PFZ//mZXj6/y+bXz4yIqpfsT0bmxSlcD+RsWSmoxtqmEOvm8kgGPX6rKuAh8QrSTP+9
mVYG5+U4zxHHU46C0sYDyZRMoqI6NcbadYANS6H9636W7uy5uzfbdlx8FUOKjMwe6nmTfYSp3p+6
oTTh1yqurOggTmgOYYGum8vdy0a6q8Y2rDQvt94SkR8EPqRqKFIIRZ2xVVNZeq7EaetNc4oRo2Fw
xRgPwn4xdedmDL4pTC99KfWtE/ca9AjjaVYLl/cL2fHyoky/i+PspK8H2+UHYv3ILxvj37cud10m
snsmMOSz8CXM6xNYvMt9nsTXXCAALxfimHZEpNg5QENN1+hurvL9aJXv6xAA6KlBBF3M6TXOG5ds
oig6mcszn2zKbMbMBkT+bIbI7Wnv15y1I+u1InXu3DjmE+MKYqjXD/IyTIoIg/AmGyTCZaB0eWCI
k7x+BexXH2dqLXEjxuRpnjsklgIbVrrck+XOwh3Wsk8qyQ0r3e9doyFf0cbR04crRpG4tbnSYSQI
vmJXZEdWWWJX4+eXQfOYKT0+MLB90c36QH4x9XfhfuQVIUALY1oC7N0mO8W5foXZI9sVNf+ijrtD
yIQaYBvCxnYGBaWcYq+m6W0Cgysm3EZm6R4NgB3bds2ZmqqF/N51V5imW6NJi43o9bdgFrjQBSpQ
6GU3sSzDXZmo9AT9jXbIEBNlz7vzurAiG3u2w20hB2ZPxVUGZ59TxBBfmcgNF+zxVpgTB0HepayW
c2xp2yk14+PcyWux1vuArDejFWR0fcGYj3An/Lnn+map6UBZfV6SsT9VahXpTFF7dtP5ZWqiYjMn
Gla7qPjCIIs0UvWfmg7CCRq74xsKZ+TUwq6tB+IQNEzz7vAcLzUo7wQ7eKK6YziPw47BomBRPo8b
W4tuDYrns9Na+bFIUZ8kYPizBRByntu+BU6+tRjqMpnuTjMOGq1xDdan9bCxJsybbb9q9Nug8624
J8VhvC3DRPqWCdrKMFNYBWhm1ESk2mDF5EsbOJayRAnO4aVBaWUYO8PoV4t9+gOilL4P3RmnwXyb
Mc19ypAd+wwY8KIbDgo5IBE6+QQz3uetK2R/kEmAWL7il85tdtctuJb54qezLFKNaXbEk8OvCEPO
jcoQ8tdB1e9hVD5PcBb91IEjIUrzvUyqcDcu2qkwLvrMLrybiUwwOqXvFpbVmtaQvmOnuheOqkXo
NpBIbKXT45g0LbLjfiZKmjGn6sW1qpjM5qKl+8w66XtmIwFdhy9ebPQZXbcRxrIiz0VtIvA3LpFH
MB2AvmFe1OOvNCSXZSQiFRWndt2vFua5nglRUFyiJw6goYje2hzwi74gVRyYuB6RdsycZ4EMpjY4
kn7+csBLeIMUmi8o8szlSxTGnZMH90XlXKcZn6mtl++d276pmujgyb0ey/xkOhy3GFubE5I+stki
dZCZc2BxCSAy5eiMmNx7FlSoNhfWMyAibTeXAYqIUDvaKCbSOTlSn5x6MOg7G57QNtOTnUySejtG
OLt6M3opbfczkwmXE/3/s3ceSZIjW5bdSm8AXxQcOjXO3JwHyQkkSAY4U3Csvo8i8qf/SpHqkpr3
ICAwuLuFEQCq+t6950bmLhCucV+6fV9AbvNnj2vSBMAUj4KVGSHjop/7J7lgARkksAxzGH9EpUOC
HNkTINVcUEnn2DM/jxhEdrXhfJ08BhpfwqknkSWhqYFw4xcSIve5VIhRdDZ9NO39qMvOitTWHfNS
KB7VwMtNw1NrU/kM3azY18FJGXAZtQaFF/qUJMDLW2NsHlJdh5gjst28P9PZ/rLUkSYTiZstwmDv
iEFtI7veJbFzp7LZHQbPQpFSoPtThTAeinBEY5InV2E3v+qK+ooaRHyocg/4jGmUG5su8FJYDXxC
/zudmsfUkM1hEs0DfSYwgAMMFdL9bl0/3e25TXD5Zs+gHl+UyAnmHbo37EJ2Gz/mXaKusVeA6cLU
FLmAXCG8mpvMbIEII47bqoAyKbd+ADpBQ7uoVszAphYSz0J2xyO2bHJOPOqReB5NaCn50c564wGH
0TfX/QNlRnhVYVNSyUdsQVwbOHrKNQW5HaPPVEY4Ubc1mXmX7fehz3KA+8a3pSRZpIcYGSXMxBcH
805s81vycxwAnOmTlvUDyQJ1PPanvhZXY0KxSEQQy1mj+Vku0N/5IJDDpY81vlhJjfRpCYiYoYbr
p+5D7iWEs+BpxuZI4EHGWnisppmmdCQva73JroONxYh9nZHwcXvq74ylEQymJxU0/dYM4cZZpcUH
O6PN9sC/FCIhAzJJWeaIYZ9RcA9TLQWhm8XiRM9H1sfrXpTxk/XhqGWqOkog0MuXdcPctP69tz5k
SCwPI3kEk6ODCQrMe2zcjdCxBameRK2bUc+N/vGw0uEH0XQpLeZ7NqMJsfbzq20rQfcbYJ4a2+Tq
934AhzEB+aunEqjlIIrruAUqfeoYk8AAoOjd1pEMhg5noJbM5Mas1aEnuSHSOQ6J3izUYH9v0jXr
IdCxDyXfUtEQBEGgV6pV+GSgoELmHkpWRK43pjuQ/E2ahHLoBxJp9C2LCJqwKcADOB6O62FFGkVE
r+xUCA9mEVl+nk6rYI0xXxKBgMjVgRaGjrYIyLiYddhFUOrcCzMhAmMQlx4JxX9sOp2VYUWFr5d1
D55e/qybWs+Hi5o6m1y7IqSaXew1It5xZwGMiscQQeZDVvhE4tHSKYAH5pt11851EUfPyteHZsoU
CeSUntmPQBIErRp2uXfFYiuYGPbjMUcbdp9bxDSJY766dvUpzEkCYxRBaziJ6CEatJ2wcN6cKNyi
E0GXUnFyV6bxmPrJzz62s2MzElM9QwE/BDroJdSRL2jDpjtt3z+XnGSgtQFpjAXqXcX6aIl7CQ8b
oPjKH0lK3b7wfiQRfRJnRkZTJL4L/Z9TBCdRc4So6z2aw3wKS+YLpU6s0dE1MH9pqBJmU+pYm0EH
3GQGgH2soITeKOvbxJLLH9vq5cbQUL8aUMIKQ302uzR68wIDDEidEOhtmsbGgWD4PoQedDA6waYz
/JrzsHrozA42n07iyXQmj9DpPI47cEn7pgJTSjjT6LnMP0XVH1XqXqc5D7ivcsv0ErPkqiQ5mEaH
G4Guw1ZKLtHzhGMVCvmdL0KeqtxNnxzzT7tV2d1p4CjgbB3j2qPjn+rUobwm1tgrDgWi7UMrZ60v
TebHdInHg+nhYcxM+lnVND0XvS3osjcPCAVZ/3PCbNwRPU0NLxxJ57QXYimuRgQMCzgTGnNH3clx
b+9k2KBNSNCbxlOC99GLA8J61Z8uDO9IRuERGWGzdA8dAVGnaXae2iSo8KzQRU51flNBkJOjE50c
7BenCH+np9Oeap37xF0BORB6Viw+WIN1OpRHTFRjLTlCwqw6GWN4MIaYRktDbXhOBq5yc34a0W7j
rXqK+8kEzzHBZnDd53Qi8RbK0DcFron4TPupmxtM404NmL4EJCts8qJ652fSLfkRrRHgT9ZYz/D5
GA/R9hbMWo5MH+6DWUIVIzprJkKr1FlaeItAktoj6K6MO1XKxbXtbbN5hCTgkcWFve1GgINzTy3j
KtDYnxyCu2goIVbWHfg4SNO7FeQRBeccHUYTlaeBQXpkw6p5vvmTdRHMKPYDDvjtgm/+rPIvs84Q
g3HXbHKdKxb3iBh7nTUWr6ljOn8s0ElkSmeSxTqdDFpd8pgwgy91clkLz5RsMIRMs07wyFiwQuTE
d03kWaWzz5asu8H/M7Lw2YnEC5V589TptLQmQqwcoN52dJJaWZGpxve2RxuTPVrErcU6d40oMRBM
OorNbEkAn8ab0lFt6x5LFJzLRip2nqfKY86KWsds16x7cAWNs4QdojHGKOnm/IUaO9EgIflwg6QG
ZFRkxjEYmcCviZHTeXLQBGOsRf54SNFQpOOwF41EOOLJi1M03muW9fGLGU2bz00Gn7urfuQBoK5M
r3GMKH1EtjKhU3gQ5vAeT6F4EeXXvuP6whtyaIZC3AevCvfcXbNtqb6bArWP46nuUErhx1urABqr
03CtAe70NJr5I1zb4jGo4wwyxvdRELA3dbY6I7SJ3uoluhh5E5wbxVPkafVzNLFYocOPdMJfQbPo
kGNyvguMpal2mMbaa1phOoXAZt+k9qHKXjm71HT5VqHl76l19Cc87D977WDttZdVYGrNtLvVxeba
a7+rqZ2vmH3f1httiyk2gsN0NrRP1tSO2WDOjhNyxktXqq3Qrlpn9ddqpy0AfkToeG/BfR1s7caN
seUyGn1ttU+3DKZnXzt3Eyy8sfby9trV62p/76ydvkp7fud8Qo7ty3duNPkZLTI8z/EHVqj8Ydae
4U67h0PtIz6TF4sFSbuLq9G6WEHcH/KAjlwhArR93CM5Y75k2p2ssCkn2q9M+rV5TLWHmaqxR+/P
QL/pZcVOaq9zjel5Qg70oqup0ynv8UR3mKM7TNJcUy2uAnzTIwZqzuHqGJXfHe2s7rFYg1Q2L5P5
nSnGeMq0C1u4LrY77cumBbIrtVcbytUWBfN0LLFxS+zcKdP2d4fZfa+d3rH2fJsuCls84KQmfUu1
KxyOLhePdoo72jPeafd49lBoK7n2lA/aXc70msaYdpwn2nuu+z7bwJK/WvyOm9LrOqa6cbL1PRd3
hhEGm5AUBto55VtjQ95eUKZi9s5Y0VrBoSs84hgTWvetxQR28ZjNY5lFpoK/BYicdV+nYkIb6ksX
a32Px77TZvtYVeYF9+x7w30a6jbuNG3NByc4gtbCrs9QdiOiPLq544Q9ZaYYw2S9w7N0drXd31tc
EkGRElqQADKNBIj6/MekZgliYsBXZH3C4tNdbcO5yrTvaGvqSL1FbXzaSucAjcJbL3qEE+M3Z1zi
65g33J9mHdObJcXjsKCvjaTzIIuZST14nAGu207QSUToeC1RDT2YLQF2lc/ENxwOSCbm18j2j1mL
54JSFA096Q/7qg1RHSR5fM9d5t6+s2QHyfK1ScRGmUQu93XxS4k0wnwjx2+uql+SDCib2xAXk3gh
qedT+LbMGfkOppGS45rGD9L3KThIceuTJdwL34jPC9OfbZJIVq3WKyupX8MippvfgqVixdhih7N+
yc6ibGLZZ0Ssexq+CSnhdEHjoDL3dkeho7fA6NdOMsHWNEg5VHgyzaB8R+g8PfZ2+OjR1kvT/rMD
8YKEu1xtuqD9EWR5bKJq7e6EG1GJwpZ8Ldv5YAtneG6UQABOmht3GCc8ulj1dk6tKHK25kvJQBc1
hbxhZv4855I5YuMmKF7Y+CGokEIgHxocMC6MM+KBxRHj4YQaKLbiaFP1uXGLXAEUWbZEQ5njqTYd
Kl36hLUVmn2HCAKvnkCPtgj0y/qLaAJ1q8Y0vvq8+gkg+Lb3CmuH98E85Uv4rYjq+n3mQkyGgJus
K6cXo8FYUBvRaxrSMaVRvStK+h9mCh96AbF6dAPADLLrd2OBtz9nabsvRORuOwaafYzuiJYFapxs
HGxAPOVwjVUG68wmpz2EU0OgCv9LS+V2U0LL5m7JZF433TNQQFTXXfPNTqJ4500t1CSaNSwfmv6S
pC+VB6Ww5D/FDdNaqN2YoWZNdQ/AmefKvapMQWBu8vzcZfmzaSTjQY58Ab5EvDhGYBiGHnQo3TbE
mLPRn4HSk24bk6gwmcfRkdCcGqu92mPZHZx2yDcDTkZaQQRedF71w3KZFJlD0B1Dw8VjIilJ5I0Z
kaZMtWqM+ESWNtknS0Dp2BrAulWAlNNKKUALUKj80QASURrlcf2gycve2iYhPgZcSs8OxdWvmQez
PBsYiZYSDmfaAKTxiluY+OrZFBbpCzW329Gl1PWH4Wi4SlC9iZyYFzcitjqNsCPOVvdQgTIfSFLg
LgtWNZxAxm+KfkHtThn1NrbZF6eZMBIVi30Li0Iem7n43hUZWR6z9BHviJx6ZEnnxC5vicfkAl+U
2jmYyK7VWB1MlJWUvulYnjO/RqAiaDpV6SNjcnQNujB/8ApnL42suneiO9i8s2M9JSwM3egFCqn/
UAo+qfFLohMJggzCFNk6DSkQnXch3JNFWmW8uCkQu3UTqCHl6RQoKNspHt26pnE/IoULIqaQhJmo
YzL6/oOVeOUDbzvoE+PRARvuAnE6h/pR56dfJ86HK4v6gQI+94LR9j4XvlHeGzxe99S20FBN6pom
HRJD1qx7P5v2tTWPL6XeTBKWdNm/yIGVKmYYBZ0G85Hsr45bNTsWD6BeMHluF0iR1KLS5rokZnqu
ZDbuylxToo3pVSwx5zoOwl2CM/9ISgnaNL64LWZ9H0dJGsCqcQ7IY6r9oCmQScDcVXLvwu8cEgFQ
LI9Ty/VbVdN3iI/JyeJLvZcYtI1iTh5k1AdbJzZNnrX/MU6u85xyGhJQLF4HlEZxLu5GBEeUNe95
gQdxa2DTO8PC5Dw/O5XbAiYL8oOqfYErsX+kQIjIJ0pm6ttOdvVKpo0uhdt8lv1DoGBC2QwGLE0x
NGS7MnMJ0Ci4CRe50T3IiRULFaenAILs1gb/wjTz1quywfPT7RJ3tHZ5bb+NrnWtVUNoRUrMTxSg
x7WajuZJQ24y+pZHlIDDJacc2GYSto2sElwYJXWaYd6MDgqkFH9La85Y6LoMUBs3T1yRtHg6K032
ZlXae9KIYBYXkut68H4lqfpTpF5zlGXwHWPzZWxhi1dd3lB2b/stsph+76rlrtCFQWZFEhdTnMYN
kxvHeZq6o0MEyyZl2QRSHKlHXwJoSQy4P40Pr86KehA76rbSmGyffvMy+/VxLkwwhPkYX928exFB
X2+HquO1TkzT66B/WyFWFHDfIpOxJIezt0kSE/Ri7599Y1O1TX32ZmT4rLk5OXpWb5iDj4VLbddc
GqQgFhlPXRM8dxPlqdHNEEYbhrObcVNtyp6KEpizP+1ogjzV+Li/3eqUpOXeFgwybd9+BiH8VcwV
tpB5/NZD7Z+CKd2v76MPGvdoL/7nMS45gZOITAWzf4+Dod9DFjdouz0u4SdvcqLDQLIst0CPAjGI
UdpgsAarznmrs6vpCKBKLuPOqBwEOW7/u8e3dvvW5t9H3+/jGNK/t7jBy0A1l2JvoWtJaxZp31ag
lSnCVETlLsFA+KyulBmyz7kTpBhzBhRwZimKLcBZNAjr47RtUY4V5B0tEvk13KaN7RFBYY4x03dk
vZe0kznovWSAlhc9R8Rtb7o4TXZr377TbXzmUOMJ095O9AnSBFF8K+wAcrAwTlI9gsjJtT+U8V9X
yrAP+FhYwBi3njleIhBduwYswSZNu/GybuI8vYcdaR0GpZpLOzvD3pk4ucHEQRnNsO8wpXnmYiFg
3Ws+ueh7WLMkcY3xm+SvNDdRERYIqIUMKGN4EIcgWMzAKbP5nGtNfGQvQCStVF18YkoucmHktRa5
bKiDvhNVjSkyLdqNtBn+wqal0U4kw5YlSLhZ38m6kfpPc13k+zhmgCM+ZHP1/o8+dGgzS8pYjbiw
gC7rO1/3qrqc/uPh+gO/ntOdsukksTxkFqyykZgl9oK/99aHsf7AgHi9LV1zj5sC+lc95Rtu7Pl+
duPwMuoNEeAs8W00iAOE4su6cRm9zgsO1QAnwUVbZ1EZ6906p/O5btaHi8VkNE0rifmG9KYgm69k
ygjmAXwY+hUtuqZJPV/LMMj5RKSQcXemqk7TmG4FE97U1ubjID62tfhizrax/0jAzdZ6KXOQ9iJ9
91NPZOyBnNPuUuDZuKx7md6Ly9w9QMx7XA/RSJzOsf+p02+nStK/Nh0ml904gOEfdEV4VcpEXnDB
EId90wBbuXhwUAKKZqUXDZu8mxHK/L2BpXfr8ZwdhzhDNeIOCesqXRGmOWjuoeRkEEw8yohUMpPJ
eXKCzDysLKL/LxD7nwRirqfBPv89tunpz5K1Qz58K5Nv/0Um9vsP/5KJ+c6/PInpRuLatEXgyg+Z
2Ep2kqbJjynaAHb6D3yThUxMeqQ9WLaJVswF0vNvfJP8l8+NxPPNAOOap4FL/wt8E7FV/n+ViTmB
79Cy9ZmiOr5pev8EOOX4i5aiFjO5WTXdUWQZYZG+Qn2pUG9TtvRI/jVA/uQCr5EAAxJYTnsoArFt
uQJOsvHzl5pGQkuw7NJB7JNLp/Ze4kT7wsPw6E+CsxaIy63y2+dRYs0qjK7ekYWl2+JM82/F4AUQ
FlDiFz3/bAxggLtfppG2jTQ/l2GU7sIE50rlzPq50AIHtnG38ri7EOuYu8Slf0/VkNAhBLbgsuZd
RhmfuD96e2jtMYpUJ921TVbvHCTLxxk2MC7U6LO0cyZjepDrJXJsNXop6VHdexq/MAlhSiApM3Yp
1RLL/0qwgTqazPjIx/sFlf/Y2mgPYk2ZmWt5cyok0NwajI2R52hpYhC5eh5QDDDfG09Hz0+YaEQZ
4uxN6FblODyAGpjzjgh2ogfpm519S32nTfcLRGuzq2zj3fOHZr+kLC37GVfpkAfnggIxVXTrAes8
BvY0SM+J0z5k9sM4dT4rc8bNeEjACksyJL0FbJ3jB+eJiPUtU+LmvFiCNprMkvsM/pA1K05Ub3hI
Iqe7mt73Nm6zmz04DzbhTIhYMN1NTLv2iqn9EWk0riivYaU6+dlBm9Mc6g5b4hk0DypH4d+BhR2E
gyK+dA10/gmUJmp68QR4EKkBS1Ry53fk0o/o29s3Wn/XQY3LSdLCjdGUE2gMXqb7EZrVNzWxAp8W
j3Im8ZKuY+Eq9shPIrAOcFjbPSx5bpwRND+S7uLT8Yutu8SjOFXOV98sukcG9dtUy/pKPA1Add88
YZgEGLEER9wp81vYM0K3U7rFmyKv8+L64CnUOY8CwvT68J11SbElK5M0DScG5c+t/IAVkdTGjB6q
Bc+DhU6DisaDfl4E1nTqc4JaAtTaxyb+qZC907CkxFe0Axqh4uCWxp9N5rRkFpHTxeDBDCKyX7rg
EI+Gf05ZjeLQ629lC8UmHKktAv8zb/xJQ/Ys50lIjPUWa3BPRTB66smk3Y+T1Z8XPMu7dPD/6OI4
O4kJLTMkr2jfNiTPLZ34MtE6gzkFjdWhLyL85ic8TP5kal+lVwW7qA3/KIzxVggYn7HJGVcmDw7M
U+QNGGSyzNujMhU7c7C/IOh5bRfUQ9jq0fC06qxCg7cK9P9Yzd5DRVypBx13msrNbL3OiShOUTk+
S4NuClnjyAHh8M9FdMyT8C0ajT+DRMJPmrC92+58NlMYU032Ontxsy+gRYMxIFsBi9zS+h0m0NDm
fAnFRviHwIzUzQ0gtQaYfbdEGwH0LlvoqcJ+5lP+TlAa2OnEBG4d9fvc8r8TcXOsCtk82lK+KVPd
WnQtO9S06Y7aQXftsneZqRswyKNTow3qvKV41ga84Wc2AhZdph5OgociJBHGZqy7BjJHTzIkZezN
sizpl7AxMRphn4KuWS71oaeYjMAj3FCrvIYBbueiQyE6EZAFuMD5biPMvZhNfCCCqjmOFBqwDEAl
ci35VnqAaU0/canH0p0XlKxR1mz6rOFaakyxw1TYbxdSV6nY4LaNhns9xcUJt6JB984/jktyamkn
RPORkElZvudWK89VQcCrvGZ9c4wVPSXB/cGVR9At1klZyy5h0rQn1eeLG5BlMuZ2c6zKFiOxjQ+l
NpH898mhH2aycvCxgN9xabRMGX6AgdCFNqF0UpI9P7TnuSlJNevc9hM+6K0Yu7fO9eACwh8/maS1
gm6Kr0NjhlvPLh5nkt18gm3HatRM6hqESjqDSkIhDHQuePmy5Fj0s7Bf9ktwJgwdKSkd0klAJpjw
Vs3Q+ElSuthpLkD0ADGxL+OYpfdl7ohZQ9L5kHkJpFX3B35bEuR6eydhy+9k4f8wpHti9k8ku0XF
dVDC2hMTAgMpA/XChJKg4d3iE7wMRly4oIKYWpJMybIS/AvugSr5vnRYZvuk/NyhIrQ2Rupja4mI
ULJNRRiHh6/45PfiuxiSZt/Z8dFYHBgj1A2iCv+FBBhFqITauOnCHabb2ZH9q/HKTxngNd3XMje2
SrYLjVuYCKxRele02Djyh3DJXqxq5lToLLJblf1qWwm9T1bsc9P0JwPbIMhm8zgIeDZJGe3qFqo0
0uGDC3ZutuF2NNR7arIXCSEh2667d0NI6ZTGOQKXrS05iTTxCeJvE5O4OLWgtRFAaTfHcO7EiG/H
MlGWURsc8+BVEK61LXxrObgdDsKJKNcFTcDBrn2G4px0SK0t9ettgjZhE5GK2rBO2Xph9KzM5Vxa
8R7WDk3i5UwrzdzMdBPBlyd/DDQrHqgb7tM+46245EIr3P+bhqJGJO17IUuc+OTKUcbDmihZnssu
GEEAjz+CAcC0gk6dht9wkL3LWQYbu1H7yC2mi1gqDIHzj8wIol1H9BFfD1hD6ey6KMP85p+p03rb
xv2czMEPNy7MXa8+taSHICt4gnD1ORoWQtOaFvnejZtCqLUy185LH0NeYFdibHP6BwOcxAYaNOa/
zDsnULq3/tDtS+4F2x5bDmPbvO9CzCzMNo55HZ5JqAWvR9atgXI9mNvv5LcUCRWEDE27pYKbWTdM
R1je9xbQSJhHj9UwfMpmGC3JFDxEHScXHVpAHNjvUkglWxRA56iqPqteB89yd4PX6B8Ts30HsR9C
csl+0kIPDpNhP9bl8L6wbEbzhC5VUhkeJ98iqBjLe2SCy45wFtc133vPfKXJyV/NX8okfi+b5ier
FEQaJZDm0EMvCFQoD94c8BMkufvHUMx7L0ZhbMecfU5GavkERY/mpI3wtCAafdN7aP0h3cNsKd+j
QIz2iZE9wpCI2n3djJ1bEMVd0PXNOgbckXi3PiQ8IIzG6aL0kvZjsx6DeT7+PsYJwJTTGzJu4NQq
SLv4a7NKR5TgkjWiw/y3qCdZPQ7rYy7OHGgP3Q295g716nsBt77v6xjQYlLN57Qmp7V3YNEo43eY
O/EJ3WXdZC3W4nVvTXl369HbrW+ExClUE+Hqv9BCoDWFntzec+uY7XE9HugfrnvrZv2Ntm9+uClT
7I9D657Uz/H7Odfd9ZfNOmSUrOesPqfNd8II7Es1vEaJkGfPt1CgGtk9jggmBjSUIFjVv+AvM6nJ
AQgt10F5voqUglWE/vu/0P9P2Kc9PmYBcl4L0wmPxf5MdKIWzrG7HvzY/OPY+oz/OBYmLW4D8On/
OP7xMAjx16cpLWxoWxmyRwhGtZYwrYKlVeBVexBRkK9y0GFdn9ez3K8yrY+vNdXa9lzg2NysDcN8
QjvObJ+VuzeNnwo0jPtyPSb8qDq1Dsyhv8+Jde8fT6i0JN7Tkni7LOvLx4YyBbJ4vVmPJUh5d8rP
5836EtanytZzbH3C37swDj9rAOx+0oL9Xte41r1sVe3nHfzbzu5/Dlr0L2mEob0euVo9oku2s3a3
eFV+1qwfd0PMJICH9WuLooYv5vf++tmnHndzGj/k15UTnwQYwuqyKrHWvQ911tg90CAUZ2txKOHp
KOjL791Vl0X0yNFtDOzofvd5vYzWjU/4zbKt9RVFJ3aGY86ixqxhQ1DpU3waXETzTFlufbju0fZQ
F2dIyQxaH8shxbIqun1Y4ki06+qrQYDmVVNxNhNHZmhHTxxG/FmrN1qzJQz8vdVh7WxC9BHL9GK2
N2dWGVnQ7tFV4RcVok/3jTHZN0yldT6ROtR+SHO6u4zoaeAGk6SJq+i5tMGduFGZHuNqZrjsUXxx
v2Qxh016Xy165mEZhFcQC7eJMSNtmiBPT+3i/bBILzsNxHbaGU03c/Hti5uiNuhzcycTO9hi/0/P
5sQsIsqMc4BtkWpkm13HHoGpOYTF3bIqRkiAWzs0Fz2uTBRaoQ9pxY3qR4Gix3OFde2n4etg6SZV
DbErjlS7T3PL3oFXRtA1lr+4wt9Qe9dnJVmXGUYSn3oh8kPRI4vOobIhyXnqWlqeoedFpNDBBJRB
uMW/pjZxNCR3y2ZGiHqNFilR5gTZWV2Dy5qlZq1Pv0LflZEoFRgW0Ehs1t2Pg//4nfWnUlsYPn6v
ar2vSiE6ouT4sP6MvriXbdbdZaCQS6rOU6h5XotGeZl6sz78vdG0L5lnjPMaLoE+DB5FvjTeOQZG
V08Zk4Re/mZZGIN8mjRNbH2idtS2HP1sSnMkMs0f8yb0qhxZfxZqRtmgaWXrsUYv8QUos/WHvf7r
j6f4eFi2CNAsTUZDdclQlmle2gwheIWC4NuOtEQaz83HJkfpdBy98ZzmyGyR5NnkDXMpcLJzjeQU
UFmCAgXTxz5+8PHQU3LMN6qM6iOxQr9/Zf1plM3frBZ46Mfv1m3tbE3meTBj+LxW0gYOWyL34PzU
ieA7dDznRhpXcADWWFzW7wGZCD9Yv9eoqORMnhffu6XHJWG7n02bLF6l0S7rZtY8l5WRPKiFtCXp
h7ueeICNciPrMqa1heyWXDEt/2Re/pcTilCbv/Y+jjngHbbWaAF+rJC0roXuUg+/clzfcoazDohO
SgDLc1UkydnAo1+jLSfj7sHSd+LVkbTuDQVAndzQUXG4uhyvno/uYJ1YuEZ7xaWxYZGDxPa3A2u9
Ia4urfXFqNGxMFaIeLf+7xO9n0NV2/fVL0Yvqj0Hwx+ztoWM/Uyik7COq0ELpY86OEHw/OH0U2kW
oRLR733SMlQofTLdpxNxsu3WhYfoa3Wtk6uJGFJ86Nz81w19EKIsez0iCNScYLDSuQKamF9W89a6
aTuY04rYnt3q6lr/bv1B76bcqn67vtJ1FMEmOe/ignPrP35LP/nH/7j+X+uf/7fHgjZmTPl4hnVv
/buPYx8PP57m4+V9HEsbLlZQ5Njr/fQT4U7/fub1l/1iZBby+7V//E2cB/EJdPT+49DvXzEsn6rJ
qgCqbRoFc093YYi8Q61Q+WnBcDX7yb5n6GWJz6WMtQ8FoSvj6vTh3KuWCdQk3FNybr3TMhItp+Xi
VYSz3FE2bOT1lFnP3PU8+dhMfnAHJWsd1JLWYj8+pzbtnrXhQQg67dLFh5BVFpo6W6Gy6fQ4XKOq
Yv2vX8/6IoQaXkfLKw8BjtMosYsTODdE3VhFSM6D2hLQyLzwFirVdRe7AGUUOyr1t6hL0/PaxgDw
9YTVQSZbhuxNZ+KTW5+DURyz3Li43VGZOU2XeIBvhTAIPc3m/zcW1lSH/6GxYCMb+H/mQbxCuYn/
z/YbHUgg5v/ZWvjrT//dWgj+5fJUPi5e7TG33L8N6IH9L9td4f2+ZDVNLsPfBnTb/ZclqMQEFlJc
yq4+eP9/dxasf1GUpWaBc9387Wj/X3QWLNv6Z5IA7THhCsfnST2b7sc/DOh9YmUlMVTVSRF9TFTO
4N+Spn8j7CrY+tNnNQ7ty9A2zZbsuAFGquneiGkeFmAbvesFR+QNsuI+ycTHb55DQtx3knYoGQrm
xa6iaefEYbgP5/usSIIdhPyRpjkGkiWjiodqETdbGtOhb5ENEFG1i+44bdNXmYm9UKX9Poeo04sJ
r5q5ENc8edQt0LcdOwGmzgX4uc1VEB0cpfGQ5gAq1YdQxmo0PVmgXA5kyB988u6uEgSTh1I5Y4q3
N3mhG66Xai9Zb56rMLlgapx2SowUUFQkj2Wd7LPZkYewiyh6jN69dYZD29b5q28iBisG2zs12XJK
jKECf23WVzFBeG5Gav8It49WPL3LOIjRoqXqZrhHsHvJFYYpuZdybL8a9kSSgrKPUZrKg5EnDp1r
GqCh7Us9AfypMlDPJWDH3VBZJrqN3oXkoVO8QB3snaT9AiXjNg9GjEyyJKGNMoOdNPYR/BtIb9e/
9pVvXvLR/q7Ict4GbVOezejsJ6b7Bn4U/ToBEqVFLiMxtMUtmsJTH1rRBSsBeiXC66b52zK0t8J+
d5mDIo9E+peG44st0hKbGClarB8DOHWbaACLIkkOAzXpIrBunUeSaoszjHKmTDEu7BB819XtjSv2
sPwSY+64p4NE4S/r98GL0Tj1c0Ncauxi+oRLGMf7vB/CW9gq7rghHS0b+4DSEXVLRbsJcs5NKP/T
VFFptt0MU3wo/BfKO7g0QNCjPpk1LmxEsIz2CU8tYK6uIqktdD+FfYeuJSTlS0UvtKvsQ5PD92/I
Q26K8kkQcAwquUm2k5Vkuzn2luucLfWG6uiz8m1MYW2CPEKPK+34VhuS5CzJYsfICW7Lh9TbLfVI
9TOrRoIZI/sQqZ9wbNBp+57/5EDt3FT217ow62/zFmd/Hg7lM5YCwHaihQFoDd5nyM6nMZ3dU1mL
ckfI9qPv5TMuqTrivPfQVDTzQ4Gd8akd3rxI1Nd4Kl6C0tonfffqSFh5s4p1yScGagC3uA0h9eFJ
ODW+7T+HCOFqC/WGWUYnFPzqlhAUu7E7xz7HKMCYz/b7LqCDiIAEIazbt9fOWJ6bashOi8zQZv1M
DdzRfiJaTqDi1Zs6un3J/FxF4c+iD4qd5QvB91oGmzYiUTZugNSkBeBEM9EcVcL5AseCXl6X48kw
iQK3wqtp/OHP8q1JiOfOcEKlCGb4orCtkfaUBjcMVSNW4tbYMMOWTP2zd4G0y3ClJFuufBR65hjY
/eNkTfljeYzuyF+vpN+lhKIHxjaJhNg7qYWzKZBI4mj4yLgeD3SmiKDGxpoNabxvJzTbIxAO2TUH
aZfxm7I+lYD9iCCddqSWJ/co8smmlViaTcPXi5w3bkH+0zj2v+LWZi5YgodKKkpdXjF7N0EENv5S
ey97loyxcLxj2sCUIGYSj7TX3JlF+reqk+ExD4xxOycYNPoOX6AT9C9F3aBwgYtBHCiiBLSS9t5I
G3tHTzPh87H+MOkgo6bM/i9759HcPJNF5/8ya2MKoZEWsyEJJokSRWVtUEovGjnHX+8H0OfRV+Nx
lb33hgVGiQTQ6L73nOe4O1W2X7UVb8k20XdKkMT7aKbkI3r4tttx5gfD/21UbEl95KRnSNKxc4XO
8zEBRr8NjZhicDHzdyyUVrDx8NgEynmSOBymQXaeNJw/wvWfKkOmc8OHcALFErv8GTkGzUoH32NU
+j7/93DLT0v3ZUwvZfadJk37WLXaKh8wEFBX3KsA0bzZ2K0hUx+cft0EUXeoNJ1Ud9KCWJGqw6br
EqyGXASk0xBeNH77RRbu6hKwBpLoadvU5XNkErAcdpW1UXkNupUXtKw4RSgAAUcdHjMbhO84911r
07+WcymgV7PPySmPLcXvDVbfz1QL0rUeN4e2Qkdrj5J8wyTxDA0UbJpoO3rzxqo1FIgReB99rUHM
FIxblouclFJ9KsaBwpYxC7EnJGPzSoXo8GE/uPJQOrF9LQTUZAcVN1M37EwWDruZ/AU9vPGMag6H
DvqUYX5AgyVSeJvKswiDx5GGtGcWrnEYXRpsY/9hDkSqWAZJyujC0gPe6lc9mD4cmRAfWrEQFt2l
Hlt8ROadQx/qHIQa1YsGBoiwImJ6c75ELcI7YOkMcSOnZkU/f9NOipfFdJT9AR92ZrukbQTz4l5b
K0bsHhOtofGBONqbErSHqnpyOnOahaGgUYpM3TtZ9DFNGMd6jbiCCQTIzCfOVUr6NgbEoDazGwjN
5czzm4Asz50rWoxMirEdmllkerS6meROxJPitd67MU73yaiejcaSe73BeqHNLPaoJ3VZNjSrqMVM
U2zOrT+wqubAUcIBlpR4gxEy0D0rzpYV4cdMlT1gJ49ol4k6j/gabVuepkgaCJxMBp/mD+nC2kNW
79U8fdHsvrikJBfl5fSJ8TLwpoZjBnko1gMEngRtzGHsUUhms6IctbZ6day43JdJ0G9c/FMbcPHR
2q5ta+faU3qv6c0h9pUadj+94tL0KYvwBYzK0e4gwHhRpoQvY3ygzevvae3Fno4YZEs4sn80rYBo
307cO+FwVxMs/dLpdEnNUkdL2ZoP8NMeGZbwI8jm2dbw5YuuXltxXN+AzoDfwwxmHZCbuY/xYm7i
pk3uaU7mGyepmg1c2Hanlka6jmTtv7A8ftPHprnRaPZs3OjaglT23qmBsyHvwKdDot042BGuJGZy
/K6N/W5K58Uv/HeJdf6gzsZLRJLI7YPEvpbVJB46u3ruhMr5Quwu66EyuJgWItRK0v6cSACjAwfI
oqAveGzN4SLSrjshdc02+qQUe2tOWPHld4myfmVaVXQP4bPddQ5uNL81zNuo5/cwBalbbqXLvVHK
Q0Hc1B9kDAyNyXWvj98S2bYt7eJQDiySTFXbAscIdj26vnUcwiapRo3iO6h9e2xxn2WXOIXgX5Ih
4VK7eVj6UhCjus8ht9aFVV5Cp0Yx4qv1Ab6Nh5zgnp+K6mcdFoeWGu/W8qf02kgqBN0leZeBbRFl
7rTsFHOTVxohaUMoHyy8XsyzuhThTkLfBS60uXbT8pFr7xZOOWqTEohgq5qXtqjPen/w88p5c3ww
FbU2ufeoMwy0o1N2IvceAUdA7hTpp6Qn+N86F/+1QAq+KUAwbAjS0tZx5URenNMIUuy505gZf6Ia
w7pshLVPM/XsIESd6mfRm9WX0bqvvl6ELypal3U3FlzgIqJuJ5OAFrQzVpA/DZTANhSwdMQxZkg4
ZZTDNZnkq3/ODIKu7X74DhBXSiGn17E27hXb/KjdLL9kRkdWVntiPGIEcYxkl4jy2uqd8FbjsFwN
bd/srP7F7DVoUyazUlK2Cwq4WvXtz4tdu8bD4HTiChKd4qnKHyJU5FXpgNSO1GjW0w404anPepod
i+2oiH6V6H2zziY/PFvE+Qah8uS0AvFyjwYQM/Bt7mOQ0fr4q3DimPAdbdzn/vBc5jVOfoWC5Ti5
r3FXnfySfz+ybXVv0pgfQvHkO4hjbVX/0yMbQJjhNBtayC2sqDjDMZp/GRnkaEtvMbx0AJoK4mp0
PXxaugEsPdAd5QhgzPk9yxv7WagoBUZtKmT0TAf/vuiVGjsEEm3WWFGCXVWVTziMbCTow5cDLcSL
9Bw9K9llq95BS6wqGDfmSkobBP3PDeMzNdbijmaTuiEwKDrK8ODYHHHwaW9yret2TMBOCFYCzy9w
wYL/gZY13/RuOBxDAPYa7leQzAhmDdJdVojqIIVWHn5FBJ0BWUJJp6frKaA9no1Emag21hLOeRsb
/6wujovCoBcZPWvk7mxbhKhKTS1TI9YcLAaa2VAvqHLU7VVgE5BhSkEqh1lSmYdegS2P+KqeuSVQ
yRkNrVofTTkoXoq5jpryFK46v3koB/SwtROyppuCLTwsBB2EHmyaUd6Vpm1tycdAnEDgcWlfcjTY
tvyw4i6+br4klk/WD9FtarZ4c8KeXr1WX+VDEkAcN8X10B1H0m92MblJB8A18qQpPsqQGIKG6US3
jo2xPIJlHKSRvXIc2z3hEXjKZU60MsyaS9wnO60kYK6ls13LOLpotFkLs/x2VaneK5Gfo6RXYjwT
5MrEsD43ZLG/Kr2SrqExqluybl4yHQpBvij6TEy4nJJ4cOUxgi7R9EZDDLDrrpXAeY2GfD9Wndyr
WfLSJvYr7o5dU2jXdi8/pOlCvk7Fs1KdJMDEsnFZiJb42/SIixZherctsS0YA7bIiVZqnwQsP3Dj
BJYPUoCRTaojmuPuwMLkKs4iiqA3CdE0fpoTBahvhKmOO7IodpXsun2GXouUZX1Xj45PbwRcbDrR
Zm5ZA66wG1p4H4t1Ii1lGwwqSQeDffTN6w7r0tFoy/cuIj4d5ORFqelHw3pRAeqk8VUon+LeebcG
48y5e87a+Nk3CuvoNlDtB/VGWFQWmdgvH0SBUNuXRbwvfTpXdcGFozCIA1fRdNjTM6QD/crPOY8l
Jkev7DBA9nmBmXE+/KDz9KyCKB8g6SDWw9UPPoiIfK5Tj6mxhytpHaveTXZxrNx2MG8bk9ARBCyl
Z8/l9EDnO9UdBggt0btN6Dr1Rh3bewaeu7A1mOOkTCJTXw83XcVyxDP6yUfiBeeNwvkcrzbeFnO+
LeIQyDAzYY4KvX9Qmi8iuvt15dpw+zHmsQisbpxhdLZhDDZ4TAdC7+cfEo9qy6rHeWBlZR6FUZp0
YCbz6EoAwSafVxQCEVpgYujVFMQp85jmtv29mNLXxGpu9TZs1m3fj5tcYR7FXOZBK2kzZS52aJXu
+QoJwyezIZieQQBvVpo7VTcfCQpFytMplww8g9Ze0NDGsGv7eNXZKWKh5EadGsL8Jhi7XF6fVAu8
pmLJU2AnX6mDFtQhlggK6Q5DqmDKnoD2mfPIbBHTC2qHnehQOID4f7T7UG7Qbn732WuN6uRe17+t
yX1KhzAgB8lZ9aC6EJ4bANVGR98l8jYde3pAOLpB3OBZTuqNLwftKrKbD63U9plkyjTp9o7W/zkK
tLdW29RZax5Eq7421ACPOawnc5yQo7VttM/pQPk1UWORAT5Ge3epSKzMssH8O5peQG76qhpLbAX6
d6GU7ummJfX3TadSBhCpbNN221MZC5zgyqqdBDDzCMtcb7Y5bI2VHAOxCWjqtbHR3zaQBrA+RfoW
0+tuCNPoWmeqv4Z4HXhqggWwq6mdC88EwS1G7LqjqX31QyIpoc1rACojHJfWla8E9iqMHPyoBjCB
nldFZv6oFg3ZhhZwh9ScNvUAhAvwzbBONCAyigjkrV2nOnUa8hC6FkqhH4fhKs7hUSnhiCWCFXDJ
Yb2vElxhU3KOs5KYqPy7ZK27GmSwD+3OWSvJcFs8Era56wfCqImbcRVUOIlMzrWb1F4dvuEDy1eq
mdDWmmJMePajbBjQckohk37DeY0bv4BAln4XDYeDbpRXwgf3ZFb9SSod2Dof07COpLcbSQcpsncV
GlWJX79UI6RLNGRjfyZTCDhtYKjex2zYdwjAsXXUtFVnUjLLOHzPZGBMJ9s2uS7kzFmMCZeptgrF
lxPJL+qGrozuSZBrvdgw2EHVS2zFr7QLv+vmICr23BxKLex2Z/rmnQz4wlWXvGP6PnUDFugMoVTi
95tYKge78feBmn05uJqHfCAWqDGPaEPQBxHvLpgp41CH7d816kGgrblmUXWlRsq5gCVFtec2qKKH
sCtgpGGTZIQHPc6vUFsXzhHIa3dZ2H1bOmGNtWYhjxpucosfhxIFHIcLBaZjqCsfoT8jsBP8dUAJ
cV9BYGaYD5pg76terZXplkFNWQFRO1eNhe+OPA36eJJZ6/PkVp9TL75RgDymBOZNIKMip3+qfZjF
2fAZ+jHsxGo8KaHxoQzlPVy6dReFX52qXeypx5SDMi3OcGZquOKIMCVZD/ZZm7wPSoGmuR++4Fiu
fL3h9GE/sFC5ETplU5YJBzckjtgMtEfDMg9jER8CcvXcGsdJ0bzmpfnQswro82ibMJgnebzHSbxG
OAT6RdmlqU1CBZkyFOVo2SjAtg1UI3GhEVqlGl+OdMFDaMSe2tCR2iZ5wizH/+jXxDJFO7UrecpR
Sth49WZ0ig/KwGd5EOlXXhqgPquTUQGwUlWg/1OPKT8R4ylvyo9GR4iK1DbvMZ8hB3tCRZCzkHLr
Vcy8rFFnGGjyPYpDpvgc4aR1AOQnj0rsBs35qvz+VXRE4EQa88c8czyryG5LxNyKcSbOhN7bU8Z3
z1HFuRxTxF7QidqQPQvCBZss6ek6aLKtCHS+gEEdV++IZqrhVlq2TZSdIDakrEDk08LvV9JU7jPS
Add+JJ5i4zGOHYz71D9y3j5Rg26IWaAYOvwpBCLpInYfQRiOK7Acr9JBAmf6xnQgMhOhN9UWt5d/
6sy4aUzUMSVV7dZp0Yi0iDRlpp7K/HukDgYizQsNaeyyFpqb1V7KKRUHNV0RKxLSlo1HT/TzHmkv
tTsk68QhXLBx5cnHd8SqHNbP5GeeQrwsscFMTCnmZGU4exEZejVTg5+U9buqI1xIk3DIJn/4QK30
hl9xVYV4w2WYrlmFJ2sN0bczVjNko71KaE3IPVKmDimnD33dDzZYw5AqVpSlRMFZp7T6WlejFu0j
VzynplBSSTySIczCVe3n47XCaaWD7MAoBWknQa5c24U44GOB1Jq2TDwxmylZ9G7JoD8MahmvUxqG
Cof+yhxiFY072nw9NK3rId4ZAy5KXVEomKcU+O1jGjrMgdpw1XbmY6DxK/c3YIPfs+STeFLj0ZF0
CKq6XekzBYUwSw03gInaIQ8yUCGox5Sk2mrECiOjA/IA1gpwpvBkxkwr6yJjW+vhZYranHK5AJNY
UvwsIea4VYCfy0d+V5kFkrGqvTFvp/ZTLQyx7qfc4So3Mm0kCE1Xxhx7Vvcw6uoshLlMBQb0mvwK
1hSu9CQk9BgFMY2dHnlGHmBdiIcd10Wx14cWgEAT1xvXRMBq+NnTSBWuCoChuIm5wo34HDfwncxe
3HYMWq5WkhJsuWe1FA+aREWug7g4WZXUQasmxrrpzEtRR9Vhjn/atnH3UcngobFQg4o6YNwJqKvm
euWpdX3vJEQOQECxN/YGxihZEeOhGTPSAqkAEQ/IFaKgUE+jmbPTcdHW14J4PFh17llAdDM1Zmtj
QNwex8F15U4kujX6Pm4y5ijk+GaRm67B4OytScu8riQ/i4hZL4yeiQotziKA7VdxGDZZ4LUJgBw1
bTxJ+AL5sE9McAnoLGwwnNREmIEkn22uoJXQH4PYLg+xyyLMdFPjVg0miPupxXFt5DedBK2elI+p
b9dbA9bm2hwTFnl9sVFS/71oyX7qNQLlOlKSqUolOz3hY+OO9XbZPVHtx+hPFFU9Hgcj/eqbblPr
OXJ9xXoVVnY74Syy8mJXYqxbRd30ktUxAj03ux9s/in1zrGBxyIiY8bbMx9+0+3+nrwhE3Rlr3qF
SUEhQGFOsES5ZVVR4kjG3mhtREs6RwVimCkXfEg13EYiS/baUO81G6pIrADVaqDejD4yr3ufkk44
MHDb2OhXKnbFtPfvFN++r4FbMC2g9D+5HmVMnDDwT23OcbfWe9aaeFzxrFOsN9rLSKjMBktLuKrV
5F3yYrw/f9Lxyxyrk62CTdIK2n6oSi46Rms3YvItdiSj3hRp9Vb1DUds8moy3bWGgfg9lG0DdXcF
54gJ5IlRmRy4eW1gTB7TmVOTPlsDnUPcSsy51BKcWccyJWWVQrnL2M1wKX3on+kueug1N5VuH3H6
/pn4STpzznRJQJcUfEof7Mkp3oTGu+HXoA3TL2TUQ+De4R0Blj+7fNz+Wlctuq+ASjGI3VWkj011
DPQ/9mwrOJVh/VbbsVfBcmGWJ7Zh69y0g31SrGgTVPjQVqqWPHRtQyy5f5w/qzLjU5aLK2asu8Z4
Kd1qTceCxRZYa66toeh36EivoByVdvbi6uO5V62L29ao9nc4fV503b5mTyIy2ujwhH8CZmzmKYw+
hjdm2k5niFwNzEyq3PQSBqmKzFlqCABf8omlTkEoTsFQGabavTNOD2GdvQwUOhp0+IPdXacWENM+
f0zEA7/ahrP0EKokgdEPqQb31uzb23l/tQoF3TS65U/eIDlUc+vOb+q3vqCqNUXEEVgta+2hh7ki
ppXi7/2+3+MrIxw+Ie+8SrkyCmrrCKwB/IzlnZW0zxBJ+LlrrgD6RbecldKYyEenM+BsD6f9lnb2
a0TsHHaMEmTwXaZZN+UoD5VDwrZMdhnT4lVfmk9hq29RIiIEzk5l1RpkWisPQ0Z+u4viJaJSpdi4
GHJZRbskiZ4GZfiiq7hO0hpAGyhXo43x32eItpJuPzTVlSA4d1XjlJcz26voxG2pB1sCKb+IRSYu
sQQQOYRP1J7n1BxyKWy9gfEJvNy68cUbha2rZOz0DepdcIrRXnWDXdbr+5xVckoWLsOjaM+BNXgN
xwiRZKdQaGTJyUMbyQc9YuKtGNsJrXtcF3sfjCr8GLx1dF0KBM/FQFdJ2/gOGVGJ2d77FIFnvwPD
7m4QWBIZFK/1PPTSMLufD3wy39/zhKoH17S8u+nxPHRGuSEo7wV341WluDdJbOI8cR5ptL/0cb4h
jPmKFTbDVak+a70Dc3L8k83JQENa342c8ivNwjKWd72yJjnoiqkHUEBx0NVql9YaCj7/Qaf6UDB/
yVP9BmDSTRYV77SvX4mW22tRQ29cT3d2/5mJbJPR9iQ3nlQM/PqMqE6jfExa/dWmRMzpzmMtqbtT
jPjKGuthxBymKODsmvKJPuYbUF6z9d9UE87aVP+JS3wAWbyNzfiOnvOhh88SjzRa0Ve4WXSrdjsl
Lx8sSUTewKnsJh+6Sh/YMu6zABqJ2X5ShtlPmK7a+L1S1EuV1K8pZ72SFdetjF70on/tGwVaFEau
Lrb3ZFKdJ1qwICIob+rVtoy5AM1cktQ9wh3dcI0h7DB41A3tnLNPyED/4n8laEkC/Kjwhz2qdNIs
rp+llp6j4YH+0rc/OjdloN/USfyWFDTj7GifyOA6nMA8AjI1FCgnhriqjOI7JECuirsrU2lfDE4q
C7G/NWrpJqRnGqt3SR2+ZimG70qnnscCt8V9yAn2bCrmtRmSLEexsbBLuI/FjbQhyHU0U9SmvzWm
4rbXq2MzGTdKqlF+5nrpBMfaj6+Baz5QXLqvuKasJjoiOXFdwTh5Tc6hzehpakRk44/yU/2MTeHg
X4izVVbNOkBNt7ba5srK59VXVXkg0Cf71hxhVnUm4hc3G+V6Plh8PT37wZl0ya0scLaF1K8YZ5Cs
2XVFAFxG0QoRG1mQI+qJgjhF8naCW9Ele7fJHjTheJ2BQTY3jVWTo1xXC/C3xEna90bUH8zRQJxA
hT/QX8wxM3bpQAnIHu/JweZP9BhIzOp26sQpGvWzq5QfxiD3AY5dmU7XPl3UeppuyH56S9vwkqcP
rpT4WWz7eXTeyJc6DObwmSsFnRRNv2nq+OKvnVnWp5XvfbvtqhoST/0ixfhqt5qXxu6TdDjlCA5N
RN18jviqBFVw2iK7ApMT8cJMp4wqPwyNDr8+2Me2DSqxobOBLgZo0lXvUotLaUbH+SmS086PmSMx
YnjwhViYIduzB8teobnRZ87Zllg5OI7insCFYNPZ2iPdrZOb6aTI2kfWOPtQJE+i47Tvp4BPn65U
yg/k2e7JkuXwo/BkijNz3u+R533N8ch23w7arVWmD+RI7QLjbpjCZ9TK94SZYLRmqq62lMvlOi9m
C0SxVRRJgdqEcKKJP/PfhS54pxrulSzlSWok1VU6Up35D6ZCu7dTE1yVdK+HABSPBJ1fc6TI8FFP
9W3T5U/2GlfXydSgmQA+Yh2CvBAcGWka9J/nFw1p+dzawNdk+K3XslnZqfWQ68Ud0cNACQ04qXl2
7yApEVAJ49T90GukoYZhXtRp4krubsjkhbqakzAihjlebXoypnYXmUA9FQCRobO2BEURpaLIzWSn
mVY6BeY6Vk6Il7F+YWfth35f2d0tZiXKhOLg9/XtqNjg/IxDIJtdRIKpeOlaitjjQzeFmyEc947T
3orwNZhLmX3+jbfxg2orlG16oFJdWQGuU/eRFs0+8JNvXzgnX/oEQRHh66j1++RbF4z3Xt9KEi6p
4EBY5w9gH6wBRk4MkbjydpTw1u1ov6EQVTdEj90mBN5qcc9PicXIm7hqre3MBqxFW3UdNSnSBWQD
dKCytTCoAAyp/joPmUE9vFhpma3p/lhrpb61nMZYu5FaHsGQujrDI6qJk4m5E/t7d8yU/y///P6/
lX+iufw/cyV+5J+b9zhv/jfxJ2/8S/zpWv8UwkGO57iGaQrL4am5tPevf6BmEv9ULeEYYm6M6Zb5
t/gh85+uECoNIUfXbKKGoFH8pf4U+j+FM3MlLEKJKCbzrv8H9adm2LO6M09GQpMOX//6h6m6fIau
qiAlIFwgOZ25E5/vF1yl9b/+of0PV62zxvdL5SpSwhkODtAz4xxZtzq1u6GOD3XAkKwwyrJind2n
/hGJwsuUKudk9G0a2jCWor5aic6yt3pHHqK2H2Mc+GJmi/VnoG6JHU4bH8OCXzlUOlR/NRoZzWiR
JFvClqG6RJSrXawXrYtxNU8vYLRfjIlQCBQFFJayG1J/d2XpnLX57FDzyTwYFdHAVuvP1edXtbLv
XTd/pH9x04vhk+keUzzBMJmOVyJjVuQPiEmyazPWWkq3YA/dGUGrx5e8CT+MaMJ7z6UMM2Kp1peY
/g/0rNAm4Qv0RWPmlEATLOmDeY3hHmNMuHFScEedkv2RSbIjY+wqzLdZ0XlT3Z5BDgIKTepDN4D3
8vM/UPrJKUjCAhGWeGx7wfo3flJsiouZwXc2fYAQfY2wkdoeTm8SEAP9c9KENzY9itVSv5RJfCTi
6h5Y7LAysLJjgnQ3TqW8NWb3UJTZe4NSqsG5MmJPiqpqrRuI8ON88pShetRUMFIqCZsTFxATQeTa
Cvt1G1gnxbYbZOtPatSdurxsoRZDYk75ujG/Au4sEviy7ozeJV/DCGU1ghEpJomVonBDWdyZEApr
bXw9MfddOz2gPEUP31lykDs3gtKYnJj5/zkOzFu6rfeiDbYWn7GN24LGRRhWm54mtG4QhhF0AT4B
RSG8GUFYaA4fVRpfK0REMoVNwq07XZLwUlif6mCd+iLpjw0/wljkw2UcUMCOxJ67H04cXmEqIzKy
9R+I3TxL9rWOy3PXz+5cNcZJN5T2QRNYZFEoeZUGq0Im8rE1euAW1WyZ04urwu4esHpDFU5aDPBm
vO1sZvZmDSOEnbnq6phDOdKeU0K2NqBD5j5NfG3lJZbval0I1Drwh/ZmLW+MTiuY2XCpkl32kjrF
C1GT4ypTn4QdPxdkQq5R+HQrVD9PcZZ9jt1JdbOTTr6eE9P3KQWucs2yEXUN26LJ7/PeukypQ8CF
wP1SYJEFUFxbBOUZgX+2TNoU2Y2tBOFGo0+KYWFYA4c1J4wYplG1nsol1chBbg29tjYaIz793tRw
YTZ5xldMnYDYlzjOOKH78YUmJTFS9Eid5puWE1oGBw7olCCUHcv0sSjYRUhXPdp9a20Sr+VcAGok
urMMWcumAHSedcZd0nSCVobCiovSedlV0QaIPVmVzHLNhkaUmsEFCBGw9jMSeNn6fUwpWZTSFpl9
WMtNK+ZUpPluPW/Ng7E3COflrydn90y5WLda8butTASlpy3JDD/P/e3jSJmnJ6Q2cHtFexz6Bss/
8WLLvbjiZ/K0kF68oedzQrhPk6RMSTjFKemuBZMlMrnCT1tlmVq0alnt4V6hEqQUnGagXULf3cto
nu3TCoSA5ebNMZiGv7Z6oziPI3yo34eWV0TgccMhtLe/r2ct89c7R64lGxIyU5y+sxNmdsEVxrRL
J1vfVYuTbXlMnZ9YXrLcZIFP1AFd1PlNv+9cXoVlDP8bxmjiu+BdL4/9fBKwBJ5ZHuhgigZuV20h
ehQrs8vv65ZeQZyF4qFPlasROxVEh3eW/TZ9D4Ybx3ilbOJP9GbcMnR2ZW6XZ22eHPbNIK7Qfe3a
somu+i5/6EfqY60u9b2lZTfWbN5BJBLQrsnCA3jEjGkX+qbpHU0qFNwNdVTKhNTFtphpqH2XoCRS
H53G2D2koZJ7WZdbK9+eSKGYEudY2Xq514P8sZ7ltrahXitFgeQZR52XYEtrJHEDE3Ufyg4Y+dEp
TC9M2Fn+Ka+T4ajUK6tpNwzgF0g6PcS6igN3qt/LWrOBODDFT8f8QwyYeBuzlHsJU/4xJNU0tex4
j+LN8gqFCDwIBq/l2H5nsq0vlurnZx2siEH3dcbHPExZGx6nPDu3/qAQv9LklPdiLx3lBQw0IPra
qrxCWpFX2+pL17BoiYPSOcYuF9wa0L6EzD1UN7q8qzi6QC3CqoPdXh+1DHEMrIZy45PbAl9wxWlc
EIUToAoHPiN3FnpsMZ9Yi9FaVhgI9st9p1tHRucehp4I8v0iX1puENffdh3tf2YT6XFYLIlNs6SI
ibnC1Jk+p0jNGWnbpMklEZbtmQK7GM0nwk7RxIGXrGZj4XLjz9auyJ0Pxt/74+zRKzDryYG+0lqf
PVfLTcMAjFubI7Q6WvVYHocai4KiZIfFZr44zCsaMscfr/m89XvXnoonJUNCtNi+F8f3mHF1B2fR
eyFzhb2W2D4lJk0H2oTIXBRE9IY69sm0mdPLLa1eFdkYHn7JBKZmOKjx/p1v4WC4tKzO8cawLY8m
swJddJgyyqA5UgRofmJBfu9qkg4ozokO3bkFUHCYgXc/myzscJTO95UeymEUF58imGpofCzvIyz9
HJH8DPAvAVsloz3uoSmtm1l+lY94E9yoM9fLfp3S2dcq51gUs0gtrMvudtnLMoIpz7pu383mwt+9
vLja69nduGwtTyRj/I0kAUEM9cUf1sMCfFgOhF/+w7I1Yc1YN8Bvfvb7YmhfbsKZRLAcC8VCIvAr
K9imVvm47HuhTegElk2NeQPlEqV+oQFuemjwioMafiyMBl/1ESgGGY3U5Wedf6IlaKXBuOG1c5ru
cne5WWJYgqjWdubQ7BcwxO/NEo7ye3fZWh6brNcyj5qD0/S0jpbfdDncli10oxZqLYxJy1H2e/N7
DP4eiHZCp5ITa9cpKkF8QeLcxlk+bX+jbRDxs18W4ObyYB8WBeNT+b1AB3723c85uiARls0waxja
YoxD/95xdqCAqvhv+xCJJzN4u0Wqgi+4W87ZnzP3Z9uMik97plUsO+Z3Fy177D8eszO3I7U5o6I2
n8LL2fvDIlj23XJ/eUaHneOVNFq12c/5c/JW9RxFON+vFy9liBzowLQPBg5yqtVyyiynkpxNwMvW
72NaoO3sWqfrPYdbYnVhHp2tTbsedvWcY7NEyizP/bxgfiwPGoKZzJYcJJXxEEcE/sx/b/3HY0pV
EtnA3H0lnDm2MGTlsLWTkMqunKorN5x2+oKK6FjpLFuZKzUPzcPbsgvJBv0romi5mwqfMW3Zo0WY
Wfs6Un5OweWUzGspic4JNEZKM3Y82ozBvtIcjNw/4+yN25fRzylpWDbxK1NEz2o+JS0IaCutTqS3
nJwW1cK/3oS67Q7JfbVddnT249Sfz9bllPUXm3hV+hy8Lb35hRTi/vJD/na/diyaqgnEQHQx1KB+
aRMLgeKHSEHaOgx16Ec/zIl5jDZBmx2Xu8vWcrPs+uUxH+azn5Uu+QiAXRYOReJPSED/tsnnv2Zu
gDUjrsV2sben81FrjTHCM2f5CoMx/C8EQaoHFVkv8ysGjfnRftlc3rb443/vBiAZx7VuKR9dARPm
w29iQgJmo3eH4+64bP3e/LfHMgWrDchA3vJzk84/zbL5Hy8fWKt4JBr9WR5PlvcRMXtlmka4C37f
9t/e+x+PxRLKxFQbHI7//sNqYr/DtesxHfO/5EOztmqyXbWq+dL6+XKUabOHPuACtNx0NT/372M9
xq+EapuyVekM7oY+uUqVNt0ZEACRA81vC8aQzeUty5v/28csT/ztPe5oeyahxNn85WVlPGtSp7o8
/+2fj/t5bVcMczQUv4ZmEHK1PL/cwIQrjz/PdpMg3ZEDRQGdQaLpTHMoNJKCuLqV/aGGDuB1bZ5V
++7flulQOkwLsmw3zeeoNt8My8W9WAJQm1yLj9N9Ps8IlDmCrFxmCVAz2IV++lKpwvQWKgAeC5/M
qJ6mDcQVHwcdfbrQz65Hxa9WIF7/7sJf7jrLyLuY3OnWA5ObCci/kczhMmwv9wtAVnz5OXnVAfqO
uvkrFUXlLQiExde2WNiXu+IHwZw9OraBNnN2pIt55Pmf7J3HkuvKkmW/CGXQCEwJUJNJphYTWEpo
DQTE19cCn726XV3W1tbzntBInnvzHCaBCA/3vdfGqVHwawvQ+fFZbm/dPtDtIUw0eyvzbNu51ljt
2qUYiJYqIV62RuEyKbmRiW+sBoWNYZHDUmYgiksJUigmLxIxa9+Nw3uD796etV0eHUCmzMsCamXq
uzXg/elJaDm0y8PtGaFlPp7VftctS+8tyff2rAEIDPpl3t1CfG+pvemgcwn+i5e7LPWDmdFUQlVk
EgIEa3tZH5wlOSTXLZNVMnjr5DzM3o0D8A8RYFatkLBfRLPGjG91+ZyiBsh8e4ZxAwHc3J+T2qKX
ry9DDO7cpai6Pdg9U64isOC3LBwoOrl8bnUpKErO8hg/FniR6IPcTzDBHIZI2UR0ALdzNoSokZdb
b1LCa22VxMosvKVbHDCybVbj29MAAeky7TvVbjjvb6m/Kv2sybs9vRGyC3re2wIRqbHU4Deaw+0Z
3xH7wj9vqjJSwJvVyGCWD/HPQy4SZwuKkSb6v9+/RQF3IRKUrg1okZhWsxkV5f72027449uzfx7C
pS7stPa1Jwl6fftB2W3vuj21x5xfvJmQxNBIa9eZHMaOgQz7XcSk1Fpq8NtDfbvUrMgH9zfu1FTh
C779gVIiWxBd/XljZd+uNuHm2MFur9FM8zTCTcOXa3zqUj8WeYhm83bx3R5ieoSqlxfhH82+eq3T
5uRH4/+a0XDt6wqimBvCFlNVE6DPP68Z8JKoA1b7Bsm+wcNLyOd4EQn1Qvy+ALPjOOYfZxXf0GSg
absEy4QBD7eX/+O9pPEUjN3wVU6AfcpLjcz6rg8acwV+lbqGRhFoaDxtwWbOCRvrbOVRCrwXsRo4
m0i3bU+4ZbF1ABuij83rzcRocd2oYr5q+cOkFoSGusCxq/qxamdxRNL/NJsB+Zox4sDOsN91bYpO
i9O5AXJ07XutPGXhrgrEmXI7OfeTahxHDVFb4nBDLEolberWsYZzVKB9opv7IhCY71NZFT5CzocE
/QtdmA40tgrhP6VROSYy2DVAW9Jginc1oM9jNciTNOxgN5BepyBV3OCyHf2Z2NTe4fgxtUm9g7BF
4uuArNYdW0YzbXZXBESpYugttubEFW3Xdr9HNb1zQwR1YW1Zd6Ezn5K4V2gFT68DYHNvcIaJ5LQB
krsCeVjHyrXv9OFCZ6s+NglS39szsJu/rZETtVO31cmIbkUunPNUGSM/pM/pEe2L3K1v5GKlgz8V
QqdUAhSOVmbGd6D+aHxyGt/kgC8zjFWqYZa7hCnyrkBRP0uHQRLmb6OPxWbSIQMCEMQoU6jDNiRn
jtAFAleJL6QNErY+ECm0vWRMTUbYn3RRqJ6seukbpp54uG3RxwlxNoqm2DgMslcRvRmTjAhahfdW
pTxlrtFtBdgTfKfWJTcYtccE2rn6sKbVuu3JVUMcwQO+qNw3RndtBvKnXLKqJo2pKeKsOjCeLOQf
56AictO0pudRBd1YJ0WH0woPQBXNAlRj/1GSU4J9Scu8hs76lKhfEK5+ykL+oFgj4RiAFgFyuxlS
smfY/bloTVQjBiz9Bqrnac6Sh9oGiI4Tr9sEixm6sEb1vjXZLIci82e10EleIrpKsFN4S5ao7EJi
PFyLyA4yQ8caq4ilQDlQ0JE7gLNWhGka0AnL+RROYb+yKf03xpQP+2rWYRqNpAEPKIWzXUfUoUEJ
e5qV5FfVwmjVU+fhYSiWUSYYYScvz4ahJLSa+Isry1BW2aRFd2iIJ2pZByOpAWi36xlmxKL+7ayl
3jSYc6YcMDEVl34PvYyTaMhu3qkdHYh8GxsdWdmIiwKc6L5RYnoJYpKS6tb1GTcPEG/FheSWo0sw
2KkW3U7NqnyfpvVXhfrEKzWj828jqf9Phf+/wVtAsMBZ+T9P755+x8/2vzFb/vV//HtsZ/yHpQrQ
Bv8irBjOP9AW5iT/YRsoyFR4LTdsyz/QFoZ9rg1DHtqLq91mc/8e2+nWf9DZsUxhqrRihav+P43t
iL3U/vvYTtMobHThOjpoGZslYoG6/C9jO7VTFFmXJUJ/gOo7u5WPtSQZuwthUJWOfbZd5Ap6gIc5
pCp15wkzgIt7jNtr4j/RM5bEgBwLyxUbSzQPyIE/cYkU4IWdXUX/IVLlk2siR2I8dV9Z4pEu+Am1
nN9EZFkFkjTtYjafU8UuvVTV2xNDhc8CMboCYaUG5DHGqLo0B1mjdtASLG99xa5BLA5evteZkBvs
QMWJ/Tdhp7fua3wVuCgBMRdD4PXuGK+UGoV6j3WzaOftININHZqj3nehH84gIpVvnG2MklIdFnjj
MNWjHexouk+OHsMBDSeRs0edra7gnVRrkc7bXiNRhlPrzCyeD1ZsFSV+al3I84MDPhsRGS2joVsN
8aiDSwVr3OcbEbQftdA2pB6e+pvkXY8gb/L7QOhAjoVGH4G8qUNMnAfRTgr/AJ3xRyVD/YwbjFAq
Aolur2ip6ufbM62xjX2m4p93TA3gMb/nooxxyoMK4VOY7YlR7XhsFcOGWjBrPjkEyqWwyvCKPj68
lrVC+OUwnwjSTNZN1oFstWr1Gs4W9UqO2Pr2si+D+roE+qixuzF0Uttji9a8I1v9UDrSXFm5jBj6
Ba8hKbUX5HYQsMMYvqwigsvtAdWgcqn08lEaX7k7OrtgdoiXJVYM4U5YYmTNacWaOe+pTY2+jm85
iZUE50SOB2tO29I3rNJABqhrcEgKx/AIONC9TknFaSgc59RMyLCVsTpasOpPqDIaP+Pn+HEmo+vY
OPFdPGRY7/tM0Grre2B1+rjNhuLqYm092ymuuXaKo+0UQiCFCtY9Fo1l3mtkZ7owtbTmWVVKHtQP
sluCx9sLnbLXHEp5XSBihN3YzzIXq5sLn/NzdjRUSVfabhNyyFF4TqqFR7813sayhUZvdC+Sov4r
GZg0jLNp3kskSoeyLkY07ergjWh0jhPXNBM4QPI22GExVnfAs80lHKBcqxzTyFfBva/bxp1rM0Sw
1QHmRqM/4jubfkSd78Oh6vHRFwGljh29lwO3eOZum9RE5CVG+yFiuvKhUUQhpywFG7VVEUfkRJt2
sN2VKORMix1rTs33fI/HQXox3P4PMYf7SqbBl9TJKFKgdJBB+kxY77yLolHZiNZo39K5XONH1y9W
MPYrsnWN7UhqGwzuIXzB14EDCNnqWoxuCHPV4Cxvherm9qfuoG81pnJeYjqCGrufXp1We51Spby2
JsmQY4OyQAQWUua2lT/5pwLl9iGlkQEFpD5muXTv2hGXWqjZLoHPsYDZoccekvjqKbIRBiX81VlL
9ViD4oeA0LQHW+rPrm6eaQqEn7mCLbYJzflaaup0jtKIXTofTU7XWnqsKwPUokDum2Xu+Fgqw/hY
wFPvLUA+5IbLTbK8P0TgpDoobOvbf4FmzsWpwJiXY4JHc3K6T6no7i2zG85FHB/+eYvvMqVkjY+x
bUNJGIvqFWNDvp1FqWDm5OU06dQeUcC/Kse6SfrMKwyTS8Ao6d6a+/R5goFkp8OHXYv5TElfPJHk
cRcTOHC5vRrDIfT1iPI+5Z6gpySeWIEgy+RTeJriVH0lVBCBgGU9TePQXxvLfaFWRnNkZ4gN9ey+
46xRDC2kABsrImf8/Gw2Y3ZWUgnHpE82AjNguqqYYB0D/ckEJ0pojnA2pRNYjxUxtKSqBvVv5FJJ
JZwAakf3bYV4pjlLi3PBWfvC96cw1pfR1pmIQ1Td8iU0lfZRKbT82LNd+lCLCWZldLyrbOMSglv/
EUK7iExVvsdNr9n7zAmnV4WYigPxH8wylpd+ucRrNH2t75vWRI/LVQVNN301wZ8endlC9JXn4g3F
HQY5Lq9VPMDeQZJevoGcMZzmjXNjcKSRXnta1f1JhftJt7VLNeTyxVbgjamxlu8bGaC6c1sqexJO
UVNbi2nMgC/VOYD8ZG1em6klylvlFq5JE0TEkhf4H5tgZ0NFf3HQbnk5woHjGBd3QVm5cIV6UllD
JyQKXEueHYukqSib3vTAxUtjhvFjTjb3vZA5anc1eqwHk7U6sCtydsvspCfdKa2FvGJ3VbjNk/61
sZQNDDe6vyB4nse2GTzTKSBT1DG6vqZOGWDxiW5/WhCWmSpUBGQHh6HaEwDgNPPVsvt7LZxx29/e
W17i3ynXwINfQAB0Z7E83J4B22W7lFa07kaEswDGJToCnuFmDT04WZqfRwGW5ZDddyxYntSmtReK
MAW1rld+gux3lQO5uGbEfzlp+0f7Ttu6kjC3zMT1QW+NbdDODjGxMvDzGQzM/BK4fsTOCHPX48LH
Hla/GwSB7dM43EWZ2u/zMkZkm7CxDxZVTuMEpwo9ilZ0xFwfqrS5EmqT3yussityY5eM3l+NXB2k
/0q5zVWgvqne1ke56DHsWH0cgjghuTPQdrMR2L4jGndTQuI2jPo9dPMtPBN9Pcp02FlD88UiPMPw
V9xLOAErQJ/7WjNHP0tz/DRrxAF91Xvg+BDepLbjVdNjLHFP6RK1PKcH/lo4EmCcwEE6386UPEFo
Z0VNvUEhMbVtxnvNwnraNvUfRwuv7xsVOK7ardpOuyoduABDlz/GSFJZg6oyx3OCwN2qSeTh/E0v
iLOtiXjLzVd4ziw20kzfOPZYb4a4CiCuJT4ZLN9hCymau/UFawGAbohVFlEJU5iv3dh9MWr9W8uV
c+cQg6gGo9eb78RNbwdN3PclbZ0kG+BMOdgCa9QocWw/h337Ah1729rwTeoeU1o1/aaEFhGuTqRt
N75aQfXNdF56LipYSg3HGDTs8KqPZRZ4cXRPfBu2w406EJYayOCjBNy1Kn6YGHMxd70HxQ+5WE/E
jdpoeLNhfQyIoK3MakG6h9962iQ0ja17wrzAUHzHSfM2m5aPN2ZbTA0G8piUUGCa9aLxnS3ttezU
x8BBINa7LjNI7if1D6Q/dveXgNCFSk/9KrSQWCuHUJJgMyuHBhkRVxO+VuRk8jq2whNNzlghUh6k
oXwuEi81VPeoQP1EgYHtlLuUlZiwpvEJFiR4E6XC10nvGir1MrqeieJBZSNh9DvDk05ysT9DkKKL
VpORRBKhK+xv2MZELenckk2yr3WrXS0GynGA0GgbNpk0YBrMGosCzDuXvR4KXFVf6hC5URO1J+on
PNQlEXcBjGptRDg0uMTSwo6mN0IfQsdFFJA+4jqX1kXF1JDeAtzsqNc8W8ruGNfhOg/f8BIUd5kr
3528PgKk+S4QjG9bZXpSuR/9rhkSfo3GLtfn00AMAj54bkQkiozOSZAu3OmqTVCFSEwrvE7A/MNZ
AjGif5zSnHBffH6FUBuiQxClBY224VLndC+gos2h+qKWxl2qOsVqdA0Y4VbyPtcGZ/6Mz92K0HMR
dcyujue4lS9tbrzTmKDHo1nvYZPdGX0AdA3t2GoCNWRyjxhK/S2reFiR6Yhe7tnJ3Q9HaF+J+GEH
uAYNwAejwv0MlojD/Z/Ipy/T1k96h0FGLfIG8ll/TVtrYJ+0/ViB8mOIl0kzfyUO8CmuT2b12+L4
8/IyP5lFtLdQQi8e3u/Iiu8hIqQw3qtPDYEO8KKJ7WvCtsZeJOPqAwEenkcSP4U17sooOlMwv2mD
fA17CwWlfScq9z7DHoUBf6E3jO/Ytc8lg04TvSelEUaLJvqhgw8ojQsQt1Gwysp2I/ukWc2VfWlS
GwUM9FoLUQHjSAeSs2ivJGpyUzYFF8lMf9wweKUMV0VLrkllflgqwDH2X1uBQVKOc7mRbY+U2dxh
6IOsB3JMTfykya+SONVtPztAYnAhNHl+CW3CamD2NjD5V0ofhT4+D78SH2aKLKSe599eDHiNafW1
Np4K8pKTIPAoGvC1zna6M4b40mY61CBNXgUMNDT0WAn6fak4ycaUGjFg6PeKMT73tcRI1Gna1o5D
XzNrdTfVuHmU8rMsaESaDsk/BUijO877GKCrhnqj1KmWOB9rgt+BCw7vbCaIAN02ujpN8BSXzV86
tYiEJCgAI9sE6IO/w4fkUfTGIxbG+CktjdcgYGsP20rxFcItpNXmG6qsdm+5XFKF24+7WS8uwN+Z
kpnwq+BBYq+dcOZAM2p8nLHRzlWGc1sn6oOSPcGlR7BqVaRJGwhWewnEqIYMMbGaYOSf/NqND+YU
AXSzIcTXMrG2yigi1m77Jericm2J4uKkU7KRi5GOfvQx5Vs7KnzStov2kyHDdaVmF0Uhb7a2xGUY
RIuGL9/YiYvc0WxcH8nc7AuWfuw144fdOP2ec+LewtQB1QNPOs6+9zgpdXImOMUXrYpbn+gQpKXA
xVw0ffggEgriaQNprn5rGVV3DVoZDv6PaR5LSBr2p24QJBuWrH0fNAiJso7MedcJzs02X/6qNlTk
TbFzT2bahmOt8OpGPDAF5zDRGC+qbrNdNhmKfVQaOD8uMOnup4AFnkb1ue0VEm6TQNClA4moIvN1
u4PAwbkqqkl5bpnPQKKP/caN3wgPIOXXGs5Dof6hMc3YyuJiV6V5uNZqk4N16G7anqFcYzNvpHW8
TCv/6/XtTcIDX1N9JrdseX/I0QigJPmf/93tjxMVYHQw1tvb/9qAPSljmhH/24+8/aEaUBGaI1HV
y4+8vTXU0kf2ughy2WgDIyyOzLxbLE3ImDBVtoa1HxpinCcaScXwG+UUs91EIpnO2rJvFcA/utLt
y7a7mF2DH0IHZ9dJInHtNyuWX2k1/zrJ9FsbiGL6KfBbmIXGMPzOcPRXZRk9sYkd88gj+x0eTr6M
gCBswAnUfycobKmI/KbSzuUUY7T7mefS2WTQL5BokKxW4d+NC6wQvaF6DvZ9rxWVxsoJPRuVfneQ
E3zs27M5g20ih9rx9B5dSz+oCGH4w9tD1HX5BrTBc52i9ZJIlfMIVg/cyJ0czCVp1VllI0Gvo965
QCbg1Kkm2lptCb2odbTd+OGQFN1eV5zxD1WPITu7L3FsbdsEwE/RQn0J6CZNGJoOqZ0BqbKozmY9
f83MOdrMDjqnetaQw0bJxyxoLUsj1PEGGdq/HvT/embT/6OUCrmJRxBHQurpfhroqOvJY7aQhFrM
ZURd6TY9OPWx08MXRpDHNs19eIkkTTffcP2enXgk8J1f+HiXk16T5icmMWtdKQ6mBksvmc+GNpQA
kvVTqJAjDr9R71U/LkGLj0QpIOMHCxdwbXBIWeTpsJEYIraVvobomKJrvb8xxiYUlLaz7lzlg2R3
dganQLjq/lST2MctzGhKBAtXP0mSvuNm971mHZ0Cj1x9jx/pXBVgwGDzoNFg+oK4HfgJvT9K/Hpt
YdGs++hDm9WzUXfcS3MoF5E33ZSmo9mgXkXh1n70UKR6sDP64c4d8ewpJoVUtplb8wh90Aa5mSrV
yVQT/Grof/taY9/XL3qQXNKFwDImvU0iw7CVHKhXSpzyMR2u4KLOnsqexmWZHSxOUSJ7miaTg6Ee
vGqKJNQ+4XzBuFG/mE4DAinrvgLBXKtJAstHMnHVk72hdtrKNKq/tFqyL5SDmER71LsezCMdAYFs
TY5ueVex8K9GqhZLlHu9GJeYQFntceGvR1GBnelPdR48l5Wt+kw2LwlheTjCLpNZiG1jvk9B8AiN
eHGkR4cyufYWhquurRxCuCOLulE7zH23zYuZ+rJNiHHLX4NerEfNsLwsjuiwRvFTZW773EEkhXGa
JhXDDwJPVlUDmQUin3Cx7zY2LobWnJ4Zf7OOyAaVVP0e0XYQhJRyYlrlTfttls6hM9N6ncTJd1Lm
wqdxS2dyGnx9OBNN8zGS23kwWi7OImwAdlQ7mJ8RJFoix8jC+pkmo7+LTapHxkljyjaWCfc1SS3I
E33/lMCUcOyeWXQxvNVZjK0q+x3s9lUzp22Szt8dVOwVjuxyY+kOK0Mw7PP5MdMbHfVXT9rXCD1F
VdBTpC7M8vIQTT3Jj711VGP8z/FD7qiXELtw0U33MqyUvda9mWa7U7rX3okPRlRhC6v3amY+JAVW
YdXR7sj2jj3k8a0HKfWvUQxcy8Eag8ClrKFa58E5Q6O7IkPaoIeCXVX+1jP2tOQKeOk1Q8PhFxV2
RLWwjc1gs6JZVreRQ3RyZRC+91X5rdnp3miV02j2xGi+MCK8B535hzCv9ioR3Gvu6PrEX22Qpz7W
rfpqWskRxt5jqGMWyQb26PQ41wBhGfXlcC3ARX4SrQbTIGbWVxqQZrq0f49MN9pWs/kVJDYuSGzx
Xm6VT6RYPuZz9RexUOhz/QfEylOD7j5b6FuOdoJnSjJg8TXH41fAoqBp+Z9wtXPXVwcYrARvVB89
FAXWKb81CzwmJb1/qZX5ZoDp66RkFkKR0t8bc0x27jw/tUJ7zGrPDEx8CMpzqQ73mRAfFbQpr41x
1Q/oVvgHzmeI7jt3eu5zYjvDqTwUS6kKPfivU7qtqiNCNwIDbWn82YfaxXTJlFOBr2hTsSlnZ4PK
CYLPHJ7Z+jZ02+4zDU+89a2zhVVBD2FVfze0u57qzZ6Ku3IeoFmF9xArHmyTomxecktpe1i1bw/p
1SwHohFj5TJCo2stA3CdeY417Dyx4TzWiU0MzrS3cE/S8RV0p7X3QXUfIkaWoYj1tUNtqC4YnqEm
vdzJ+LiQG/ltw9j19IkKOlvbIQXPXI73y6+4z6snN3MrD0o/pXy00bvoG2J3sThmKHP4CNF7MoPL
ZQIPElHDYJm4z/qonQebFwUw1GZGvmAD59tbWX4V8bdsrelMYLq7sizlLYuzdwOzJkcrzEhz+tKE
qBqH56Fg8mzn8eV2I3UZl371R/HxnMdAlMIx85NO5YwmrrUN/2iYXLrtiq57Dp58emfKalLHV8fm
Q+kBNbsC34KOFNtkOp91jXMRM1TGY/ws4rgNrhh29NrTmXZto179CiIEb2l0jQfti8R6Fnm3voZa
x30PPXwqK+5KnV9gk9DBXo7bJVg1tQy1k10xp9dS945vfy+LIsbFRjtEGclZCk3aRosUPRTWbmLv
8DDqYfCynsFSfowWogJHew4iGhxy+KPGfemzR8xW5YYQQj8YgO9ybSFtMUDMMXZiX4kFyh3QZ9SR
E/44gA8c+v6swVbXBAls0nF6CCv+flD4/abqTTZUXf9CAU7SCkDwyQrOVt8/Dxki9Fat7+baZQIO
7R/YyFHPZmj0NgftJXAn7yeLlit1aUvzSRWrSGoM3WaI+HW5iTKd0WERJnTotPdZ+8yH5IVgbRiE
aUCfYVkha0ILRvlpGwiXxBDBNZfaSWTUoZnAF8+l0qzG0upYRzt/DNhb5VjQd9dB1UIWnNh/HK+G
ms7Ya2P3ONEaizxqmWHepsGNZwgeuV91EVCHKLw6SmSv46lbWq9wpLpIbIbM0VbkHIARR3bfNg3k
Dvd1RiZlDN13X5OdOJrzxD0XXpzMvW91uqSd8djV42tluHcyZJaR1cobHVtLLSDMRmWxyxValDYE
VL1gQ4vj6SuOpl08w1LimPc323OxaiRnVuZ83kQkAJQvNoKB7B/66+4+iL9o2zvcQogZTOCyhv5O
BA5bdhb/jEJdm7nDFxel6Xom2zfUnIeV3XYSzU/5Epn9uuz4B8hIxVje0FWe3X6NyzkkNEL4vcsl
rpXLdFPCP6hzY1ub0tp0mvtNefMcko9DJaT4YT+TCZBNf2PUfeeEOnSxQ+3qEm4aaDYHyGCjFuB7
tK5/0VzOT317GQFwp8ERRFkNRmy4KGVk+IQVwyHq3VXWpM8OvLVV5FMs9eadY9fjUaqAX7Kw1E4R
cclk4QXRi1rpUCaG0F0zYctpkH+asw1SSMKxDeS5GM3YNwWchI6MAsKBNyzPhEgtdF9mUDjQXXwV
45OaVmcnZM1zSw5oaTTtHbf6NHXGSVG47/KRJpb8FRXhhjbnJi3RV2h7n8HDTJu4VunCR8nGsqt9
kaozIQGEjpTtb6HUFjYZY2PS59eqF61jLo3Og2ZeHH9Vx7HN8WxJjFCACazkYucwKNJJ/PatoP/P
XI90A7hTywqQm4ygB3jvU77J67xZSZkjmCZpGphTTFHu4s7hN96ERNL35KDDxXG1JvI6o1eJPYSR
1zr3HGifomD4hEDprKZOEDwoIEKqxjsJjNM26PrQk2Pz0Wb0t7QY3lk0mula63HfTRp8GTDkgQpZ
X7DyGQrACJx3coxMmuqwnZmmrHVCNcGPlag8HSSHVWNTgmZih0PpMAHZ9nMJjcK2fwZT5QTjqCut
N2BdqprtJza4eNkmPzUjM28okicH3udKpxPgNQDcVgDRGv5mnYmALxlzgcpsPywYAqvRoDCGabR2
HRF7WjO/hIpCnHKPenMQiN7sQkx+r47fvcNbFnALARjEE+MhZPLi0xjj3fGhs8gNdiJkBlF5lC5R
FcCvCLoTnaeRzzvliHYqXZEeLfeHqXUDf9JmPHp10a11Yef+EKuLqIBi0noNHOPeHEOAFzFdQqEJ
cEzFexnGRIO89Ankp4hctF0mA+1oEB5fOPUGbCC17ZNT6Y4vWWAO+YxerSMfgbE+uJqMO5nJk7FL
HIVYltBUNwHgj00/sslUNgFdBLD+xhz+vGhko3WtTVNCRiaDd8izfTpNp2hoh12ezVhtTXs/kI3B
atiQHUqCRs+wJxmiM9z9ah9n8IVStFFqpu7DTAOhIChDbAIfHPxPI8keW6VP0ZgZ8aZoKRHMZtwI
NNBsMF3jJTYH8rlV3srGOcQkSW6qym/r8gikdfTUkIbKAqJfmxOxGDKTgFtT+KWydNvN1E1fCFXn
c6ZKn+lZ5qv5QxyOs1fDWgj6dGRIy42B6LUsk/RUBPFj0A8UHijNac8u1lULvLGm7OIo3SRMJ1dd
0z9wjt30ququtYRJLWED2UEW5XaOD61eXK2CwULFOXuliOxhkKH7GiCyJY6ispQfunPw+O0tgGlP
m9hmiCS4BLqQvpLIeMvf9xnJilUTVGFH+Jg3YtXaGLL4ApXpl20S+nPksMYqRree6IiYYXJnFfqB
LfShcuy9RILpW10fsZuAGkts6s3AJhSb/4tmm/ON/qfYWX1OREWUCDR5CdMeVJ6lTqq5tXRymEeG
jvZVKGF77CvlUkPtjRznWUzoxYIgSy9KAo8021R8pF1YhtGeY8kRUzyAiJB2CNKIPcZvD8nR7CVq
fp36+WQ4ceYz3FmpXXslZ51RBy5cDbsJuwMuXMKJQ4ZLnJgah9ztNHo0RGF4dQjfAvs56LQgZJSo
GM+1Wz7IqOs5dkQcOaXxHAf1ZjYXGSFDxz1+ZVzv7oCh3SXcviXvISjma6bcmUqHRlWnYZAqd4gK
UH4s9sJZ0pfgDId4J0b0OyufdZQ8izca+sdMeRnMaW9gPPOH0LI93WXrUX+NARhK12ZYnvG50Ati
4tB/qhy+7AqFEPKGeylhmbsp3+RsjFSuIrfXpg3+lWn0q9QF47fC2ExzVSNumbGAV/dyQkoYhS5A
txzOh1Hagj6SuIvcJcBJpdrTi+icN5lzp6QOLGULEZSR0lrr34lFiLcTrBwu84BGxRlT0DvdQU4i
HYhYW/dSvYdF3wlQHaTrMPkw7zLZewPMBHwxOyfPyYlguKx45DPCJNPpZLPdHtFWa17Vyi+7NJWV
ZdaFb8g31vaK+aT2o7Wi9hInwXNtqGKdu/0534pA+kMT4Usj0X1MqX/TXm7dDBRPTRnbxxypaMrX
BnJKZpaFz5nO9RaF8VpLWbEtxNONpPFN3AL7c0AKl1HAJkjC/DhWmsSDT14rUpOd6bR/oZbQ5kr/
zLIR5AVQ40nbWNt1fAAXji4CZWpkfk3xcHEt5aBrJDdOGJJELJ+7MnlM4DnwlSX4ZIfniU+jy+5j
ij87q8Owhg5lHam6H9lOQaxFka3LSeVSl8PyNSUPnYHzMEf/o2n9FZ426TPQJE0jf0zNsUNyCrpM
lg6y9ZK464gpj2qXTwFcB2QT7z3jd3zqLERuDaUliXZU0qozO7uMINQVvMA/BlUvS3yoyunOpGtL
XGH/4mjjeWGQb4KJdt0gcxWaYg5aPPu0J0Nn5dSPCMp/ArugoqX2p74VT9LeRsidN2UyYNau71x3
gQzFESyEsF8HdFwhhevtVqTtTwrQm8MnFXCmko/W1+YRham7zrt0UztKQKiK/ohyFPBoyqBQRfIb
Ba8MppoNzQq+mw6uZAnpJW2rBhfo5Jt0NLx4zD9s4XRkIbAtiWhk3XcPCfu412fJtspli7B6xgbN
ebIiAgXLfPvLKA46roHwCmjhStKnKyY3w/BgLD5cfGEMu+homp4tueD40awMSWtum6Pt1HQ6TPdR
iTLSK2T7g7SLQ1QGEEG3p247GQaM/hZQvaUr2zKm2NS0l1lVfppwNA9tVe4b1SXM9wQiaoyKYxtC
3y4Tm35n+Ggbv3aWtNcyme9DHOAe8UPBGI1347ziFuHE1UJyMwYrXU32DIekPhOuISHkggATRqV6
MZ6hVW13YFbb8tUSqvpmt9ZDY1hfpZW+hTlwXzOZ1A2rmnQeLBqsWwNfMZ5ziLkc/f+Tr/PabV2J
tuwXEWAOrxKVLTnHF8KRmawii/Hre9Abt/fFxul+MWzZiiaLq9aac0ymYZVyzm7JApkDPqfNBAbR
g5UZO/5hFM95S8jsr4NRd+RH3fbyWArwP1F3o4SlWBgoMesl3Ek0Giw+JcI4dnaJQiI5taSgS2mv
Kq24RGjdD0Y/TdeGR/RXrJpjlDYQNWb9msYBPexs3jWw5CSLMWFOEluFQZRUCtxS0aFfA2RAHj+0
FNhDe1WnWfSVlIzYRik2mRvsNDcqdhHzpVA3tU0nx2FBce9GJ7pgNuOaZXEY+H12mSb33qgj684u
6kMwgGMcY+M+ZRa1H5e8qknhI3JcA2gg/l8G+yT4BhBDTGKnR+PRoEPo2P28zSNdW+fVYBxNy3/P
BG1HqJfFdipBnDu5uyJRgl0LiFvD7mBrl6KCT0Y3O9DTJ2NuE6B86r1FZb9LWGkqVyvDqaFDRkbO
Ds5EuzYKG81aXkAIroL2gA5EZyl5g/Ei8FtU2pbZO8gN7EOwPT2wial+00pCxiOk3zOA6N6RxjWc
2s1QfkS6kz8VUXGbFtaHU8CrEKVGM7Yn5Tba5DLYdslwV3AooKhVDeTaZferwaJzv1SjnjXZBZuU
aM/Iwy9S1KZDWgaFkWi+3LikMA28ln0g8DdlcqXsj0MtYHPK+MA6xW6qSp7JdWD1tZD2lQR+jcuO
8yv1VXWx0/RV1FyXS9rVqVZVq6LNjyUH9d7y7aOOMulgSWrroV74lRuPxD+0GfObxWYYNuXaFVm+
0WumGKl6icwm3QS5em3NJlpHtPDWVMjfQyMIJmjBUQS488MgpWknKwrkboDd43nbUuN4nYcOAi1C
kkJveLFmFazjNCVbusoYQ3gnwWLjLeTKXurPOtV96AHp1WMIknJpE9t1KsKuVtAXAkVMlzvRc3Ks
0Em6aeWxOBERHh0nB0gWkRWPlemQv1XbaGdNiwy8Wau2Ou40JJ2J3MTW9N6QcarIT0Io5d3UePJ2
bjA724JskzXClac8pQQc5uqpG/jcbAv4WOHBq9UlPV6TMDd8ew963897GUIynaD5+sgQWoeQqTw6
JEE88kbt5PRriNUdkrF/v6Ofglhzccr+/28z2b3j7vq/fzgtj/D3LoJSaO1iiahORlZJQn54xN+/
EX+9uPTxfczx//cZo1ygwfv9OZ0SfvV7h//17d/H//Mbh8XG9A//z1fx50X+eUaud+28+d+3xFi7
Qk/iujq55Lv9eY2/z/7nhfw+m/mbJv73iYWWU0L8PqPM3cUMvbyzPw/+++3vl7/vSfcIsN30HKSH
oH+LIb0d/bKtD3hTzINa/LbGQir5/e43KPyf2/x5AQH8/ZsMkRVdtQVj8vc+8UKO+HtbC6Z4hEq+
/739zyP8/vbPnf/rfr+//vswjrbIevCZrw2XPjopi4ZB3RBf/30h0tSYQPw+1v/6tm45VnGP8np+
Hw2PD+ETo/NIhghb8z7Xp63f6dechRUBjXzJFtt+snz557a/P/5+VynvygN9Dan8f+76+93v/X+/
+32Qvz/OVKHsfTD8/Nff/XPb74/Fb5bzfz3W723/dRciE3GYtU6ypgOy+/vkf97u3/dGSlg2r/95
mD9/9F8P+/tW8jk4Bm0ndu4Cz2kryjIDKyy7L370opQx2vLlnx/1UWGR/ufXg47/099mwdJx0clZ
+r3T3y//3EYyE2zK0XbWf5/hn6f5e99/nuq//s4IiCZD1fk/rxZ9ITSS4/x78+8dbIHx9c87+/sA
/+v3/zzJ74///loLSrGfSFn8z4/g78P+fR3/+TC/f/jP3/zelqAg2wye9d2lnb1G54uM8BdTUA2K
0YdRWo26idWQbv8sF4P1pDktvv5zYorH33WhXuz5EJHqA+xDD7bD0n0owU3nGi1FtmyupS0XMdgd
hvGucB3smP42pwkZ0slZvqNb19hssV2xwfHt7HjPF+gXyUr3ywedXJ49MRy7fOwfoM/TctRoaXrg
GFYj5FnUC/FWRP11a9Rn/Lkoyzpq5racbibRf2GvJBAAPYGVKfYezGHpAcJ6LaYp1Ml1o+WnR7vS
0L+CYnwwRJATc4ooohxrxEWNs5qMKN2YJVVSnJ/LJTOrwfKNe0YkVzCby3O8zGFqgM3DVF5KAy0A
Q2xY5m6FIIBSmCm62Ni5im6F7CD8Tx5o1VnHIw6lcobkYrlsV0fvmdKErY0Caja0FDqm38ZbEnqo
xJiB9yVbfT7TsGavwk7v2jYNgoiNSdtEGpD6pR+DqQWh//xo2cWhEuKMSles0xaO1wA0pp6KBfRP
FiXXdiqUqyRmIgUkNQ7Zsdek4IDE767oSrDHyGgDanrdhjFUZt1iChApO90Oks/OUdY+8pPkAdwt
LkyscVpE+pFgY9760zWRMj+txwfj98ErM3XGo32A6S8HtlPwOFWmHw0hxh2zsyuz1xNETxn7liZ5
lv1PFlFA6joVwUgK1y6C3q4JtVcm42+t8Xep7fJJ27TTRTvYG2rjJ2rJcdtKvYaT33556U0ZM7RH
F8h9XVrJO0ubpjtzwTt0g0ZlXsxrL8rf2p7wAcb35R5wYI4QAS6+PxvDzlbF1kejsTFt3niMrnGf
+7djGjR7v+VFjzOazxgrwFGv+EcDrAIbDB3LsCAf+DpjA84lZbKzT7QfFYG+bsbzcgSZmavORAx/
M8KmTG4ZD0j7DZ5ydKnN7lOSGr82Of3WyAD71TghlUsSYg9sncy+CHcNY4ohbPCGAGEawwL5lmXn
2m7OCXJwFcGyNGSZ4ZjqOUpzxPywzdCs9agHDV4wz+WiJAsrNffgAPrp2HQOOjptW8ZtdDsZajVL
/wPMm72K9fh96rUtoScL6Jq6zLDO9BOSUwJh2gmSLzhKBfrAhL72OL8Ekjwj194b2rcXwDE1Uys9
WIZeLrjT21mRPmhNBVlMxEAYPv604Krzqb5rjc4raXwrqeWfuSTSapYUxjQeAeP6T8lSQTsZhuqm
IHYA2BK9EK2+mpc4w0GRGZAaxnUMxGtTMn3t9HdH2pQ9hMRtuua+zeUjYvpiHdCpdAPxaqj+wgyN
uA9LbeHYPdV6ZIG0yuiMY+6kSdOz3yBrbBXExO6oiXFH5iV7x15C+KRx5xKMAqBJ2tjWioI9UltK
PYTwfbR8g5gmo9sbFoLLopieYau9R7FsmBrXX9n8Mps5oDLUoXqKx7c1H32ZPPa4D05VqoztcAqM
re72wbvCzhvSriLaFURnTUHuRuYPIChif93XbHAu6DKf+wJ0uMmflcZwtnT0d2q2s02PpEWJ9gpK
G2DICph6krhk2lbJfvpwyTKJioe86t6MrmIupKYbqHrwLPEMunQSMUmwdtsMwiTQA6PqaLA2Qxhz
TGBK71DHZe/AbtH/CIQw2CwOYsSChU2LVFj2iIlOze7h92lxN4ttU8ImR42iNkMUZPiCvUeQA6FV
dSwEGh2HonghDLkIjYBIurahHdG25bMAvLV2SE4vxjwN43yYQ7fRacgA29dR2W9arXhyM/O2H5fm
9HPvMvWVKTkaLYKI1PyqtfyrTM3PVlp0ORpU7joW+84rccx0lGsESK1TAyGNv0QNJlP8YqBSGEt0
nWDi7/VMXmSLLbmaroAAflstDSsTwD2O8G3QYr3TFREho+YuQFRxzdwKoBD5GJYXs2+NxwO06oT/
SJW7YLkloRGOcmPi0g7QRq7JlcU8VNSws2lsWd6B6Kr3NiUZc7RvEr8oQ1sv9onhQaSMlAo7qJxb
1x+Oisl67BLsKrnqbjorQ9c+9HnoasxuEPdN6BuqMYws7dOXDPiiftxZZP3Y04BGiTBbpt4PcLh2
nipJfLbNnTMP5zypHqtR39pGgRA9QR4yyeI1xb5fa/VLoNeQitZx4q8cIe/QAD+UTvE0zSQ1E2Tw
QETsZz26z2aNrobWMLyvrRuP59kPPUDMa6NFymq47rkWyGhqjNc017zQtWHuRShUUheup4a7BKXa
K1P7NyLnH1zRXY0uyQj6gMC12Ld28ZqPHBOZardmR21g9VfJjIhowuemNzS1YH7epFoTWg3nJ7Ev
TgHcACFfXzDrSwcXiX1NWHvsvE1qfItbZoJegSTUJ3AGKOJrW+afg5c+WnJ8Je7pO2NI28fWbu7T
Q2eXD8xXmcjp9Z3AVdqlGtPxHKM/nweJeghS6jntN7lBTFyJ4dUO4vfWbw9xhy2H7iZYXiKTB+V9
t3Y7E3XB4LxTSBgqm/GTjtxCI39JVkTFR4tHSFW3OfE8KwNhxAZT1G50g8Nr2RInIRlr1iNjekxq
EBkmuwbkzbVZM4lq7NgvRwjabc/cLzpqKaJqRUbMSTmfeonxSB9eOl7UQRfPxOzIlT4VTwGUA1a+
+7SJxKrrPD76+GIQ4Fo75k5lw36so227b2kht3wsLBJIJVIsV6uBMeFbMjEY7DxxSf1FvaCIqWkn
NxyDK8Lj7osOSDpDIUwqnL0kmn4XxXis88FZExTxjCrkygzUTecXa68bboWK3xxwIMwhaENlQ/Hq
BQH6A8ye63amqWXZ9IZnjo2c0FAoB5QNjUHAqho3/gKBxF5od9N8AOYQ1eUFbwBqG8xAeGY4Xbpn
V9GWAyAJvT6urwtwyCtcPnyaNnpOq4wfiE0jdw7jSqmKAel195jSiN83CVMVBD0ergU8BujOq7g/
Id1KVmgY37DBhCy5ZHIA/vDa/mw1wVkB7IfbgJa+SPF8MVq3SPlicv9c5qhTSd4kam0G8N5bfMge
H6Pn4SAoUVmFnenBbsXDTp+FyWp5j56ahJccMRMa6pXTNumd6jcqctUDFzgqydvgSx+77gomyLpV
tbP3iVDV7IndXNC9ofldTZOWYpft3po22Ma9z1QjnfgtkjmCxzYNUxGCkGWIbJ6ThyJMogmUMeMz
Zn0IUst8X869fwCg9gzLAuAQ0pxeoAOnNp4GTs+652KYEmlR7/p4uB6DjMNFpncGy0/YdpxrUZQz
JpRXxLf9kP9Le9xgXJ5bj1HrXxCcfBgjqpS5aSm9MQlF4DkY9567WJ5cisWYJhvRrhdKkFXWOGcz
zZ+otZ981xJrJybCbTbHT7pSDFt8QvD8gEuNO4W5373HBOdlnnurQQxc1a5Euk2okxjWbkPv1ulL
pk0uqYQQ4ry1S+5FFqc/ZF3Z6uTUBkgNB4SnMQ6PTj1sDNMZKaxgTqce+2C3u8GGyrBXy28seuPM
XD9oiVU7xmzXkjA2ClpA/OhyLTC/oeFXjyiIPtgpy7WTS2SvBhN/j4NG+zEj8z2t80PkMh1MEwAt
9qUUur0OEsTERUkhOjsxgrvcXweYcrLZOTdd8ADo65vRjhXYV+kYbZC8hxNO6RVWo43q45ust21E
JPJ1bLJjV813s0XLpRdv0tZQqwaIxqBZPQobyegookd/QEAr9Zi6E1M+WlkM4D5aDh2EAOIUxivz
vncnAH/Oe9aVJEbBdiG0ytza1vRg6piXMs7AhE+YwNx4kZx9OwhKwkJ5K/aICTir1CXHZDwy93kE
NK6vynKQm3LJn7cH+xKP5XnCyrxskkzKsfbc5s6zBmMAPApfeuKC2hOZdK4+MgYgvs6u7S1BYBgn
NMTVYNrxgU5P/uLdHcDy5DkLm2adrKR97RPrA2TctI3M/h40OrRu4gCnuCjWaUNFCPk9w9I1BRsK
k5gzJKegIkkjRdJX59aPxbgComv3zVD7d91cpdIx15CublPU9QTmeGEeMLvXYIasPMd8d3z/O2W+
hFWwPljmAJnTDJg8GHfSCZBOGQGiYgvrXA5Mjzts0tRRIQKs/ejnDMYhpRiIIj2j96kDMrE2AiQ8
iDteMkMeCHE6aQgUZY3ory3EY1ZU50R3j30jiZxeYrsUwUmYh+XKLRbLXxau6na+0Ap4EfbXhCRJ
lHMWMrDCJ9Z2t141vHrt8JmWiqB34sJN4w19pxMKQkIJ4ZYkTDTY+uaBgQAHj7DvSYW57RiGQtYu
zz2OJY0ZJWFGwWvmoD9B//QQqbvOJowmYOu+qhofMJcXhQyVzgW5zLbB5DOP1caFTxM2unct2HX0
gCXChKlAYA+PZq896gGRp3Ey3eFwgz09erdlFDAIz6IDW60XP7iDcgiy1ixBOzNHXiu4xIFBgbmA
jEIytsNpcI7IxlaE1+2Ul6AfwvVcPEocoCDToj3H5LoRibUZM9CwyO34UzMladB06Twfgckgcm/x
+cVgpoIO72nlbQapv2hFcfSbztxF47Srx2hb9wWmF0mkb9yrz0SSIelYB+oLPOEUGCRLOFSV7L6G
az0/UEk7B21RnvRpgEKmJwWudTfU+xq+j+ClkhYaPD/7mrzkJVHJZpowJGs9YRYZeVoHb3qu7bTY
RATigiFZVX1VrlpcLW7GaM/uXvKKCXvEtDMklBqJmdughQmIPmwI2wi8PX+WLeIrN38cxyXipEbQ
KgZKjt5Vayji0KITorsDLzja9ZeIPEJ4E3FRcbK1cgeK+DSeRG5+AIIgmiQjp5gmOM2Qz3SYHnNU
bFutDgLQ3ctFRPPYG5JXgzezvVTTNgAzPk1pjNZTwTbOY0ahdUS+a7Sxi16sALYxGAAxH6bpVx0V
V7qHpoktmMO23hHkVLb7ZATu7VNnr5ra/BosTB3FI/z1aofw7c1DzeLNI/2TAIKPJb5qZkBbry6+
oJu9U1EPW2kmlzlGqCr5sm6X+b0+XzdJsPduRq6mnIoXnMrvqRnBsOp/QLJcIuDpRD+2Z8NrNmXv
PQXGeJoaDSWHZBdfW81139joypj+eUyv8sDcaUsrPBHTVeHoCi5s1W1TBIwuw+aVEMMT5yhqEEMg
chmIXG3iacf9iNPq4jAnOQsu2SMeVC1Mmf492SbakUFGtyr5CsZn6VvP6GcevLKj2oS64qCzWLdR
lK4QdaBIQkvpsVug4OXcRLNby51s3K31qrsm/g/raSw7jQ+0uav58FbVYN1qBVxaZVsvPdwPIx76
EG4TEskiiK+wEDzEswtomQKdQOGWUhhQMYIRnz0sJkX8XR3hSqrG9dgTKZTEt+KbhTeKEfNJ6wr6
3G1hs1NzGxPdziCREOgv8HXN1WTWF6cYHkZ0CtspSW8ygtwAihFvxUzWZgwbsgm8GrB5j5N1b7wj
pX73cC63Ogdm7jx5iXtvulWIP/+cBFC2FRYUQujbhrMlxjrtj/vW0l865XxoHpIQ3tcBU9UWNy7N
mIzrvzen1ko3+4PsLrl0zy0LQGDDOmuU8Rotm1dfi6/mBq0G5LbcdEmF69tPIcdFK/BUdBItQ4Jc
awCoo+sEe5YRRwtVTFfV8Lh03FQOE+Q6Uh+V3d+KpANSmDnsabp7UMMnRBZE+GiYWOAjr30mlrww
DZhrmX1TABgMZUxF5lz9mZTJPnPyY4O3WM+dr8Rv6FM1jQD8asTbMd2Zk7jkbj6uG1kcRD/iJ9HF
RtbOe2600LuZxAZOCpga/22mrI8kqm6b1NnwEk4dWdHQENp5uKo06De5i3QjBX8xWHeR0nBnRD9z
pT2Yi2cNx86Dlr/1aByc2STMXhfUXCbazlKEljI+vU4dzCC9h4gTH+oq/1LR8mEnxdtk9M95hVWl
snAatzXvOR0uUz6c6yy9x0LxTgnxri8yZ6+GFSemt04QbOTrS65vGeTrZK7t9Wx6yJu7307luBtZ
MkNrojWrp+YR1TrdhOQtwBK0zFSvyiI+oYK+K/3BXnk6sPh4uNIlcWYBgQ4s4UBRdqqukRgMJqoa
+HtD+pIWjb3+kY74dKziIxIiooCvb0tNrpCwsbi4uGNIR9i6AO4AkkfYXl06ekVuiJNVkGzOFKTy
0JBUqF+mAQtTYkTPWYYq1ukgv8yDd0pnYtd0gZheq+OdK6thra/VPBLW5aX5do69E8lN764t35CO
X/dl5G9SjlPOkGfcDqR8d2FQ1WdCHOOd2WRrMr7ijadVayJULlpUHauin3fSsTZQlS2uPxBayI/3
Tc4uVJT93ulRmC966tHHYre8KWEFd6NH8wZME7tyKjqO4upsFU8QZEjlqG+aRL0kPdrX5RCcJ2mu
KsqjbexyoNDLv2D329ERf4k8daFzex0BtmSXYA6sTgbQWXEq7PJeJeZrObo2G72EsnYQOz+YN4mt
uDBW6T3qBa7D+pLbqltiz27sXk3lC5Hnn+x+HwZfqYOHH4TkmiiEIPDiiKtGRK+UB90hSShRIhr1
V5pvEyeC/R6xPUTV0tyTb0xbL5ssSgYZX5WTdlV7Qruw13weS3q7c+cR2phWIUqLgT09QhwMNXTG
7SIHNUgWpsaAgAeAYaV9su9dTV3/YKeRvx9n7SLYlR/iMqeJSbRcnw5sGonNsqZWW4sM0b0ApTe1
pUF4K1pmCRSdSYTHRs1P9F0ZGbtpCuTB0Xzk+FPgr3GAlXfa1KKpgcxBijQ//rmNbL+M85LxTQj4
GsZ3JUyuVcphG1/WuyLxw7gaX3w7PTP46bauh6dKkuNWeyXxl7735tJHNjBQrzyr0/a8n+1sUKh2
IDGb0ijXbG2e5qJpdz0VejNwDesbGpCpuocL/N4pEFCpy9Vn1oaDbfTBzot+PG8C9lIwGpL0jedW
kk2AYxPpa/GqdZPCwkRp7w7GN25gThoq7DKKPqzMBptDdFMIVckOsMgn+sItd1mWfHnEObI0zzVE
m/7ei7zPJDAxv9irbGIRjrroYM3plW7TsVKB+Rzklw4pAh7hs1yeLl0mMJYLanNI3obAf/JtiBg+
8Qn4b9b9lF3NuntXimuRgWFAWUOCIg53jEyHRti0NL1rPIyrxiPCe3QIL40heTnFbbaMDgKtpG04
NidbjwdcEBZnBJl/m05Xx65H9yhjwIb1hGQNoRuntXWoevs70B12b/BT0InLPKET6kbdyvBEy5Fl
kVg0YbwDIXXdZP0LcZWUQ7A+d5FV/gzp3J5VrnYx7W3dYadsxQEX2AkIC66qTZDoL+nknYP4BxVU
dtKbxYvAhlOkfsXymN2Xw1NkYUvpffZoSYw8tsb6TZoFKmGyafwgY+/sIcuDIbPLUt14zgNW61wB
qctpsUCDcnZGevplXLq9fWGP/eDq5XNb+sVGazAYkOH34sSkcJc+Ec6LFC5Dkck/keB0T9/bdA5p
UqHTpO2J8XcumJVgaRaaJB/AvYxOnu9QBnEv82QxC9vqvvs+Y0gsB1qVUc9wpY+5V7sw3tTIHk6z
ICxV5Hznrgsqee4fDILjmXdJnMWQflYWDStHfOWZvGmCatgX0+IuKvCMmPZBlYo4n5jBVDvTfPK8
/L2jycfVptYwm9IxK+rkEGf9UkCbr46L/5VuZbzjr5sbvUSzNJjI25bRU/Qm6bBgXNKoXdUVxgFM
gxgq4wKaHsXIbQTmBcgczc5O14Jdf+m1BUFTdmITVE5Dzc/Yw+0H/9BJOn7p3A3MyzhgAivOYXA0
IeI5kumavLuVxOeGrdPyrxlqYoWzc+zAVejo24wFcuSBtia1lDhk/RJHzhUhkTbYgS7Vz4qxO45S
FjHP9PDYpOfK1q8DYVs7W+/ktp/qwywzDBqEDiVLbuEcc3GIY7s9DfTbcx9LQ5aPT26FD1RXj0zN
+P9XM7A5OrJR2mbHoqatzr6VHAr0hY3VbyvdataDrNIr5TE/leRtAxsYtVPDUQwDDFigQu7JBuKF
NNhN5Sz1Z62c00xgVM5KWqT1U+XO1h7PWcYSVk9Hu11mQo2urTqjxLfl5Q11LZnidUdbzU44LEjm
ME/MG0vFicY2y3WeygLbmGdU0dq315UJJcIZBL5ZTtFW+MspeV2MPEU+cQpbReOsbdu2UNHJK/y1
z8rls40M5ULZy9HQcNqH5fjUuLxj6fCUZo7BbIxdljVGMq7fPzuBQwwBhm+fpuQprm91WigcUQy6
+a9skryF8ggSYRPx3IaYtpZkCTWWKstj1rNxfZTgWdzvbTbuK10rtY3Z2dWOYbGVONU2QIaZJGR4
d/KdxDt1V5rRps+mZ3AMV6L3eqgJWY2eEmsFwaTY4AEIQI7lj7QfuwSj7Tjxh4AjG3p+d4yZodI4
DMygAWBB29wVX6Yq+Iim7KZfnLp+5D8VSe/v8SmRhy4FsWpoUENTyn1XnZqKI9mJcE1xIkFmEWd7
Uiw3Y2UePBNnJ2WFwzFnC+NrjJ133fzpx/mrq+RtILKN48ibuXX1Y5tiLG+jd7R73Ns2XQzdDxFk
qXAULJkFFY+rDf1lYMbs4p/Kkn7TJtpr0BCb2hmNvma9Q1Jga+QJzf5nkhP7mDD2AkVLpcM+x15N
VKzsa3dmzVpZjlMectk+ZFY0HV2sOKuUrY9ddRSzMRxxTWi7QqT3Siv0bePfmLZGYahPT/0IoKrV
6QoT9aZ6JiLugO8ursjwGwLwOmMx8+rjc9Kq18JlRGb9mH1647PbZxPMVbHvx2fbZDvQ4VdbJYFG
zb5vaie5jmtcCbXF2GCJYG7R89b9K/AINN3RGcwuWVnd1+DT0BcZLfg+1h4UTYHaLAICfSuX5of1
2EMl5iqnSuLrh3eNrXuTeBPksNQ+lFl2C8kfCI0D3YYUnnpVB/SvjZ49H9Q4mv+i+tat4UP1OhWL
O+wN1p4dOSmwPosPHOUR98VcovnsjE2vueMdZRxV+Ioa4RS7xALjOcsw17J9qcMWaiLrBi5vdqzR
Ja8Blcd8yKSoBSeOo2ptSLw2iRqGi8CaZTcIWUbQWUn3Pk31NVfYjCrYWmEqSWGiVuhAxHbK6vYK
Zxld/yATN/osvrIWLYhKsntTJ/UpkbRek9qB0CdpnGCg664rd52W2ie99uGNNFqmr8jYNfvSt4zZ
5rH69Dz4oJ7N1qhpL3Jx5mSGPu9iqHbX6fLFoftWaoF3/L0Jn8pn79B5ELnLu239B8AFI7ljPswD
JBA0iMiT0wLIgk0/hUKyDkfCeMi6NOM40J9bkQyhYZoENFt738UzZs/Bc5wmQGUaetp1Ww6bJmIj
A/adWmjVjLU8yLF96D0x70wMSJsemNJIxD2zY6ZzsEDkjpMHF7GPRUmRLo/HYGQgo7HGuqjs2Xnl
9cZq2u7SC/+uqPhAqxm/qjCaiwqUWOUpSErujwBeU4w35JBdN9FEk582I47Cj6EzYJJ6jOWzzniy
XOmh7ngTsoqIiMJgXYMua7zrkolYiIUdOTHK+Uho254Rq1FobVgDLcswbUVujzUchn7TjduylMDD
ogtQsnPssldhW4YOVsCL1XL6MQZ66EAIipzxmyUXGJu3RFQ2t7LLacO4kDgm5p8216W4UOwE8GZG
/U0W4RpPHasPFTD7rVaAf5OG/+M5Pd5D9TQqlGY2MTlrb0Jh206sz9b8ZRPo3FjQWbMfz+UAncvi
U46QNHRviWSGZ034VHwaLPHY5IgpFAeX2T6MeXsKGhQ++DQ36MwfjRyugRfYn3bf4JO3DNBygWmt
I9O7MuFbF8xfNn3sHgIkP0eRjY/GjIUvFhrT9poPwLO/4AbsukRb4xQptmPkZyGxIQ8QIpibejj5
kZEjp5uue4vpgWNHr8kNChRWlXU0zJvOVKHWN2fAY8UOWcZh6qNr0TIg9uhF5MaIVMfjMbFBPZeV
893M49kGb0CVGiZRcsKQTCSb62oIgtptbuPTypfqjDnKtZslWLrzFsNmb+2low4GxKSuHO+1aTbO
HVogUzhcBtI9XApykwPr28wtcMawIrSaVMRuzrkY8LmZcl1KRE+Nn5wUszR6bu+mrdQV+k9We3/a
akoFYQtHObATjpb0tqjh8sWs9XWza23j4PYFl3IAyZvCEG+Fm2KtG7Ermdp37HTvuZ1/KIjKHP3m
bpD8X2xSOfFB5Vt3bsHV0oTMsnKjaRkTNAs/n1mDBLFxsdFhYGLr8DH3aJYRPrHCHjOVPfL/v/M+
GvySIfl+PJ9P078NdHyHbKuc+Htsx7vW9L5FoZ7JtbtnCgGFNNNiPnTF3Bl3GaR4thzGot5hjqrh
uXZt8EZ6EvirrpwlW36dqbMXWSchjQ8jGsAsVejElmlWpWKEL4UPLKwSRKC6p745Tta08ziDKtR7
JQt35GovkPN/GhMnNizrcVcDah4i3PPNd+W1z4GI6UYvKQr21oi4crKmE7UV7Eu7P48AJfDODgxP
Np2fIqnTbbGNKVSl8IqNs9hcWHy+PPObgaa/SebgPCJJCyvD/iQK8hazcHKEIXQcnfnXUH4WAMIo
3MsrF1BgXslypyZH3yCbc6guIDZW7s4YxviqVUJu41be4QPb6E7N6Z/bx4ZNaaykhlEe9EAZSMUK
j5Es+04grmFaUAer0njf4BRtly4O5S2bMDfeaNOABSIJTnQ2SNytlusg3PjRqx4S0dxYnRWOQB14
GWk44KMNfbrl64aenwswdyUZl6/TCYaeZ+VXmStvCRdbcikFE6uRIcZYZjSrip1UGoASca1m3YDa
3G9xTYBXyynKRLuvyfHEuxITeg95R5HR4yfzOYVfvY4SWW10Qdaknx3IKULhjuLIAMC4gV/znLJZ
LEb8Ln1LCaBiOHAU/QAgvmIGepJMVqRQWhpqk/nuKnlt62pfBsW0UQb1bqFwh1BXa+uqqGFtDzcq
tj6EfYotVs0xHTzGYT8BGofadiBW9sG3N6l3ml+29J+YoOzGKmZWkp8sNqVJTBkxxua1l43XyYCk
mph4szMOIi7KrUF7wC3dm9HEDEd7qtkJqR/hyoA2a8zndoR3I2mYOiWYFUVEblC5l//D3pks141k
2fZX0nKOMADujuaZ5eT2HdtLquEEJpES+tbRf30tMLJeSIp8EVZvXDGgkVRIBO8F3P2cs/faxSyu
gUgeJWvKznO7fUroo19Zp4CdXHrJuisZkDkgk5KEbiQWuASLhF2TCIuMkq+WBFWGQOxg8IzNNj/G
Jajq3tq5bcuphGajT4jWqjKyixybtyDp31LNrCKZSSJ5zOqu46GZsMKUn9Ddv8Wj+tb15TaAdC5I
ENibxsi8bAJkWFO1O9FXWrIM7DGQ0Twz7kQ5P0XK/ZC448G0xRFTZr0xWvsSD8aCl0Wj07EhKo3X
9vIdLfW2Nis2DN2se1/uVM0Oaw5fkazfZ+lXKRbAQXqkqfuAJYzEhrb8OAf+pgF9gNXJevbLBjWS
/5nADWwLcXQxwCSsENp1CGfHi8q9K14rGty592w2/aULyrt3lP//ph78XeqB43gkhf+/Uw8+xvq1
LHCO/JR88Pvf+nfygef85jGaUZaylfd7UMF/B5b79m9wlx3b9yVGI9dRPwSWu7+ZAPakZ/EntuuK
nwPLfeGavnKkbXo+V/g/Ciz/5z9+iCuXnu8rVwkTYAj/nOUIruHH3APbMqMUkpVzRl3Z0JZrxzsK
TmWR9aXqEV0eWGic3MmqsmYq6hB7e2FOW+KtzH0nh5sfXr7732PS/8E07b4kMHHJQ/85Pf33y3Ft
xyQJQdEMsvi9f7wcGEt2ZVe5Ogtle1B1ogrM/Ws/udWdWXzxqwBFiZe3HEXwgsFgOf31z19SHv4I
b//3j5cOry4KJs+zl8t7/SG8HfkEJzdXnpsx+Ex4UXdVI9TpluV5MKncB4c88L6iHaSwxf/1z7aW
l/qXH86twr2iFMNEU/7yuzfREIVdaskzjg31pQymdL8c5uH0e8A9Y/vJSMLznJNA7s5kqiVvTv5u
bczPOErbvdAsk/ChIXwNej78zcUR0PGni7Po3aJuMi3ffb/4H16ZoU77yaQpeAavRU9T159VVle7
ug6sXa5jWjaarmAoYZWpwtsYcb7PujDbcIy8Zig2aMbgPRi93V9fl/T+fF08DZZvY5r0HG95Xn98
x8i207k7xvIcwXzeh3UwbjhPoP8N/O/kkofPKLX3ws6MTTJLTAhZr05A6NQJDS/TJVIipX0QGk9E
Vk8EC7XuDgYz7nMILnemdfJ9QtZGhMuiZHGeXOaBThhb58EZ35yocSA0f8a85B7wiNN8I6cjisPy
xWn9ZyOx5SNlzT0PWXrjW1RhbWI9OGayI7Cygr0+PXRh8F0XsnkIEHbS4/bEMUrcz4ZjfzTtwr/8
9atl/ZxystzfDnkpjmN6luu4KA1+frUSKwq6LAzwQQJOAeap5cZRFv5RXkb0KcscYKxxBZTIQLyi
eQUTBw7r//NCLIuVx+JJ54H65UELE3baCNbfWXntcOpM6AHIvh/nbtxXdnudZgDK1aTPMMmO4CWP
iN7Hp79+Mf585zimRYCMUq6Je1nZP78WcYup2GGrPvdB9N2wD+Dd6Zx30xFt572Mkx3v0d8tb+JP
dys/07Gt5X3A7mD/creaPfkNrb2MjU11GOkGbQxtX8vQuy+DHOC8b87nXIFWb61sBTHkxsSv1Cxj
f46nf/Po2H9ebxxTLAEu8C55I7xfbgaPormfDUucy7RFTzYIhvdA6fFikFzgP5re9Kpczpl54aLY
jges/n1xg5lwPiL7jDfw+Sj/gEitNEbJ0+BNGUjD7FHgwTiWWKToCmMC9doSC4uedikne2X1y0yq
71Z//Wa+5/P8vHg6pmQfw/TEJ/avd3ZgW0y4nVSeBzmVZ7xAwV3TwFFUY5TvxwQne+B7l8qg80xX
Vx4zrQALTM6LKKv6UYP1GioTPHaXFpwhmbSKocHaU0X9sRvEmR6QcZvpkPTGyN8wdMu3ZpdO1Boh
SFWX4UtLbApybB3vE183h7/+9dz/cN/QlPYl53LluuYvj0ua+Wj0Uw7xaHnqA7FazCJMLncouvLM
KbULMUf99Y+0lvv/11fUgTymLBDcwv71+Rgrr4F5UotzrPyR2KNwuq/i5t6qSKSDLejv/NyL9qQG
eOf3D94Ccn5L6yL/m03Z+nnvYaOX0vRNGiicUNw/P6lV1JZZXVfGqQ2Yb2JSuqJtyah+Q9QEYzzu
7SExd5XHaAqjkbixtWYnZIp38GzdQfcg4ChswmtBA/RvNm3184q6XJvrcRoTjsMjLcVyhvtx/6nS
mVYcOXWn2gdeZ2Tu1lIt4WZ9DuI79AmM7pJ8Ae/cmC66SFBhmwoRwN2yr4RDRk5m7ZqrEJj9eVAU
irCulpG+2Fl+TVtGEU5TchsXhXIP4+BBdWSKEYfa3442fxFenWTMGJBB2KnLWNORJnPQuvVipz7A
wfI3owweTNSvVej5cHQVjoUq3OnEM5FdmCaKZ859aZTH+zxFFNPQ2eN4RNt8ju1NQlyFBZ75AKzb
vB8OsVWW57++z3gLf77TFEdflz2cB9c3hXA4/f38GhbemMgxF/JEPDPDQOU8m3M001ByjJ1T5Hdi
hOlN3Yar3WhRinPt6xICx/r3eMk/4iZrkzI7pnO9QjcFYEpMFFY0ULJ2sk9xOyT09uVLLvPjnGD8
AQGGUB82w2lKHHHy0SGPw8ImTWHWo5fuN9YIhQKZxqnwdLIfnOG2DhPsPSGcJMdw9SmShFo1fpCs
Z6YgmAPGBi41JhWwqT6O6/evxyQToJsXwkqD2mFduZ63C2bwG1gWj4gIYChUojzHkUCvFDf+aRgP
IJ+m22KYd0HW5WcbvggGNvocHA+4hQbsA1TE63nyDqwb8YPTCmNfiwTsW/Exq9L+iCn5sfTUI+sa
vBuORU3WQ48Zt1MW6WtkU4cCyIMrVhuQoRxGVamC4Gbm8r5lDb0bjLbcYLuASmhWw5Hz/75OSDfI
tQdXXIXuNhUZ2AFYYZc2RAgP2BleKDzkE71/hpNkPK7dEYaOmQNFFtpaJ7X9yTUZaMYYjNaiJ1OO
TfiaZS9JkXwS6pDNFnmMqBIAH8TjRRMohczG/Fj2IagHSyFY6LJtpcHU0e1mrGEF5V67WYFbk7Fh
m/fitCtRYzJKYBCi+tu4E6jC/ITWTdmfi0ZjSfTd6xDOPnrzYEdsYLv3waCfpnl6pqM1XBivHAjB
jI5m7nwrRg/EUeTX28zViJ5LfB3I47H0R3RmeoCPEE5j8mR19JIW051EkUAAT//o2rzng+Ag33aP
TtqnlyArMIqqoNjWCcigFBEW/F646lbQwMTk4JHnzX4YnfZISGJG4yj7rh0dPhp98D0wmQFCa8m3
fURi1di2HGZVNt8UZEdVZOzCW9vEeC9usTdOKxs8/KehQveWFDd1glIpiGS156DarYkcRSuf9YRY
TFPz1PUdvXxiA4xgLTw9PXp5RHoFqBiDWZlAJQBjkcQuh9v6iDGhWcNqtLYejuB6po+VAYniXhOb
Eu/ihswCmyQ4eJaRjTI9SxfDRshM/P0ObwqAK3nAnerzmVUH3/240SRblG9k9s4rH2zM/eCVt6xk
9ob0TH8fkl1BMwVeHOJka6P1V4NH4zkQn5NiePTT2L7gREE+QSW9h/GcnIeiR+KcYY2d6qsW4T6U
Q3DfOi0Dd42eJYFU4TvfYgiBW5UD+UBsZsF46stjHs5nnQF5lEkS0TFOwocpqb9IgCkH9Lig/8Ls
S0BcBAsG7Esp63t+QRKKksY9BnbwRfrBdG7z8rsh++Em7CwT85Dw1ibvKhOILn4KFXdYAZTNQgQv
gyuwXO4KLD5v7UXNffQI58hcVR4Hb5I9mjtdpMS+5vkpgzUJ7OK7P1gGsmwN3WVp/gEqy7v5a2gW
wwk6gN6qVDDKi5tPsXnMUJN+BJbwElvA45fho1OS/BPCLAP85adkNCN9xG1+UpofOCIrWrc1S+Bc
0wBIuwxrJnIh0+DdMunBEi0SAXRyjeRCYt6HhnJ4rxAVrZtMQ8nwy9ecIwX463SFY6a6r5AKH3sv
vZAjFNzQbWOaMRdXc4yCHYmKx96YXyKFECupERFYhpsd6x5jbd2/NIw3u1zv/QLEKbVRE9K5R7JN
ftUl9kiv1sFNQu7tg/B30H1x+bQoUaRqEh67Um8b3VKGlrYFI/8Qtm741FkC2E2WPzcyGS+IJIMP
tZTfyNWdVsAzU8porqQvOvGQVXRSmYv6H2i6lbciYEVK3AwnDU4LDGZGcYgZIo5NRk8xqD+OnNDQ
MITNoem68ZL3/lOEqonnrd+L0ZJ3C3h1lEC6meyhQkAO8RReRlI2NrkkBcANzdu49JFkhjXe3iTc
WZKaOh/VUevaOPatdV8H9WJO7i6B1t6NMd80vQcSfSnOCirjnd0uE+GmwQoBP6PcN13hImeZM86L
11mj3h1HWYMxCWKChldtSbSelXvqjJvjvmgbXjKbnDaGLij2Ev1EmwuUG5EF2zr1XyC2lY/57GMA
w362dYYBIYA9io+9hHrGTAvrJYuTAGJ1yW39bZ40gRSD6I9FAOndoBpCuFN3W5CEAzXDJorktC1p
rXKT2A+hgbfTUdQSPsA/Ht1Ukc3Sym1VZE+gYbOL0Jepb4yDT9LwhgF2OJGkUlEtVuO99hB2ySpc
RzpQl8o2nv2GXMDAWGB4CzJq7CrK+LRhz29cY4uwJsVhhDLPMPLTaLrizh5S7AIuVsZ68D/VevrU
Z3FzGHPZ7W1isTAF9Z+gjs3rwAKYZ4akARS1GRzSmcl4tRQXnhz0G8BHiGrYZs5piRmjG+ka1bL4
nmsRbTxDiUsduQ+tU+d3ONeZbrQVY9HOu/R92zxwDmfmSwrn1ickLaua6JxpyTTdasoT0oTKHYsT
wDB5FNNWmbPYIeXFKFRgntmhf9yCxAV8OY1Ul4TfSh+Ifjxb5m5kumqM+JDtdhwvfZMk2zZJGt7H
TnEOKqn+Jf0bq/YaknSNkxqJj4x7m7ziuR9gaOzNgpIYsodLPd4PG6dkHmP5zl1TYpfqEf+uEhm1
x8mxwCT32a3fNW+1LaaXGCV51toonpDyjVpCXki6Wx04AMnAQjPm8G+TGmdyglCB4YNAl97S8rIJ
fWXzt5Mdw5NmQwjMck5OvQMewpExEoYvT9sLSwqIdCLyYJeLOLmZMhoOKxwjavv+E5M66vaVg5c4
VZ+z0BouSeCDTuXm2sx2ovCswrNj57Uv6LxF3gIKKCaFArXwtkHnpMzGgEcJB6Lu2CDlaDJjx85o
bYeZ0UnrLaD24ag9+dIXzltVJZS70gTMlEBS8c2vqRHElCR5tBmM/r7PW9LvmpH73/Z3VSOabdDM
F/AKt0A4KVRk+9k2/CPCIsarFRyM6ptU1gu51DxdNibLYEz21hizd8jXsgIaLfv8U1em0aFPkf3D
3F5py3kc83HcBZ5yNnURvTjOeWmGjZEgNxDmBlXK97HAxdXb+VeGMB8V+ZGu6eyceCR3psxDDnGK
VA88Ys2sryOP7BbLNZSs6oWYkJSkB2DmU97jJRzbI14DBKeyYGyBYiSIrBtZw8eCdXdj2Mj4zWJX
dBbjmad+QKrTjOIDqVv4CXnbhnZ6UWPq7OJoPMJ2J3dQ4ZsO+/KLmU9fOis5dJP1StKuhTcwMrNr
T2LmhqBbRieVZOr8wehiNKip769jReRlQ3hHpjBApYiw8GExgsZDOPJmlFJzxPaxW5UVQRY45W+n
nhiOoQapOGWpWosKL02RAPFo6nmN9VwyBCseerNmGk4WhwXhFDe3tfGqNZwhJL5zsoqaON1Gbn2p
R8ghKeT5lR6wAxZZzenXgZBKgmxmSg1Ft7wtE9lugVW7kCV4KdprV8Hkz2psDBufnA7iJ5AYaWuR
0Q4ZsJc+2/XzeLCciXNvX1F7hMhpVEWx0+rDZKdsskgMjR6FdLUYz/NwCAicQlxrJW2zrsdgY8Uo
xyn6yjYeOMtmEc4khufODEj1FijuZ1LkXnIianbSwYfTIgsTqrgz3GbfBRBWe58FnUptwxkR/6eO
u40nrRUGim9UvAeyttptIwOCGhv5gY3hnrPoG8zqkjWJnTt0K2hvw7BBvPXgGTFuBy2xP6h6h2kN
jYpFpEtR1Fsya3ac0BGypqQPIiLuGO/TsQcJUn+bFCWGKNM9y+bHJsAOQMLhSomcY2WI5agM7asZ
sVrkObTt2S3PMsk1Srn0SlVxmgddbt0KhAgXillYTKxjzsHvqhhg2hLJp5ktZh1QgiB98yL1bRgV
e4Yw3Z2eErz67hNQ1wmiHXEeQRJs8xy8txOGF9MS9U60NkwKrycnIg8e8iq9jb3hseIQzPrRSmpK
/7U3WCr7hjY9Yx9iWUZkOORy1g7wUnUVA/Q3k6n90Ig3QR7sWSDTr3PIJU0d95va3o1+yqzSAYpR
lpwcS7Yf3UIIsLqvorifs2jhqBu4791taDhr6G30d5Uo4VMjBi5LLGATc/8i1IfUfkv7galziYUc
bDIxxfUWoD4IRC9cEcj8ubdVs3ba7BJyEFxDCzwULgJPqSqXlXaMPs77tta3JM8SgDT44TqT+sG2
+TcJHIb/6RtHFfBbaNMBS48Kx+CfAxqayqohNiejWndJxcSX5AhFiCJ5gcr5rBprsd2U493UH4LE
RvSUKKRIfUQuL5TrFbeux+uf3kJwz7EHUI7DWHW3Mpcnb5Hk9tbXGF8kSRtyHL+QvsJW73NS9jDj
EBxG1sKaARXnfJUnBBzKbuXhu4qL8FE6iAOrRb8STBFGlNC5JCCZdhhg92nmfhRWAzQDK3VjHWxc
fK7Tf2nUJ5z9b4afcjxpScVY5AJTtwm1PGsR4wWPCfstZ+sSN+DMIhOCBHjpkxwi8Lbhh8Ksvlsh
y3OHBjoZfMph5a1bL7sN2eWCJR4j9Z17aBI4hjLYerSnD9jSMeSZ/iNRk5uMiN0LLdDhiorc2lJb
QKHz6RKJuW6WLDKUfUaabC0oFuiT0notJn8d+PKFjqeJ2AJJL+OCYIMtJDtYIco0qEEmxNTC2GRI
Btd17U7wjGJ7j0DtGzHn1o1DiB4Cs+RkxRy0N767M/vGWdlm6Ww9wkVu+XeS2/fPsrFIbqMwvxdT
NB//+L5uYSwY82Sx6pQxFZXprSxyG3//8v17FCUVSpZFD14JYgM7CZpu1KjK+qxGmCdEijSrhJ1T
k0DTLt9r3r83YbmLClxX5diEt4NtkK6mzZNbR+Ht+wf1fz9zREC+YzihZw+9ZzE4n2Qm+kOHlRh6
ih5IvQ6NCzMfvnSHmpR1xS2ETNy3mBPUZIlUcYYcaVdWXbUChZIfgPwgyU4mnFJuj9rESJdkYvOF
qnjcuEAkdj7MzhQ8hwmlJs6rN10kOSZ1qFg66B+84eATkMVuLaGLG8Yi4eQME6E1mTT7t+m4J34l
sLK7TqUkqxv6ZvEmRH2b4MVE4tZxeN24jvGmVHOZZUQOZkh/TLHNpKq7Jkl412WRuZdlBP3HuqMp
E67jmWrOh/2yWjGlTXdxYqO26KcnuC1fppjQWcqT791imnBkzQO09BgXQ65RR5tc0aUmrpb3tGrc
5qiJ5nr0rP6ibRHdd8iArDi6GZA6E0Dt3eBN6S/LSjkgGWHnDjnWFok4GyEkCi/UJkpxqsFy1oT7
Zr4HYRk0hQdYCutYcafneL5Fh1Lu2aSAVwkeniCJjUfVWQdpE6tHEW0ftTkqArDnt0mU0ZXpxY1r
t9HF82rj0ABahOoU+HeovQulmwczdYmk5miB+N1yr5ZiMwlCaEtGRGKmVjnxdjBzszAbDqDX80Oa
Tj4rdjvu3cLnRIOgUUR1eCLrODmiO18bOJhYoWe8+DqK943dl/cmrbLVSL4UCZhwgRLI/PbwMY/Q
DzHeUBcwfFenru9UDAC+bBDs1q5zM1TvsaRcMm5hb8++OWA5uy9M7RKS7lkPKnpMM6+G7BOHH3ud
E1hpRV9RGCISpelGQsOmquGFGjZ6ep6WzyW+aID5aPSysTZQR2bNoXSfE7dleR/GmeTqFX64codl
pqH2jptrlhwzW5ZnFZWvTd3oO0i38WHuPZTGE7srDIYXv3c/zLaN7K0hlJpfnZyj3O634xieykGc
OKjigPAkAXS+dM5jAQib4jYF0XIzTPf2LFyexiHcMpL0V37lwDbRVrBmIkh2qGqmx4rjfQvX+FyG
JZybHGvVmKkDjg/j4tXFlYzfnW+UNelk7P/4SvNLmdM/CXsKHwLWP+I0+2J4doyo0nucBtlcEFw8
YySxztYI79+hR3eqZlztCOwfLSHIrfC8TVlbcv1efNol9Nm2d27oFIX3nQ7JdSlg1acirPc5/cOb
yuzNm0wm1o024T4zjyW8UC+RyO/ffP9/hkL1N961wL9nSEc/REs69TCgjIqZAdOw4giwHjC0TDjm
H9APoXpL1EL5yoCCdEi4LiX6RyygggCcXBY9CTFMAohqoztShHvXe4Ku0JxwoN6KGdxOWZTTtqb8
OQyD8wQb0T/UTT5t3LLB0hXO+2og1suzmYFz6cy17ME8VgnlcxbYRJ2lxBjo6DGarU/m+CkZgg6N
FnFcoAYv2sSQ6Lo4EqZqNPCVBtg6C46eLFgmdegWg5KIeRq5WhY54rLCJOBk58WHIQH4lpcwewUK
YhfvgSxuGOcj5I2xROTS33TNnU9BthrGKQOCkUavwokwYhjGdEpiQDKR44ODM+wTURPO0Qw/VH2H
3nb5wHP0iBj8VRoeK6k3wlI3abXMCxW1G+jZv38G7IkefpXYeovmkt5pGxLpQNG/8QWRPaPrTJzL
Fa9K5tHSxMlK1iiBy5zGTrOl43PfL0M56n6sHKorjU3vWdhRgHPBX4K50BcJBQb9E09cnCWw3WRp
NslA2/mRdcyh1iHIzLKjbihC7Mm5ToPzqkNXAfZ4X1+tp6Ee1Z4sgYehwaU3slxvRzXexUlIT6pf
RYHmZRY9ePIOByQyfKAkYqD675JTJDRnPAEOKOq+5bUcjy4mIAOgEYv57GycXB3TlG50HZbfVZMa
Z1b/A1042BOdXJh7exK88Ew5YgDz2MBUqPznanbjhxgHDBlB3zpZO6dy4opHZYA+a1kdKclWZtaE
N5aDKaDKCdBKjIRTVpGUqxxa9oEqNoQ8sKpZOVdVjFkjqkfE/U12Q6MJ+nKLdvHdAmem/gfRA1Ya
MuM6NubSAUHkHDqgD2jue2EbMifzgTbQoPKJqsVHPx1REMLWIBTe7bm5kynoV53cdgRMrXB5pLsu
I7LcxmQ6DWmNqIU22GRPJ8rOFSaZ+V5YR1Ayek+Xfx86com0QNE4d/Xi301mIs5UG/vbDpskbRAn
2ucANi1FfGzCmcScsNBZ7kxj0xCfY8smGCdrblrZ5MdstDYMb5HVA5BmpOCto7xytgBzaM3BhqB0
ahyOofQX3ZB6B9fFm0mTKM9cWrhks26HMScIoPriptgUovFhjiZ5gD94b4VVu0c5A52x8G7jHEdU
aUe4oA1CQMqhIzynYYxN6kAFs25LMwS/c5xvotkkIYZEEAMeIKc6cguKyvlWy7zbkXzzIKizKXzg
6hsl2TyqIcqNqseSh0AFn3PfHLa1BbuC5kBI1hUwpZJ1CS7lGCPChQVAXc0/xjAFQfhGVeVDD3Zs
Z1VfNc3wg+MPhC+T3ZI7j6Hss01rB2+NA6cmxJfWB8BJOPi9xOh5wLhwuJYZo7TapQ6KI/eES46o
crq8kZVfTdsLt6ETfB5yCBVJ7xW7saFLgOsmpqM0AOLHMQZFiVgDE9NlIT4EYYjhCCJAJaYKcLoX
bkBfWJvSj1kVqFajGINbGjBMFfiWjRpbZjFm25m6XWth3xIz/6GNBBOPtHlMmu51HltuRRyfnBZq
xk52PFTnoIAnznTPS2iKxKSvmJ/mJqaFH4P6zVLImBVy+NmHDmqUzsbFj3ymgHfG4dWvlhYHE+nN
QExo0qCsxnzOMZ0soMTcMxFmx8tGxFnWdLFoURCmJ54JKMxwG2UflANyIOZktcoVh2a/wn0bg4jb
pJnzMBvyZTLBmzjSs0+o+LDYyXKLm6FZ03ceNlOActhZ+LGW8V3hYNw00Aq2ziRBtsuOlod1xgQn
9gxfWeOn+g2JGI+Hp9/MQNubsQU51iZIulER79LFt4VhH8QJB/C5p5EBHqge5mcjLx/82dv7Bupm
3Q7mqa76elvJabzvzXOyHCRpfkGpjGNmpHS1GcSNEDdCK7mOlPDnodwItHObiaM3AKaEM6kDfgBl
TYJZ3VFrw6nlScUNd1A9f3bDtn0mCE3dOVG/WJLCB1tDnFFDCszLY7DaBI1zGTLWhMCokr1tME8e
TA7x5Hz3WClpaWAq23X5EaFlddH1vvDVc+F5XxxcHgdvcg912gLPKbuVT59+B8UjwURGYZHblE+W
zu7iuT/nnRivBKSQw1e0TzP8x3MkC++CK4PzldwMAsD93IH2r1wOShUIOlpOgjrYpjrKK5t7sd6W
2mGcP0GNZW7A/ddZzyT/wmnErFek1cnoZXhVc/ytMwDkUTTjQCrHW0Uc+H6ywbOYVf5azD0lRqL1
QRgeVAcgr2ElzA92COivBb1hF6k+VASQdykW71yM9wUHrlNU0HmR/sdyGXYEdvgixvJjPuCOYbgW
HjiVvtolv03Zd/3ay3NGRvOsAdu5BdFtrWA0a92TpWTuCzcfAbpyXIlxF1n9FuYTkUw+BF4vxOFX
VMSz0GoCf1USFsy7uOr5QU8qLN5Kt3uVtZnuoVfcKEJrLph9Dhigs2Pj4TIqcWAQ6CX2tpUNW6HY
oZkh4fOMKpfTRBUeCv46xEhceEWHe2IwPU3PqrP26GK+Mo+GBZzUDx5r8V54OConp67WpibmGo52
QszRdJtnBjypGIZnQ/cyVhUTrlE+hFa+dwSVaF6nJzrxGxWzunWSww/Z2Zy2ZG1vQ1wPHHqtfRf7
j12jzFMQCoyOo+dsEaaudZ3fFGrAFjHBFXHrEAMooDC4UowlmYdbESGCfsimG0STuxOx/Tnoeeci
xBEZhgZ0BukR0hNpYTFDURq6qWqz49xzt4OdRj1PF5IzNB3BjU70IaiN6CS2JXioJb4sGevoQ9XB
0zA5ipRMbtYmutRtPwPoqV38cJ3hiKMqQmtnwwNf9zPyKH92qjP46HPqtrjom0+Nmxf7fpkNShPb
iwqS71MMIq8axFcs5Oah8+aTxOhN3yUMN62e9tjxs0uzWOLwEUJvJtzwaBipcQ1qkKRq0xCKyUQI
7YjjkmJRfFuIGuFYyQtQQmeDRGUJDkH/CbvgQJJVwbt0B9h2g9eMzRv1zFpGzcHo3JjpGbzHaPC3
E5O1VpMREjkVd2hENjtt0AQDb4u+AgwZ0hys+Q5ByaXXoeinoDIoi0KbkbiBTmlNb5wCwY3iHSbF
QxO6cms3qX/yaBjfI6J6MlGlLRHkt9kgjZ3XcoJL7DrYW2A3nE/2mMOT4axywTvBv5h8psr22F19
otIa9b32CmubeEgGLbxYMXgpEoeXbQO4VeUPJzbQ2z7DkURZis+xZz5q6YvdNM06c0IktF116Z3m
pq+Ddke01Fn2ZXZbz+Bk9Gy5dA5wrbVoycFajGSX9dgi3FBHbF6ThZ2/fnYnHhXYJs+V2VU7Avno
l5v6TB6JvSnRZWxUr+bbbkm110l7ItSZiBENa3j2vXkD+p+hWtwBgqgOod0ehF/bVLgGAQEc5Rg9
ULsmDcw3F8QPNzayK403fBUlTFAmuLsJIY/bKXGn+0GZHDoBGG69rr6gWmi3hZzvDafQW0EVRoZm
hbDBJd7G1zK/JSZ92vdYo1eN7Y6bNiF0bhRecEr7D8na0SYWmNJICOE0yVocUZBEvQuZsxY7W9J2
n0YmOVXPzMTL+8cQqeA19+1z2vC61RCjToHpr6uxA93Qf4x5+UiJA4ddzWAAQv88jP6zmpOvVheR
TQM6nwyaHz+8f6//+Q/ev4dxuWZHECNwiNTYyophNO7XUxza5SlxFXFx75++f/P9A5bKZK21gwOr
KZp9iUQzqHVzSuykORmzBYPp/es/vok3rTnV7F0Q/5dP3/9PHXCfRS1D9tx1qb8HVgs484vjc/nX
iMEmz5xtMoVfuPTruKbo/XLePzXzIj/iPWADKarTHx/qfsLi88fX7sQ5NHaSVyOJ6lPNr3ealfnY
DBOBgqpUe8PW+/c/++N/MOvAoWytvLVmJPP71VohkJXV+4W/fyAFpTm5XX/p6zjhWE/WAahvPiwv
+8Djn+XpBJEsKE+MVa91iuFZLV/5Kdo9TLa79z97/9bgQU/TobzCfMpZQckDglBWHmM6rC1N+Dnf
l2KKCaRizFrn4RdnVm/vfz1d3qRKektC4pMGSuDaI4djw0fy8K6y+18Lz9NUffvXP7+Aji42sW6b
+LX9yYwj0RO+v1Sv4/8Jv5WbL+2Xf3wr2ridbr/k/M3n9kv0H/7Cv907lun/ZirTw/TgINcWiydj
+Kbbf/0TwYL8zXRMG9YD4zjIK2h2C0wD0b/+Ke3fTFTVjkeH1LF8SyIaXdYh/khg7OE/5N2I39HV
2up/4t6xlfezopxLk74QpgCsK6Tt/8m/U9ZlHJWTN904FthbCgc2Z1d51emHTx23A2HRx119+v3T
X/8HyXyKpku3GzRBEWv8JfcchNF1M83gBNat36UwfUl7mZYTyQFIW4rJuI9ca0Dx4l2axhhODKS9
rWHN38fSiO+RQDZkSU7xXo9psisR268N+sEoXEOXdEybIBOX4w+ZSCciHz9HxvwpssCUcEqND5Wk
85gOSHtzECY52mAcwRYFeO2km5yRxUrHA0nL77+Jl4PQunv/1LBKb/4v9s5ruVk13bpXxC5yOBUo
Z1mOJ5T9BXLOXP0e4NXtr929etd//perKIQQkiXCy/PMOebDPKuSL9ruTWo0DrAE0ENCjtN9fipo
4n98FX9sZn7qj29pXmteKOoUPrgErhuQFOJyPnbpoejtyzyLHi1eqap/n08H86Kvw1ucTnD/aZna
1TQy5mdiMoL+mlWFlhLUfGKYn5pf/vVwXvb1Nun8wvnxv83OL/rbd5839LVdL8i17RCU/baeqmHi
nBY0zbXTZF729UQViX8t+1rP03JO3PM6Xy/5enp+yfzQj2k9i0EMJu1ftz8/K2k6UMT5mT+2+Ll0
XgHdKe8zzwZUIsfC//yw3z7T1/vN2/r2VvNDf9opBFmFs/LP/yefC4DzYwrqsp3mtCzzYUJmpPOU
vlq66+DzR2AlmSUFM93Bl97FXpmt50WfK8IwSndfq3xuY177c6Xp6a+HfzwdzfFAkNpAJsyz81rf
Njc//Pun57f441N6teuBIAmAt4DyLBbhFG4UzWlI06TwBMaTVifkDtjEdvH5OJsSs+aV5tXnh6Pg
h7vuNi+dF3xtadRrNjI/jufEpX9O5hXTOZnp6zWmQCW3SWSAFz6e2gkZVWM6JL/na7ZxUwYSsHF3
8/N9SvocjTdx0U3BUZoEvKBtphtiQWhpHlwTnHVbiabZzjWbilJKdYBkJuALFobNyPg7H1M8tCY3
Y5T2p1lJIoZP49sEMUVx9q/ZealfG4gHPH89P5on8wvn9b4e/rHJeeH89Lzi1+vmZa4ccY8Upv6q
8MaphpVkH+1AUXd0yz0VRIXokhimh0YZ1I3rN3M6ic8TpcLlBt54OrXj0ENUnpTcvHItstWm73ad
FSC5Nlx9k44iVS0y69XinmkxRfS2/Ed+mq4dyqQasJfx3xMjRBzWNPc1mZelupI7mQxrDPl7uhtn
vXpSkMgrlMqzGhZU3jEHbvyyUNae3/XckTKJ4bKtKPDfg6TvaGLSu9tBg4ZfoV2h/mBjL+t6V9MF
XwRdETjzw6QsaB/yX8h4JEiBj0bGal2Nh9qUMtrPYWPrQc4ASSa/zCgLtMBWs6qDottKzRO0j3fF
pIaUVHDIobRyU1mVkU10KFcIUXFXCJQeXABOOnkRG3jf1c4Si2qnTbr9ea4ySxX8VGMjPOG7Dkif
1XT0QcM0WMWilxGyaQKDnWe/FgateFY6DAr9dPDME9oi2efc17JyAIKtJBN7hgNpnkR+SUM3lbZk
zA7g8TDr7QTvXIi1sNZLPXeEvOMQGBK08rpXVbZARHRaNhfZarvPHVGZfrmv3W+em5cVcYkYv1VJ
MzZE+EJZvDanoyAnfnSHXaeLF1+P57lCbnrezCqHjanEjmBAHI2gPfALKzknvNQPl8H82Afbvuup
49lRJ7cEJBgoMyu3IeIesMyCkhG3aOKo9rvP2bpAU1PJW3+kNNeVGDtKk+CMnHQAkBIL008tMjkl
83NCBpPKeH6nN6GJO6WC46xQK4dzV4KWVCiF9iO54wZgF/CV/VLhQO7RTTGi2UjDtQpXwwMhkIq/
Raf2hiepoRWBmTK1x6d4I/yGDuApToFlCsQy8vef3LNHF8Itcu8FsVreO+RZDc3L8oeSnyjnqtVG
JofFX7a9bC8xIizpB2meb1PAgxtB09mjuE4TTf3ZuO9tMm06xMwBGDpdxtw7PnW+UwpL0X9PlEND
hj19kn7fmJvYW/nc0WMgy178YZuMv0Cdhqhych884krztsAPp+BPcwHMGyHRqlMfifBRta2CB817
Nn7p+XbQHom7zRp0L5syPGb6k6+sqYdAo4HInnDbTmi4fyT/NBc3Ju0fMm1b6hlrBPZjUzu5sq74
OmUBxyeaJD5WcJSgoVhbAewztx+/+xxJMvK4rnlBqUhZiC26+ZlogSRFKkAv6TCYN0DZXfOckAjQ
eJe8/qm363Jn7g3yFXLSr9ZaQOweDhBUcFtfoKOPVaXZ1cnOi24GyU+q7Yonr93p5oYGP/BN5Z3+
I0i9tdjs8mgrIxtH2FbYmUjStA2N2+f7Ve6BAtFyQXw3dS8QtEhTs0UN7tkWX8ontKs9RMbfIYRu
xmtn6ZhUjhDTmljq/hKDVWatcThyU7/vrWV39gJHeqyPuBlNSFp4I1YZxchJx7rtFfwEwLQWWvmL
asAYg3o7mpFNcYXwDX08mPJHODKk5jTZUCE5iNaVll+mr7mh80cKcpeo2YfBrh05LpRFD7kmjH5n
3pNaHSelxZ7aJd83XArRW4f8b/pC+E2ehqE5nMMEdtPe36Fq9pSlzg/Yrsd8j2wzRrX0E8SN3yMH
c8x6J/3OymsabUGcKuL0hfE9CQSpEfDO3gkUsDCxQdGysZXC1on2a+36LWv2GoCfHrsMkfQ2VFzN
stMQEu2SWNIO6465p/Qu9Y54yG+asJTUO8nGo7hRfafagp93oRJRC8n28bjsSoYOB5ixi6okHZmI
1YV6GHFELvu3/pEyfbiRrGWsXWt526HiatsD5N0hXKHbCAHnk0QQg4jdduMeoZj0K3yDRUSBaQFi
RxadTr51ycEAGHcHrK0Kr/BsA+McvBD4oIxrvd1JOiNwO3m1lF3FoeAhnL3kgGfE4DaSGDXi9OKo
LcOtGOQk55BxuEL0ZQzc6DsdUTyegwQOulYZ7ZiXSAUliJiwewH11wcuh8ijsyfdG/OMFaCEeoa8
EMX6TwC21qNZ29pSORHVjNR94opTPi13PuEG6qp7jaDqGKQ2koyymhgypZ29ENRCXCtaIUV3KOCw
lQrCOzFZtLs20omd2ThaJ2VPOtIGM4NQr7iOAxRBzr7AfkItujdo8jiYBBTUbnQujAUm1HzfvGjK
S9FsgPbUm+Ym/3SVZVRu+GgG1Sba6cS2l/maz+RWazM5yArdnAU5tI/5M/AmNSDDeR/vRcyxJDvL
D2AVaxFuSwmE8tB2B11c+R9NcBrpxzdb4T3m5ypqcTEI6wr9Fo0NUFg4yB/T5+RY7PyzeheW9Xij
5jkCRC3eFOU89SDpgehwlCWsBpjM1kqMsfggqMfS3XsFpLLHIVsVJlikvRVfgUn3qAOuFP3oMpL7
hdtsINfmYj3TF7Z+ZE9gltVNvwEV/JCCflG33nXcR4h4pGX/bNEXxsSSOnSSiWkARjOCA3gRyege
l0EqLzA4VkgRc5oIBHo40QQJX8C98TEM3zXBbsa7OsK1uXbclFbvlnioyQluYQgvFI0fGd7SQkMI
VtoDVPjs4d7492HcmSako9oOSPaIcTPQMX/wwt/d8Nqq3D5UBHH7z0lVLdr6KHskVvW0DhatuALW
KILxMm8iupxiE7kHvd+0nFmCHWSDoHjv8oMk7CvgTOYy4lJoondfBP0iBf/joxXCVbAYmZcW7U/z
nU959l9AJLD1CLf7wlcWOGHABPl33S7W3Y26FPCbkRJpiPp1kXKf7dABwmlaf0jGIlv75TpqnLsI
9dfWdxDDF1gpbQ71H1po58+kmuiXaFluVZrDq3EVOul+uOjlUnlzN7hhM8C3S/Y0LIPwsX8CRQyf
vHsY2OKDcerCJZ9csjkY/GfE5y5NN7JCHtWL+ZMy8NE7/iqfYd5rp5CwD+Torg1RUGCP5YGwFGyk
FrfK6W13k9h8pwvflhb+Srv9WPzKl82PaqU7W19cyBfllG7ky8BJgQHAIyI1jpj0OXymUgwDtHzW
bgSYwOlCNtfnS5fIKzJXln58ZNWOEl+7xUNGeCHQqYtrALx9jOHohWt4UZprI1/VDHozNj1zhlCZ
g8Lb65ZbCMtoEH0S2N+qdX6mB95Aml971Y3bpYmqNdpeuQKpslOd1qZ2L0NlIjElPY072nv0ZT7I
ZbDHTSgvCTOSnrdq43RvxC8oh2Hpbeh0VCfhh/gkoeYnrO3d4zAA1HrVNslVfPR2sCdCLgn005HM
nlrwzY/ZOuRTrYOr+QqljOek5ySCNG+PHwafeknKAmlYfrYlqx1XDag78oDYZxdADa+YuzRK8Hzt
z8gd2M9YID5Kd4wv7YP8VJ1SJ121F+zISN4u0R4TIUi3xaqxbJUvzUaddKhO7aXcuus3nF3jYTwU
J2Vlkr6+wZ93IAQScTG5RhxsPOzbRXmvXa4ZC8jLI1KoB9bIFoSZnsaDtvJfa5ye/OPD0ty5u7fq
HQfWqXc0ItnXjD4O8i490LkcV5Rf7cjG/+OQ17BoFuHRtWFiOZDCj/HKWsl2eKm3umnn9+iU34WX
4NY7zXt4RzNyB2b2u3jqlvlWW+CGhMX06j2TJ0De5F0BwU5iSOgwhU5TOtKKq8YzZzJ2Hb5hjDcx
AYYwYBGYTufw7jLeyoPp2/kW9f1Gc4yDds8doh/sdG1dUjtYQQHhtbXjHwkDGV8bW7b7BYA+khNJ
VVror4KygefMxeU14b9ae2sGJdt4z+7wFN7rQ/c7Opnr9lC8x4x6qHy9iL9fklNwG5bub/81/Zls
RL4JzjHaXts3R6JMUKFx/nxojqlsr5o38TG46hmeQ354CI9M7+KvFOggdkZ7eIRy2C/u1kfzViO/
Xkb74ppszHf1sXwlqYSoT8Ys7+Uroiu7O4We0z9E+2gvP+p2eymu6iOyHpsvdS0fmdqjI/AGHznR
HmsyHO3UoVaoHYyNbtM5eJl2uo3wDKaQ01tDtYJI9DeiT5sjDgwW9ovkKm3SM5fEXfGLfTV7JLRk
O+7DVfU47j3OMfVzFi2zI1en6Ne839fP4dknKZGrC0eR0+8Tfq/QqetFrRMNAAbFRnns0iHinvQX
Tav6mec4mPA+6NLe5B6Fr0Zd8DJUejrCMq4ZH+NH+ICVFoeZ2y3wxkkiGqK1Rm8ZGPGj8IEmEDmY
ra36Le00jpaLvkOztO35QYZT/7N8JamnWigr9vcUTL6t/MBBhXDvSTiPK2nlbTKuSKG0AXIgPnXK
C4ztrbcNtv1y0tgXK+CHO+GoQK0PlsYt+UUrVasc3/qJShh5VSJzyewv0bNpLHRr5V+Hm7g2zuOh
Ga7RsdwzpMCNw7EivoJhXCLAv/wKrt3kZcNiQ/ydA4bA24Xn4Do+9/MJcD5LoL/hpFKgdX3MfqGQ
46SCiP+D9vDUIU4pYCxIwDE+uqPOieCJ3q/TbyVu1d7rc7GzPhKg0/C3sfTa5jtz5av/oh0AePbT
px4PHl2rW1vTtUKvsWgfjGfxsTxHuHBQQ12n8cGb9FG88RHBxhGIVPxqh8P4zAWx/Rj5GeHAptPJ
mBMbQ4TuWHFaAuCxkAlh2w3LD3DMAHUX/U05Qd1fAFSzfZsW6plzKZfJtzFBm7quHuMzp7z43B35
XqONaKMB2zdY587yDpfBgiGQLb1hvUVOebCW5pYDX81ZSJKHk25QETr6Gn3aWjxlG3wA2h0x6ip3
BupVJBpx8HqbD9/Jl7gWUTVs+qt+aBcZF7zwzOfuMWhwkqQXvuJu7LngivNh/Bxfa6Lefkqv2hnP
tYNR75Q+53t9W+/9yrZucrjsDORpSy5p8oXhIHUYdtrHfqNwei63nY2Pbi89mGu0q+uRLa8vpqPd
GFN0v8zpvycIYZ+tx03zq+U8sUk2EPVsaROuwofgGl21PWmCt1VJuOQz/WGO1l5w5MeWI/PKMes+
UVvkB1R/KSAjg6X4NLwP7/mlvEe35FQfUs6Cxg/r7N+RXJ9R5Ixbd6evETBfxWXohK8foSPc+n3L
4axspj+9X/jdIsBN8iS/xxfkwGG+6KaASTQctvAy+RyQyzOEsgnYezH9I1ca8alyD2a9Yly803fR
EjEC5d0t9wvXcCWdGGay18qPFjKVFefprNv2d4xwW2t00nAlm/SLf6GnQmV4jfSBX3GsHeNe3y3I
oDud/ajkiM1u1jMf4gOqPL7wsMVDMVVbWwZWumwo3BtxfzSX3YSpEDmHdc+Tz2UVmeimrFMroP5k
Ti3HeU6aSlTz3Gc1yiSXN+vCK3chFKHUqZw8T+ZK1NfDec4bOnMhd5AG5yrU/HlMMd41vpU7nSE9
kOba43DogOR0+VYhHE6qK2MrdYwF22BfCW8txRwJ3w4tlWXRotIDXe/tTI5q0PS7QIAgbUTZRhS9
s0xNfl3GHjfA04RbF10U9K1X6BkZNpTy5jmkckTmKZ0jT8SMCnM1I5946iuUFQ71eTaqxYCrQMfp
Mq6yberjLQlMKpjmo2ciXSSGYYJugrkYYfpgguWGdwzpJw1KccHTI0EMpuIgTYt6+vU735cqpx6i
D6nWqb5MRiKfEXXeezSo+n4alCc2Xu7jkOsMg6ZPTFWLfowYiug9o8Ba1G4erPsxO8n03JdoE87U
aJFylDEnTj6T4inwebPnvjXQEEWEBmgTB6Q2pvbIPNv0OiWNQM05m04l3bnGO9d15zljbtZ1RbFP
XC9Zhwrl73kyTP07uaRQ/rUsx/i4KX3yR9KhpaQideWuLrRy106T+eE8QaVm2m3HHdhcB50neEqQ
GM2zuks+VQPBdK7LftZq5cniIWNtiQnc0AXkV8hncUpT8Zwqw8M/57TGo/Y5LZsn3x7O680vi4Sc
NgpolDfJzCh0V78isfol9sARQG+hO8YZJYhcZ2opg5MjyzurPMV1zv/VU6TcDdakQpAUwiwyEN3u
tmvIiJIbhTORSlU8n7o4fUVnb56LTACwqR8hz+0vEEWRxuDcQ6NWNEa7l5Tm3OBOWBHagKRARldQ
UFXn19CfDBn1zuej+QmLnBUn8KjZ/7Fwft3n43m27VGPGgQHjdRcNU74ckkRGS4K9WMcIz69sXl+
XjxPiGni2J4mXw+/ni0ql4prG6/n1b6Wf25FacpytL+e0rv0ajZGvcoK0FUt3hMbXJ92DCy6oAsZ
4DVVhhbrsIoyAoLXzs3Yt2FUgH+R+tcs1hCCWKDW/vncPOflrGWOUyDa/AIF0h1Oy2mleVLIAj+a
SqoGdtpWBnXB+vOLqF7Xow2HgF1/Wp08Itb83NTX0s/H8wvml86rhkbEZXie/dre55rzwq+Xf73m
c/PfV+8RAa7Ksn349pL5DbtJe9SV1LS/NvO13vdP9sfj//jJvt660HB7ylZI53n63uZN/vHp//jv
PmfnV7pf3/Ef7/Q5O6/w+Q9aDfeZOiHnnz/H/En+9juZ35k413/8eH+889f/+e2fmd/r3z7B11uM
b2OtPtKme62mpkY6nfxHTftr8m3Zt4fzet+W0QOgrvVtM9LctPpafZ77WmfeRFbAe158rfP19H9a
9v1t5k182+znOoYy3mr6batm+v/MuQHrhUMGySPcIfZO8QRwvZ2f/faQCBY6ipyf088VzbmrOq/+
OTuvn1Frkk2tWf+nTcxrzJOvzXy+y9en+dvXfftgf7uZeb2vd5q397Wsn7pg/197NCuI/g/tkaTM
SN+/xwdv3rv3IPhTffTXS/6hPtLUCR48C48UAyreP6RHuvg/sqqrCIvAVxqigr7oL+mRLP+PrEgG
qiTRUNE+mRBu/5IeSeb/WFCDTZjUoiHxjPT/Ij2SJgTxn3xAywQNqGKKk6GJmqpqTtS+P4iwom7F
Y6hNhvs8FMhhipuNEGcD91fSEX+f8BxPrra8g2xeN+qjOU5qP5qNuyjJiUuSxqeqAqMQu2TvqcRT
UYmggVhPodZRIexFEVeNDvhkDXnAtfsa5GJOZFzXIFVKC827daaQHpSougc5kcJ1sDHUWtgNke/u
YPV2joBHvrZgtBuyWy8byRM2bitWS6+DmSD1+ptpcesfSwzUYouOoml2yiaoRWrLaWdslBRSl9VW
44VgMNBtE/EEKla0Irf6WmAktEexlldofygFVaF5rEnuI+fmEd6Gg/f6ocgoSOtujkON3CMPok3f
EEkSKuMG6WqFLxj+BNg3CUPzin2pRBbjQpikZQ8qoSU0Ru3Uc9V2Pyrq3cKQ41YJ82ad5F2z7gT9
o9aGZxN47Ilws6uslvm5rakFE5Gx7IoouQ6TmNusDAw4oTXF9AUTDY4w4cKon2Hm/C7yhm5QZCWr
XqF8AWw0XwYNt3sUHSNMiBvZanDuSRX3rWGwCtuuOWmqd0wI3diGRuFIsa7usqz/nWVddO4a4UUg
ELhCQHDDCzwwAEYHmwblqja4jffRbx7b0pOICANhE6bi747/Ee6d+COsLf1UgqVw4JtwryjWNWaZ
8V70sPnz2k/XeWYUl8SLgk9p5Kfe7/JJtPyTOa3/K34Q7Z4CEdc0ODhEEdu6OSEe/9iRk1FFz+NW
+kMK+jYC/rvRlAbJdw9SH66Bu9WkvF7yvn4Sh2+iluJZwr1k4uLcab5cnVsro3WfSYajd9m6i1qJ
mOZeo+jZkoqDl8Hy7lKG3wdan7cz8pagWZFuHhGE9Ivh6UsEXXaNdIqlKN/mqmaT6wGXaOhtrysM
2omAWqTCoEkp5OOhhQDGUbYUhao6ZVjEAetwKxI3+H/q+IeRR+8GSvvnCsCxNRpP3HlqNz9HOj52
b3KS0uqq2FUtD8tkpWRngoVvlUoPizgMfKBeJ99L3KXcT031/jqxHv4QWP6HL1wWv5FnYZYz4uck
hKwSzLU2Q53/+MZzE1eVyz3Jg1HQVvCBLu+IkFx2ra8cFS+xgR89p57vneMD4CJu+tEa9nn7VotT
mklAx74gYwBYa/mDJE6ynOI2BWuQlAdukmRSn4+BBK0oNJEXxdPEK7yA4itQhCrvpF3YYzAv0QJg
ilQuUphtGx/ZQdB/eKka7eK8fa4iwdyEcXApfMSGYmAg1DGTp5KSXef1waOcZxLRnkV6EGRlbTae
sYvBS2H+7S+a6T55ag/yiHy0nZ5LhK2nXWsbKGSAkuSvnVgd4jhP15DbhLVqHqqcSsKAomdZWH1I
5z9/DcTKvOidurN0k0rtqPyED3ToSlmit4cPS8FKkUDEISYkzJ4GElFxXTlaIhrLWqVsrChg6Uxc
YH6Im0UJAY6oXmaBuE7sphOJasb5sogTX0V1I225Dp1ikRA3adAsR6m1tS932yQwbKnN9FU5CeGq
0HoxtOZHRk5j5CvuIVcfkyoLHjQVpECNqD6uoGN6SrT2M/8Gs9m0x4nNgVPKgpfribRNm3UIJqiq
0/KAcR31eyxQeEF1E4Wjts916VFPx3OjkjQsVlHvDH1BKAIyTSyyZrQJgqm95RtwEMdhL45UnOQA
z06eF5sijtQTDCWjHLq94JtcSVoO6bHNh31BSKKSU1IxkNmYnYfmRGDob5md3cZivyIN2ATcAfjT
k3KyIDVVe0Als5ndw8PgHdtWS9Yc6D8B/RLEK7cgz4nIRbcQ/Uh9HFLk0AEZBRdR1+KR/co2tciR
5TE6cC/u+CEhEA0nExnFGKbWga67JK1cHC2rohqjcz9cFR/2pott105dqn+BRrDPoOVr3TJyiqZM
jJSg3oI6wMB/RuJwlG/SREvh8dZH/NmDM3bmmyIH3kpsyghLJal2phwR4pY41qAhlXdTnC+d3G9C
EcFKG3p44+j7drJHXCBBTnBfYZl7EdHRHVdH2cwhJ1Y/Guj0/wfTGHbZv4wgNFE0USxLMF8lUqFl
2Zq0zX+cBmSvdQmVM4RbSCofVQaJ+k6KP9cykMhgFNmOFmT0qDB3Q9+ZTmnQQRpJbhWMYMvBUi0x
AxN5FuAwHTGYYiNqnzyc08iOpX7bev3P0RO1hyDZ0ZbPJzBfpbnApQoKV4K+FkocIEme19SokDj7
Sn0qzPylt3DIFWPfbDuNPVnwKPiBqJIPlhcHSzr5/lmsDfqZtHv5yaVDFkC2yCpkNomMRVNV0l+6
qzR7aP7mwpclGm652+4BIlBqldPB9lIgcH2BJhoUqurTdO76gJw8UQZbT06f+wEN1yNYTU32JYj2
Brc/XhhzJ8aGfCxazv2gxAJbU7ThQGQaBKRakPG9qIyHcgnXgQjJPQSjyrUnVtc1pjCn6etkVSsR
LetU0PbFID61if/W5sGHLnjWGpIOnSXd2yckruWtJy0bbdD2lQH/iIgwLHdTO14l69UKQE2WFcKV
nJrryAG81y0ZZ2BLOS5wa8qyUq0euylO0hxAMyXWwLhMi7x94PHz1n0IPw41DCeAaF3hC/OxxG7A
a0ZH3FmyU2ZxamdeFx1ML8LFR4JxMdwCwfJXqkE7XlSEipK22ByQg98J0nOxzR0kcKNZkSeHZjS8
yzzZ9G3z+79fvPTvgnvRVBg8GyJjBpIaTGNCdf+x03aFVAneWLq3yqVZbbWYd1ydnLuxlquNqMpP
eZlsBGHsb632Ixyt4ahqK0mQScULRvIcscYKaRwtBRGMayv3lRPImbzyI5muZYe3SRinrOBw19e6
QDaOeRVQcr6aaVWT6Sr6tzwhajiwgHSqNeH2RZUsNRNVXo7Iz7bMEu9gmvTHIuNcphjliM0UfKLs
AcRCxu+u+RgfetBJ+1oj77KvxmVdKce2v6auYR56lzxzbPoGrUdVvGkuvqva4kfTS/HJQrkxGqO0
6ZQRyYvq6QetW2J2ri9h0idO5sbG2qDZVASNsPrvX7z6jQLO2UJRp3sb+PmiAkbk29kihSxZSr5n
3GIdpUIfSv2pyDl7vhBg617SngB5EYahA/MYpBx9OsHfozduDrkGs2NQhfCWZKfUR8pU1PGwGgIi
/ZoofxJdUdu3iJ5pu7fWSaipcyJ8BRMhaad0iiMN/HgvMTLYupmHv41Thi1nZD4Qycg9gdaShz0o
0V0StXMcma9l6mc7UK4+caRuetCR85HRWz0Q41U5I6mRK0bJW0GlxPffvyPwgf92SlVUQzUkSZYN
C+PZty+pS8qgHNVOuzFG5IoZRvI5kK7ViKKuxLqw5j1fdHmiX4IJ2YnN2HO7ErZ20UrkRrac6gRi
19dR1UC503pM/G7CsFYtPCc38mKZRpaEOU7awzYfj6KFtVRxk3JybOlbMw/aXVQHR6MIn7NGVJEu
HfykPYgGHssqB3HRyfQMTA8Zr55Ya3xOH4OfaIC0hvFuIPsoe8Xa4jDej2YVwMQktBIfPGlk4bgC
Qpw6sokfWDLD4YRpgkEDYty9EFSEdgzc4ViZuitqvNKJmNGzxn+4HdKB9PmIBnTgvwiSpkFmem6F
pjwEDaCAJvKPhk7qcDP46l2U8Pwr0ajvYV6gVykHTiRgyQMyAgOypVtE3DTpum4t9ysVa7pdAPG0
LYI6F9TdX/QJH95xr7PsIbsgzPERWGaVt4E/IDlhStc428pAuBaeRU1dYNB0kdQOjz+GcEKkYnqM
5WDLvk8ccKYfsiZubsEokovnUruvC/00Zq7hEOfsA6wJXqh+c9qo+gmK9yH3ff1uRrId1OZIeC2S
yoQxYcdQ/OK2ys8WRm+fpIt6cGMnTTDySw2O+fkKpPrpxeQEdcjE4oTV+hx3knkuC4LPTSLjlyr6
oDSuTqrWbQv6OfCmJYxCmURTCn0PPTY5NIRd7gNeSUvvSYkmAD4+XpLh/F2pI0IiU+05qU3pEbPj
NiKT3El7YeCuE/HwIENXaCeYVS2Y6T40jUudP9KqDs8FfLkMYtNKJofATkl2tumLBHKr7Ctai0nR
NvtODTBZkzhpSI3hwB/zVmQVoEqTk+iuBDs/EHy4prjz8yqmzTo9RKS+NpLwB7yZbIv6/EfKIcVt
r1wx/rYIjYv42tVYPjBaogXR1Q+KMiQrfwCtaNRwAofeE498uebivx/FnMy+H8WWgmfXkkxNmws2
3+5IsfEmTRW1xU0jmt3uE+JRc60xdhUVlRMXpRtmCxRnZaqeAR49APXQaNVUBMh2oOkGt0AChaV4
CfXv3CtauVeIZkf8ehGS9KrKYXrXApqR9XgV5dDfBLDgKDb4dD7NSiUXkPaw2YrpOpPzex2a2lqs
uG7P51mlnAT6ING2vots1POajhRJ9ydi5ZsYK9bdo+ae8TOfgHqAm5XCEtQ9RnKumeYS2EeO3N/s
14xwRYfqzIQikdB74DxzDAHvtCuRBtr7CGsswa0XcWesiPk0odSY5sktMg8eTQGAXi9S3thLz1qj
gEolWriwkFRiNm9eSU7dhmE03rElQAzw0HIXPbKqNL+2aY3tV8j8R8h4aOsC3jfGSn1P3AfdmtYW
RzC1UEa2Fo2NLc57aLIuZzfR8K6tlIhH8LHj5DAAJKsHi46ovDMjxedKJ7zAB8Z50AvG+a2vgjca
xHBpNcaPJPPSm9dAtIUB5u0NBWhvnm1SS+noRTGc8UIVLtRgQeiabNUaQ6ZbLWGFooawrqy+Bh3A
lQufw1ZBpG9jbmA0HwjFKo7bdcpgD11j4sJkR3wqiOAtfDGs16ZfJmgQhfSEC4+6Ric8BW3WQqeF
rVAOmNYNveE2g0FHlsl08eW7KPrFXpuIkK5Lz8bNQm3Z6L4TKD60nKTTF21jeSs3DcgB6PSSXaco
6qUJSHADBhbZmBc++6EHoqkXFSduAOdCAMCnHlvcw9KBb+EiXPkeHKCzPzotlh4yvSbwJ1O8XZCn
1ZkWBwI6hIN1VyQ/wGdzxQXXlVWYi2uOSE/q4m2UTfwJy927ahIB2gx2WdzEj7GkfVCwkY7F9Kgu
LJLNxltRxMoupph5h6kRLT1JVUHdPiXQos6VWCkX159QGmUUEyuImcAVE5Of0IpuJnZwWP3cfqvR
b7fsPvTC1K/hk6wI3s6vQLj0SByV7BoIPwMouXZdllMiChItz0gVggk105HEzHxUxxjmQ1YjGAmB
1kUd911cBp6ECkIsGSfVIfKQA7upSLQO19++SiaQfxLc40HO7bpPw62npY85QcfrRkxF1KD3VikZ
8mRK8Gq24GWgCo1edhg9zVzVWf1TUkJzPyRyiQlqQBQKO8OT/OAkUuC+dh7COaHVV54qpJxe8+Ep
ctntGBz50A1eyH9j54naFLCflNoDZ/FDEqcRsNfXvEdGS5KasZkYyi3JzRcDth7C2T6+5Gr50NSm
t4qtQlhlmhUfYSWhjHEpT7ZBz5gM3vfOa8LnNJC1pckYym5MKyHJtAO44aHE0GTJfwHBBw+9a41L
qOXUHMqf1ClkQJI5wSZBQOsowoeDm0Zfq+2EvQno+Xu1eYfcoSk3Ritbguwl0Nz+Y+jWwhKmRxzW
5aYYOnTH4Pz2+v9yd3bNbeNWGP4rnt6HIxD8vOjOdO0m8bZxttlttrnKMDLXZkSJjijZln99HxCQ
LVCy19nj6WCK5CpSDomjg4P3fF9tgIHYTz+uXyWkkL6ixYcinn+iv6rrD+rq9ZyRpDSg6i9PWnr/
3P04X37++TbFcZpcU9jAKJDVyTrRn39KZnP6zqY0TKYqlqKPnq6Q325vmEn8ja6cXdu+i4vN7RtN
z535vCXMbWDzJq1WtPk+xXj/5Y6mjcebDbMqFq828VnTnLTl5s3V+uu0/UqB6aQtJv+M6Udy94rO
DTc5vea6rj++yDafGQn57e7s5np2QbM8hl8wmAAwO1HF2zulP+U0wFd9/4mmk/FbOirfnpYKkDBb
fc1oTJLfnKmvZDfhLP4701pN/9qbD8QQSphGIuJqRr3/ZH1z1l7dEmhf6N9b6tfIOlab35LN4v3F
ksxKyvLRafRX/zBbZq/L8qNioOl/CnznJ6uWzLfby3VPCvpFbm/K/5uqdrcRU3ROwzhqzv+1rmlO
WPfrdtVvpzaaT4d5iL92f+5LTxNy1e5/EKsCaBAp8kJVwzsNL/wUibZiX+tzKukpbY/ThDlIWCXD
ArW03eLCfUzBfBllhKZywlaMV2QND9zh0WNceHqDlp1Pf8fbwbRbM86An+Gi6bzJnbEp738OD0YU
dnhQRvQVISRn5kDtbr6kj4DCgMUEtHvHbcCT/vebf7RTgqIrwfN2PyKxs/s4og1vQkDQSQAEd5lQ
ZFGR4O6L6ZpgV3BMYL6alAlJhCeTAXQquf+ld5mglIpgUkrpK+WdLI5JWJKQ5yWjAJ9zDh6VhERF
jJVVqdZ4ed0md5mQIylkMQ79LwLbfak0ThXR7rWJtCd5nqdOzjns3u5pAoIXqyhypwyszAWkDAqc
nFImoPFIjMti7TaJuveYkEYJHVISrZhKalZwTFC0dpEygQSOkuYwWjkmcLB2mVDGUaJLnE6kZQwr
OCbg++IqEx+HElcGzm+7yTEwmKRRasYoGl97WKpQEZ3COSPaflxEeHFSutaPTkDBj1/kOLXpIDWs
8LbPD/ZMSPToVaDjyPQKRdkdVoaFjpIk0Tmd/UPlAv50KTRKkkgTncnjLfYdKQLTTSpLSyaJJlbe
AroMYgPqhIcAQMCFR1qaU/YGYewqwhzAYNJBDDAaVnhnISkmYlg0iRQSkKAL7S5HXCjKSCV4V9Pi
4c4MTCEmRSFViLqMsBFLk3Dlli8LmAkgQ2SBJMZhWeEL6URgy0pvRTRCQaSupAncYVlIgcgTuGR4
ZZZ9YEBcwMAprBn70Fvve50GplVentDUiBHPw+Lc7+qFUmNQT8iBnbjPg+OCxp0hNhg0BgPTvWPw
xiEuFBNgJBcktmOospCpWAyWC/BQAkwwA87NGuHEsuAOxYuCg8VyITwfCkhHLAt5lFIGSH73+HJI
UYuwhrRuu/3g1CKzBEx/ShFa1pOIHFwsR5O64GkCxRlQBY4Vd20EuH28W8LtJ2mk8aESnHiQ8V0u
ZGVE83hF/qzzLgXHhViRpybkAjYDU9yK/B4GjS0nPMnE6sDKzqIM7lbg3cR3o3EjGVWQjnafZ1FO
f9mSC8MqguCwMh1paWwrVAQpzmJMRopL7G2AUO2eBFCiTjQRh62zOTy7aZImUnUIPiJkgnUMFhzW
6E7EbsomhBy0k7aA4CFlRqUYHuooY0StKrd+5NGlYMzGHB/jULth+BOeEAAPpeowMaJOG2lSfA8K
QZlEiioWXFUBbh/Hl1QTgPsy+ixPANrDguCuJjBOVGalGrM5UHSM9LqfRmAp0W6cgAJ/xmcABxtF
eJSBaLv94HzIscpNHaIIFybETIgmqRJH4bBGXDCd2oFNtF03hYphOU0QTNMCXrr/RClCyxSqDWsU
U2JoWJSmxv5wp8Q+MKT7IC4ysRSg70kg0Oj8w6qgjDAejKc51HhKDG4VgwLjDiDRwu1xz1DO84ia
xsLY0VZWrN8yJFngshIDxDLSCDwX42FopFSGlZBqE3sZhCW8E6Ex5aR6IY4wBOLEZFUc0ot5iuN9
Qj7KNh0hPFOJedNinIhjXQMCU30YIuREV7Am44nzn5XB3RFUtogjjTqJcCFqEqycdty7I7NIUUaD
TRXgWciU9Cxo4shUEuYplsehOzInvELPAkqIHkzKsJACFTtyjYAzmYp2wkjOTzhyH1ikgC/ZpXgE
dS1ksT2ZApycE0/OqLpAIdjlWwsoCBJPTIbWVhcEBxeplhQrRK4FQkYxzUMsE0bOZEAScJEsd6Ir
Wy6FdhRwIEgvR35qkmswnl1EYaQQycAAIgHPg5WFGBeYFC4atUjqKVE2ixD24iqIArfCZELiX5iy
YGJsFsMK9AKXowYF4S+ymxwbUOgFJA446ZIdAtKLGggn3T/eZFJzh5ljB/dPjDEDOwAOHISyYhcS
FxADsdGgUP66SLj+7GEAc3i+JIwKoDSmk8tWCs50Ijy0N9Hue6PuZGBonMqgoMNRpiFHOSfWxhC7
4G7HVIuzkShVwFMEDCaoftBo4qwgAnS1ckZVcC41pnsXYqSEUQRGgp8OAoyAItlIxKExn8vvz098
htq4L4A5vmza86H0pan7QxUyj31hW/Ox/7mr9zg9/+tfTFGH90VTCWOfXd93cfvBS18cyjJ2PtyW
aQzPcf/dbXD/0d6ztrva/uPbpl5Wyym9jIZHu9e0kyj/1lZfqnnltYMbajIe3mRv0OW9S/EPCPez
EV0TqBbTXTZ33cInPNRPyAnPqkVf9dtXND+jTcaWUj6u2oZhOIvGe2tb/CSm3bXdsjrvdt/aZk/L
KS8W9XTVTNcrj/hQpyElflK3tCFc1ruUbfq/mLKbx3rU/X50TO3t/IvPdltpIX3Ka7jenHu/p8va
llJ+U3fLC/+VsZ1NQrSU8uONH+810p876qfn1aUngMrmLktf+LRtm0XX+CfSJsSKSS/Om2qkRWyS
qZhyd+OLhc1XlJL9x75usslvYsIQWE9nm618DWrPZpRJSdMopOn32GzTtaS031XNwtMexKJf4np5
Vy03bbU432WHS6uRv3LfV1OKjuvVypPp2KZsiOk3U7o4VH5xqc0ZlpPmLui7lSfZsU0ykNOm8TF/
r64aj+k2o+slqHfr5Zi0SQ8Qk+4Wq5EOcTFnKeWz+suyGqEnUhBNIFNO+rry7y3cDyYqJid8c/S2
ml/1l41/rbuMnJeg/1O97GtPUxHAMGGclyD+rr5tpt415qIjL0H8U7ecbV9zsA9sEE5M2ox+Pzqu
6E3X+LdZjNdJbZ94sAz/WSj+bHjASTUbn32cQy8ASd5fNj7H6bX2AjbC+1kLIvGtGufTlHL8/bK+
GNfvD9ETKeGf68Wi37TX1chMcKF7KfkPl915fXTa791ttsxKSv6Xbv2IILpKhZd5wL4gOietlPyv
cL/u+9qDFC6hVE771rcqaT1qXIpSuv9eVZdbKkanOB+dlOzHejnnZvMo20wyMeUGy2Yk3to61qSk
f6u4dxYXK/9ouhQoMfG6Xx19PPTy1kMupt/0047OPB5yc742Me1NN4cx3q9pI31PUz7kabrvHLLv
f9q2Qzn033znmvnGtK2r5Q//BQAA//8=</cx:binary>
              </cx:geoCache>
            </cx:geography>
          </cx:layoutPr>
          <cx:valueColors>
            <cx:minColor>
              <a:schemeClr val="accent4">
                <a:lumMod val="20000"/>
                <a:lumOff val="80000"/>
              </a:schemeClr>
            </cx:minColor>
            <cx:maxColor>
              <a:schemeClr val="accent4">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524564</xdr:colOff>
      <xdr:row>2</xdr:row>
      <xdr:rowOff>11043</xdr:rowOff>
    </xdr:from>
    <xdr:to>
      <xdr:col>12</xdr:col>
      <xdr:colOff>237434</xdr:colOff>
      <xdr:row>16</xdr:row>
      <xdr:rowOff>0</xdr:rowOff>
    </xdr:to>
    <xdr:graphicFrame macro="">
      <xdr:nvGraphicFramePr>
        <xdr:cNvPr id="2" name="Chart 1">
          <a:extLst>
            <a:ext uri="{FF2B5EF4-FFF2-40B4-BE49-F238E27FC236}">
              <a16:creationId xmlns:a16="http://schemas.microsoft.com/office/drawing/2014/main" id="{ACA37653-E5C3-C796-B35D-F7AF342B82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320040</xdr:colOff>
      <xdr:row>1</xdr:row>
      <xdr:rowOff>179070</xdr:rowOff>
    </xdr:from>
    <xdr:to>
      <xdr:col>15</xdr:col>
      <xdr:colOff>15240</xdr:colOff>
      <xdr:row>16</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8D68343-D9A7-FE92-96B3-07E71FFA59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75020" y="3619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213360</xdr:colOff>
      <xdr:row>13</xdr:row>
      <xdr:rowOff>137160</xdr:rowOff>
    </xdr:from>
    <xdr:to>
      <xdr:col>6</xdr:col>
      <xdr:colOff>45720</xdr:colOff>
      <xdr:row>27</xdr:row>
      <xdr:rowOff>43815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8BFCBCD-8EA2-A06A-C5D3-91604FC2FA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162300" y="2514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693420</xdr:colOff>
      <xdr:row>16</xdr:row>
      <xdr:rowOff>68580</xdr:rowOff>
    </xdr:from>
    <xdr:to>
      <xdr:col>6</xdr:col>
      <xdr:colOff>525780</xdr:colOff>
      <xdr:row>29</xdr:row>
      <xdr:rowOff>158115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8F6CFC3C-5ED3-8FFF-0013-F582EE15D13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642360" y="2994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274320</xdr:colOff>
      <xdr:row>19</xdr:row>
      <xdr:rowOff>0</xdr:rowOff>
    </xdr:from>
    <xdr:to>
      <xdr:col>7</xdr:col>
      <xdr:colOff>396240</xdr:colOff>
      <xdr:row>32</xdr:row>
      <xdr:rowOff>89535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2BA1F3A-C30D-C3A8-B28E-1322DB8C57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122420" y="3474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2</xdr:row>
      <xdr:rowOff>0</xdr:rowOff>
    </xdr:from>
    <xdr:to>
      <xdr:col>11</xdr:col>
      <xdr:colOff>304800</xdr:colOff>
      <xdr:row>17</xdr:row>
      <xdr:rowOff>0</xdr:rowOff>
    </xdr:to>
    <xdr:graphicFrame macro="">
      <xdr:nvGraphicFramePr>
        <xdr:cNvPr id="2" name="Chart 1">
          <a:extLst>
            <a:ext uri="{FF2B5EF4-FFF2-40B4-BE49-F238E27FC236}">
              <a16:creationId xmlns:a16="http://schemas.microsoft.com/office/drawing/2014/main" id="{0DEEF76C-118B-DB01-802B-F52F691919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15240</xdr:colOff>
      <xdr:row>2</xdr:row>
      <xdr:rowOff>11430</xdr:rowOff>
    </xdr:from>
    <xdr:to>
      <xdr:col>17</xdr:col>
      <xdr:colOff>365760</xdr:colOff>
      <xdr:row>19</xdr:row>
      <xdr:rowOff>106680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1A331B8-334B-118F-C16E-8538A020A5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01740" y="377190"/>
              <a:ext cx="5836920" cy="32042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xdr:row>
      <xdr:rowOff>167640</xdr:rowOff>
    </xdr:from>
    <xdr:to>
      <xdr:col>11</xdr:col>
      <xdr:colOff>304800</xdr:colOff>
      <xdr:row>16</xdr:row>
      <xdr:rowOff>167640</xdr:rowOff>
    </xdr:to>
    <xdr:graphicFrame macro="">
      <xdr:nvGraphicFramePr>
        <xdr:cNvPr id="2" name="Chart 1">
          <a:extLst>
            <a:ext uri="{FF2B5EF4-FFF2-40B4-BE49-F238E27FC236}">
              <a16:creationId xmlns:a16="http://schemas.microsoft.com/office/drawing/2014/main" id="{C1D23AE3-4BFD-70B4-1095-209735A493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7620</xdr:rowOff>
    </xdr:from>
    <xdr:to>
      <xdr:col>2</xdr:col>
      <xdr:colOff>7620</xdr:colOff>
      <xdr:row>23</xdr:row>
      <xdr:rowOff>0</xdr:rowOff>
    </xdr:to>
    <xdr:graphicFrame macro="">
      <xdr:nvGraphicFramePr>
        <xdr:cNvPr id="2" name="Chart 1">
          <a:extLst>
            <a:ext uri="{FF2B5EF4-FFF2-40B4-BE49-F238E27FC236}">
              <a16:creationId xmlns:a16="http://schemas.microsoft.com/office/drawing/2014/main" id="{9761B953-F19C-7764-6B46-EE093D342A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594360</xdr:colOff>
      <xdr:row>19</xdr:row>
      <xdr:rowOff>0</xdr:rowOff>
    </xdr:from>
    <xdr:to>
      <xdr:col>6</xdr:col>
      <xdr:colOff>0</xdr:colOff>
      <xdr:row>23</xdr:row>
      <xdr:rowOff>0</xdr:rowOff>
    </xdr:to>
    <xdr:graphicFrame macro="">
      <xdr:nvGraphicFramePr>
        <xdr:cNvPr id="3" name="Chart 2">
          <a:extLst>
            <a:ext uri="{FF2B5EF4-FFF2-40B4-BE49-F238E27FC236}">
              <a16:creationId xmlns:a16="http://schemas.microsoft.com/office/drawing/2014/main" id="{2FEC19EB-86AD-AE6B-B3FD-837646370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601980</xdr:colOff>
      <xdr:row>19</xdr:row>
      <xdr:rowOff>7620</xdr:rowOff>
    </xdr:from>
    <xdr:to>
      <xdr:col>10</xdr:col>
      <xdr:colOff>7620</xdr:colOff>
      <xdr:row>23</xdr:row>
      <xdr:rowOff>7620</xdr:rowOff>
    </xdr:to>
    <xdr:graphicFrame macro="">
      <xdr:nvGraphicFramePr>
        <xdr:cNvPr id="4" name="Chart 3">
          <a:extLst>
            <a:ext uri="{FF2B5EF4-FFF2-40B4-BE49-F238E27FC236}">
              <a16:creationId xmlns:a16="http://schemas.microsoft.com/office/drawing/2014/main" id="{13C16579-CB85-4B49-3BA4-10932DE7A4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19</xdr:row>
      <xdr:rowOff>0</xdr:rowOff>
    </xdr:from>
    <xdr:to>
      <xdr:col>14</xdr:col>
      <xdr:colOff>0</xdr:colOff>
      <xdr:row>23</xdr:row>
      <xdr:rowOff>7620</xdr:rowOff>
    </xdr:to>
    <xdr:graphicFrame macro="">
      <xdr:nvGraphicFramePr>
        <xdr:cNvPr id="5" name="Chart 4">
          <a:extLst>
            <a:ext uri="{FF2B5EF4-FFF2-40B4-BE49-F238E27FC236}">
              <a16:creationId xmlns:a16="http://schemas.microsoft.com/office/drawing/2014/main" id="{6DCF2FE7-D641-3A13-3199-91B2D431F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7620</xdr:colOff>
      <xdr:row>18</xdr:row>
      <xdr:rowOff>175260</xdr:rowOff>
    </xdr:from>
    <xdr:to>
      <xdr:col>18</xdr:col>
      <xdr:colOff>7620</xdr:colOff>
      <xdr:row>22</xdr:row>
      <xdr:rowOff>175260</xdr:rowOff>
    </xdr:to>
    <xdr:graphicFrame macro="">
      <xdr:nvGraphicFramePr>
        <xdr:cNvPr id="6" name="Chart 5">
          <a:extLst>
            <a:ext uri="{FF2B5EF4-FFF2-40B4-BE49-F238E27FC236}">
              <a16:creationId xmlns:a16="http://schemas.microsoft.com/office/drawing/2014/main" id="{AEBEF4E4-8BCD-70A1-9C80-5EDA987A4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181708</xdr:colOff>
      <xdr:row>3</xdr:row>
      <xdr:rowOff>99648</xdr:rowOff>
    </xdr:from>
    <xdr:to>
      <xdr:col>17</xdr:col>
      <xdr:colOff>404446</xdr:colOff>
      <xdr:row>13</xdr:row>
      <xdr:rowOff>117232</xdr:rowOff>
    </xdr:to>
    <xdr:grpSp>
      <xdr:nvGrpSpPr>
        <xdr:cNvPr id="40" name="Group 39">
          <a:extLst>
            <a:ext uri="{FF2B5EF4-FFF2-40B4-BE49-F238E27FC236}">
              <a16:creationId xmlns:a16="http://schemas.microsoft.com/office/drawing/2014/main" id="{C276E3C1-E528-B69C-4755-FA2E79F78A1D}"/>
            </a:ext>
          </a:extLst>
        </xdr:cNvPr>
        <xdr:cNvGrpSpPr/>
      </xdr:nvGrpSpPr>
      <xdr:grpSpPr>
        <a:xfrm>
          <a:off x="181708" y="644771"/>
          <a:ext cx="10585938" cy="1834661"/>
          <a:chOff x="181708" y="644771"/>
          <a:chExt cx="10585938" cy="1834661"/>
        </a:xfrm>
        <a:gradFill>
          <a:gsLst>
            <a:gs pos="0">
              <a:schemeClr val="tx1">
                <a:lumMod val="85000"/>
                <a:lumOff val="15000"/>
                <a:alpha val="75000"/>
              </a:schemeClr>
            </a:gs>
            <a:gs pos="100000">
              <a:schemeClr val="tx1">
                <a:lumMod val="65000"/>
                <a:lumOff val="35000"/>
              </a:schemeClr>
            </a:gs>
          </a:gsLst>
          <a:lin ang="5400000" scaled="1"/>
        </a:gradFill>
      </xdr:grpSpPr>
      <xdr:grpSp>
        <xdr:nvGrpSpPr>
          <xdr:cNvPr id="10" name="Group 9">
            <a:extLst>
              <a:ext uri="{FF2B5EF4-FFF2-40B4-BE49-F238E27FC236}">
                <a16:creationId xmlns:a16="http://schemas.microsoft.com/office/drawing/2014/main" id="{D6B2F8F4-C179-E144-AE26-041D2A157073}"/>
              </a:ext>
            </a:extLst>
          </xdr:cNvPr>
          <xdr:cNvGrpSpPr/>
        </xdr:nvGrpSpPr>
        <xdr:grpSpPr>
          <a:xfrm>
            <a:off x="181708" y="656493"/>
            <a:ext cx="1951892" cy="1817077"/>
            <a:chOff x="181708" y="656493"/>
            <a:chExt cx="1951892" cy="1817077"/>
          </a:xfrm>
          <a:grpFill/>
        </xdr:grpSpPr>
        <xdr:sp macro="" textlink="">
          <xdr:nvSpPr>
            <xdr:cNvPr id="4" name="Rectangle: Rounded Corners 3">
              <a:extLst>
                <a:ext uri="{FF2B5EF4-FFF2-40B4-BE49-F238E27FC236}">
                  <a16:creationId xmlns:a16="http://schemas.microsoft.com/office/drawing/2014/main" id="{C03F580C-410B-8562-17A0-5856AC49664F}"/>
                </a:ext>
              </a:extLst>
            </xdr:cNvPr>
            <xdr:cNvSpPr/>
          </xdr:nvSpPr>
          <xdr:spPr>
            <a:xfrm>
              <a:off x="189208" y="656493"/>
              <a:ext cx="1919763" cy="345831"/>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Times New Roman" panose="02020603050405020304" pitchFamily="18" charset="0"/>
                  <a:cs typeface="Times New Roman" panose="02020603050405020304" pitchFamily="18" charset="0"/>
                </a:rPr>
                <a:t>SALES</a:t>
              </a:r>
            </a:p>
          </xdr:txBody>
        </xdr:sp>
        <xdr:sp macro="" textlink="">
          <xdr:nvSpPr>
            <xdr:cNvPr id="5" name="Rectangle: Rounded Corners 4">
              <a:extLst>
                <a:ext uri="{FF2B5EF4-FFF2-40B4-BE49-F238E27FC236}">
                  <a16:creationId xmlns:a16="http://schemas.microsoft.com/office/drawing/2014/main" id="{8FDC5C56-CE30-76F0-F9B3-7D7E19895B56}"/>
                </a:ext>
              </a:extLst>
            </xdr:cNvPr>
            <xdr:cNvSpPr/>
          </xdr:nvSpPr>
          <xdr:spPr>
            <a:xfrm>
              <a:off x="181708" y="1055076"/>
              <a:ext cx="1951892" cy="141849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Month VS Sales)'!B17">
          <xdr:nvSpPr>
            <xdr:cNvPr id="6" name="Rectangle: Rounded Corners 5">
              <a:extLst>
                <a:ext uri="{FF2B5EF4-FFF2-40B4-BE49-F238E27FC236}">
                  <a16:creationId xmlns:a16="http://schemas.microsoft.com/office/drawing/2014/main" id="{F5E50AF6-26C8-D65F-679A-9A6225C0DD13}"/>
                </a:ext>
              </a:extLst>
            </xdr:cNvPr>
            <xdr:cNvSpPr/>
          </xdr:nvSpPr>
          <xdr:spPr>
            <a:xfrm>
              <a:off x="298938" y="1125415"/>
              <a:ext cx="1682262" cy="24618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F05446-A28E-4B08-947E-E969FF1546F4}" type="TxLink">
                <a:rPr lang="en-US" sz="1100" b="0" i="0" u="none" strike="noStrike">
                  <a:solidFill>
                    <a:schemeClr val="bg2"/>
                  </a:solidFill>
                  <a:latin typeface="Calibri"/>
                  <a:ea typeface="Calibri"/>
                  <a:cs typeface="Calibri"/>
                </a:rPr>
                <a:pPr algn="ctr"/>
                <a:t> $22,97,200.86 </a:t>
              </a:fld>
              <a:endParaRPr lang="en-IN" sz="1100">
                <a:solidFill>
                  <a:schemeClr val="bg2"/>
                </a:solidFill>
                <a:latin typeface="Times New Roman" panose="02020603050405020304" pitchFamily="18" charset="0"/>
                <a:cs typeface="Times New Roman" panose="02020603050405020304" pitchFamily="18" charset="0"/>
              </a:endParaRPr>
            </a:p>
          </xdr:txBody>
        </xdr:sp>
        <xdr:sp macro="" textlink="'KPI (Month VS Sales)'!F24">
          <xdr:nvSpPr>
            <xdr:cNvPr id="9" name="Rectangle: Rounded Corners 8">
              <a:extLst>
                <a:ext uri="{FF2B5EF4-FFF2-40B4-BE49-F238E27FC236}">
                  <a16:creationId xmlns:a16="http://schemas.microsoft.com/office/drawing/2014/main" id="{80FC4E66-13E2-409C-98DA-BA1323BF17B4}"/>
                </a:ext>
              </a:extLst>
            </xdr:cNvPr>
            <xdr:cNvSpPr/>
          </xdr:nvSpPr>
          <xdr:spPr>
            <a:xfrm>
              <a:off x="293077" y="2145323"/>
              <a:ext cx="1682262" cy="24618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00">
                  <a:latin typeface="Times New Roman" panose="02020603050405020304" pitchFamily="18" charset="0"/>
                  <a:cs typeface="Times New Roman" panose="02020603050405020304" pitchFamily="18" charset="0"/>
                </a:rPr>
                <a:t>YOY</a:t>
              </a:r>
              <a:r>
                <a:rPr lang="en-IN" sz="1000" baseline="0">
                  <a:latin typeface="Times New Roman" panose="02020603050405020304" pitchFamily="18" charset="0"/>
                  <a:cs typeface="Times New Roman" panose="02020603050405020304" pitchFamily="18" charset="0"/>
                </a:rPr>
                <a:t> GROWTH</a:t>
              </a:r>
              <a:endParaRPr lang="en-IN" sz="1000">
                <a:latin typeface="Times New Roman" panose="02020603050405020304" pitchFamily="18" charset="0"/>
                <a:cs typeface="Times New Roman" panose="02020603050405020304" pitchFamily="18" charset="0"/>
              </a:endParaRPr>
            </a:p>
          </xdr:txBody>
        </xdr:sp>
      </xdr:grpSp>
      <xdr:grpSp>
        <xdr:nvGrpSpPr>
          <xdr:cNvPr id="11" name="Group 10">
            <a:extLst>
              <a:ext uri="{FF2B5EF4-FFF2-40B4-BE49-F238E27FC236}">
                <a16:creationId xmlns:a16="http://schemas.microsoft.com/office/drawing/2014/main" id="{AF756C5D-4197-BC7C-0D2D-91EBAD0AA5C3}"/>
              </a:ext>
            </a:extLst>
          </xdr:cNvPr>
          <xdr:cNvGrpSpPr/>
        </xdr:nvGrpSpPr>
        <xdr:grpSpPr>
          <a:xfrm>
            <a:off x="2426677" y="650632"/>
            <a:ext cx="1951892" cy="1817077"/>
            <a:chOff x="181708" y="656493"/>
            <a:chExt cx="1951892" cy="1817077"/>
          </a:xfrm>
          <a:grpFill/>
        </xdr:grpSpPr>
        <xdr:sp macro="" textlink="">
          <xdr:nvSpPr>
            <xdr:cNvPr id="12" name="Rectangle: Rounded Corners 11">
              <a:extLst>
                <a:ext uri="{FF2B5EF4-FFF2-40B4-BE49-F238E27FC236}">
                  <a16:creationId xmlns:a16="http://schemas.microsoft.com/office/drawing/2014/main" id="{5FA60328-EA7D-86B1-6D7B-F43F09329210}"/>
                </a:ext>
              </a:extLst>
            </xdr:cNvPr>
            <xdr:cNvSpPr/>
          </xdr:nvSpPr>
          <xdr:spPr>
            <a:xfrm>
              <a:off x="189208" y="656493"/>
              <a:ext cx="1919763" cy="345831"/>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Times New Roman" panose="02020603050405020304" pitchFamily="18" charset="0"/>
                  <a:cs typeface="Times New Roman" panose="02020603050405020304" pitchFamily="18" charset="0"/>
                </a:rPr>
                <a:t>PROFIT</a:t>
              </a:r>
            </a:p>
          </xdr:txBody>
        </xdr:sp>
        <xdr:sp macro="" textlink="">
          <xdr:nvSpPr>
            <xdr:cNvPr id="13" name="Rectangle: Rounded Corners 12">
              <a:extLst>
                <a:ext uri="{FF2B5EF4-FFF2-40B4-BE49-F238E27FC236}">
                  <a16:creationId xmlns:a16="http://schemas.microsoft.com/office/drawing/2014/main" id="{D0D70B58-4FC4-502D-E469-1A2F9724CE69}"/>
                </a:ext>
              </a:extLst>
            </xdr:cNvPr>
            <xdr:cNvSpPr/>
          </xdr:nvSpPr>
          <xdr:spPr>
            <a:xfrm>
              <a:off x="181708" y="1055076"/>
              <a:ext cx="1951892" cy="141849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Month VS Sales)'!F17">
          <xdr:nvSpPr>
            <xdr:cNvPr id="14" name="Rectangle: Rounded Corners 13">
              <a:extLst>
                <a:ext uri="{FF2B5EF4-FFF2-40B4-BE49-F238E27FC236}">
                  <a16:creationId xmlns:a16="http://schemas.microsoft.com/office/drawing/2014/main" id="{EA04C8EE-F772-3176-9863-F91020987B2B}"/>
                </a:ext>
              </a:extLst>
            </xdr:cNvPr>
            <xdr:cNvSpPr/>
          </xdr:nvSpPr>
          <xdr:spPr>
            <a:xfrm>
              <a:off x="298938" y="1125415"/>
              <a:ext cx="1682262" cy="24618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994B02A-B194-4BFE-B7C4-3647B43B67C7}" type="TxLink">
                <a:rPr lang="en-US" sz="1100" b="0" i="0" u="none" strike="noStrike">
                  <a:solidFill>
                    <a:schemeClr val="bg2"/>
                  </a:solidFill>
                  <a:latin typeface="Calibri"/>
                  <a:ea typeface="Calibri"/>
                  <a:cs typeface="Calibri"/>
                </a:rPr>
                <a:pPr algn="ctr"/>
                <a:t> $2,86,397.02 </a:t>
              </a:fld>
              <a:endParaRPr lang="en-IN" sz="1100">
                <a:solidFill>
                  <a:schemeClr val="bg2"/>
                </a:solidFill>
                <a:latin typeface="Times New Roman" panose="02020603050405020304" pitchFamily="18" charset="0"/>
                <a:cs typeface="Times New Roman" panose="02020603050405020304" pitchFamily="18" charset="0"/>
              </a:endParaRPr>
            </a:p>
          </xdr:txBody>
        </xdr:sp>
        <xdr:sp macro="" textlink="'KPI (Month VS Sales)'!F24">
          <xdr:nvSpPr>
            <xdr:cNvPr id="15" name="Rectangle: Rounded Corners 14">
              <a:extLst>
                <a:ext uri="{FF2B5EF4-FFF2-40B4-BE49-F238E27FC236}">
                  <a16:creationId xmlns:a16="http://schemas.microsoft.com/office/drawing/2014/main" id="{705C2B01-37FA-2A3F-4565-0D03374E9555}"/>
                </a:ext>
              </a:extLst>
            </xdr:cNvPr>
            <xdr:cNvSpPr/>
          </xdr:nvSpPr>
          <xdr:spPr>
            <a:xfrm>
              <a:off x="293077" y="2145323"/>
              <a:ext cx="1682262" cy="24618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00">
                  <a:latin typeface="Times New Roman" panose="02020603050405020304" pitchFamily="18" charset="0"/>
                  <a:cs typeface="Times New Roman" panose="02020603050405020304" pitchFamily="18" charset="0"/>
                </a:rPr>
                <a:t>YOY</a:t>
              </a:r>
              <a:r>
                <a:rPr lang="en-IN" sz="1000" baseline="0">
                  <a:latin typeface="Times New Roman" panose="02020603050405020304" pitchFamily="18" charset="0"/>
                  <a:cs typeface="Times New Roman" panose="02020603050405020304" pitchFamily="18" charset="0"/>
                </a:rPr>
                <a:t> GROWTH</a:t>
              </a:r>
              <a:endParaRPr lang="en-IN" sz="1000">
                <a:latin typeface="Times New Roman" panose="02020603050405020304" pitchFamily="18" charset="0"/>
                <a:cs typeface="Times New Roman" panose="02020603050405020304" pitchFamily="18" charset="0"/>
              </a:endParaRPr>
            </a:p>
          </xdr:txBody>
        </xdr:sp>
      </xdr:grpSp>
      <xdr:grpSp>
        <xdr:nvGrpSpPr>
          <xdr:cNvPr id="16" name="Group 15">
            <a:extLst>
              <a:ext uri="{FF2B5EF4-FFF2-40B4-BE49-F238E27FC236}">
                <a16:creationId xmlns:a16="http://schemas.microsoft.com/office/drawing/2014/main" id="{923AC5D7-8F55-FFA0-415E-ACA305B77CDD}"/>
              </a:ext>
            </a:extLst>
          </xdr:cNvPr>
          <xdr:cNvGrpSpPr/>
        </xdr:nvGrpSpPr>
        <xdr:grpSpPr>
          <a:xfrm>
            <a:off x="4607169" y="662355"/>
            <a:ext cx="1951892" cy="1817077"/>
            <a:chOff x="181708" y="656493"/>
            <a:chExt cx="1951892" cy="1817077"/>
          </a:xfrm>
          <a:grpFill/>
        </xdr:grpSpPr>
        <xdr:sp macro="" textlink="">
          <xdr:nvSpPr>
            <xdr:cNvPr id="17" name="Rectangle: Rounded Corners 16">
              <a:extLst>
                <a:ext uri="{FF2B5EF4-FFF2-40B4-BE49-F238E27FC236}">
                  <a16:creationId xmlns:a16="http://schemas.microsoft.com/office/drawing/2014/main" id="{0E218EF0-F803-AA74-AC08-978778BBF1D7}"/>
                </a:ext>
              </a:extLst>
            </xdr:cNvPr>
            <xdr:cNvSpPr/>
          </xdr:nvSpPr>
          <xdr:spPr>
            <a:xfrm>
              <a:off x="189208" y="656493"/>
              <a:ext cx="1919763" cy="345831"/>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Times New Roman" panose="02020603050405020304" pitchFamily="18" charset="0"/>
                  <a:cs typeface="Times New Roman" panose="02020603050405020304" pitchFamily="18" charset="0"/>
                </a:rPr>
                <a:t>QUANTITY</a:t>
              </a:r>
            </a:p>
          </xdr:txBody>
        </xdr:sp>
        <xdr:sp macro="" textlink="">
          <xdr:nvSpPr>
            <xdr:cNvPr id="18" name="Rectangle: Rounded Corners 17">
              <a:extLst>
                <a:ext uri="{FF2B5EF4-FFF2-40B4-BE49-F238E27FC236}">
                  <a16:creationId xmlns:a16="http://schemas.microsoft.com/office/drawing/2014/main" id="{50BB6F8D-D789-C947-295E-B3F514A5AB70}"/>
                </a:ext>
              </a:extLst>
            </xdr:cNvPr>
            <xdr:cNvSpPr/>
          </xdr:nvSpPr>
          <xdr:spPr>
            <a:xfrm>
              <a:off x="181708" y="1055076"/>
              <a:ext cx="1951892" cy="141849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Month VS Sales)'!J17">
          <xdr:nvSpPr>
            <xdr:cNvPr id="19" name="Rectangle: Rounded Corners 18">
              <a:extLst>
                <a:ext uri="{FF2B5EF4-FFF2-40B4-BE49-F238E27FC236}">
                  <a16:creationId xmlns:a16="http://schemas.microsoft.com/office/drawing/2014/main" id="{16C7F984-DDB5-300F-2457-56F056DCCA0D}"/>
                </a:ext>
              </a:extLst>
            </xdr:cNvPr>
            <xdr:cNvSpPr/>
          </xdr:nvSpPr>
          <xdr:spPr>
            <a:xfrm>
              <a:off x="298938" y="1125415"/>
              <a:ext cx="1682262" cy="24618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CD9703-9281-4A7D-A240-299445596CD8}" type="TxLink">
                <a:rPr lang="en-US" sz="1100" b="0" i="0" u="none" strike="noStrike">
                  <a:solidFill>
                    <a:schemeClr val="bg2"/>
                  </a:solidFill>
                  <a:latin typeface="Times New Roman" panose="02020603050405020304" pitchFamily="18" charset="0"/>
                  <a:ea typeface="Calibri"/>
                  <a:cs typeface="Times New Roman" panose="02020603050405020304" pitchFamily="18" charset="0"/>
                </a:rPr>
                <a:pPr algn="ctr"/>
                <a:t># 37873</a:t>
              </a:fld>
              <a:endParaRPr lang="en-IN" sz="1100" b="0" i="0" u="none" strike="noStrike">
                <a:solidFill>
                  <a:schemeClr val="bg2"/>
                </a:solidFill>
                <a:latin typeface="Times New Roman" panose="02020603050405020304" pitchFamily="18" charset="0"/>
                <a:ea typeface="Calibri"/>
                <a:cs typeface="Times New Roman" panose="02020603050405020304" pitchFamily="18" charset="0"/>
              </a:endParaRPr>
            </a:p>
          </xdr:txBody>
        </xdr:sp>
        <xdr:sp macro="" textlink="'KPI (Month VS Sales)'!F24">
          <xdr:nvSpPr>
            <xdr:cNvPr id="20" name="Rectangle: Rounded Corners 19">
              <a:extLst>
                <a:ext uri="{FF2B5EF4-FFF2-40B4-BE49-F238E27FC236}">
                  <a16:creationId xmlns:a16="http://schemas.microsoft.com/office/drawing/2014/main" id="{7F39451F-BF55-11A0-1B0E-9A5F96E9A9B3}"/>
                </a:ext>
              </a:extLst>
            </xdr:cNvPr>
            <xdr:cNvSpPr/>
          </xdr:nvSpPr>
          <xdr:spPr>
            <a:xfrm>
              <a:off x="293077" y="2145323"/>
              <a:ext cx="1682262" cy="24618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00">
                  <a:latin typeface="Times New Roman" panose="02020603050405020304" pitchFamily="18" charset="0"/>
                  <a:cs typeface="Times New Roman" panose="02020603050405020304" pitchFamily="18" charset="0"/>
                </a:rPr>
                <a:t>YOY</a:t>
              </a:r>
              <a:r>
                <a:rPr lang="en-IN" sz="1000" baseline="0">
                  <a:latin typeface="Times New Roman" panose="02020603050405020304" pitchFamily="18" charset="0"/>
                  <a:cs typeface="Times New Roman" panose="02020603050405020304" pitchFamily="18" charset="0"/>
                </a:rPr>
                <a:t> GROWTH</a:t>
              </a:r>
              <a:endParaRPr lang="en-IN" sz="1000">
                <a:latin typeface="Times New Roman" panose="02020603050405020304" pitchFamily="18" charset="0"/>
                <a:cs typeface="Times New Roman" panose="02020603050405020304" pitchFamily="18" charset="0"/>
              </a:endParaRPr>
            </a:p>
          </xdr:txBody>
        </xdr:sp>
      </xdr:grpSp>
      <xdr:grpSp>
        <xdr:nvGrpSpPr>
          <xdr:cNvPr id="21" name="Group 20">
            <a:extLst>
              <a:ext uri="{FF2B5EF4-FFF2-40B4-BE49-F238E27FC236}">
                <a16:creationId xmlns:a16="http://schemas.microsoft.com/office/drawing/2014/main" id="{A2F048BC-810C-DA13-BACA-4BBD36A6C9D2}"/>
              </a:ext>
            </a:extLst>
          </xdr:cNvPr>
          <xdr:cNvGrpSpPr/>
        </xdr:nvGrpSpPr>
        <xdr:grpSpPr>
          <a:xfrm>
            <a:off x="6711462" y="644771"/>
            <a:ext cx="1951892" cy="1817077"/>
            <a:chOff x="181708" y="656493"/>
            <a:chExt cx="1951892" cy="1817077"/>
          </a:xfrm>
          <a:grpFill/>
        </xdr:grpSpPr>
        <xdr:sp macro="" textlink="">
          <xdr:nvSpPr>
            <xdr:cNvPr id="22" name="Rectangle: Rounded Corners 21">
              <a:extLst>
                <a:ext uri="{FF2B5EF4-FFF2-40B4-BE49-F238E27FC236}">
                  <a16:creationId xmlns:a16="http://schemas.microsoft.com/office/drawing/2014/main" id="{412F10A7-806A-3847-8401-71028031331F}"/>
                </a:ext>
              </a:extLst>
            </xdr:cNvPr>
            <xdr:cNvSpPr/>
          </xdr:nvSpPr>
          <xdr:spPr>
            <a:xfrm>
              <a:off x="189208" y="656493"/>
              <a:ext cx="1919763" cy="345831"/>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Times New Roman" panose="02020603050405020304" pitchFamily="18" charset="0"/>
                  <a:cs typeface="Times New Roman" panose="02020603050405020304" pitchFamily="18" charset="0"/>
                </a:rPr>
                <a:t>NO OF</a:t>
              </a:r>
              <a:r>
                <a:rPr lang="en-IN" sz="1400" baseline="0">
                  <a:latin typeface="Times New Roman" panose="02020603050405020304" pitchFamily="18" charset="0"/>
                  <a:cs typeface="Times New Roman" panose="02020603050405020304" pitchFamily="18" charset="0"/>
                </a:rPr>
                <a:t> ORDERS</a:t>
              </a:r>
            </a:p>
          </xdr:txBody>
        </xdr:sp>
        <xdr:sp macro="" textlink="">
          <xdr:nvSpPr>
            <xdr:cNvPr id="23" name="Rectangle: Rounded Corners 22">
              <a:extLst>
                <a:ext uri="{FF2B5EF4-FFF2-40B4-BE49-F238E27FC236}">
                  <a16:creationId xmlns:a16="http://schemas.microsoft.com/office/drawing/2014/main" id="{163FE7BA-226E-E782-BD72-F1BF087C2A59}"/>
                </a:ext>
              </a:extLst>
            </xdr:cNvPr>
            <xdr:cNvSpPr/>
          </xdr:nvSpPr>
          <xdr:spPr>
            <a:xfrm>
              <a:off x="181708" y="1055076"/>
              <a:ext cx="1951892" cy="141849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Month VS Sales)'!N17">
          <xdr:nvSpPr>
            <xdr:cNvPr id="24" name="Rectangle: Rounded Corners 23">
              <a:extLst>
                <a:ext uri="{FF2B5EF4-FFF2-40B4-BE49-F238E27FC236}">
                  <a16:creationId xmlns:a16="http://schemas.microsoft.com/office/drawing/2014/main" id="{B19E891E-A73E-8D75-B275-51FF79E1BC69}"/>
                </a:ext>
              </a:extLst>
            </xdr:cNvPr>
            <xdr:cNvSpPr/>
          </xdr:nvSpPr>
          <xdr:spPr>
            <a:xfrm>
              <a:off x="298938" y="1125415"/>
              <a:ext cx="1682262" cy="24618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E254C7E-8753-4169-857E-D4F0C0A0564C}" type="TxLink">
                <a:rPr lang="en-US" sz="1100" b="0" i="0" u="none" strike="noStrike">
                  <a:solidFill>
                    <a:schemeClr val="bg2"/>
                  </a:solidFill>
                  <a:latin typeface="Times New Roman" panose="02020603050405020304" pitchFamily="18" charset="0"/>
                  <a:ea typeface="Calibri"/>
                  <a:cs typeface="Times New Roman" panose="02020603050405020304" pitchFamily="18" charset="0"/>
                </a:rPr>
                <a:pPr algn="ctr"/>
                <a:t># 9994</a:t>
              </a:fld>
              <a:endParaRPr lang="en-IN" sz="1100">
                <a:solidFill>
                  <a:schemeClr val="bg2"/>
                </a:solidFill>
                <a:latin typeface="Times New Roman" panose="02020603050405020304" pitchFamily="18" charset="0"/>
                <a:cs typeface="Times New Roman" panose="02020603050405020304" pitchFamily="18" charset="0"/>
              </a:endParaRPr>
            </a:p>
          </xdr:txBody>
        </xdr:sp>
        <xdr:sp macro="" textlink="'KPI (Month VS Sales)'!F24">
          <xdr:nvSpPr>
            <xdr:cNvPr id="25" name="Rectangle: Rounded Corners 24">
              <a:extLst>
                <a:ext uri="{FF2B5EF4-FFF2-40B4-BE49-F238E27FC236}">
                  <a16:creationId xmlns:a16="http://schemas.microsoft.com/office/drawing/2014/main" id="{E4B2A07E-2D72-7373-2B00-A05707F3F774}"/>
                </a:ext>
              </a:extLst>
            </xdr:cNvPr>
            <xdr:cNvSpPr/>
          </xdr:nvSpPr>
          <xdr:spPr>
            <a:xfrm>
              <a:off x="293077" y="2145323"/>
              <a:ext cx="1682262" cy="24618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00">
                  <a:latin typeface="Times New Roman" panose="02020603050405020304" pitchFamily="18" charset="0"/>
                  <a:cs typeface="Times New Roman" panose="02020603050405020304" pitchFamily="18" charset="0"/>
                </a:rPr>
                <a:t>YOY</a:t>
              </a:r>
              <a:r>
                <a:rPr lang="en-IN" sz="1000" baseline="0">
                  <a:latin typeface="Times New Roman" panose="02020603050405020304" pitchFamily="18" charset="0"/>
                  <a:cs typeface="Times New Roman" panose="02020603050405020304" pitchFamily="18" charset="0"/>
                </a:rPr>
                <a:t> GROWTH</a:t>
              </a:r>
              <a:endParaRPr lang="en-IN" sz="1000">
                <a:latin typeface="Times New Roman" panose="02020603050405020304" pitchFamily="18" charset="0"/>
                <a:cs typeface="Times New Roman" panose="02020603050405020304" pitchFamily="18" charset="0"/>
              </a:endParaRPr>
            </a:p>
          </xdr:txBody>
        </xdr:sp>
      </xdr:grpSp>
      <xdr:grpSp>
        <xdr:nvGrpSpPr>
          <xdr:cNvPr id="31" name="Group 30">
            <a:extLst>
              <a:ext uri="{FF2B5EF4-FFF2-40B4-BE49-F238E27FC236}">
                <a16:creationId xmlns:a16="http://schemas.microsoft.com/office/drawing/2014/main" id="{1F1A3162-FA61-029A-E233-42441D7247F5}"/>
              </a:ext>
            </a:extLst>
          </xdr:cNvPr>
          <xdr:cNvGrpSpPr/>
        </xdr:nvGrpSpPr>
        <xdr:grpSpPr>
          <a:xfrm>
            <a:off x="8815754" y="656495"/>
            <a:ext cx="1951892" cy="1817077"/>
            <a:chOff x="181708" y="656493"/>
            <a:chExt cx="1951892" cy="1817077"/>
          </a:xfrm>
          <a:grpFill/>
        </xdr:grpSpPr>
        <xdr:sp macro="" textlink="">
          <xdr:nvSpPr>
            <xdr:cNvPr id="32" name="Rectangle: Rounded Corners 31">
              <a:extLst>
                <a:ext uri="{FF2B5EF4-FFF2-40B4-BE49-F238E27FC236}">
                  <a16:creationId xmlns:a16="http://schemas.microsoft.com/office/drawing/2014/main" id="{0EE65295-8A92-2C59-C299-BE0641A423E3}"/>
                </a:ext>
              </a:extLst>
            </xdr:cNvPr>
            <xdr:cNvSpPr/>
          </xdr:nvSpPr>
          <xdr:spPr>
            <a:xfrm>
              <a:off x="189208" y="656493"/>
              <a:ext cx="1919763" cy="345831"/>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Times New Roman" panose="02020603050405020304" pitchFamily="18" charset="0"/>
                  <a:cs typeface="Times New Roman" panose="02020603050405020304" pitchFamily="18" charset="0"/>
                </a:rPr>
                <a:t>PROFIT MARGIN</a:t>
              </a:r>
            </a:p>
          </xdr:txBody>
        </xdr:sp>
        <xdr:sp macro="" textlink="">
          <xdr:nvSpPr>
            <xdr:cNvPr id="33" name="Rectangle: Rounded Corners 32">
              <a:extLst>
                <a:ext uri="{FF2B5EF4-FFF2-40B4-BE49-F238E27FC236}">
                  <a16:creationId xmlns:a16="http://schemas.microsoft.com/office/drawing/2014/main" id="{848C1DC7-430D-8D5F-4079-5C992F531D60}"/>
                </a:ext>
              </a:extLst>
            </xdr:cNvPr>
            <xdr:cNvSpPr/>
          </xdr:nvSpPr>
          <xdr:spPr>
            <a:xfrm>
              <a:off x="181708" y="1055076"/>
              <a:ext cx="1951892" cy="141849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Month VS Sales)'!R17">
          <xdr:nvSpPr>
            <xdr:cNvPr id="34" name="Rectangle: Rounded Corners 33">
              <a:extLst>
                <a:ext uri="{FF2B5EF4-FFF2-40B4-BE49-F238E27FC236}">
                  <a16:creationId xmlns:a16="http://schemas.microsoft.com/office/drawing/2014/main" id="{4E5CBCD9-5692-96F9-729B-E5E92BF8DC99}"/>
                </a:ext>
              </a:extLst>
            </xdr:cNvPr>
            <xdr:cNvSpPr/>
          </xdr:nvSpPr>
          <xdr:spPr>
            <a:xfrm>
              <a:off x="298938" y="1125415"/>
              <a:ext cx="1682262" cy="24618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70E7052-2A49-4A00-ACED-75176D7101B4}" type="TxLink">
                <a:rPr lang="en-US" sz="1100" b="0" i="0" u="none" strike="noStrike">
                  <a:solidFill>
                    <a:schemeClr val="bg2"/>
                  </a:solidFill>
                  <a:latin typeface="Times New Roman" panose="02020603050405020304" pitchFamily="18" charset="0"/>
                  <a:ea typeface="Calibri"/>
                  <a:cs typeface="Times New Roman" panose="02020603050405020304" pitchFamily="18" charset="0"/>
                </a:rPr>
                <a:pPr algn="ctr"/>
                <a:t>12.47%</a:t>
              </a:fld>
              <a:endParaRPr lang="en-IN" sz="1100">
                <a:solidFill>
                  <a:schemeClr val="bg2"/>
                </a:solidFill>
                <a:latin typeface="Times New Roman" panose="02020603050405020304" pitchFamily="18" charset="0"/>
                <a:cs typeface="Times New Roman" panose="02020603050405020304" pitchFamily="18" charset="0"/>
              </a:endParaRPr>
            </a:p>
          </xdr:txBody>
        </xdr:sp>
        <xdr:sp macro="" textlink="'KPI (Month VS Sales)'!F24">
          <xdr:nvSpPr>
            <xdr:cNvPr id="35" name="Rectangle: Rounded Corners 34">
              <a:extLst>
                <a:ext uri="{FF2B5EF4-FFF2-40B4-BE49-F238E27FC236}">
                  <a16:creationId xmlns:a16="http://schemas.microsoft.com/office/drawing/2014/main" id="{AD2CDD4E-8F07-B19D-8A75-72A5E7273555}"/>
                </a:ext>
              </a:extLst>
            </xdr:cNvPr>
            <xdr:cNvSpPr/>
          </xdr:nvSpPr>
          <xdr:spPr>
            <a:xfrm>
              <a:off x="293077" y="2145323"/>
              <a:ext cx="1682262" cy="24618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00">
                  <a:latin typeface="Times New Roman" panose="02020603050405020304" pitchFamily="18" charset="0"/>
                  <a:cs typeface="Times New Roman" panose="02020603050405020304" pitchFamily="18" charset="0"/>
                </a:rPr>
                <a:t>YOY</a:t>
              </a:r>
              <a:r>
                <a:rPr lang="en-IN" sz="1000" baseline="0">
                  <a:latin typeface="Times New Roman" panose="02020603050405020304" pitchFamily="18" charset="0"/>
                  <a:cs typeface="Times New Roman" panose="02020603050405020304" pitchFamily="18" charset="0"/>
                </a:rPr>
                <a:t> GROWTH</a:t>
              </a:r>
              <a:endParaRPr lang="en-IN" sz="1000">
                <a:latin typeface="Times New Roman" panose="02020603050405020304" pitchFamily="18" charset="0"/>
                <a:cs typeface="Times New Roman" panose="02020603050405020304" pitchFamily="18" charset="0"/>
              </a:endParaRPr>
            </a:p>
          </xdr:txBody>
        </xdr:sp>
      </xdr:grpSp>
    </xdr:grpSp>
    <xdr:clientData/>
  </xdr:twoCellAnchor>
  <xdr:twoCellAnchor>
    <xdr:from>
      <xdr:col>0</xdr:col>
      <xdr:colOff>169985</xdr:colOff>
      <xdr:row>0</xdr:row>
      <xdr:rowOff>128954</xdr:rowOff>
    </xdr:from>
    <xdr:to>
      <xdr:col>18</xdr:col>
      <xdr:colOff>35169</xdr:colOff>
      <xdr:row>2</xdr:row>
      <xdr:rowOff>158262</xdr:rowOff>
    </xdr:to>
    <xdr:sp macro="" textlink="">
      <xdr:nvSpPr>
        <xdr:cNvPr id="3" name="Rectangle 2">
          <a:extLst>
            <a:ext uri="{FF2B5EF4-FFF2-40B4-BE49-F238E27FC236}">
              <a16:creationId xmlns:a16="http://schemas.microsoft.com/office/drawing/2014/main" id="{FB98BB74-BBA2-206F-0268-1C6B9B79EEA8}"/>
            </a:ext>
          </a:extLst>
        </xdr:cNvPr>
        <xdr:cNvSpPr/>
      </xdr:nvSpPr>
      <xdr:spPr>
        <a:xfrm>
          <a:off x="169985" y="128954"/>
          <a:ext cx="10837984" cy="392723"/>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Times New Roman" panose="02020603050405020304" pitchFamily="18" charset="0"/>
              <a:cs typeface="Times New Roman" panose="02020603050405020304" pitchFamily="18" charset="0"/>
            </a:rPr>
            <a:t>ECOMMERCE SALES ANALYSIS DASHBOARD</a:t>
          </a:r>
        </a:p>
      </xdr:txBody>
    </xdr:sp>
    <xdr:clientData/>
  </xdr:twoCellAnchor>
  <xdr:twoCellAnchor>
    <xdr:from>
      <xdr:col>0</xdr:col>
      <xdr:colOff>322384</xdr:colOff>
      <xdr:row>7</xdr:row>
      <xdr:rowOff>152399</xdr:rowOff>
    </xdr:from>
    <xdr:to>
      <xdr:col>3</xdr:col>
      <xdr:colOff>158262</xdr:colOff>
      <xdr:row>11</xdr:row>
      <xdr:rowOff>76200</xdr:rowOff>
    </xdr:to>
    <xdr:graphicFrame macro="">
      <xdr:nvGraphicFramePr>
        <xdr:cNvPr id="8" name="Chart 7">
          <a:extLst>
            <a:ext uri="{FF2B5EF4-FFF2-40B4-BE49-F238E27FC236}">
              <a16:creationId xmlns:a16="http://schemas.microsoft.com/office/drawing/2014/main" id="{C338260B-E507-4D84-8DA0-E5F637AC86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46892</xdr:colOff>
          <xdr:row>11</xdr:row>
          <xdr:rowOff>175845</xdr:rowOff>
        </xdr:from>
        <xdr:to>
          <xdr:col>3</xdr:col>
          <xdr:colOff>77372</xdr:colOff>
          <xdr:row>13</xdr:row>
          <xdr:rowOff>1758</xdr:rowOff>
        </xdr:to>
        <xdr:pic>
          <xdr:nvPicPr>
            <xdr:cNvPr id="7" name="Picture 6">
              <a:extLst>
                <a:ext uri="{FF2B5EF4-FFF2-40B4-BE49-F238E27FC236}">
                  <a16:creationId xmlns:a16="http://schemas.microsoft.com/office/drawing/2014/main" id="{46F566DA-80C4-8171-3DAF-B58416CCD823}"/>
                </a:ext>
              </a:extLst>
            </xdr:cNvPr>
            <xdr:cNvPicPr>
              <a:picLocks noChangeAspect="1" noChangeArrowheads="1"/>
              <a:extLst>
                <a:ext uri="{84589F7E-364E-4C9E-8A38-B11213B215E9}">
                  <a14:cameraTool cellRange="'KPI (YOY)'!$H$9" spid="_x0000_s8510"/>
                </a:ext>
              </a:extLst>
            </xdr:cNvPicPr>
          </xdr:nvPicPr>
          <xdr:blipFill>
            <a:blip xmlns:r="http://schemas.openxmlformats.org/officeDocument/2006/relationships" r:embed="rId2"/>
            <a:srcRect/>
            <a:stretch>
              <a:fillRect/>
            </a:stretch>
          </xdr:blipFill>
          <xdr:spPr bwMode="auto">
            <a:xfrm>
              <a:off x="1266092" y="2174630"/>
              <a:ext cx="640080" cy="18932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99646</xdr:colOff>
      <xdr:row>7</xdr:row>
      <xdr:rowOff>111369</xdr:rowOff>
    </xdr:from>
    <xdr:to>
      <xdr:col>7</xdr:col>
      <xdr:colOff>8206</xdr:colOff>
      <xdr:row>11</xdr:row>
      <xdr:rowOff>116058</xdr:rowOff>
    </xdr:to>
    <xdr:graphicFrame macro="">
      <xdr:nvGraphicFramePr>
        <xdr:cNvPr id="36" name="Chart 35">
          <a:extLst>
            <a:ext uri="{FF2B5EF4-FFF2-40B4-BE49-F238E27FC236}">
              <a16:creationId xmlns:a16="http://schemas.microsoft.com/office/drawing/2014/main" id="{A7D4F997-5F17-4917-B953-04F122209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351693</xdr:colOff>
      <xdr:row>7</xdr:row>
      <xdr:rowOff>128953</xdr:rowOff>
    </xdr:from>
    <xdr:to>
      <xdr:col>10</xdr:col>
      <xdr:colOff>420273</xdr:colOff>
      <xdr:row>11</xdr:row>
      <xdr:rowOff>133642</xdr:rowOff>
    </xdr:to>
    <xdr:graphicFrame macro="">
      <xdr:nvGraphicFramePr>
        <xdr:cNvPr id="37" name="Chart 36">
          <a:extLst>
            <a:ext uri="{FF2B5EF4-FFF2-40B4-BE49-F238E27FC236}">
              <a16:creationId xmlns:a16="http://schemas.microsoft.com/office/drawing/2014/main" id="{FBD8164C-84AE-42BF-AD05-AA0385748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17585</xdr:colOff>
      <xdr:row>7</xdr:row>
      <xdr:rowOff>99646</xdr:rowOff>
    </xdr:from>
    <xdr:to>
      <xdr:col>14</xdr:col>
      <xdr:colOff>139505</xdr:colOff>
      <xdr:row>11</xdr:row>
      <xdr:rowOff>111955</xdr:rowOff>
    </xdr:to>
    <xdr:graphicFrame macro="">
      <xdr:nvGraphicFramePr>
        <xdr:cNvPr id="38" name="Chart 37">
          <a:extLst>
            <a:ext uri="{FF2B5EF4-FFF2-40B4-BE49-F238E27FC236}">
              <a16:creationId xmlns:a16="http://schemas.microsoft.com/office/drawing/2014/main" id="{9B5FBD49-75F0-44B0-9BB0-1F4888E5D5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304802</xdr:colOff>
      <xdr:row>7</xdr:row>
      <xdr:rowOff>152400</xdr:rowOff>
    </xdr:from>
    <xdr:to>
      <xdr:col>17</xdr:col>
      <xdr:colOff>375140</xdr:colOff>
      <xdr:row>11</xdr:row>
      <xdr:rowOff>157089</xdr:rowOff>
    </xdr:to>
    <xdr:graphicFrame macro="">
      <xdr:nvGraphicFramePr>
        <xdr:cNvPr id="39" name="Chart 38">
          <a:extLst>
            <a:ext uri="{FF2B5EF4-FFF2-40B4-BE49-F238E27FC236}">
              <a16:creationId xmlns:a16="http://schemas.microsoft.com/office/drawing/2014/main" id="{91461324-E7BE-4E69-A06E-457593D7A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486508</xdr:colOff>
          <xdr:row>11</xdr:row>
          <xdr:rowOff>152399</xdr:rowOff>
        </xdr:from>
        <xdr:to>
          <xdr:col>6</xdr:col>
          <xdr:colOff>494128</xdr:colOff>
          <xdr:row>12</xdr:row>
          <xdr:rowOff>160020</xdr:rowOff>
        </xdr:to>
        <xdr:pic>
          <xdr:nvPicPr>
            <xdr:cNvPr id="42" name="Picture 41">
              <a:extLst>
                <a:ext uri="{FF2B5EF4-FFF2-40B4-BE49-F238E27FC236}">
                  <a16:creationId xmlns:a16="http://schemas.microsoft.com/office/drawing/2014/main" id="{D25749BB-847D-E7FD-2D99-05BE3BA63D35}"/>
                </a:ext>
              </a:extLst>
            </xdr:cNvPr>
            <xdr:cNvPicPr>
              <a:picLocks noChangeAspect="1" noChangeArrowheads="1"/>
              <a:extLst>
                <a:ext uri="{84589F7E-364E-4C9E-8A38-B11213B215E9}">
                  <a14:cameraTool cellRange="'KPI (YOY)'!$I$9" spid="_x0000_s8511"/>
                </a:ext>
              </a:extLst>
            </xdr:cNvPicPr>
          </xdr:nvPicPr>
          <xdr:blipFill>
            <a:blip xmlns:r="http://schemas.openxmlformats.org/officeDocument/2006/relationships" r:embed="rId7"/>
            <a:srcRect/>
            <a:stretch>
              <a:fillRect/>
            </a:stretch>
          </xdr:blipFill>
          <xdr:spPr bwMode="auto">
            <a:xfrm>
              <a:off x="3534508" y="2151184"/>
              <a:ext cx="617220" cy="18932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252046</xdr:colOff>
          <xdr:row>11</xdr:row>
          <xdr:rowOff>158261</xdr:rowOff>
        </xdr:from>
        <xdr:to>
          <xdr:col>10</xdr:col>
          <xdr:colOff>259666</xdr:colOff>
          <xdr:row>12</xdr:row>
          <xdr:rowOff>165882</xdr:rowOff>
        </xdr:to>
        <xdr:pic>
          <xdr:nvPicPr>
            <xdr:cNvPr id="43" name="Picture 42">
              <a:extLst>
                <a:ext uri="{FF2B5EF4-FFF2-40B4-BE49-F238E27FC236}">
                  <a16:creationId xmlns:a16="http://schemas.microsoft.com/office/drawing/2014/main" id="{C47DEBF4-BCB2-1C0E-2BE3-8E550E15CDBA}"/>
                </a:ext>
              </a:extLst>
            </xdr:cNvPr>
            <xdr:cNvPicPr>
              <a:picLocks noChangeAspect="1" noChangeArrowheads="1"/>
              <a:extLst>
                <a:ext uri="{84589F7E-364E-4C9E-8A38-B11213B215E9}">
                  <a14:cameraTool cellRange="'KPI (YOY)'!$J$9" spid="_x0000_s8512"/>
                </a:ext>
              </a:extLst>
            </xdr:cNvPicPr>
          </xdr:nvPicPr>
          <xdr:blipFill>
            <a:blip xmlns:r="http://schemas.openxmlformats.org/officeDocument/2006/relationships" r:embed="rId8"/>
            <a:srcRect/>
            <a:stretch>
              <a:fillRect/>
            </a:stretch>
          </xdr:blipFill>
          <xdr:spPr bwMode="auto">
            <a:xfrm>
              <a:off x="5738446" y="2157046"/>
              <a:ext cx="617220" cy="18932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533400</xdr:colOff>
          <xdr:row>11</xdr:row>
          <xdr:rowOff>158261</xdr:rowOff>
        </xdr:from>
        <xdr:to>
          <xdr:col>13</xdr:col>
          <xdr:colOff>541020</xdr:colOff>
          <xdr:row>12</xdr:row>
          <xdr:rowOff>165882</xdr:rowOff>
        </xdr:to>
        <xdr:pic>
          <xdr:nvPicPr>
            <xdr:cNvPr id="44" name="Picture 43">
              <a:extLst>
                <a:ext uri="{FF2B5EF4-FFF2-40B4-BE49-F238E27FC236}">
                  <a16:creationId xmlns:a16="http://schemas.microsoft.com/office/drawing/2014/main" id="{2135BD8A-A76D-6AD6-F191-6589247188ED}"/>
                </a:ext>
              </a:extLst>
            </xdr:cNvPr>
            <xdr:cNvPicPr>
              <a:picLocks noChangeAspect="1" noChangeArrowheads="1"/>
              <a:extLst>
                <a:ext uri="{84589F7E-364E-4C9E-8A38-B11213B215E9}">
                  <a14:cameraTool cellRange="'KPI (YOY)'!$K$9" spid="_x0000_s8513"/>
                </a:ext>
              </a:extLst>
            </xdr:cNvPicPr>
          </xdr:nvPicPr>
          <xdr:blipFill>
            <a:blip xmlns:r="http://schemas.openxmlformats.org/officeDocument/2006/relationships" r:embed="rId9"/>
            <a:srcRect/>
            <a:stretch>
              <a:fillRect/>
            </a:stretch>
          </xdr:blipFill>
          <xdr:spPr bwMode="auto">
            <a:xfrm>
              <a:off x="7848600" y="2157046"/>
              <a:ext cx="617220" cy="18932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169984</xdr:colOff>
          <xdr:row>11</xdr:row>
          <xdr:rowOff>164122</xdr:rowOff>
        </xdr:from>
        <xdr:to>
          <xdr:col>17</xdr:col>
          <xdr:colOff>177604</xdr:colOff>
          <xdr:row>12</xdr:row>
          <xdr:rowOff>171743</xdr:rowOff>
        </xdr:to>
        <xdr:pic>
          <xdr:nvPicPr>
            <xdr:cNvPr id="45" name="Picture 44">
              <a:extLst>
                <a:ext uri="{FF2B5EF4-FFF2-40B4-BE49-F238E27FC236}">
                  <a16:creationId xmlns:a16="http://schemas.microsoft.com/office/drawing/2014/main" id="{278767F1-D325-D4A3-CF34-4D9780AD65EE}"/>
                </a:ext>
              </a:extLst>
            </xdr:cNvPr>
            <xdr:cNvPicPr>
              <a:picLocks noChangeAspect="1" noChangeArrowheads="1"/>
              <a:extLst>
                <a:ext uri="{84589F7E-364E-4C9E-8A38-B11213B215E9}">
                  <a14:cameraTool cellRange="'KPI (YOY)'!$L$9" spid="_x0000_s8514"/>
                </a:ext>
              </a:extLst>
            </xdr:cNvPicPr>
          </xdr:nvPicPr>
          <xdr:blipFill>
            <a:blip xmlns:r="http://schemas.openxmlformats.org/officeDocument/2006/relationships" r:embed="rId10"/>
            <a:srcRect/>
            <a:stretch>
              <a:fillRect/>
            </a:stretch>
          </xdr:blipFill>
          <xdr:spPr bwMode="auto">
            <a:xfrm>
              <a:off x="9923584" y="2162907"/>
              <a:ext cx="617220" cy="18932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175846</xdr:colOff>
      <xdr:row>14</xdr:row>
      <xdr:rowOff>11722</xdr:rowOff>
    </xdr:from>
    <xdr:to>
      <xdr:col>17</xdr:col>
      <xdr:colOff>398585</xdr:colOff>
      <xdr:row>25</xdr:row>
      <xdr:rowOff>128953</xdr:rowOff>
    </xdr:to>
    <xdr:grpSp>
      <xdr:nvGrpSpPr>
        <xdr:cNvPr id="59" name="Group 58">
          <a:extLst>
            <a:ext uri="{FF2B5EF4-FFF2-40B4-BE49-F238E27FC236}">
              <a16:creationId xmlns:a16="http://schemas.microsoft.com/office/drawing/2014/main" id="{B90673A1-BD00-4111-172B-51AB5E39ADA2}"/>
            </a:ext>
          </a:extLst>
        </xdr:cNvPr>
        <xdr:cNvGrpSpPr/>
      </xdr:nvGrpSpPr>
      <xdr:grpSpPr>
        <a:xfrm>
          <a:off x="175846" y="2555630"/>
          <a:ext cx="10585939" cy="2116015"/>
          <a:chOff x="175846" y="2555630"/>
          <a:chExt cx="10585939" cy="2151185"/>
        </a:xfrm>
      </xdr:grpSpPr>
      <xdr:sp macro="" textlink="">
        <xdr:nvSpPr>
          <xdr:cNvPr id="46" name="Rectangle: Rounded Corners 45">
            <a:extLst>
              <a:ext uri="{FF2B5EF4-FFF2-40B4-BE49-F238E27FC236}">
                <a16:creationId xmlns:a16="http://schemas.microsoft.com/office/drawing/2014/main" id="{A6C95FE8-62D8-0D87-C64E-8AB156BE13EF}"/>
              </a:ext>
            </a:extLst>
          </xdr:cNvPr>
          <xdr:cNvSpPr/>
        </xdr:nvSpPr>
        <xdr:spPr>
          <a:xfrm>
            <a:off x="175846" y="2567354"/>
            <a:ext cx="4243754" cy="2121877"/>
          </a:xfrm>
          <a:prstGeom prst="roundRect">
            <a:avLst>
              <a:gd name="adj" fmla="val 7827"/>
            </a:avLst>
          </a:prstGeom>
          <a:gradFill>
            <a:gsLst>
              <a:gs pos="0">
                <a:schemeClr val="tx1">
                  <a:lumMod val="85000"/>
                  <a:lumOff val="1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7" name="Rectangle: Rounded Corners 46">
            <a:extLst>
              <a:ext uri="{FF2B5EF4-FFF2-40B4-BE49-F238E27FC236}">
                <a16:creationId xmlns:a16="http://schemas.microsoft.com/office/drawing/2014/main" id="{03833471-C2AA-BC82-4505-95CC02253231}"/>
              </a:ext>
            </a:extLst>
          </xdr:cNvPr>
          <xdr:cNvSpPr/>
        </xdr:nvSpPr>
        <xdr:spPr>
          <a:xfrm>
            <a:off x="4607169" y="2584938"/>
            <a:ext cx="3411416" cy="2121877"/>
          </a:xfrm>
          <a:prstGeom prst="roundRect">
            <a:avLst>
              <a:gd name="adj" fmla="val 7827"/>
            </a:avLst>
          </a:prstGeom>
          <a:gradFill>
            <a:gsLst>
              <a:gs pos="0">
                <a:schemeClr val="tx1">
                  <a:lumMod val="85000"/>
                  <a:lumOff val="1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 name="Rectangle: Rounded Corners 47">
            <a:extLst>
              <a:ext uri="{FF2B5EF4-FFF2-40B4-BE49-F238E27FC236}">
                <a16:creationId xmlns:a16="http://schemas.microsoft.com/office/drawing/2014/main" id="{0081410A-E3E9-6D6B-6458-F21A393CC263}"/>
              </a:ext>
            </a:extLst>
          </xdr:cNvPr>
          <xdr:cNvSpPr/>
        </xdr:nvSpPr>
        <xdr:spPr>
          <a:xfrm>
            <a:off x="8188569" y="2555630"/>
            <a:ext cx="2573216" cy="2121877"/>
          </a:xfrm>
          <a:prstGeom prst="roundRect">
            <a:avLst>
              <a:gd name="adj" fmla="val 7827"/>
            </a:avLst>
          </a:prstGeom>
          <a:gradFill>
            <a:gsLst>
              <a:gs pos="0">
                <a:schemeClr val="tx1">
                  <a:lumMod val="85000"/>
                  <a:lumOff val="1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2" name="Rectangle: Rounded Corners 51">
            <a:extLst>
              <a:ext uri="{FF2B5EF4-FFF2-40B4-BE49-F238E27FC236}">
                <a16:creationId xmlns:a16="http://schemas.microsoft.com/office/drawing/2014/main" id="{FE91C851-354F-8427-54CF-0F86C6C83B12}"/>
              </a:ext>
            </a:extLst>
          </xdr:cNvPr>
          <xdr:cNvSpPr/>
        </xdr:nvSpPr>
        <xdr:spPr>
          <a:xfrm>
            <a:off x="281354" y="2620108"/>
            <a:ext cx="2749061" cy="351692"/>
          </a:xfrm>
          <a:prstGeom prst="roundRect">
            <a:avLst/>
          </a:prstGeom>
          <a:gradFill>
            <a:gsLst>
              <a:gs pos="0">
                <a:schemeClr val="tx1">
                  <a:lumMod val="85000"/>
                  <a:lumOff val="15000"/>
                  <a:alpha val="75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Times New Roman" panose="02020603050405020304" pitchFamily="18" charset="0"/>
                <a:cs typeface="Times New Roman" panose="02020603050405020304" pitchFamily="18" charset="0"/>
              </a:rPr>
              <a:t>SALES AND PROFIT ANALYSIS</a:t>
            </a:r>
          </a:p>
        </xdr:txBody>
      </xdr:sp>
      <xdr:sp macro="" textlink="">
        <xdr:nvSpPr>
          <xdr:cNvPr id="55" name="Rectangle: Rounded Corners 54">
            <a:extLst>
              <a:ext uri="{FF2B5EF4-FFF2-40B4-BE49-F238E27FC236}">
                <a16:creationId xmlns:a16="http://schemas.microsoft.com/office/drawing/2014/main" id="{BC4CF1BF-7B1E-5B9E-0000-EECA2BCA05B1}"/>
              </a:ext>
            </a:extLst>
          </xdr:cNvPr>
          <xdr:cNvSpPr/>
        </xdr:nvSpPr>
        <xdr:spPr>
          <a:xfrm>
            <a:off x="4677508" y="2672862"/>
            <a:ext cx="2749061" cy="351692"/>
          </a:xfrm>
          <a:prstGeom prst="roundRect">
            <a:avLst/>
          </a:prstGeom>
          <a:gradFill>
            <a:gsLst>
              <a:gs pos="0">
                <a:schemeClr val="tx1">
                  <a:lumMod val="85000"/>
                  <a:lumOff val="15000"/>
                  <a:alpha val="75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Times New Roman" panose="02020603050405020304" pitchFamily="18" charset="0"/>
                <a:cs typeface="Times New Roman" panose="02020603050405020304" pitchFamily="18" charset="0"/>
              </a:rPr>
              <a:t>CATEGORY WISE PROFIT</a:t>
            </a:r>
          </a:p>
        </xdr:txBody>
      </xdr:sp>
      <xdr:sp macro="" textlink="">
        <xdr:nvSpPr>
          <xdr:cNvPr id="56" name="Rectangle: Rounded Corners 55">
            <a:extLst>
              <a:ext uri="{FF2B5EF4-FFF2-40B4-BE49-F238E27FC236}">
                <a16:creationId xmlns:a16="http://schemas.microsoft.com/office/drawing/2014/main" id="{C29F8FD6-C3AD-EBF1-2A1D-C961E7A9298C}"/>
              </a:ext>
            </a:extLst>
          </xdr:cNvPr>
          <xdr:cNvSpPr/>
        </xdr:nvSpPr>
        <xdr:spPr>
          <a:xfrm>
            <a:off x="8247185" y="2655278"/>
            <a:ext cx="2485292" cy="351692"/>
          </a:xfrm>
          <a:prstGeom prst="roundRect">
            <a:avLst/>
          </a:prstGeom>
          <a:gradFill>
            <a:gsLst>
              <a:gs pos="0">
                <a:schemeClr val="tx1">
                  <a:lumMod val="85000"/>
                  <a:lumOff val="15000"/>
                  <a:alpha val="75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Times New Roman" panose="02020603050405020304" pitchFamily="18" charset="0"/>
                <a:cs typeface="Times New Roman" panose="02020603050405020304" pitchFamily="18" charset="0"/>
              </a:rPr>
              <a:t>CATEGORY WISE SALES SHARE %</a:t>
            </a:r>
          </a:p>
        </xdr:txBody>
      </xdr:sp>
    </xdr:grpSp>
    <xdr:clientData/>
  </xdr:twoCellAnchor>
  <xdr:twoCellAnchor>
    <xdr:from>
      <xdr:col>0</xdr:col>
      <xdr:colOff>216876</xdr:colOff>
      <xdr:row>26</xdr:row>
      <xdr:rowOff>23446</xdr:rowOff>
    </xdr:from>
    <xdr:to>
      <xdr:col>17</xdr:col>
      <xdr:colOff>439615</xdr:colOff>
      <xdr:row>36</xdr:row>
      <xdr:rowOff>169985</xdr:rowOff>
    </xdr:to>
    <xdr:grpSp>
      <xdr:nvGrpSpPr>
        <xdr:cNvPr id="62" name="Group 61">
          <a:extLst>
            <a:ext uri="{FF2B5EF4-FFF2-40B4-BE49-F238E27FC236}">
              <a16:creationId xmlns:a16="http://schemas.microsoft.com/office/drawing/2014/main" id="{E85CF0CE-FF35-B7CE-C9F0-195D95B96C94}"/>
            </a:ext>
          </a:extLst>
        </xdr:cNvPr>
        <xdr:cNvGrpSpPr/>
      </xdr:nvGrpSpPr>
      <xdr:grpSpPr>
        <a:xfrm>
          <a:off x="216876" y="4747846"/>
          <a:ext cx="10585939" cy="1963616"/>
          <a:chOff x="199292" y="4683369"/>
          <a:chExt cx="10585939" cy="2127739"/>
        </a:xfrm>
      </xdr:grpSpPr>
      <xdr:sp macro="" textlink="">
        <xdr:nvSpPr>
          <xdr:cNvPr id="49" name="Rectangle: Rounded Corners 48">
            <a:extLst>
              <a:ext uri="{FF2B5EF4-FFF2-40B4-BE49-F238E27FC236}">
                <a16:creationId xmlns:a16="http://schemas.microsoft.com/office/drawing/2014/main" id="{429BE4EF-2E98-D9AA-BA13-E71343FB497A}"/>
              </a:ext>
            </a:extLst>
          </xdr:cNvPr>
          <xdr:cNvSpPr/>
        </xdr:nvSpPr>
        <xdr:spPr>
          <a:xfrm>
            <a:off x="199292" y="4689231"/>
            <a:ext cx="4243754" cy="2121877"/>
          </a:xfrm>
          <a:prstGeom prst="roundRect">
            <a:avLst>
              <a:gd name="adj" fmla="val 7827"/>
            </a:avLst>
          </a:prstGeom>
          <a:gradFill>
            <a:gsLst>
              <a:gs pos="0">
                <a:schemeClr val="tx1">
                  <a:lumMod val="85000"/>
                  <a:lumOff val="1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0" name="Rectangle: Rounded Corners 49">
            <a:extLst>
              <a:ext uri="{FF2B5EF4-FFF2-40B4-BE49-F238E27FC236}">
                <a16:creationId xmlns:a16="http://schemas.microsoft.com/office/drawing/2014/main" id="{E783ED12-E52C-04FA-275C-19B2467C4918}"/>
              </a:ext>
            </a:extLst>
          </xdr:cNvPr>
          <xdr:cNvSpPr/>
        </xdr:nvSpPr>
        <xdr:spPr>
          <a:xfrm>
            <a:off x="4648199" y="4689231"/>
            <a:ext cx="2825263" cy="2121877"/>
          </a:xfrm>
          <a:prstGeom prst="roundRect">
            <a:avLst>
              <a:gd name="adj" fmla="val 7827"/>
            </a:avLst>
          </a:prstGeom>
          <a:gradFill>
            <a:gsLst>
              <a:gs pos="0">
                <a:schemeClr val="tx1">
                  <a:lumMod val="85000"/>
                  <a:lumOff val="1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1" name="Rectangle: Rounded Corners 50">
            <a:extLst>
              <a:ext uri="{FF2B5EF4-FFF2-40B4-BE49-F238E27FC236}">
                <a16:creationId xmlns:a16="http://schemas.microsoft.com/office/drawing/2014/main" id="{551AA0A7-02A0-36AE-5624-52AFB0C597E3}"/>
              </a:ext>
            </a:extLst>
          </xdr:cNvPr>
          <xdr:cNvSpPr/>
        </xdr:nvSpPr>
        <xdr:spPr>
          <a:xfrm>
            <a:off x="7614137" y="4683369"/>
            <a:ext cx="3171094" cy="2121877"/>
          </a:xfrm>
          <a:prstGeom prst="roundRect">
            <a:avLst>
              <a:gd name="adj" fmla="val 7827"/>
            </a:avLst>
          </a:prstGeom>
          <a:gradFill>
            <a:gsLst>
              <a:gs pos="0">
                <a:schemeClr val="tx1">
                  <a:lumMod val="85000"/>
                  <a:lumOff val="1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7" name="Rectangle: Rounded Corners 56">
            <a:extLst>
              <a:ext uri="{FF2B5EF4-FFF2-40B4-BE49-F238E27FC236}">
                <a16:creationId xmlns:a16="http://schemas.microsoft.com/office/drawing/2014/main" id="{9FD27F84-A207-404E-BF7F-9A21F4D99244}"/>
              </a:ext>
            </a:extLst>
          </xdr:cNvPr>
          <xdr:cNvSpPr/>
        </xdr:nvSpPr>
        <xdr:spPr>
          <a:xfrm>
            <a:off x="257908" y="4730264"/>
            <a:ext cx="2373923" cy="351692"/>
          </a:xfrm>
          <a:prstGeom prst="roundRect">
            <a:avLst/>
          </a:prstGeom>
          <a:gradFill>
            <a:gsLst>
              <a:gs pos="0">
                <a:schemeClr val="tx1">
                  <a:lumMod val="85000"/>
                  <a:lumOff val="15000"/>
                  <a:alpha val="75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Times New Roman" panose="02020603050405020304" pitchFamily="18" charset="0"/>
                <a:cs typeface="Times New Roman" panose="02020603050405020304" pitchFamily="18" charset="0"/>
              </a:rPr>
              <a:t>STATE WISE SALES</a:t>
            </a:r>
          </a:p>
        </xdr:txBody>
      </xdr:sp>
      <xdr:sp macro="" textlink="">
        <xdr:nvSpPr>
          <xdr:cNvPr id="58" name="Rectangle: Rounded Corners 57">
            <a:extLst>
              <a:ext uri="{FF2B5EF4-FFF2-40B4-BE49-F238E27FC236}">
                <a16:creationId xmlns:a16="http://schemas.microsoft.com/office/drawing/2014/main" id="{A5F8369A-F3A8-AC4A-9988-783C5D520270}"/>
              </a:ext>
            </a:extLst>
          </xdr:cNvPr>
          <xdr:cNvSpPr/>
        </xdr:nvSpPr>
        <xdr:spPr>
          <a:xfrm>
            <a:off x="4730262" y="4730263"/>
            <a:ext cx="2373923" cy="351692"/>
          </a:xfrm>
          <a:prstGeom prst="roundRect">
            <a:avLst/>
          </a:prstGeom>
          <a:gradFill>
            <a:gsLst>
              <a:gs pos="0">
                <a:schemeClr val="tx1">
                  <a:lumMod val="85000"/>
                  <a:lumOff val="15000"/>
                  <a:alpha val="75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Times New Roman" panose="02020603050405020304" pitchFamily="18" charset="0"/>
                <a:cs typeface="Times New Roman" panose="02020603050405020304" pitchFamily="18" charset="0"/>
              </a:rPr>
              <a:t>TOP 5 SUB CATEGORY</a:t>
            </a:r>
          </a:p>
        </xdr:txBody>
      </xdr:sp>
      <xdr:sp macro="" textlink="">
        <xdr:nvSpPr>
          <xdr:cNvPr id="60" name="Rectangle: Rounded Corners 59">
            <a:extLst>
              <a:ext uri="{FF2B5EF4-FFF2-40B4-BE49-F238E27FC236}">
                <a16:creationId xmlns:a16="http://schemas.microsoft.com/office/drawing/2014/main" id="{105C4885-1E63-557A-6954-2A4150BF6F21}"/>
              </a:ext>
            </a:extLst>
          </xdr:cNvPr>
          <xdr:cNvSpPr/>
        </xdr:nvSpPr>
        <xdr:spPr>
          <a:xfrm>
            <a:off x="7719646" y="4718540"/>
            <a:ext cx="2373923" cy="351692"/>
          </a:xfrm>
          <a:prstGeom prst="roundRect">
            <a:avLst/>
          </a:prstGeom>
          <a:gradFill>
            <a:gsLst>
              <a:gs pos="0">
                <a:schemeClr val="tx1">
                  <a:lumMod val="85000"/>
                  <a:lumOff val="15000"/>
                  <a:alpha val="75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Times New Roman" panose="02020603050405020304" pitchFamily="18" charset="0"/>
                <a:cs typeface="Times New Roman" panose="02020603050405020304" pitchFamily="18" charset="0"/>
              </a:rPr>
              <a:t>FILTERS</a:t>
            </a:r>
          </a:p>
        </xdr:txBody>
      </xdr:sp>
    </xdr:grpSp>
    <xdr:clientData/>
  </xdr:twoCellAnchor>
  <xdr:twoCellAnchor>
    <xdr:from>
      <xdr:col>0</xdr:col>
      <xdr:colOff>287217</xdr:colOff>
      <xdr:row>16</xdr:row>
      <xdr:rowOff>23446</xdr:rowOff>
    </xdr:from>
    <xdr:to>
      <xdr:col>7</xdr:col>
      <xdr:colOff>70339</xdr:colOff>
      <xdr:row>25</xdr:row>
      <xdr:rowOff>93785</xdr:rowOff>
    </xdr:to>
    <xdr:graphicFrame macro="">
      <xdr:nvGraphicFramePr>
        <xdr:cNvPr id="63" name="Chart 62">
          <a:extLst>
            <a:ext uri="{FF2B5EF4-FFF2-40B4-BE49-F238E27FC236}">
              <a16:creationId xmlns:a16="http://schemas.microsoft.com/office/drawing/2014/main" id="{CC1603BF-E2D7-41BA-BF12-F6CF9A00D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439615</xdr:colOff>
      <xdr:row>16</xdr:row>
      <xdr:rowOff>169984</xdr:rowOff>
    </xdr:from>
    <xdr:to>
      <xdr:col>13</xdr:col>
      <xdr:colOff>58615</xdr:colOff>
      <xdr:row>25</xdr:row>
      <xdr:rowOff>128954</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150AAA96-BEC4-40B1-80AE-89F71E42F4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706815" y="3096064"/>
              <a:ext cx="3276600" cy="16048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316523</xdr:colOff>
      <xdr:row>16</xdr:row>
      <xdr:rowOff>123092</xdr:rowOff>
    </xdr:from>
    <xdr:to>
      <xdr:col>17</xdr:col>
      <xdr:colOff>275492</xdr:colOff>
      <xdr:row>25</xdr:row>
      <xdr:rowOff>17585</xdr:rowOff>
    </xdr:to>
    <xdr:graphicFrame macro="">
      <xdr:nvGraphicFramePr>
        <xdr:cNvPr id="65" name="Chart 64">
          <a:extLst>
            <a:ext uri="{FF2B5EF4-FFF2-40B4-BE49-F238E27FC236}">
              <a16:creationId xmlns:a16="http://schemas.microsoft.com/office/drawing/2014/main" id="{BDE8351B-5031-4B8F-8E03-568E153459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287214</xdr:colOff>
      <xdr:row>28</xdr:row>
      <xdr:rowOff>70339</xdr:rowOff>
    </xdr:from>
    <xdr:to>
      <xdr:col>7</xdr:col>
      <xdr:colOff>146537</xdr:colOff>
      <xdr:row>36</xdr:row>
      <xdr:rowOff>70338</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08A3698E-CF30-4FFC-A275-6DE43CB2CF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87214" y="5190979"/>
              <a:ext cx="4126523" cy="14630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422032</xdr:colOff>
      <xdr:row>28</xdr:row>
      <xdr:rowOff>99645</xdr:rowOff>
    </xdr:from>
    <xdr:to>
      <xdr:col>12</xdr:col>
      <xdr:colOff>134816</xdr:colOff>
      <xdr:row>36</xdr:row>
      <xdr:rowOff>111368</xdr:rowOff>
    </xdr:to>
    <xdr:graphicFrame macro="">
      <xdr:nvGraphicFramePr>
        <xdr:cNvPr id="67" name="Chart 66">
          <a:extLst>
            <a:ext uri="{FF2B5EF4-FFF2-40B4-BE49-F238E27FC236}">
              <a16:creationId xmlns:a16="http://schemas.microsoft.com/office/drawing/2014/main" id="{5AFD681E-BD05-4250-9A4C-F0B9F3B23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12</xdr:col>
      <xdr:colOff>422031</xdr:colOff>
      <xdr:row>28</xdr:row>
      <xdr:rowOff>52756</xdr:rowOff>
    </xdr:from>
    <xdr:to>
      <xdr:col>13</xdr:col>
      <xdr:colOff>439615</xdr:colOff>
      <xdr:row>36</xdr:row>
      <xdr:rowOff>17586</xdr:rowOff>
    </xdr:to>
    <mc:AlternateContent xmlns:mc="http://schemas.openxmlformats.org/markup-compatibility/2006" xmlns:a14="http://schemas.microsoft.com/office/drawing/2010/main">
      <mc:Choice Requires="a14">
        <xdr:graphicFrame macro="">
          <xdr:nvGraphicFramePr>
            <xdr:cNvPr id="68" name="Year 1">
              <a:extLst>
                <a:ext uri="{FF2B5EF4-FFF2-40B4-BE49-F238E27FC236}">
                  <a16:creationId xmlns:a16="http://schemas.microsoft.com/office/drawing/2014/main" id="{63EEEB43-6E74-423E-8439-B9CFB8E7CEF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737231" y="5140571"/>
              <a:ext cx="627184" cy="14184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192844</xdr:colOff>
      <xdr:row>28</xdr:row>
      <xdr:rowOff>46308</xdr:rowOff>
    </xdr:from>
    <xdr:to>
      <xdr:col>17</xdr:col>
      <xdr:colOff>404446</xdr:colOff>
      <xdr:row>36</xdr:row>
      <xdr:rowOff>5862</xdr:rowOff>
    </xdr:to>
    <mc:AlternateContent xmlns:mc="http://schemas.openxmlformats.org/markup-compatibility/2006" xmlns:a14="http://schemas.microsoft.com/office/drawing/2010/main">
      <mc:Choice Requires="a14">
        <xdr:graphicFrame macro="">
          <xdr:nvGraphicFramePr>
            <xdr:cNvPr id="69" name="Segment 1">
              <a:extLst>
                <a:ext uri="{FF2B5EF4-FFF2-40B4-BE49-F238E27FC236}">
                  <a16:creationId xmlns:a16="http://schemas.microsoft.com/office/drawing/2014/main" id="{9766B91F-A18A-41AB-A181-1F2DADCE008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336844" y="5134123"/>
              <a:ext cx="1430802" cy="14132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491195</xdr:colOff>
      <xdr:row>28</xdr:row>
      <xdr:rowOff>51583</xdr:rowOff>
    </xdr:from>
    <xdr:to>
      <xdr:col>15</xdr:col>
      <xdr:colOff>164123</xdr:colOff>
      <xdr:row>36</xdr:row>
      <xdr:rowOff>23446</xdr:rowOff>
    </xdr:to>
    <mc:AlternateContent xmlns:mc="http://schemas.openxmlformats.org/markup-compatibility/2006" xmlns:a14="http://schemas.microsoft.com/office/drawing/2010/main">
      <mc:Choice Requires="a14">
        <xdr:graphicFrame macro="">
          <xdr:nvGraphicFramePr>
            <xdr:cNvPr id="70" name="Region 1">
              <a:extLst>
                <a:ext uri="{FF2B5EF4-FFF2-40B4-BE49-F238E27FC236}">
                  <a16:creationId xmlns:a16="http://schemas.microsoft.com/office/drawing/2014/main" id="{C60D9504-C21F-4EBC-9EE4-5E2133C2081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415995" y="5139398"/>
              <a:ext cx="892128" cy="1425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hin Sau" refreshedDate="45276.425627083336" createdVersion="8" refreshedVersion="8" minRefreshableVersion="3" recordCount="9994" xr:uid="{75E388EC-4887-49ED-9FE1-C4FBC48BF748}">
  <cacheSource type="worksheet">
    <worksheetSource name="Table2"/>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5507333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70BFE4-9132-40C4-AEF0-C75D59C55E7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E70CD6-2530-4DE3-948A-921B9A21F63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BDF255-3E77-4343-AF26-CC345EB04DA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D1EE77-C8BD-44BC-80AD-BAC68FFED04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4CF8EF-3358-49EC-AE3D-19911EA3C3B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0EADFB-D1BF-4955-BF76-FBA29A45BED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Q3:R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166756-4FFE-4724-9F58-7463057F672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DDADA9-4214-4974-84C9-5B28BA5427F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3:J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8FE189-4025-443E-A092-1ED1E09ED28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D3204D6-7CD6-45A7-B663-3CFB7A52961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40C6B1-9162-4D36-9E7F-7AF26570276A}"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CE648EC-9A0A-4450-AE9C-188F0331ED61}" sourceName="Year">
  <pivotTables>
    <pivotTable tabId="4" name="PivotTable2"/>
    <pivotTable tabId="5" name="PivotTable3"/>
    <pivotTable tabId="8" name="PivotTable2"/>
    <pivotTable tabId="8" name="PivotTable3"/>
    <pivotTable tabId="8" name="PivotTable4"/>
    <pivotTable tabId="8" name="PivotTable5"/>
    <pivotTable tabId="8" name="PivotTable6"/>
    <pivotTable tabId="3" name="PivotTable1"/>
    <pivotTable tabId="6" name="PivotTable4"/>
    <pivotTable tabId="7" name="PivotTable1"/>
  </pivotTables>
  <data>
    <tabular pivotCacheId="55073334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BDD6CAC-2424-4FBF-A0AF-AC95C8C7C877}" sourceName="Segment">
  <pivotTables>
    <pivotTable tabId="4" name="PivotTable2"/>
    <pivotTable tabId="5" name="PivotTable3"/>
    <pivotTable tabId="8" name="PivotTable2"/>
    <pivotTable tabId="8" name="PivotTable3"/>
    <pivotTable tabId="8" name="PivotTable4"/>
    <pivotTable tabId="8" name="PivotTable5"/>
    <pivotTable tabId="8" name="PivotTable6"/>
    <pivotTable tabId="9" name="PivotTable7"/>
    <pivotTable tabId="3" name="PivotTable1"/>
    <pivotTable tabId="6" name="PivotTable4"/>
    <pivotTable tabId="7" name="PivotTable1"/>
  </pivotTables>
  <data>
    <tabular pivotCacheId="55073334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1D8E93A-A2EF-4B9C-B743-DB0F5D45B33F}" sourceName="Region">
  <pivotTables>
    <pivotTable tabId="4" name="PivotTable2"/>
    <pivotTable tabId="5" name="PivotTable3"/>
    <pivotTable tabId="8" name="PivotTable2"/>
    <pivotTable tabId="8" name="PivotTable3"/>
    <pivotTable tabId="8" name="PivotTable4"/>
    <pivotTable tabId="8" name="PivotTable5"/>
    <pivotTable tabId="8" name="PivotTable6"/>
    <pivotTable tabId="9" name="PivotTable7"/>
    <pivotTable tabId="3" name="PivotTable1"/>
    <pivotTable tabId="6" name="PivotTable4"/>
    <pivotTable tabId="7" name="PivotTable1"/>
  </pivotTables>
  <data>
    <tabular pivotCacheId="55073334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CAD7799-3BD1-41D2-8DF5-410CCEFFC6F5}" cache="Slicer_Year" caption="Year" rowHeight="234950"/>
  <slicer name="Segment" xr10:uid="{221A0C18-2202-4D8C-9EDC-7F8156E9A291}" cache="Slicer_Segment" caption="Segment" rowHeight="234950"/>
  <slicer name="Region" xr10:uid="{532829C2-1A35-40A0-8294-7A643D3E27EA}"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329754D-968A-4721-AD01-B50801B4ADEB}" cache="Slicer_Year" caption="Year" style="NEW_STYLE" rowHeight="234950"/>
  <slicer name="Segment 1" xr10:uid="{5C624A05-776D-4114-BC90-635A1C3539F4}" cache="Slicer_Segment" caption="Segment" style="NEW_STYLE" rowHeight="234950"/>
  <slicer name="Region 1" xr10:uid="{8E5DD11B-227F-4A90-9584-88520818D92B}" cache="Slicer_Region" caption="Region" style="NEW_STY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797BF6-E906-4708-A5AA-C6058F85CA8B}" name="Table2" displayName="Table2" ref="A1:V9995" totalsRowShown="0" headerRowDxfId="35" dataDxfId="34">
  <autoFilter ref="A1:V9995" xr:uid="{17797BF6-E906-4708-A5AA-C6058F85CA8B}"/>
  <tableColumns count="22">
    <tableColumn id="1" xr3:uid="{0BF27AEA-956E-4343-9CB7-53708B337697}" name="Row ID" dataDxfId="33"/>
    <tableColumn id="2" xr3:uid="{4E485310-D8A3-4322-B44E-072A4343C8D1}" name="Order ID" dataDxfId="32"/>
    <tableColumn id="3" xr3:uid="{393F2CCE-0C32-47C7-AFFA-618314762C66}" name="Year" dataDxfId="31">
      <calculatedColumnFormula>YEAR(Data!$D2)</calculatedColumnFormula>
    </tableColumn>
    <tableColumn id="4" xr3:uid="{63BFD821-CD6C-4F7F-809E-D4BFC067E395}" name="Order Date" dataDxfId="30"/>
    <tableColumn id="5" xr3:uid="{40F6C99D-DC6C-4529-B6FF-4BDE831FAA17}" name="Ship Date" dataDxfId="29"/>
    <tableColumn id="6" xr3:uid="{E4DB8BA9-3B5A-40B7-B3A3-68B96242F95E}" name="Ship Mode" dataDxfId="28"/>
    <tableColumn id="7" xr3:uid="{F4AB7AE6-37E7-4BCE-8278-19C92A1BAAEE}" name="Customer ID" dataDxfId="27"/>
    <tableColumn id="8" xr3:uid="{13B81C53-E054-498E-B335-5E178ABE6B00}" name="Customer Name" dataDxfId="26"/>
    <tableColumn id="9" xr3:uid="{E30F3B6F-2D99-4D0B-8D27-44AC3BD18424}" name="Segment" dataDxfId="25"/>
    <tableColumn id="10" xr3:uid="{C5B68A99-C696-4D78-A14B-0D4C5971BBA9}" name="Country" dataDxfId="24"/>
    <tableColumn id="11" xr3:uid="{526D74AC-25B0-4D77-A7E9-DC25B5849AE1}" name="City" dataDxfId="23"/>
    <tableColumn id="12" xr3:uid="{6EC08CE1-0697-4B28-8AA6-08433FD211E8}" name="State" dataDxfId="22"/>
    <tableColumn id="13" xr3:uid="{6FB4D0E4-F6E7-4D82-80F3-2B5DF2369E65}" name="Postal Code" dataDxfId="21"/>
    <tableColumn id="14" xr3:uid="{BDD1D778-BD1E-4763-8439-EC3B8C3CDB64}" name="Region" dataDxfId="20"/>
    <tableColumn id="15" xr3:uid="{1E0CCBE4-4D6D-48AE-91B9-A82E8044E799}" name="Product ID" dataDxfId="19"/>
    <tableColumn id="16" xr3:uid="{3AC0B3CC-0756-46E8-A7FD-BA1316F6D861}" name="Category" dataDxfId="18"/>
    <tableColumn id="17" xr3:uid="{3C5AC26A-75B7-4CB1-8D1B-7413E6457460}" name="Sub-Category" dataDxfId="17"/>
    <tableColumn id="18" xr3:uid="{B0381675-8F54-4ABC-BAEF-E97DA7163ACB}" name="Product Name" dataDxfId="16"/>
    <tableColumn id="19" xr3:uid="{BEA3B336-DE46-4641-B8DB-621E25BC49EB}" name="Sales" dataDxfId="15"/>
    <tableColumn id="20" xr3:uid="{80A94895-3667-4033-9147-D7C77FCD5257}" name="Quantity" dataDxfId="14"/>
    <tableColumn id="21" xr3:uid="{7A6E3AB3-A9AD-49AD-863F-BFBDC92FA247}" name="Discount" dataDxfId="13"/>
    <tableColumn id="22" xr3:uid="{B9E67F7E-6DEA-4E8C-9CA4-A55AC46DA8CB}" name="Profit" dataDxfId="12"/>
  </tableColumns>
  <tableStyleInfo name="TableStyleMedium3"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0" sqref="B10"/>
    </sheetView>
  </sheetViews>
  <sheetFormatPr defaultColWidth="14.44140625" defaultRowHeight="15" customHeight="1" x14ac:dyDescent="0.3"/>
  <cols>
    <col min="1" max="1" width="12.5546875" customWidth="1"/>
    <col min="2" max="2" width="28.5546875" customWidth="1"/>
    <col min="3" max="3" width="14" customWidth="1"/>
    <col min="4" max="4" width="13.109375" customWidth="1"/>
    <col min="5" max="5" width="13.6640625" customWidth="1"/>
    <col min="6" max="6" width="15" customWidth="1"/>
    <col min="7" max="7" width="18.6640625" customWidth="1"/>
    <col min="8" max="8" width="17.88671875" customWidth="1"/>
    <col min="9" max="11" width="12.5546875" customWidth="1"/>
    <col min="12" max="12" width="14.5546875" customWidth="1"/>
    <col min="13" max="13" width="13.88671875" customWidth="1"/>
    <col min="14" max="14" width="13.5546875" customWidth="1"/>
    <col min="15" max="15" width="12.5546875" customWidth="1"/>
    <col min="16" max="16" width="16.33203125" customWidth="1"/>
    <col min="17" max="17" width="17.33203125" customWidth="1"/>
    <col min="18" max="18" width="16.109375" customWidth="1"/>
    <col min="19"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v>1</v>
      </c>
      <c r="B2" t="s">
        <v>22</v>
      </c>
      <c r="C2">
        <f>YEAR(Data!$D2)</f>
        <v>2013</v>
      </c>
      <c r="D2" s="2">
        <v>41587</v>
      </c>
      <c r="E2" s="2">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ht="14.25" customHeight="1" x14ac:dyDescent="0.3">
      <c r="A3">
        <v>2</v>
      </c>
      <c r="B3" t="s">
        <v>22</v>
      </c>
      <c r="C3">
        <f>YEAR(Data!$D3)</f>
        <v>2013</v>
      </c>
      <c r="D3" s="2">
        <v>41587</v>
      </c>
      <c r="E3" s="2">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ht="14.25" customHeight="1" x14ac:dyDescent="0.3">
      <c r="A4">
        <v>3</v>
      </c>
      <c r="B4" t="s">
        <v>38</v>
      </c>
      <c r="C4">
        <f>YEAR(Data!$D4)</f>
        <v>2013</v>
      </c>
      <c r="D4" s="2">
        <v>41438</v>
      </c>
      <c r="E4" s="2">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ht="14.25" customHeight="1" x14ac:dyDescent="0.3">
      <c r="A5">
        <v>4</v>
      </c>
      <c r="B5" t="s">
        <v>49</v>
      </c>
      <c r="C5">
        <f>YEAR(Data!$D5)</f>
        <v>2012</v>
      </c>
      <c r="D5" s="2">
        <v>41193</v>
      </c>
      <c r="E5" s="2">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ht="14.25" customHeight="1" x14ac:dyDescent="0.3">
      <c r="A6">
        <v>5</v>
      </c>
      <c r="B6" t="s">
        <v>49</v>
      </c>
      <c r="C6">
        <f>YEAR(Data!$D6)</f>
        <v>2012</v>
      </c>
      <c r="D6" s="2">
        <v>41193</v>
      </c>
      <c r="E6" s="2">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ht="14.25" customHeight="1" x14ac:dyDescent="0.3">
      <c r="A7">
        <v>6</v>
      </c>
      <c r="B7" t="s">
        <v>61</v>
      </c>
      <c r="C7">
        <f>YEAR(Data!$D7)</f>
        <v>2011</v>
      </c>
      <c r="D7" s="2">
        <v>40703</v>
      </c>
      <c r="E7" s="2">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ht="14.25" customHeight="1" x14ac:dyDescent="0.3">
      <c r="A8">
        <v>7</v>
      </c>
      <c r="B8" t="s">
        <v>61</v>
      </c>
      <c r="C8">
        <f>YEAR(Data!$D8)</f>
        <v>2011</v>
      </c>
      <c r="D8" s="2">
        <v>40703</v>
      </c>
      <c r="E8" s="2">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ht="14.25" customHeight="1" x14ac:dyDescent="0.3">
      <c r="A9">
        <v>8</v>
      </c>
      <c r="B9" t="s">
        <v>61</v>
      </c>
      <c r="C9">
        <f>YEAR(Data!$D9)</f>
        <v>2011</v>
      </c>
      <c r="D9" s="2">
        <v>40703</v>
      </c>
      <c r="E9" s="2">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ht="14.25" customHeight="1" x14ac:dyDescent="0.3">
      <c r="A10">
        <v>9</v>
      </c>
      <c r="B10" t="s">
        <v>61</v>
      </c>
      <c r="C10">
        <f>YEAR(Data!$D10)</f>
        <v>2011</v>
      </c>
      <c r="D10" s="2">
        <v>40703</v>
      </c>
      <c r="E10" s="2">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ht="14.25" customHeight="1" x14ac:dyDescent="0.3">
      <c r="A11">
        <v>10</v>
      </c>
      <c r="B11" t="s">
        <v>61</v>
      </c>
      <c r="C11">
        <f>YEAR(Data!$D11)</f>
        <v>2011</v>
      </c>
      <c r="D11" s="2">
        <v>40703</v>
      </c>
      <c r="E11" s="2">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ht="14.25" customHeight="1" x14ac:dyDescent="0.3">
      <c r="A12">
        <v>11</v>
      </c>
      <c r="B12" t="s">
        <v>61</v>
      </c>
      <c r="C12">
        <f>YEAR(Data!$D12)</f>
        <v>2011</v>
      </c>
      <c r="D12" s="2">
        <v>40703</v>
      </c>
      <c r="E12" s="2">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ht="14.25" customHeight="1" x14ac:dyDescent="0.3">
      <c r="A13">
        <v>12</v>
      </c>
      <c r="B13" t="s">
        <v>61</v>
      </c>
      <c r="C13">
        <f>YEAR(Data!$D13)</f>
        <v>2011</v>
      </c>
      <c r="D13" s="2">
        <v>40703</v>
      </c>
      <c r="E13" s="2">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ht="14.25" customHeight="1" x14ac:dyDescent="0.3">
      <c r="A14">
        <v>13</v>
      </c>
      <c r="B14" t="s">
        <v>84</v>
      </c>
      <c r="C14">
        <f>YEAR(Data!$D14)</f>
        <v>2014</v>
      </c>
      <c r="D14" s="2">
        <v>41745</v>
      </c>
      <c r="E14" s="2">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ht="14.25" customHeight="1" x14ac:dyDescent="0.3">
      <c r="A15">
        <v>14</v>
      </c>
      <c r="B15" t="s">
        <v>92</v>
      </c>
      <c r="C15">
        <f>YEAR(Data!$D15)</f>
        <v>2013</v>
      </c>
      <c r="D15" s="2">
        <v>41614</v>
      </c>
      <c r="E15" s="2">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ht="14.25" customHeight="1" x14ac:dyDescent="0.3">
      <c r="A16">
        <v>15</v>
      </c>
      <c r="B16" t="s">
        <v>99</v>
      </c>
      <c r="C16">
        <f>YEAR(Data!$D16)</f>
        <v>2012</v>
      </c>
      <c r="D16" s="2">
        <v>41235</v>
      </c>
      <c r="E16" s="2">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ht="14.25" customHeight="1" x14ac:dyDescent="0.3">
      <c r="A17">
        <v>16</v>
      </c>
      <c r="B17" t="s">
        <v>99</v>
      </c>
      <c r="C17">
        <f>YEAR(Data!$D17)</f>
        <v>2012</v>
      </c>
      <c r="D17" s="2">
        <v>41235</v>
      </c>
      <c r="E17" s="2">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ht="14.25" customHeight="1" x14ac:dyDescent="0.3">
      <c r="A18">
        <v>17</v>
      </c>
      <c r="B18" t="s">
        <v>110</v>
      </c>
      <c r="C18">
        <f>YEAR(Data!$D18)</f>
        <v>2011</v>
      </c>
      <c r="D18" s="2">
        <v>40858</v>
      </c>
      <c r="E18" s="2">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ht="14.25" customHeight="1" x14ac:dyDescent="0.3">
      <c r="A19">
        <v>18</v>
      </c>
      <c r="B19" t="s">
        <v>117</v>
      </c>
      <c r="C19">
        <f>YEAR(Data!$D19)</f>
        <v>2011</v>
      </c>
      <c r="D19" s="2">
        <v>40676</v>
      </c>
      <c r="E19" s="2">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ht="14.25" customHeight="1" x14ac:dyDescent="0.3">
      <c r="A20">
        <v>19</v>
      </c>
      <c r="B20" t="s">
        <v>124</v>
      </c>
      <c r="C20">
        <f>YEAR(Data!$D20)</f>
        <v>2011</v>
      </c>
      <c r="D20" s="2">
        <v>40782</v>
      </c>
      <c r="E20" s="2">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ht="14.25" customHeight="1" x14ac:dyDescent="0.3">
      <c r="A21">
        <v>20</v>
      </c>
      <c r="B21" t="s">
        <v>124</v>
      </c>
      <c r="C21">
        <f>YEAR(Data!$D21)</f>
        <v>2011</v>
      </c>
      <c r="D21" s="2">
        <v>40782</v>
      </c>
      <c r="E21" s="2">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ht="14.25" customHeight="1" x14ac:dyDescent="0.3">
      <c r="A22">
        <v>21</v>
      </c>
      <c r="B22" t="s">
        <v>124</v>
      </c>
      <c r="C22">
        <f>YEAR(Data!$D22)</f>
        <v>2011</v>
      </c>
      <c r="D22" s="2">
        <v>40782</v>
      </c>
      <c r="E22" s="2">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ht="14.25" customHeight="1" x14ac:dyDescent="0.3">
      <c r="A23">
        <v>22</v>
      </c>
      <c r="B23" t="s">
        <v>134</v>
      </c>
      <c r="C23">
        <f>YEAR(Data!$D23)</f>
        <v>2013</v>
      </c>
      <c r="D23" s="2">
        <v>41618</v>
      </c>
      <c r="E23" s="2">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ht="14.25" customHeight="1" x14ac:dyDescent="0.3">
      <c r="A24">
        <v>23</v>
      </c>
      <c r="B24" t="s">
        <v>134</v>
      </c>
      <c r="C24">
        <f>YEAR(Data!$D24)</f>
        <v>2013</v>
      </c>
      <c r="D24" s="2">
        <v>41618</v>
      </c>
      <c r="E24" s="2">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ht="14.25" customHeight="1" x14ac:dyDescent="0.3">
      <c r="A25">
        <v>24</v>
      </c>
      <c r="B25" t="s">
        <v>143</v>
      </c>
      <c r="C25">
        <f>YEAR(Data!$D25)</f>
        <v>2014</v>
      </c>
      <c r="D25" s="2">
        <v>41837</v>
      </c>
      <c r="E25" s="2">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ht="14.25" customHeight="1" x14ac:dyDescent="0.3">
      <c r="A26">
        <v>25</v>
      </c>
      <c r="B26" t="s">
        <v>151</v>
      </c>
      <c r="C26">
        <f>YEAR(Data!$D26)</f>
        <v>2012</v>
      </c>
      <c r="D26" s="2">
        <v>41177</v>
      </c>
      <c r="E26" s="2">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ht="14.25" customHeight="1" x14ac:dyDescent="0.3">
      <c r="A27">
        <v>26</v>
      </c>
      <c r="B27" t="s">
        <v>155</v>
      </c>
      <c r="C27">
        <f>YEAR(Data!$D27)</f>
        <v>2013</v>
      </c>
      <c r="D27" s="2">
        <v>41290</v>
      </c>
      <c r="E27" s="2">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ht="14.25" customHeight="1" x14ac:dyDescent="0.3">
      <c r="A28">
        <v>27</v>
      </c>
      <c r="B28" t="s">
        <v>155</v>
      </c>
      <c r="C28">
        <f>YEAR(Data!$D28)</f>
        <v>2013</v>
      </c>
      <c r="D28" s="2">
        <v>41290</v>
      </c>
      <c r="E28" s="2">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ht="14.25" customHeight="1" x14ac:dyDescent="0.3">
      <c r="A29">
        <v>28</v>
      </c>
      <c r="B29" t="s">
        <v>163</v>
      </c>
      <c r="C29">
        <f>YEAR(Data!$D29)</f>
        <v>2012</v>
      </c>
      <c r="D29" s="2">
        <v>41169</v>
      </c>
      <c r="E29" s="2">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ht="14.25" customHeight="1" x14ac:dyDescent="0.3">
      <c r="A30">
        <v>29</v>
      </c>
      <c r="B30" t="s">
        <v>163</v>
      </c>
      <c r="C30">
        <f>YEAR(Data!$D30)</f>
        <v>2012</v>
      </c>
      <c r="D30" s="2">
        <v>41169</v>
      </c>
      <c r="E30" s="2">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ht="14.25" customHeight="1" x14ac:dyDescent="0.3">
      <c r="A31">
        <v>30</v>
      </c>
      <c r="B31" t="s">
        <v>163</v>
      </c>
      <c r="C31">
        <f>YEAR(Data!$D31)</f>
        <v>2012</v>
      </c>
      <c r="D31" s="2">
        <v>41169</v>
      </c>
      <c r="E31" s="2">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ht="14.25" customHeight="1" x14ac:dyDescent="0.3">
      <c r="A32">
        <v>31</v>
      </c>
      <c r="B32" t="s">
        <v>163</v>
      </c>
      <c r="C32">
        <f>YEAR(Data!$D32)</f>
        <v>2012</v>
      </c>
      <c r="D32" s="2">
        <v>41169</v>
      </c>
      <c r="E32" s="2">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ht="14.25" customHeight="1" x14ac:dyDescent="0.3">
      <c r="A33">
        <v>32</v>
      </c>
      <c r="B33" t="s">
        <v>163</v>
      </c>
      <c r="C33">
        <f>YEAR(Data!$D33)</f>
        <v>2012</v>
      </c>
      <c r="D33" s="2">
        <v>41169</v>
      </c>
      <c r="E33" s="2">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ht="14.25" customHeight="1" x14ac:dyDescent="0.3">
      <c r="A34">
        <v>33</v>
      </c>
      <c r="B34" t="s">
        <v>163</v>
      </c>
      <c r="C34">
        <f>YEAR(Data!$D34)</f>
        <v>2012</v>
      </c>
      <c r="D34" s="2">
        <v>41169</v>
      </c>
      <c r="E34" s="2">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ht="14.25" customHeight="1" x14ac:dyDescent="0.3">
      <c r="A35">
        <v>34</v>
      </c>
      <c r="B35" t="s">
        <v>163</v>
      </c>
      <c r="C35">
        <f>YEAR(Data!$D35)</f>
        <v>2012</v>
      </c>
      <c r="D35" s="2">
        <v>41169</v>
      </c>
      <c r="E35" s="2">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ht="14.25" customHeight="1" x14ac:dyDescent="0.3">
      <c r="A36">
        <v>35</v>
      </c>
      <c r="B36" t="s">
        <v>181</v>
      </c>
      <c r="C36">
        <f>YEAR(Data!$D36)</f>
        <v>2014</v>
      </c>
      <c r="D36" s="2">
        <v>41932</v>
      </c>
      <c r="E36" s="2">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ht="14.25" customHeight="1" x14ac:dyDescent="0.3">
      <c r="A37">
        <v>36</v>
      </c>
      <c r="B37" t="s">
        <v>187</v>
      </c>
      <c r="C37">
        <f>YEAR(Data!$D37)</f>
        <v>2013</v>
      </c>
      <c r="D37" s="2">
        <v>41617</v>
      </c>
      <c r="E37" s="2">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ht="14.25" customHeight="1" x14ac:dyDescent="0.3">
      <c r="A38">
        <v>37</v>
      </c>
      <c r="B38" t="s">
        <v>187</v>
      </c>
      <c r="C38">
        <f>YEAR(Data!$D38)</f>
        <v>2013</v>
      </c>
      <c r="D38" s="2">
        <v>41617</v>
      </c>
      <c r="E38" s="2">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ht="14.25" customHeight="1" x14ac:dyDescent="0.3">
      <c r="A39">
        <v>38</v>
      </c>
      <c r="B39" t="s">
        <v>196</v>
      </c>
      <c r="C39">
        <f>YEAR(Data!$D39)</f>
        <v>2012</v>
      </c>
      <c r="D39" s="2">
        <v>41270</v>
      </c>
      <c r="E39" s="2">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ht="14.25" customHeight="1" x14ac:dyDescent="0.3">
      <c r="A40">
        <v>39</v>
      </c>
      <c r="B40" t="s">
        <v>196</v>
      </c>
      <c r="C40">
        <f>YEAR(Data!$D40)</f>
        <v>2012</v>
      </c>
      <c r="D40" s="2">
        <v>41270</v>
      </c>
      <c r="E40" s="2">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ht="14.25" customHeight="1" x14ac:dyDescent="0.3">
      <c r="A41">
        <v>40</v>
      </c>
      <c r="B41" t="s">
        <v>196</v>
      </c>
      <c r="C41">
        <f>YEAR(Data!$D41)</f>
        <v>2012</v>
      </c>
      <c r="D41" s="2">
        <v>41270</v>
      </c>
      <c r="E41" s="2">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ht="14.25" customHeight="1" x14ac:dyDescent="0.3">
      <c r="A42">
        <v>41</v>
      </c>
      <c r="B42" t="s">
        <v>196</v>
      </c>
      <c r="C42">
        <f>YEAR(Data!$D42)</f>
        <v>2012</v>
      </c>
      <c r="D42" s="2">
        <v>41270</v>
      </c>
      <c r="E42" s="2">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ht="14.25" customHeight="1" x14ac:dyDescent="0.3">
      <c r="A43">
        <v>42</v>
      </c>
      <c r="B43" t="s">
        <v>207</v>
      </c>
      <c r="C43">
        <f>YEAR(Data!$D43)</f>
        <v>2014</v>
      </c>
      <c r="D43" s="2">
        <v>41893</v>
      </c>
      <c r="E43" s="2">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ht="14.25" customHeight="1" x14ac:dyDescent="0.3">
      <c r="A44">
        <v>43</v>
      </c>
      <c r="B44" t="s">
        <v>214</v>
      </c>
      <c r="C44">
        <f>YEAR(Data!$D44)</f>
        <v>2013</v>
      </c>
      <c r="D44" s="2">
        <v>41473</v>
      </c>
      <c r="E44" s="2">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ht="14.25" customHeight="1" x14ac:dyDescent="0.3">
      <c r="A45">
        <v>44</v>
      </c>
      <c r="B45" t="s">
        <v>219</v>
      </c>
      <c r="C45">
        <f>YEAR(Data!$D45)</f>
        <v>2014</v>
      </c>
      <c r="D45" s="2">
        <v>41902</v>
      </c>
      <c r="E45" s="2">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ht="14.25" customHeight="1" x14ac:dyDescent="0.3">
      <c r="A46">
        <v>45</v>
      </c>
      <c r="B46" t="s">
        <v>225</v>
      </c>
      <c r="C46">
        <f>YEAR(Data!$D46)</f>
        <v>2013</v>
      </c>
      <c r="D46" s="2">
        <v>41345</v>
      </c>
      <c r="E46" s="2">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ht="14.25" customHeight="1" x14ac:dyDescent="0.3">
      <c r="A47">
        <v>46</v>
      </c>
      <c r="B47" t="s">
        <v>225</v>
      </c>
      <c r="C47">
        <f>YEAR(Data!$D47)</f>
        <v>2013</v>
      </c>
      <c r="D47" s="2">
        <v>41345</v>
      </c>
      <c r="E47" s="2">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ht="14.25" customHeight="1" x14ac:dyDescent="0.3">
      <c r="A48">
        <v>47</v>
      </c>
      <c r="B48" t="s">
        <v>234</v>
      </c>
      <c r="C48">
        <f>YEAR(Data!$D48)</f>
        <v>2011</v>
      </c>
      <c r="D48" s="2">
        <v>40836</v>
      </c>
      <c r="E48" s="2">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ht="14.25" customHeight="1" x14ac:dyDescent="0.3">
      <c r="A49">
        <v>48</v>
      </c>
      <c r="B49" t="s">
        <v>241</v>
      </c>
      <c r="C49">
        <f>YEAR(Data!$D49)</f>
        <v>2013</v>
      </c>
      <c r="D49" s="2">
        <v>41446</v>
      </c>
      <c r="E49" s="2">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ht="14.25" customHeight="1" x14ac:dyDescent="0.3">
      <c r="A50">
        <v>49</v>
      </c>
      <c r="B50" t="s">
        <v>241</v>
      </c>
      <c r="C50">
        <f>YEAR(Data!$D50)</f>
        <v>2013</v>
      </c>
      <c r="D50" s="2">
        <v>41446</v>
      </c>
      <c r="E50" s="2">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ht="14.25" customHeight="1" x14ac:dyDescent="0.3">
      <c r="A51">
        <v>50</v>
      </c>
      <c r="B51" t="s">
        <v>250</v>
      </c>
      <c r="C51">
        <f>YEAR(Data!$D51)</f>
        <v>2012</v>
      </c>
      <c r="D51" s="2">
        <v>41017</v>
      </c>
      <c r="E51" s="2">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ht="14.25" customHeight="1" x14ac:dyDescent="0.3">
      <c r="A52">
        <v>51</v>
      </c>
      <c r="B52" t="s">
        <v>250</v>
      </c>
      <c r="C52">
        <f>YEAR(Data!$D52)</f>
        <v>2012</v>
      </c>
      <c r="D52" s="2">
        <v>41017</v>
      </c>
      <c r="E52" s="2">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ht="14.25" customHeight="1" x14ac:dyDescent="0.3">
      <c r="A53">
        <v>52</v>
      </c>
      <c r="B53" t="s">
        <v>250</v>
      </c>
      <c r="C53">
        <f>YEAR(Data!$D53)</f>
        <v>2012</v>
      </c>
      <c r="D53" s="2">
        <v>41017</v>
      </c>
      <c r="E53" s="2">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ht="14.25" customHeight="1" x14ac:dyDescent="0.3">
      <c r="A54">
        <v>53</v>
      </c>
      <c r="B54" t="s">
        <v>250</v>
      </c>
      <c r="C54">
        <f>YEAR(Data!$D54)</f>
        <v>2012</v>
      </c>
      <c r="D54" s="2">
        <v>41017</v>
      </c>
      <c r="E54" s="2">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ht="14.25" customHeight="1" x14ac:dyDescent="0.3">
      <c r="A55">
        <v>54</v>
      </c>
      <c r="B55" t="s">
        <v>263</v>
      </c>
      <c r="C55">
        <f>YEAR(Data!$D55)</f>
        <v>2013</v>
      </c>
      <c r="D55" s="2">
        <v>41620</v>
      </c>
      <c r="E55" s="2">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ht="14.25" customHeight="1" x14ac:dyDescent="0.3">
      <c r="A56">
        <v>55</v>
      </c>
      <c r="B56" t="s">
        <v>263</v>
      </c>
      <c r="C56">
        <f>YEAR(Data!$D56)</f>
        <v>2013</v>
      </c>
      <c r="D56" s="2">
        <v>41620</v>
      </c>
      <c r="E56" s="2">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ht="14.25" customHeight="1" x14ac:dyDescent="0.3">
      <c r="A57">
        <v>56</v>
      </c>
      <c r="B57" t="s">
        <v>273</v>
      </c>
      <c r="C57">
        <f>YEAR(Data!$D57)</f>
        <v>2013</v>
      </c>
      <c r="D57" s="2">
        <v>41443</v>
      </c>
      <c r="E57" s="2">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ht="14.25" customHeight="1" x14ac:dyDescent="0.3">
      <c r="A58">
        <v>57</v>
      </c>
      <c r="B58" t="s">
        <v>273</v>
      </c>
      <c r="C58">
        <f>YEAR(Data!$D58)</f>
        <v>2013</v>
      </c>
      <c r="D58" s="2">
        <v>41443</v>
      </c>
      <c r="E58" s="2">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ht="14.25" customHeight="1" x14ac:dyDescent="0.3">
      <c r="A59">
        <v>58</v>
      </c>
      <c r="B59" t="s">
        <v>273</v>
      </c>
      <c r="C59">
        <f>YEAR(Data!$D59)</f>
        <v>2013</v>
      </c>
      <c r="D59" s="2">
        <v>41443</v>
      </c>
      <c r="E59" s="2">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ht="14.25" customHeight="1" x14ac:dyDescent="0.3">
      <c r="A60">
        <v>59</v>
      </c>
      <c r="B60" t="s">
        <v>273</v>
      </c>
      <c r="C60">
        <f>YEAR(Data!$D60)</f>
        <v>2013</v>
      </c>
      <c r="D60" s="2">
        <v>41443</v>
      </c>
      <c r="E60" s="2">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ht="14.25" customHeight="1" x14ac:dyDescent="0.3">
      <c r="A61">
        <v>60</v>
      </c>
      <c r="B61" t="s">
        <v>273</v>
      </c>
      <c r="C61">
        <f>YEAR(Data!$D61)</f>
        <v>2013</v>
      </c>
      <c r="D61" s="2">
        <v>41443</v>
      </c>
      <c r="E61" s="2">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ht="14.25" customHeight="1" x14ac:dyDescent="0.3">
      <c r="A62">
        <v>61</v>
      </c>
      <c r="B62" t="s">
        <v>273</v>
      </c>
      <c r="C62">
        <f>YEAR(Data!$D62)</f>
        <v>2013</v>
      </c>
      <c r="D62" s="2">
        <v>41443</v>
      </c>
      <c r="E62" s="2">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ht="14.25" customHeight="1" x14ac:dyDescent="0.3">
      <c r="A63">
        <v>62</v>
      </c>
      <c r="B63" t="s">
        <v>273</v>
      </c>
      <c r="C63">
        <f>YEAR(Data!$D63)</f>
        <v>2013</v>
      </c>
      <c r="D63" s="2">
        <v>41443</v>
      </c>
      <c r="E63" s="2">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ht="14.25" customHeight="1" x14ac:dyDescent="0.3">
      <c r="A64">
        <v>63</v>
      </c>
      <c r="B64" t="s">
        <v>289</v>
      </c>
      <c r="C64">
        <f>YEAR(Data!$D64)</f>
        <v>2012</v>
      </c>
      <c r="D64" s="2">
        <v>41237</v>
      </c>
      <c r="E64" s="2">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ht="14.25" customHeight="1" x14ac:dyDescent="0.3">
      <c r="A65">
        <v>64</v>
      </c>
      <c r="B65" t="s">
        <v>289</v>
      </c>
      <c r="C65">
        <f>YEAR(Data!$D65)</f>
        <v>2012</v>
      </c>
      <c r="D65" s="2">
        <v>41237</v>
      </c>
      <c r="E65" s="2">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ht="14.25" customHeight="1" x14ac:dyDescent="0.3">
      <c r="A66">
        <v>65</v>
      </c>
      <c r="B66" t="s">
        <v>289</v>
      </c>
      <c r="C66">
        <f>YEAR(Data!$D66)</f>
        <v>2012</v>
      </c>
      <c r="D66" s="2">
        <v>41237</v>
      </c>
      <c r="E66" s="2">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ht="14.25" customHeight="1" x14ac:dyDescent="0.3">
      <c r="A67">
        <v>66</v>
      </c>
      <c r="B67" t="s">
        <v>289</v>
      </c>
      <c r="C67">
        <f>YEAR(Data!$D67)</f>
        <v>2012</v>
      </c>
      <c r="D67" s="2">
        <v>41237</v>
      </c>
      <c r="E67" s="2">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ht="14.25" customHeight="1" x14ac:dyDescent="0.3">
      <c r="A68">
        <v>67</v>
      </c>
      <c r="B68" t="s">
        <v>300</v>
      </c>
      <c r="C68">
        <f>YEAR(Data!$D68)</f>
        <v>2012</v>
      </c>
      <c r="D68" s="2">
        <v>41029</v>
      </c>
      <c r="E68" s="2">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ht="14.25" customHeight="1" x14ac:dyDescent="0.3">
      <c r="A69">
        <v>68</v>
      </c>
      <c r="B69" t="s">
        <v>306</v>
      </c>
      <c r="C69">
        <f>YEAR(Data!$D69)</f>
        <v>2011</v>
      </c>
      <c r="D69" s="2">
        <v>40882</v>
      </c>
      <c r="E69" s="2">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ht="14.25" customHeight="1" x14ac:dyDescent="0.3">
      <c r="A70">
        <v>69</v>
      </c>
      <c r="B70" t="s">
        <v>306</v>
      </c>
      <c r="C70">
        <f>YEAR(Data!$D70)</f>
        <v>2011</v>
      </c>
      <c r="D70" s="2">
        <v>40882</v>
      </c>
      <c r="E70" s="2">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ht="14.25" customHeight="1" x14ac:dyDescent="0.3">
      <c r="A71">
        <v>70</v>
      </c>
      <c r="B71" t="s">
        <v>315</v>
      </c>
      <c r="C71">
        <f>YEAR(Data!$D71)</f>
        <v>2013</v>
      </c>
      <c r="D71" s="2">
        <v>41430</v>
      </c>
      <c r="E71" s="2">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ht="14.25" customHeight="1" x14ac:dyDescent="0.3">
      <c r="A72">
        <v>71</v>
      </c>
      <c r="B72" t="s">
        <v>322</v>
      </c>
      <c r="C72">
        <f>YEAR(Data!$D72)</f>
        <v>2013</v>
      </c>
      <c r="D72" s="2">
        <v>41536</v>
      </c>
      <c r="E72" s="2">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ht="14.25" customHeight="1" x14ac:dyDescent="0.3">
      <c r="A73">
        <v>72</v>
      </c>
      <c r="B73" t="s">
        <v>327</v>
      </c>
      <c r="C73">
        <f>YEAR(Data!$D73)</f>
        <v>2014</v>
      </c>
      <c r="D73" s="2">
        <v>41897</v>
      </c>
      <c r="E73" s="2">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ht="14.25" customHeight="1" x14ac:dyDescent="0.3">
      <c r="A74">
        <v>73</v>
      </c>
      <c r="B74" t="s">
        <v>331</v>
      </c>
      <c r="C74">
        <f>YEAR(Data!$D74)</f>
        <v>2012</v>
      </c>
      <c r="D74" s="2">
        <v>41025</v>
      </c>
      <c r="E74" s="2">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ht="14.25" customHeight="1" x14ac:dyDescent="0.3">
      <c r="A75">
        <v>74</v>
      </c>
      <c r="B75" t="s">
        <v>331</v>
      </c>
      <c r="C75">
        <f>YEAR(Data!$D75)</f>
        <v>2012</v>
      </c>
      <c r="D75" s="2">
        <v>41025</v>
      </c>
      <c r="E75" s="2">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ht="14.25" customHeight="1" x14ac:dyDescent="0.3">
      <c r="A76">
        <v>75</v>
      </c>
      <c r="B76" t="s">
        <v>331</v>
      </c>
      <c r="C76">
        <f>YEAR(Data!$D76)</f>
        <v>2012</v>
      </c>
      <c r="D76" s="2">
        <v>41025</v>
      </c>
      <c r="E76" s="2">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ht="14.25" customHeight="1" x14ac:dyDescent="0.3">
      <c r="A77">
        <v>76</v>
      </c>
      <c r="B77" t="s">
        <v>342</v>
      </c>
      <c r="C77">
        <f>YEAR(Data!$D77)</f>
        <v>2014</v>
      </c>
      <c r="D77" s="2">
        <v>41983</v>
      </c>
      <c r="E77" s="2">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ht="14.25" customHeight="1" x14ac:dyDescent="0.3">
      <c r="A78">
        <v>77</v>
      </c>
      <c r="B78" t="s">
        <v>342</v>
      </c>
      <c r="C78">
        <f>YEAR(Data!$D78)</f>
        <v>2014</v>
      </c>
      <c r="D78" s="2">
        <v>41983</v>
      </c>
      <c r="E78" s="2">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ht="14.25" customHeight="1" x14ac:dyDescent="0.3">
      <c r="A79">
        <v>78</v>
      </c>
      <c r="B79" t="s">
        <v>342</v>
      </c>
      <c r="C79">
        <f>YEAR(Data!$D79)</f>
        <v>2014</v>
      </c>
      <c r="D79" s="2">
        <v>41983</v>
      </c>
      <c r="E79" s="2">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ht="14.25" customHeight="1" x14ac:dyDescent="0.3">
      <c r="A80">
        <v>79</v>
      </c>
      <c r="B80" t="s">
        <v>351</v>
      </c>
      <c r="C80">
        <f>YEAR(Data!$D80)</f>
        <v>2011</v>
      </c>
      <c r="D80" s="2">
        <v>40873</v>
      </c>
      <c r="E80" s="2">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ht="14.25" customHeight="1" x14ac:dyDescent="0.3">
      <c r="A81">
        <v>80</v>
      </c>
      <c r="B81" t="s">
        <v>354</v>
      </c>
      <c r="C81">
        <f>YEAR(Data!$D81)</f>
        <v>2013</v>
      </c>
      <c r="D81" s="2">
        <v>41438</v>
      </c>
      <c r="E81" s="2">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ht="14.25" customHeight="1" x14ac:dyDescent="0.3">
      <c r="A82">
        <v>81</v>
      </c>
      <c r="B82" t="s">
        <v>354</v>
      </c>
      <c r="C82">
        <f>YEAR(Data!$D82)</f>
        <v>2013</v>
      </c>
      <c r="D82" s="2">
        <v>41438</v>
      </c>
      <c r="E82" s="2">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ht="14.25" customHeight="1" x14ac:dyDescent="0.3">
      <c r="A83">
        <v>82</v>
      </c>
      <c r="B83" t="s">
        <v>363</v>
      </c>
      <c r="C83">
        <f>YEAR(Data!$D83)</f>
        <v>2011</v>
      </c>
      <c r="D83" s="2">
        <v>40828</v>
      </c>
      <c r="E83" s="2">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ht="14.25" customHeight="1" x14ac:dyDescent="0.3">
      <c r="A84">
        <v>83</v>
      </c>
      <c r="B84" t="s">
        <v>363</v>
      </c>
      <c r="C84">
        <f>YEAR(Data!$D84)</f>
        <v>2011</v>
      </c>
      <c r="D84" s="2">
        <v>40828</v>
      </c>
      <c r="E84" s="2">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ht="14.25" customHeight="1" x14ac:dyDescent="0.3">
      <c r="A85">
        <v>84</v>
      </c>
      <c r="B85" t="s">
        <v>370</v>
      </c>
      <c r="C85">
        <f>YEAR(Data!$D85)</f>
        <v>2012</v>
      </c>
      <c r="D85" s="2">
        <v>41155</v>
      </c>
      <c r="E85" s="2">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ht="14.25" customHeight="1" x14ac:dyDescent="0.3">
      <c r="A86">
        <v>85</v>
      </c>
      <c r="B86" t="s">
        <v>376</v>
      </c>
      <c r="C86">
        <f>YEAR(Data!$D86)</f>
        <v>2014</v>
      </c>
      <c r="D86" s="2">
        <v>41957</v>
      </c>
      <c r="E86" s="2">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ht="14.25" customHeight="1" x14ac:dyDescent="0.3">
      <c r="A87">
        <v>86</v>
      </c>
      <c r="B87" t="s">
        <v>381</v>
      </c>
      <c r="C87">
        <f>YEAR(Data!$D87)</f>
        <v>2014</v>
      </c>
      <c r="D87" s="2">
        <v>41788</v>
      </c>
      <c r="E87" s="2">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ht="14.25" customHeight="1" x14ac:dyDescent="0.3">
      <c r="A88">
        <v>87</v>
      </c>
      <c r="B88" t="s">
        <v>386</v>
      </c>
      <c r="C88">
        <f>YEAR(Data!$D88)</f>
        <v>2014</v>
      </c>
      <c r="D88" s="2">
        <v>41939</v>
      </c>
      <c r="E88" s="2">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ht="14.25" customHeight="1" x14ac:dyDescent="0.3">
      <c r="A89">
        <v>88</v>
      </c>
      <c r="B89" t="s">
        <v>386</v>
      </c>
      <c r="C89">
        <f>YEAR(Data!$D89)</f>
        <v>2014</v>
      </c>
      <c r="D89" s="2">
        <v>41939</v>
      </c>
      <c r="E89" s="2">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ht="14.25" customHeight="1" x14ac:dyDescent="0.3">
      <c r="A90">
        <v>89</v>
      </c>
      <c r="B90" t="s">
        <v>394</v>
      </c>
      <c r="C90">
        <f>YEAR(Data!$D90)</f>
        <v>2013</v>
      </c>
      <c r="D90" s="2">
        <v>41370</v>
      </c>
      <c r="E90" s="2">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ht="14.25" customHeight="1" x14ac:dyDescent="0.3">
      <c r="A91">
        <v>90</v>
      </c>
      <c r="B91" t="s">
        <v>399</v>
      </c>
      <c r="C91">
        <f>YEAR(Data!$D91)</f>
        <v>2013</v>
      </c>
      <c r="D91" s="2">
        <v>41535</v>
      </c>
      <c r="E91" s="2">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ht="14.25" customHeight="1" x14ac:dyDescent="0.3">
      <c r="A92">
        <v>91</v>
      </c>
      <c r="B92" t="s">
        <v>399</v>
      </c>
      <c r="C92">
        <f>YEAR(Data!$D92)</f>
        <v>2013</v>
      </c>
      <c r="D92" s="2">
        <v>41535</v>
      </c>
      <c r="E92" s="2">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ht="14.25" customHeight="1" x14ac:dyDescent="0.3">
      <c r="A93">
        <v>92</v>
      </c>
      <c r="B93" t="s">
        <v>399</v>
      </c>
      <c r="C93">
        <f>YEAR(Data!$D93)</f>
        <v>2013</v>
      </c>
      <c r="D93" s="2">
        <v>41535</v>
      </c>
      <c r="E93" s="2">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ht="14.25" customHeight="1" x14ac:dyDescent="0.3">
      <c r="A94">
        <v>93</v>
      </c>
      <c r="B94" t="s">
        <v>406</v>
      </c>
      <c r="C94">
        <f>YEAR(Data!$D94)</f>
        <v>2012</v>
      </c>
      <c r="D94" s="2">
        <v>40939</v>
      </c>
      <c r="E94" s="2">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ht="14.25" customHeight="1" x14ac:dyDescent="0.3">
      <c r="A95">
        <v>94</v>
      </c>
      <c r="B95" t="s">
        <v>406</v>
      </c>
      <c r="C95">
        <f>YEAR(Data!$D95)</f>
        <v>2012</v>
      </c>
      <c r="D95" s="2">
        <v>40939</v>
      </c>
      <c r="E95" s="2">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ht="14.25" customHeight="1" x14ac:dyDescent="0.3">
      <c r="A96">
        <v>95</v>
      </c>
      <c r="B96" t="s">
        <v>406</v>
      </c>
      <c r="C96">
        <f>YEAR(Data!$D96)</f>
        <v>2012</v>
      </c>
      <c r="D96" s="2">
        <v>40939</v>
      </c>
      <c r="E96" s="2">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ht="14.25" customHeight="1" x14ac:dyDescent="0.3">
      <c r="A97">
        <v>96</v>
      </c>
      <c r="B97" t="s">
        <v>416</v>
      </c>
      <c r="C97">
        <f>YEAR(Data!$D97)</f>
        <v>2014</v>
      </c>
      <c r="D97" s="2">
        <v>41950</v>
      </c>
      <c r="E97" s="2">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ht="14.25" customHeight="1" x14ac:dyDescent="0.3">
      <c r="A98">
        <v>97</v>
      </c>
      <c r="B98" t="s">
        <v>423</v>
      </c>
      <c r="C98">
        <f>YEAR(Data!$D98)</f>
        <v>2014</v>
      </c>
      <c r="D98" s="2">
        <v>41953</v>
      </c>
      <c r="E98" s="2">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ht="14.25" customHeight="1" x14ac:dyDescent="0.3">
      <c r="A99">
        <v>98</v>
      </c>
      <c r="B99" t="s">
        <v>428</v>
      </c>
      <c r="C99">
        <f>YEAR(Data!$D99)</f>
        <v>2014</v>
      </c>
      <c r="D99" s="2">
        <v>41808</v>
      </c>
      <c r="E99" s="2">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ht="14.25" customHeight="1" x14ac:dyDescent="0.3">
      <c r="A100">
        <v>99</v>
      </c>
      <c r="B100" t="s">
        <v>433</v>
      </c>
      <c r="C100">
        <f>YEAR(Data!$D100)</f>
        <v>2013</v>
      </c>
      <c r="D100" s="2">
        <v>41524</v>
      </c>
      <c r="E100" s="2">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ht="14.25" customHeight="1" x14ac:dyDescent="0.3">
      <c r="A101">
        <v>100</v>
      </c>
      <c r="B101" t="s">
        <v>439</v>
      </c>
      <c r="C101">
        <f>YEAR(Data!$D101)</f>
        <v>2013</v>
      </c>
      <c r="D101" s="2">
        <v>41516</v>
      </c>
      <c r="E101" s="2">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ht="14.25" customHeight="1" x14ac:dyDescent="0.3">
      <c r="A102">
        <v>101</v>
      </c>
      <c r="B102" t="s">
        <v>439</v>
      </c>
      <c r="C102">
        <f>YEAR(Data!$D102)</f>
        <v>2013</v>
      </c>
      <c r="D102" s="2">
        <v>41516</v>
      </c>
      <c r="E102" s="2">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ht="14.25" customHeight="1" x14ac:dyDescent="0.3">
      <c r="A103">
        <v>102</v>
      </c>
      <c r="B103" t="s">
        <v>439</v>
      </c>
      <c r="C103">
        <f>YEAR(Data!$D103)</f>
        <v>2013</v>
      </c>
      <c r="D103" s="2">
        <v>41516</v>
      </c>
      <c r="E103" s="2">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ht="14.25" customHeight="1" x14ac:dyDescent="0.3">
      <c r="A104">
        <v>103</v>
      </c>
      <c r="B104" t="s">
        <v>448</v>
      </c>
      <c r="C104">
        <f>YEAR(Data!$D104)</f>
        <v>2013</v>
      </c>
      <c r="D104" s="2">
        <v>41610</v>
      </c>
      <c r="E104" s="2">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ht="14.25" customHeight="1" x14ac:dyDescent="0.3">
      <c r="A105">
        <v>104</v>
      </c>
      <c r="B105" t="s">
        <v>453</v>
      </c>
      <c r="C105">
        <f>YEAR(Data!$D105)</f>
        <v>2012</v>
      </c>
      <c r="D105" s="2">
        <v>41226</v>
      </c>
      <c r="E105" s="2">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ht="14.25" customHeight="1" x14ac:dyDescent="0.3">
      <c r="A106">
        <v>105</v>
      </c>
      <c r="B106" t="s">
        <v>453</v>
      </c>
      <c r="C106">
        <f>YEAR(Data!$D106)</f>
        <v>2012</v>
      </c>
      <c r="D106" s="2">
        <v>41226</v>
      </c>
      <c r="E106" s="2">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ht="14.25" customHeight="1" x14ac:dyDescent="0.3">
      <c r="A107">
        <v>106</v>
      </c>
      <c r="B107" t="s">
        <v>453</v>
      </c>
      <c r="C107">
        <f>YEAR(Data!$D107)</f>
        <v>2012</v>
      </c>
      <c r="D107" s="2">
        <v>41226</v>
      </c>
      <c r="E107" s="2">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ht="14.25" customHeight="1" x14ac:dyDescent="0.3">
      <c r="A108">
        <v>107</v>
      </c>
      <c r="B108" t="s">
        <v>464</v>
      </c>
      <c r="C108">
        <f>YEAR(Data!$D108)</f>
        <v>2014</v>
      </c>
      <c r="D108" s="2">
        <v>41967</v>
      </c>
      <c r="E108" s="2">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ht="14.25" customHeight="1" x14ac:dyDescent="0.3">
      <c r="A109">
        <v>108</v>
      </c>
      <c r="B109" t="s">
        <v>464</v>
      </c>
      <c r="C109">
        <f>YEAR(Data!$D109)</f>
        <v>2014</v>
      </c>
      <c r="D109" s="2">
        <v>41967</v>
      </c>
      <c r="E109" s="2">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ht="14.25" customHeight="1" x14ac:dyDescent="0.3">
      <c r="A110">
        <v>109</v>
      </c>
      <c r="B110" t="s">
        <v>464</v>
      </c>
      <c r="C110">
        <f>YEAR(Data!$D110)</f>
        <v>2014</v>
      </c>
      <c r="D110" s="2">
        <v>41967</v>
      </c>
      <c r="E110" s="2">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ht="14.25" customHeight="1" x14ac:dyDescent="0.3">
      <c r="A111">
        <v>110</v>
      </c>
      <c r="B111" t="s">
        <v>474</v>
      </c>
      <c r="C111">
        <f>YEAR(Data!$D111)</f>
        <v>2012</v>
      </c>
      <c r="D111" s="2">
        <v>41197</v>
      </c>
      <c r="E111" s="2">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ht="14.25" customHeight="1" x14ac:dyDescent="0.3">
      <c r="A112">
        <v>111</v>
      </c>
      <c r="B112" t="s">
        <v>480</v>
      </c>
      <c r="C112">
        <f>YEAR(Data!$D112)</f>
        <v>2014</v>
      </c>
      <c r="D112" s="2">
        <v>41999</v>
      </c>
      <c r="E112" s="2">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ht="14.25" customHeight="1" x14ac:dyDescent="0.3">
      <c r="A113">
        <v>112</v>
      </c>
      <c r="B113" t="s">
        <v>485</v>
      </c>
      <c r="C113">
        <f>YEAR(Data!$D113)</f>
        <v>2013</v>
      </c>
      <c r="D113" s="2">
        <v>41582</v>
      </c>
      <c r="E113" s="2">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ht="14.25" customHeight="1" x14ac:dyDescent="0.3">
      <c r="A114">
        <v>113</v>
      </c>
      <c r="B114" t="s">
        <v>485</v>
      </c>
      <c r="C114">
        <f>YEAR(Data!$D114)</f>
        <v>2013</v>
      </c>
      <c r="D114" s="2">
        <v>41582</v>
      </c>
      <c r="E114" s="2">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ht="14.25" customHeight="1" x14ac:dyDescent="0.3">
      <c r="A115">
        <v>114</v>
      </c>
      <c r="B115" t="s">
        <v>494</v>
      </c>
      <c r="C115">
        <f>YEAR(Data!$D115)</f>
        <v>2011</v>
      </c>
      <c r="D115" s="2">
        <v>40780</v>
      </c>
      <c r="E115" s="2">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ht="14.25" customHeight="1" x14ac:dyDescent="0.3">
      <c r="A116">
        <v>115</v>
      </c>
      <c r="B116" t="s">
        <v>494</v>
      </c>
      <c r="C116">
        <f>YEAR(Data!$D116)</f>
        <v>2011</v>
      </c>
      <c r="D116" s="2">
        <v>40780</v>
      </c>
      <c r="E116" s="2">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ht="14.25" customHeight="1" x14ac:dyDescent="0.3">
      <c r="A117">
        <v>116</v>
      </c>
      <c r="B117" t="s">
        <v>494</v>
      </c>
      <c r="C117">
        <f>YEAR(Data!$D117)</f>
        <v>2011</v>
      </c>
      <c r="D117" s="2">
        <v>40780</v>
      </c>
      <c r="E117" s="2">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ht="14.25" customHeight="1" x14ac:dyDescent="0.3">
      <c r="A118">
        <v>117</v>
      </c>
      <c r="B118" t="s">
        <v>494</v>
      </c>
      <c r="C118">
        <f>YEAR(Data!$D118)</f>
        <v>2011</v>
      </c>
      <c r="D118" s="2">
        <v>40780</v>
      </c>
      <c r="E118" s="2">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ht="14.25" customHeight="1" x14ac:dyDescent="0.3">
      <c r="A119">
        <v>118</v>
      </c>
      <c r="B119" t="s">
        <v>507</v>
      </c>
      <c r="C119">
        <f>YEAR(Data!$D119)</f>
        <v>2012</v>
      </c>
      <c r="D119" s="2">
        <v>40970</v>
      </c>
      <c r="E119" s="2">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ht="14.25" customHeight="1" x14ac:dyDescent="0.3">
      <c r="A120">
        <v>119</v>
      </c>
      <c r="B120" t="s">
        <v>512</v>
      </c>
      <c r="C120">
        <f>YEAR(Data!$D120)</f>
        <v>2012</v>
      </c>
      <c r="D120" s="2">
        <v>41004</v>
      </c>
      <c r="E120" s="2">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ht="14.25" customHeight="1" x14ac:dyDescent="0.3">
      <c r="A121">
        <v>120</v>
      </c>
      <c r="B121" t="s">
        <v>518</v>
      </c>
      <c r="C121">
        <f>YEAR(Data!$D121)</f>
        <v>2013</v>
      </c>
      <c r="D121" s="2">
        <v>41438</v>
      </c>
      <c r="E121" s="2">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ht="14.25" customHeight="1" x14ac:dyDescent="0.3">
      <c r="A122">
        <v>121</v>
      </c>
      <c r="B122" t="s">
        <v>518</v>
      </c>
      <c r="C122">
        <f>YEAR(Data!$D122)</f>
        <v>2013</v>
      </c>
      <c r="D122" s="2">
        <v>41438</v>
      </c>
      <c r="E122" s="2">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ht="14.25" customHeight="1" x14ac:dyDescent="0.3">
      <c r="A123">
        <v>122</v>
      </c>
      <c r="B123" t="s">
        <v>518</v>
      </c>
      <c r="C123">
        <f>YEAR(Data!$D123)</f>
        <v>2013</v>
      </c>
      <c r="D123" s="2">
        <v>41438</v>
      </c>
      <c r="E123" s="2">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ht="14.25" customHeight="1" x14ac:dyDescent="0.3">
      <c r="A124">
        <v>123</v>
      </c>
      <c r="B124" t="s">
        <v>518</v>
      </c>
      <c r="C124">
        <f>YEAR(Data!$D124)</f>
        <v>2013</v>
      </c>
      <c r="D124" s="2">
        <v>41438</v>
      </c>
      <c r="E124" s="2">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ht="14.25" customHeight="1" x14ac:dyDescent="0.3">
      <c r="A125">
        <v>124</v>
      </c>
      <c r="B125" t="s">
        <v>518</v>
      </c>
      <c r="C125">
        <f>YEAR(Data!$D125)</f>
        <v>2013</v>
      </c>
      <c r="D125" s="2">
        <v>41438</v>
      </c>
      <c r="E125" s="2">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ht="14.25" customHeight="1" x14ac:dyDescent="0.3">
      <c r="A126">
        <v>125</v>
      </c>
      <c r="B126" t="s">
        <v>530</v>
      </c>
      <c r="C126">
        <f>YEAR(Data!$D126)</f>
        <v>2011</v>
      </c>
      <c r="D126" s="2">
        <v>40903</v>
      </c>
      <c r="E126" s="2">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ht="14.25" customHeight="1" x14ac:dyDescent="0.3">
      <c r="A127">
        <v>126</v>
      </c>
      <c r="B127" t="s">
        <v>535</v>
      </c>
      <c r="C127">
        <f>YEAR(Data!$D127)</f>
        <v>2011</v>
      </c>
      <c r="D127" s="2">
        <v>40806</v>
      </c>
      <c r="E127" s="2">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ht="14.25" customHeight="1" x14ac:dyDescent="0.3">
      <c r="A128">
        <v>127</v>
      </c>
      <c r="B128" t="s">
        <v>541</v>
      </c>
      <c r="C128">
        <f>YEAR(Data!$D128)</f>
        <v>2014</v>
      </c>
      <c r="D128" s="2">
        <v>41949</v>
      </c>
      <c r="E128" s="2">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ht="14.25" customHeight="1" x14ac:dyDescent="0.3">
      <c r="A129">
        <v>128</v>
      </c>
      <c r="B129" t="s">
        <v>541</v>
      </c>
      <c r="C129">
        <f>YEAR(Data!$D129)</f>
        <v>2014</v>
      </c>
      <c r="D129" s="2">
        <v>41949</v>
      </c>
      <c r="E129" s="2">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ht="14.25" customHeight="1" x14ac:dyDescent="0.3">
      <c r="A130">
        <v>129</v>
      </c>
      <c r="B130" t="s">
        <v>549</v>
      </c>
      <c r="C130">
        <f>YEAR(Data!$D130)</f>
        <v>2013</v>
      </c>
      <c r="D130" s="2">
        <v>41585</v>
      </c>
      <c r="E130" s="2">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ht="14.25" customHeight="1" x14ac:dyDescent="0.3">
      <c r="A131">
        <v>130</v>
      </c>
      <c r="B131" t="s">
        <v>549</v>
      </c>
      <c r="C131">
        <f>YEAR(Data!$D131)</f>
        <v>2013</v>
      </c>
      <c r="D131" s="2">
        <v>41585</v>
      </c>
      <c r="E131" s="2">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ht="14.25" customHeight="1" x14ac:dyDescent="0.3">
      <c r="A132">
        <v>131</v>
      </c>
      <c r="B132" t="s">
        <v>555</v>
      </c>
      <c r="C132">
        <f>YEAR(Data!$D132)</f>
        <v>2014</v>
      </c>
      <c r="D132" s="2">
        <v>41673</v>
      </c>
      <c r="E132" s="2">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ht="14.25" customHeight="1" x14ac:dyDescent="0.3">
      <c r="A133">
        <v>132</v>
      </c>
      <c r="B133" t="s">
        <v>555</v>
      </c>
      <c r="C133">
        <f>YEAR(Data!$D133)</f>
        <v>2014</v>
      </c>
      <c r="D133" s="2">
        <v>41673</v>
      </c>
      <c r="E133" s="2">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ht="14.25" customHeight="1" x14ac:dyDescent="0.3">
      <c r="A134">
        <v>133</v>
      </c>
      <c r="B134" t="s">
        <v>555</v>
      </c>
      <c r="C134">
        <f>YEAR(Data!$D134)</f>
        <v>2014</v>
      </c>
      <c r="D134" s="2">
        <v>41673</v>
      </c>
      <c r="E134" s="2">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ht="14.25" customHeight="1" x14ac:dyDescent="0.3">
      <c r="A135">
        <v>134</v>
      </c>
      <c r="B135" t="s">
        <v>563</v>
      </c>
      <c r="C135">
        <f>YEAR(Data!$D135)</f>
        <v>2013</v>
      </c>
      <c r="D135" s="2">
        <v>41561</v>
      </c>
      <c r="E135" s="2">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ht="14.25" customHeight="1" x14ac:dyDescent="0.3">
      <c r="A136">
        <v>135</v>
      </c>
      <c r="B136" t="s">
        <v>563</v>
      </c>
      <c r="C136">
        <f>YEAR(Data!$D136)</f>
        <v>2013</v>
      </c>
      <c r="D136" s="2">
        <v>41561</v>
      </c>
      <c r="E136" s="2">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ht="14.25" customHeight="1" x14ac:dyDescent="0.3">
      <c r="A137">
        <v>136</v>
      </c>
      <c r="B137" t="s">
        <v>563</v>
      </c>
      <c r="C137">
        <f>YEAR(Data!$D137)</f>
        <v>2013</v>
      </c>
      <c r="D137" s="2">
        <v>41561</v>
      </c>
      <c r="E137" s="2">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ht="14.25" customHeight="1" x14ac:dyDescent="0.3">
      <c r="A138">
        <v>137</v>
      </c>
      <c r="B138" t="s">
        <v>563</v>
      </c>
      <c r="C138">
        <f>YEAR(Data!$D138)</f>
        <v>2013</v>
      </c>
      <c r="D138" s="2">
        <v>41561</v>
      </c>
      <c r="E138" s="2">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ht="14.25" customHeight="1" x14ac:dyDescent="0.3">
      <c r="A139">
        <v>138</v>
      </c>
      <c r="B139" t="s">
        <v>563</v>
      </c>
      <c r="C139">
        <f>YEAR(Data!$D139)</f>
        <v>2013</v>
      </c>
      <c r="D139" s="2">
        <v>41561</v>
      </c>
      <c r="E139" s="2">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ht="14.25" customHeight="1" x14ac:dyDescent="0.3">
      <c r="A140">
        <v>139</v>
      </c>
      <c r="B140" t="s">
        <v>563</v>
      </c>
      <c r="C140">
        <f>YEAR(Data!$D140)</f>
        <v>2013</v>
      </c>
      <c r="D140" s="2">
        <v>41561</v>
      </c>
      <c r="E140" s="2">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ht="14.25" customHeight="1" x14ac:dyDescent="0.3">
      <c r="A141">
        <v>140</v>
      </c>
      <c r="B141" t="s">
        <v>563</v>
      </c>
      <c r="C141">
        <f>YEAR(Data!$D141)</f>
        <v>2013</v>
      </c>
      <c r="D141" s="2">
        <v>41561</v>
      </c>
      <c r="E141" s="2">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ht="14.25" customHeight="1" x14ac:dyDescent="0.3">
      <c r="A142">
        <v>141</v>
      </c>
      <c r="B142" t="s">
        <v>580</v>
      </c>
      <c r="C142">
        <f>YEAR(Data!$D142)</f>
        <v>2013</v>
      </c>
      <c r="D142" s="2">
        <v>41523</v>
      </c>
      <c r="E142" s="2">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ht="14.25" customHeight="1" x14ac:dyDescent="0.3">
      <c r="A143">
        <v>142</v>
      </c>
      <c r="B143" t="s">
        <v>583</v>
      </c>
      <c r="C143">
        <f>YEAR(Data!$D143)</f>
        <v>2014</v>
      </c>
      <c r="D143" s="2">
        <v>41901</v>
      </c>
      <c r="E143" s="2">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ht="14.25" customHeight="1" x14ac:dyDescent="0.3">
      <c r="A144">
        <v>143</v>
      </c>
      <c r="B144" t="s">
        <v>583</v>
      </c>
      <c r="C144">
        <f>YEAR(Data!$D144)</f>
        <v>2014</v>
      </c>
      <c r="D144" s="2">
        <v>41901</v>
      </c>
      <c r="E144" s="2">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ht="14.25" customHeight="1" x14ac:dyDescent="0.3">
      <c r="A145">
        <v>144</v>
      </c>
      <c r="B145" t="s">
        <v>583</v>
      </c>
      <c r="C145">
        <f>YEAR(Data!$D145)</f>
        <v>2014</v>
      </c>
      <c r="D145" s="2">
        <v>41901</v>
      </c>
      <c r="E145" s="2">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ht="14.25" customHeight="1" x14ac:dyDescent="0.3">
      <c r="A146">
        <v>145</v>
      </c>
      <c r="B146" t="s">
        <v>592</v>
      </c>
      <c r="C146">
        <f>YEAR(Data!$D146)</f>
        <v>2014</v>
      </c>
      <c r="D146" s="2">
        <v>41996</v>
      </c>
      <c r="E146" s="2">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ht="14.25" customHeight="1" x14ac:dyDescent="0.3">
      <c r="A147">
        <v>146</v>
      </c>
      <c r="B147" t="s">
        <v>599</v>
      </c>
      <c r="C147">
        <f>YEAR(Data!$D147)</f>
        <v>2012</v>
      </c>
      <c r="D147" s="2">
        <v>41159</v>
      </c>
      <c r="E147" s="2">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ht="14.25" customHeight="1" x14ac:dyDescent="0.3">
      <c r="A148">
        <v>147</v>
      </c>
      <c r="B148" t="s">
        <v>603</v>
      </c>
      <c r="C148">
        <f>YEAR(Data!$D148)</f>
        <v>2011</v>
      </c>
      <c r="D148" s="2">
        <v>40838</v>
      </c>
      <c r="E148" s="2">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ht="14.25" customHeight="1" x14ac:dyDescent="0.3">
      <c r="A149">
        <v>148</v>
      </c>
      <c r="B149" t="s">
        <v>609</v>
      </c>
      <c r="C149">
        <f>YEAR(Data!$D149)</f>
        <v>2013</v>
      </c>
      <c r="D149" s="2">
        <v>41614</v>
      </c>
      <c r="E149" s="2">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ht="14.25" customHeight="1" x14ac:dyDescent="0.3">
      <c r="A150">
        <v>149</v>
      </c>
      <c r="B150" t="s">
        <v>609</v>
      </c>
      <c r="C150">
        <f>YEAR(Data!$D150)</f>
        <v>2013</v>
      </c>
      <c r="D150" s="2">
        <v>41614</v>
      </c>
      <c r="E150" s="2">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ht="14.25" customHeight="1" x14ac:dyDescent="0.3">
      <c r="A151">
        <v>150</v>
      </c>
      <c r="B151" t="s">
        <v>609</v>
      </c>
      <c r="C151">
        <f>YEAR(Data!$D151)</f>
        <v>2013</v>
      </c>
      <c r="D151" s="2">
        <v>41614</v>
      </c>
      <c r="E151" s="2">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ht="14.25" customHeight="1" x14ac:dyDescent="0.3">
      <c r="A152">
        <v>151</v>
      </c>
      <c r="B152" t="s">
        <v>609</v>
      </c>
      <c r="C152">
        <f>YEAR(Data!$D152)</f>
        <v>2013</v>
      </c>
      <c r="D152" s="2">
        <v>41614</v>
      </c>
      <c r="E152" s="2">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ht="14.25" customHeight="1" x14ac:dyDescent="0.3">
      <c r="A153">
        <v>152</v>
      </c>
      <c r="B153" t="s">
        <v>619</v>
      </c>
      <c r="C153">
        <f>YEAR(Data!$D153)</f>
        <v>2013</v>
      </c>
      <c r="D153" s="2">
        <v>41347</v>
      </c>
      <c r="E153" s="2">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ht="14.25" customHeight="1" x14ac:dyDescent="0.3">
      <c r="A154">
        <v>153</v>
      </c>
      <c r="B154" t="s">
        <v>619</v>
      </c>
      <c r="C154">
        <f>YEAR(Data!$D154)</f>
        <v>2013</v>
      </c>
      <c r="D154" s="2">
        <v>41347</v>
      </c>
      <c r="E154" s="2">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ht="14.25" customHeight="1" x14ac:dyDescent="0.3">
      <c r="A155">
        <v>154</v>
      </c>
      <c r="B155" t="s">
        <v>627</v>
      </c>
      <c r="C155">
        <f>YEAR(Data!$D155)</f>
        <v>2012</v>
      </c>
      <c r="D155" s="2">
        <v>41060</v>
      </c>
      <c r="E155" s="2">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ht="14.25" customHeight="1" x14ac:dyDescent="0.3">
      <c r="A156">
        <v>155</v>
      </c>
      <c r="B156" t="s">
        <v>627</v>
      </c>
      <c r="C156">
        <f>YEAR(Data!$D156)</f>
        <v>2012</v>
      </c>
      <c r="D156" s="2">
        <v>41060</v>
      </c>
      <c r="E156" s="2">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ht="14.25" customHeight="1" x14ac:dyDescent="0.3">
      <c r="A157">
        <v>156</v>
      </c>
      <c r="B157" t="s">
        <v>627</v>
      </c>
      <c r="C157">
        <f>YEAR(Data!$D157)</f>
        <v>2012</v>
      </c>
      <c r="D157" s="2">
        <v>41060</v>
      </c>
      <c r="E157" s="2">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ht="14.25" customHeight="1" x14ac:dyDescent="0.3">
      <c r="A158">
        <v>157</v>
      </c>
      <c r="B158" t="s">
        <v>637</v>
      </c>
      <c r="C158">
        <f>YEAR(Data!$D158)</f>
        <v>2012</v>
      </c>
      <c r="D158" s="2">
        <v>41057</v>
      </c>
      <c r="E158" s="2">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ht="14.25" customHeight="1" x14ac:dyDescent="0.3">
      <c r="A159">
        <v>158</v>
      </c>
      <c r="B159" t="s">
        <v>642</v>
      </c>
      <c r="C159">
        <f>YEAR(Data!$D159)</f>
        <v>2011</v>
      </c>
      <c r="D159" s="2">
        <v>40603</v>
      </c>
      <c r="E159" s="2">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ht="14.25" customHeight="1" x14ac:dyDescent="0.3">
      <c r="A160">
        <v>159</v>
      </c>
      <c r="B160" t="s">
        <v>645</v>
      </c>
      <c r="C160">
        <f>YEAR(Data!$D160)</f>
        <v>2013</v>
      </c>
      <c r="D160" s="2">
        <v>41599</v>
      </c>
      <c r="E160" s="2">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ht="14.25" customHeight="1" x14ac:dyDescent="0.3">
      <c r="A161">
        <v>160</v>
      </c>
      <c r="B161" t="s">
        <v>645</v>
      </c>
      <c r="C161">
        <f>YEAR(Data!$D161)</f>
        <v>2013</v>
      </c>
      <c r="D161" s="2">
        <v>41599</v>
      </c>
      <c r="E161" s="2">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ht="14.25" customHeight="1" x14ac:dyDescent="0.3">
      <c r="A162">
        <v>161</v>
      </c>
      <c r="B162" t="s">
        <v>654</v>
      </c>
      <c r="C162">
        <f>YEAR(Data!$D162)</f>
        <v>2013</v>
      </c>
      <c r="D162" s="2">
        <v>41406</v>
      </c>
      <c r="E162" s="2">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ht="14.25" customHeight="1" x14ac:dyDescent="0.3">
      <c r="A163">
        <v>162</v>
      </c>
      <c r="B163" t="s">
        <v>659</v>
      </c>
      <c r="C163">
        <f>YEAR(Data!$D163)</f>
        <v>2012</v>
      </c>
      <c r="D163" s="2">
        <v>41271</v>
      </c>
      <c r="E163" s="2">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ht="14.25" customHeight="1" x14ac:dyDescent="0.3">
      <c r="A164">
        <v>163</v>
      </c>
      <c r="B164" t="s">
        <v>664</v>
      </c>
      <c r="C164">
        <f>YEAR(Data!$D164)</f>
        <v>2013</v>
      </c>
      <c r="D164" s="2">
        <v>41595</v>
      </c>
      <c r="E164" s="2">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ht="14.25" customHeight="1" x14ac:dyDescent="0.3">
      <c r="A165">
        <v>164</v>
      </c>
      <c r="B165" t="s">
        <v>670</v>
      </c>
      <c r="C165">
        <f>YEAR(Data!$D165)</f>
        <v>2013</v>
      </c>
      <c r="D165" s="2">
        <v>41586</v>
      </c>
      <c r="E165" s="2">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ht="14.25" customHeight="1" x14ac:dyDescent="0.3">
      <c r="A166">
        <v>165</v>
      </c>
      <c r="B166" t="s">
        <v>675</v>
      </c>
      <c r="C166">
        <f>YEAR(Data!$D166)</f>
        <v>2011</v>
      </c>
      <c r="D166" s="2">
        <v>40794</v>
      </c>
      <c r="E166" s="2">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ht="14.25" customHeight="1" x14ac:dyDescent="0.3">
      <c r="A167">
        <v>166</v>
      </c>
      <c r="B167" t="s">
        <v>675</v>
      </c>
      <c r="C167">
        <f>YEAR(Data!$D167)</f>
        <v>2011</v>
      </c>
      <c r="D167" s="2">
        <v>40794</v>
      </c>
      <c r="E167" s="2">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ht="14.25" customHeight="1" x14ac:dyDescent="0.3">
      <c r="A168">
        <v>167</v>
      </c>
      <c r="B168" t="s">
        <v>675</v>
      </c>
      <c r="C168">
        <f>YEAR(Data!$D168)</f>
        <v>2011</v>
      </c>
      <c r="D168" s="2">
        <v>40794</v>
      </c>
      <c r="E168" s="2">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ht="14.25" customHeight="1" x14ac:dyDescent="0.3">
      <c r="A169">
        <v>168</v>
      </c>
      <c r="B169" t="s">
        <v>675</v>
      </c>
      <c r="C169">
        <f>YEAR(Data!$D169)</f>
        <v>2011</v>
      </c>
      <c r="D169" s="2">
        <v>40794</v>
      </c>
      <c r="E169" s="2">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ht="14.25" customHeight="1" x14ac:dyDescent="0.3">
      <c r="A170">
        <v>169</v>
      </c>
      <c r="B170" t="s">
        <v>675</v>
      </c>
      <c r="C170">
        <f>YEAR(Data!$D170)</f>
        <v>2011</v>
      </c>
      <c r="D170" s="2">
        <v>40794</v>
      </c>
      <c r="E170" s="2">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ht="14.25" customHeight="1" x14ac:dyDescent="0.3">
      <c r="A171">
        <v>170</v>
      </c>
      <c r="B171" t="s">
        <v>675</v>
      </c>
      <c r="C171">
        <f>YEAR(Data!$D171)</f>
        <v>2011</v>
      </c>
      <c r="D171" s="2">
        <v>40794</v>
      </c>
      <c r="E171" s="2">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ht="14.25" customHeight="1" x14ac:dyDescent="0.3">
      <c r="A172">
        <v>171</v>
      </c>
      <c r="B172" t="s">
        <v>675</v>
      </c>
      <c r="C172">
        <f>YEAR(Data!$D172)</f>
        <v>2011</v>
      </c>
      <c r="D172" s="2">
        <v>40794</v>
      </c>
      <c r="E172" s="2">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ht="14.25" customHeight="1" x14ac:dyDescent="0.3">
      <c r="A173">
        <v>172</v>
      </c>
      <c r="B173" t="s">
        <v>694</v>
      </c>
      <c r="C173">
        <f>YEAR(Data!$D173)</f>
        <v>2011</v>
      </c>
      <c r="D173" s="2">
        <v>40760</v>
      </c>
      <c r="E173" s="2">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ht="14.25" customHeight="1" x14ac:dyDescent="0.3">
      <c r="A174">
        <v>173</v>
      </c>
      <c r="B174" t="s">
        <v>694</v>
      </c>
      <c r="C174">
        <f>YEAR(Data!$D174)</f>
        <v>2011</v>
      </c>
      <c r="D174" s="2">
        <v>40760</v>
      </c>
      <c r="E174" s="2">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ht="14.25" customHeight="1" x14ac:dyDescent="0.3">
      <c r="A175">
        <v>174</v>
      </c>
      <c r="B175" t="s">
        <v>694</v>
      </c>
      <c r="C175">
        <f>YEAR(Data!$D175)</f>
        <v>2011</v>
      </c>
      <c r="D175" s="2">
        <v>40760</v>
      </c>
      <c r="E175" s="2">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ht="14.25" customHeight="1" x14ac:dyDescent="0.3">
      <c r="A176">
        <v>175</v>
      </c>
      <c r="B176" t="s">
        <v>703</v>
      </c>
      <c r="C176">
        <f>YEAR(Data!$D176)</f>
        <v>2011</v>
      </c>
      <c r="D176" s="2">
        <v>40800</v>
      </c>
      <c r="E176" s="2">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ht="14.25" customHeight="1" x14ac:dyDescent="0.3">
      <c r="A177">
        <v>176</v>
      </c>
      <c r="B177" t="s">
        <v>703</v>
      </c>
      <c r="C177">
        <f>YEAR(Data!$D177)</f>
        <v>2011</v>
      </c>
      <c r="D177" s="2">
        <v>40800</v>
      </c>
      <c r="E177" s="2">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ht="14.25" customHeight="1" x14ac:dyDescent="0.3">
      <c r="A178">
        <v>177</v>
      </c>
      <c r="B178" t="s">
        <v>710</v>
      </c>
      <c r="C178">
        <f>YEAR(Data!$D178)</f>
        <v>2014</v>
      </c>
      <c r="D178" s="2">
        <v>41751</v>
      </c>
      <c r="E178" s="2">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ht="14.25" customHeight="1" x14ac:dyDescent="0.3">
      <c r="A179">
        <v>178</v>
      </c>
      <c r="B179" t="s">
        <v>715</v>
      </c>
      <c r="C179">
        <f>YEAR(Data!$D179)</f>
        <v>2012</v>
      </c>
      <c r="D179" s="2">
        <v>41234</v>
      </c>
      <c r="E179" s="2">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ht="14.25" customHeight="1" x14ac:dyDescent="0.3">
      <c r="A180">
        <v>179</v>
      </c>
      <c r="B180" t="s">
        <v>715</v>
      </c>
      <c r="C180">
        <f>YEAR(Data!$D180)</f>
        <v>2012</v>
      </c>
      <c r="D180" s="2">
        <v>41234</v>
      </c>
      <c r="E180" s="2">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ht="14.25" customHeight="1" x14ac:dyDescent="0.3">
      <c r="A181">
        <v>180</v>
      </c>
      <c r="B181" t="s">
        <v>720</v>
      </c>
      <c r="C181">
        <f>YEAR(Data!$D181)</f>
        <v>2012</v>
      </c>
      <c r="D181" s="2">
        <v>41258</v>
      </c>
      <c r="E181" s="2">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ht="14.25" customHeight="1" x14ac:dyDescent="0.3">
      <c r="A182">
        <v>181</v>
      </c>
      <c r="B182" t="s">
        <v>725</v>
      </c>
      <c r="C182">
        <f>YEAR(Data!$D182)</f>
        <v>2011</v>
      </c>
      <c r="D182" s="2">
        <v>40882</v>
      </c>
      <c r="E182" s="2">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ht="14.25" customHeight="1" x14ac:dyDescent="0.3">
      <c r="A183">
        <v>182</v>
      </c>
      <c r="B183" t="s">
        <v>725</v>
      </c>
      <c r="C183">
        <f>YEAR(Data!$D183)</f>
        <v>2011</v>
      </c>
      <c r="D183" s="2">
        <v>40882</v>
      </c>
      <c r="E183" s="2">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ht="14.25" customHeight="1" x14ac:dyDescent="0.3">
      <c r="A184">
        <v>183</v>
      </c>
      <c r="B184" t="s">
        <v>732</v>
      </c>
      <c r="C184">
        <f>YEAR(Data!$D184)</f>
        <v>2011</v>
      </c>
      <c r="D184" s="2">
        <v>40866</v>
      </c>
      <c r="E184" s="2">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ht="14.25" customHeight="1" x14ac:dyDescent="0.3">
      <c r="A185">
        <v>184</v>
      </c>
      <c r="B185" t="s">
        <v>732</v>
      </c>
      <c r="C185">
        <f>YEAR(Data!$D185)</f>
        <v>2011</v>
      </c>
      <c r="D185" s="2">
        <v>40866</v>
      </c>
      <c r="E185" s="2">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ht="14.25" customHeight="1" x14ac:dyDescent="0.3">
      <c r="A186">
        <v>185</v>
      </c>
      <c r="B186" t="s">
        <v>732</v>
      </c>
      <c r="C186">
        <f>YEAR(Data!$D186)</f>
        <v>2011</v>
      </c>
      <c r="D186" s="2">
        <v>40866</v>
      </c>
      <c r="E186" s="2">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ht="14.25" customHeight="1" x14ac:dyDescent="0.3">
      <c r="A187">
        <v>186</v>
      </c>
      <c r="B187" t="s">
        <v>743</v>
      </c>
      <c r="C187">
        <f>YEAR(Data!$D187)</f>
        <v>2013</v>
      </c>
      <c r="D187" s="2">
        <v>41607</v>
      </c>
      <c r="E187" s="2">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ht="14.25" customHeight="1" x14ac:dyDescent="0.3">
      <c r="A188">
        <v>187</v>
      </c>
      <c r="B188" t="s">
        <v>750</v>
      </c>
      <c r="C188">
        <f>YEAR(Data!$D188)</f>
        <v>2011</v>
      </c>
      <c r="D188" s="2">
        <v>40781</v>
      </c>
      <c r="E188" s="2">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ht="14.25" customHeight="1" x14ac:dyDescent="0.3">
      <c r="A189">
        <v>188</v>
      </c>
      <c r="B189" t="s">
        <v>755</v>
      </c>
      <c r="C189">
        <f>YEAR(Data!$D189)</f>
        <v>2013</v>
      </c>
      <c r="D189" s="2">
        <v>41472</v>
      </c>
      <c r="E189" s="2">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ht="14.25" customHeight="1" x14ac:dyDescent="0.3">
      <c r="A190">
        <v>189</v>
      </c>
      <c r="B190" t="s">
        <v>755</v>
      </c>
      <c r="C190">
        <f>YEAR(Data!$D190)</f>
        <v>2013</v>
      </c>
      <c r="D190" s="2">
        <v>41472</v>
      </c>
      <c r="E190" s="2">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ht="14.25" customHeight="1" x14ac:dyDescent="0.3">
      <c r="A191">
        <v>190</v>
      </c>
      <c r="B191" t="s">
        <v>761</v>
      </c>
      <c r="C191">
        <f>YEAR(Data!$D191)</f>
        <v>2012</v>
      </c>
      <c r="D191" s="2">
        <v>41194</v>
      </c>
      <c r="E191" s="2">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ht="14.25" customHeight="1" x14ac:dyDescent="0.3">
      <c r="A192">
        <v>191</v>
      </c>
      <c r="B192" t="s">
        <v>761</v>
      </c>
      <c r="C192">
        <f>YEAR(Data!$D192)</f>
        <v>2012</v>
      </c>
      <c r="D192" s="2">
        <v>41194</v>
      </c>
      <c r="E192" s="2">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ht="14.25" customHeight="1" x14ac:dyDescent="0.3">
      <c r="A193">
        <v>192</v>
      </c>
      <c r="B193" t="s">
        <v>761</v>
      </c>
      <c r="C193">
        <f>YEAR(Data!$D193)</f>
        <v>2012</v>
      </c>
      <c r="D193" s="2">
        <v>41194</v>
      </c>
      <c r="E193" s="2">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ht="14.25" customHeight="1" x14ac:dyDescent="0.3">
      <c r="A194">
        <v>193</v>
      </c>
      <c r="B194" t="s">
        <v>761</v>
      </c>
      <c r="C194">
        <f>YEAR(Data!$D194)</f>
        <v>2012</v>
      </c>
      <c r="D194" s="2">
        <v>41194</v>
      </c>
      <c r="E194" s="2">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ht="14.25" customHeight="1" x14ac:dyDescent="0.3">
      <c r="A195">
        <v>194</v>
      </c>
      <c r="B195" t="s">
        <v>761</v>
      </c>
      <c r="C195">
        <f>YEAR(Data!$D195)</f>
        <v>2012</v>
      </c>
      <c r="D195" s="2">
        <v>41194</v>
      </c>
      <c r="E195" s="2">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ht="14.25" customHeight="1" x14ac:dyDescent="0.3">
      <c r="A196">
        <v>195</v>
      </c>
      <c r="B196" t="s">
        <v>772</v>
      </c>
      <c r="C196">
        <f>YEAR(Data!$D196)</f>
        <v>2012</v>
      </c>
      <c r="D196" s="2">
        <v>41213</v>
      </c>
      <c r="E196" s="2">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ht="14.25" customHeight="1" x14ac:dyDescent="0.3">
      <c r="A197">
        <v>196</v>
      </c>
      <c r="B197" t="s">
        <v>776</v>
      </c>
      <c r="C197">
        <f>YEAR(Data!$D197)</f>
        <v>2011</v>
      </c>
      <c r="D197" s="2">
        <v>40623</v>
      </c>
      <c r="E197" s="2">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ht="14.25" customHeight="1" x14ac:dyDescent="0.3">
      <c r="A198">
        <v>197</v>
      </c>
      <c r="B198" t="s">
        <v>776</v>
      </c>
      <c r="C198">
        <f>YEAR(Data!$D198)</f>
        <v>2011</v>
      </c>
      <c r="D198" s="2">
        <v>40623</v>
      </c>
      <c r="E198" s="2">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ht="14.25" customHeight="1" x14ac:dyDescent="0.3">
      <c r="A199">
        <v>198</v>
      </c>
      <c r="B199" t="s">
        <v>784</v>
      </c>
      <c r="C199">
        <f>YEAR(Data!$D199)</f>
        <v>2014</v>
      </c>
      <c r="D199" s="2">
        <v>41950</v>
      </c>
      <c r="E199" s="2">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ht="14.25" customHeight="1" x14ac:dyDescent="0.3">
      <c r="A200">
        <v>199</v>
      </c>
      <c r="B200" t="s">
        <v>791</v>
      </c>
      <c r="C200">
        <f>YEAR(Data!$D200)</f>
        <v>2014</v>
      </c>
      <c r="D200" s="2">
        <v>41827</v>
      </c>
      <c r="E200" s="2">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ht="14.25" customHeight="1" x14ac:dyDescent="0.3">
      <c r="A201">
        <v>200</v>
      </c>
      <c r="B201" t="s">
        <v>791</v>
      </c>
      <c r="C201">
        <f>YEAR(Data!$D201)</f>
        <v>2014</v>
      </c>
      <c r="D201" s="2">
        <v>41827</v>
      </c>
      <c r="E201" s="2">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ht="14.25" customHeight="1" x14ac:dyDescent="0.3">
      <c r="A202">
        <v>201</v>
      </c>
      <c r="B202" t="s">
        <v>798</v>
      </c>
      <c r="C202">
        <f>YEAR(Data!$D202)</f>
        <v>2014</v>
      </c>
      <c r="D202" s="2">
        <v>41815</v>
      </c>
      <c r="E202" s="2">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ht="14.25" customHeight="1" x14ac:dyDescent="0.3">
      <c r="A203">
        <v>202</v>
      </c>
      <c r="B203" t="s">
        <v>804</v>
      </c>
      <c r="C203">
        <f>YEAR(Data!$D203)</f>
        <v>2011</v>
      </c>
      <c r="D203" s="2">
        <v>40758</v>
      </c>
      <c r="E203" s="2">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ht="14.25" customHeight="1" x14ac:dyDescent="0.3">
      <c r="A204">
        <v>203</v>
      </c>
      <c r="B204" t="s">
        <v>804</v>
      </c>
      <c r="C204">
        <f>YEAR(Data!$D204)</f>
        <v>2011</v>
      </c>
      <c r="D204" s="2">
        <v>40758</v>
      </c>
      <c r="E204" s="2">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ht="14.25" customHeight="1" x14ac:dyDescent="0.3">
      <c r="A205">
        <v>204</v>
      </c>
      <c r="B205" t="s">
        <v>812</v>
      </c>
      <c r="C205">
        <f>YEAR(Data!$D205)</f>
        <v>2014</v>
      </c>
      <c r="D205" s="2">
        <v>41991</v>
      </c>
      <c r="E205" s="2">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ht="14.25" customHeight="1" x14ac:dyDescent="0.3">
      <c r="A206">
        <v>205</v>
      </c>
      <c r="B206" t="s">
        <v>818</v>
      </c>
      <c r="C206">
        <f>YEAR(Data!$D206)</f>
        <v>2014</v>
      </c>
      <c r="D206" s="2">
        <v>41794</v>
      </c>
      <c r="E206" s="2">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ht="14.25" customHeight="1" x14ac:dyDescent="0.3">
      <c r="A207">
        <v>206</v>
      </c>
      <c r="B207" t="s">
        <v>823</v>
      </c>
      <c r="C207">
        <f>YEAR(Data!$D207)</f>
        <v>2014</v>
      </c>
      <c r="D207" s="2">
        <v>41983</v>
      </c>
      <c r="E207" s="2">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ht="14.25" customHeight="1" x14ac:dyDescent="0.3">
      <c r="A208">
        <v>207</v>
      </c>
      <c r="B208" t="s">
        <v>829</v>
      </c>
      <c r="C208">
        <f>YEAR(Data!$D208)</f>
        <v>2014</v>
      </c>
      <c r="D208" s="2">
        <v>41975</v>
      </c>
      <c r="E208" s="2">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ht="14.25" customHeight="1" x14ac:dyDescent="0.3">
      <c r="A209">
        <v>208</v>
      </c>
      <c r="B209" t="s">
        <v>829</v>
      </c>
      <c r="C209">
        <f>YEAR(Data!$D209)</f>
        <v>2014</v>
      </c>
      <c r="D209" s="2">
        <v>41975</v>
      </c>
      <c r="E209" s="2">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ht="14.25" customHeight="1" x14ac:dyDescent="0.3">
      <c r="A210">
        <v>209</v>
      </c>
      <c r="B210" t="s">
        <v>829</v>
      </c>
      <c r="C210">
        <f>YEAR(Data!$D210)</f>
        <v>2014</v>
      </c>
      <c r="D210" s="2">
        <v>41975</v>
      </c>
      <c r="E210" s="2">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ht="14.25" customHeight="1" x14ac:dyDescent="0.3">
      <c r="A211">
        <v>210</v>
      </c>
      <c r="B211" t="s">
        <v>829</v>
      </c>
      <c r="C211">
        <f>YEAR(Data!$D211)</f>
        <v>2014</v>
      </c>
      <c r="D211" s="2">
        <v>41975</v>
      </c>
      <c r="E211" s="2">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ht="14.25" customHeight="1" x14ac:dyDescent="0.3">
      <c r="A212">
        <v>211</v>
      </c>
      <c r="B212" t="s">
        <v>829</v>
      </c>
      <c r="C212">
        <f>YEAR(Data!$D212)</f>
        <v>2014</v>
      </c>
      <c r="D212" s="2">
        <v>41975</v>
      </c>
      <c r="E212" s="2">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ht="14.25" customHeight="1" x14ac:dyDescent="0.3">
      <c r="A213">
        <v>212</v>
      </c>
      <c r="B213" t="s">
        <v>841</v>
      </c>
      <c r="C213">
        <f>YEAR(Data!$D213)</f>
        <v>2012</v>
      </c>
      <c r="D213" s="2">
        <v>40948</v>
      </c>
      <c r="E213" s="2">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ht="14.25" customHeight="1" x14ac:dyDescent="0.3">
      <c r="A214">
        <v>213</v>
      </c>
      <c r="B214" t="s">
        <v>846</v>
      </c>
      <c r="C214">
        <f>YEAR(Data!$D214)</f>
        <v>2012</v>
      </c>
      <c r="D214" s="2">
        <v>40910</v>
      </c>
      <c r="E214" s="2">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ht="14.25" customHeight="1" x14ac:dyDescent="0.3">
      <c r="A215">
        <v>214</v>
      </c>
      <c r="B215" t="s">
        <v>846</v>
      </c>
      <c r="C215">
        <f>YEAR(Data!$D215)</f>
        <v>2012</v>
      </c>
      <c r="D215" s="2">
        <v>40910</v>
      </c>
      <c r="E215" s="2">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ht="14.25" customHeight="1" x14ac:dyDescent="0.3">
      <c r="A216">
        <v>215</v>
      </c>
      <c r="B216" t="s">
        <v>846</v>
      </c>
      <c r="C216">
        <f>YEAR(Data!$D216)</f>
        <v>2012</v>
      </c>
      <c r="D216" s="2">
        <v>40910</v>
      </c>
      <c r="E216" s="2">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ht="14.25" customHeight="1" x14ac:dyDescent="0.3">
      <c r="A217">
        <v>216</v>
      </c>
      <c r="B217" t="s">
        <v>846</v>
      </c>
      <c r="C217">
        <f>YEAR(Data!$D217)</f>
        <v>2012</v>
      </c>
      <c r="D217" s="2">
        <v>40910</v>
      </c>
      <c r="E217" s="2">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ht="14.25" customHeight="1" x14ac:dyDescent="0.3">
      <c r="A218">
        <v>217</v>
      </c>
      <c r="B218" t="s">
        <v>846</v>
      </c>
      <c r="C218">
        <f>YEAR(Data!$D218)</f>
        <v>2012</v>
      </c>
      <c r="D218" s="2">
        <v>40910</v>
      </c>
      <c r="E218" s="2">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ht="14.25" customHeight="1" x14ac:dyDescent="0.3">
      <c r="A219">
        <v>218</v>
      </c>
      <c r="B219" t="s">
        <v>858</v>
      </c>
      <c r="C219">
        <f>YEAR(Data!$D219)</f>
        <v>2013</v>
      </c>
      <c r="D219" s="2">
        <v>41576</v>
      </c>
      <c r="E219" s="2">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ht="14.25" customHeight="1" x14ac:dyDescent="0.3">
      <c r="A220">
        <v>219</v>
      </c>
      <c r="B220" t="s">
        <v>858</v>
      </c>
      <c r="C220">
        <f>YEAR(Data!$D220)</f>
        <v>2013</v>
      </c>
      <c r="D220" s="2">
        <v>41576</v>
      </c>
      <c r="E220" s="2">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ht="14.25" customHeight="1" x14ac:dyDescent="0.3">
      <c r="A221">
        <v>220</v>
      </c>
      <c r="B221" t="s">
        <v>863</v>
      </c>
      <c r="C221">
        <f>YEAR(Data!$D221)</f>
        <v>2012</v>
      </c>
      <c r="D221" s="2">
        <v>41267</v>
      </c>
      <c r="E221" s="2">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ht="14.25" customHeight="1" x14ac:dyDescent="0.3">
      <c r="A222">
        <v>221</v>
      </c>
      <c r="B222" t="s">
        <v>863</v>
      </c>
      <c r="C222">
        <f>YEAR(Data!$D222)</f>
        <v>2012</v>
      </c>
      <c r="D222" s="2">
        <v>41267</v>
      </c>
      <c r="E222" s="2">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ht="14.25" customHeight="1" x14ac:dyDescent="0.3">
      <c r="A223">
        <v>222</v>
      </c>
      <c r="B223" t="s">
        <v>863</v>
      </c>
      <c r="C223">
        <f>YEAR(Data!$D223)</f>
        <v>2012</v>
      </c>
      <c r="D223" s="2">
        <v>41267</v>
      </c>
      <c r="E223" s="2">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ht="14.25" customHeight="1" x14ac:dyDescent="0.3">
      <c r="A224">
        <v>223</v>
      </c>
      <c r="B224" t="s">
        <v>863</v>
      </c>
      <c r="C224">
        <f>YEAR(Data!$D224)</f>
        <v>2012</v>
      </c>
      <c r="D224" s="2">
        <v>41267</v>
      </c>
      <c r="E224" s="2">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ht="14.25" customHeight="1" x14ac:dyDescent="0.3">
      <c r="A225">
        <v>224</v>
      </c>
      <c r="B225" t="s">
        <v>863</v>
      </c>
      <c r="C225">
        <f>YEAR(Data!$D225)</f>
        <v>2012</v>
      </c>
      <c r="D225" s="2">
        <v>41267</v>
      </c>
      <c r="E225" s="2">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ht="14.25" customHeight="1" x14ac:dyDescent="0.3">
      <c r="A226">
        <v>225</v>
      </c>
      <c r="B226" t="s">
        <v>863</v>
      </c>
      <c r="C226">
        <f>YEAR(Data!$D226)</f>
        <v>2012</v>
      </c>
      <c r="D226" s="2">
        <v>41267</v>
      </c>
      <c r="E226" s="2">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ht="14.25" customHeight="1" x14ac:dyDescent="0.3">
      <c r="A227">
        <v>226</v>
      </c>
      <c r="B227" t="s">
        <v>877</v>
      </c>
      <c r="C227">
        <f>YEAR(Data!$D227)</f>
        <v>2012</v>
      </c>
      <c r="D227" s="2">
        <v>41130</v>
      </c>
      <c r="E227" s="2">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ht="14.25" customHeight="1" x14ac:dyDescent="0.3">
      <c r="A228">
        <v>227</v>
      </c>
      <c r="B228" t="s">
        <v>877</v>
      </c>
      <c r="C228">
        <f>YEAR(Data!$D228)</f>
        <v>2012</v>
      </c>
      <c r="D228" s="2">
        <v>41130</v>
      </c>
      <c r="E228" s="2">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ht="14.25" customHeight="1" x14ac:dyDescent="0.3">
      <c r="A229">
        <v>228</v>
      </c>
      <c r="B229" t="s">
        <v>877</v>
      </c>
      <c r="C229">
        <f>YEAR(Data!$D229)</f>
        <v>2012</v>
      </c>
      <c r="D229" s="2">
        <v>41130</v>
      </c>
      <c r="E229" s="2">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ht="14.25" customHeight="1" x14ac:dyDescent="0.3">
      <c r="A230">
        <v>229</v>
      </c>
      <c r="B230" t="s">
        <v>887</v>
      </c>
      <c r="C230">
        <f>YEAR(Data!$D230)</f>
        <v>2012</v>
      </c>
      <c r="D230" s="2">
        <v>40967</v>
      </c>
      <c r="E230" s="2">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ht="14.25" customHeight="1" x14ac:dyDescent="0.3">
      <c r="A231">
        <v>230</v>
      </c>
      <c r="B231" t="s">
        <v>887</v>
      </c>
      <c r="C231">
        <f>YEAR(Data!$D231)</f>
        <v>2012</v>
      </c>
      <c r="D231" s="2">
        <v>40967</v>
      </c>
      <c r="E231" s="2">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ht="14.25" customHeight="1" x14ac:dyDescent="0.3">
      <c r="A232">
        <v>231</v>
      </c>
      <c r="B232" t="s">
        <v>894</v>
      </c>
      <c r="C232">
        <f>YEAR(Data!$D232)</f>
        <v>2011</v>
      </c>
      <c r="D232" s="2">
        <v>40799</v>
      </c>
      <c r="E232" s="2">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ht="14.25" customHeight="1" x14ac:dyDescent="0.3">
      <c r="A233">
        <v>232</v>
      </c>
      <c r="B233" t="s">
        <v>899</v>
      </c>
      <c r="C233">
        <f>YEAR(Data!$D233)</f>
        <v>2014</v>
      </c>
      <c r="D233" s="2">
        <v>41737</v>
      </c>
      <c r="E233" s="2">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ht="14.25" customHeight="1" x14ac:dyDescent="0.3">
      <c r="A234">
        <v>233</v>
      </c>
      <c r="B234" t="s">
        <v>899</v>
      </c>
      <c r="C234">
        <f>YEAR(Data!$D234)</f>
        <v>2014</v>
      </c>
      <c r="D234" s="2">
        <v>41737</v>
      </c>
      <c r="E234" s="2">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ht="14.25" customHeight="1" x14ac:dyDescent="0.3">
      <c r="A235">
        <v>234</v>
      </c>
      <c r="B235" t="s">
        <v>899</v>
      </c>
      <c r="C235">
        <f>YEAR(Data!$D235)</f>
        <v>2014</v>
      </c>
      <c r="D235" s="2">
        <v>41737</v>
      </c>
      <c r="E235" s="2">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ht="14.25" customHeight="1" x14ac:dyDescent="0.3">
      <c r="A236">
        <v>235</v>
      </c>
      <c r="B236" t="s">
        <v>899</v>
      </c>
      <c r="C236">
        <f>YEAR(Data!$D236)</f>
        <v>2014</v>
      </c>
      <c r="D236" s="2">
        <v>41737</v>
      </c>
      <c r="E236" s="2">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ht="14.25" customHeight="1" x14ac:dyDescent="0.3">
      <c r="A237">
        <v>236</v>
      </c>
      <c r="B237" t="s">
        <v>899</v>
      </c>
      <c r="C237">
        <f>YEAR(Data!$D237)</f>
        <v>2014</v>
      </c>
      <c r="D237" s="2">
        <v>41737</v>
      </c>
      <c r="E237" s="2">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ht="14.25" customHeight="1" x14ac:dyDescent="0.3">
      <c r="A238">
        <v>237</v>
      </c>
      <c r="B238" t="s">
        <v>909</v>
      </c>
      <c r="C238">
        <f>YEAR(Data!$D238)</f>
        <v>2014</v>
      </c>
      <c r="D238" s="2">
        <v>41956</v>
      </c>
      <c r="E238" s="2">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ht="14.25" customHeight="1" x14ac:dyDescent="0.3">
      <c r="A239">
        <v>238</v>
      </c>
      <c r="B239" t="s">
        <v>915</v>
      </c>
      <c r="C239">
        <f>YEAR(Data!$D239)</f>
        <v>2013</v>
      </c>
      <c r="D239" s="2">
        <v>41430</v>
      </c>
      <c r="E239" s="2">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ht="14.25" customHeight="1" x14ac:dyDescent="0.3">
      <c r="A240">
        <v>239</v>
      </c>
      <c r="B240" t="s">
        <v>915</v>
      </c>
      <c r="C240">
        <f>YEAR(Data!$D240)</f>
        <v>2013</v>
      </c>
      <c r="D240" s="2">
        <v>41430</v>
      </c>
      <c r="E240" s="2">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ht="14.25" customHeight="1" x14ac:dyDescent="0.3">
      <c r="A241">
        <v>240</v>
      </c>
      <c r="B241" t="s">
        <v>915</v>
      </c>
      <c r="C241">
        <f>YEAR(Data!$D241)</f>
        <v>2013</v>
      </c>
      <c r="D241" s="2">
        <v>41430</v>
      </c>
      <c r="E241" s="2">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ht="14.25" customHeight="1" x14ac:dyDescent="0.3">
      <c r="A242">
        <v>241</v>
      </c>
      <c r="B242" t="s">
        <v>915</v>
      </c>
      <c r="C242">
        <f>YEAR(Data!$D242)</f>
        <v>2013</v>
      </c>
      <c r="D242" s="2">
        <v>41430</v>
      </c>
      <c r="E242" s="2">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ht="14.25" customHeight="1" x14ac:dyDescent="0.3">
      <c r="A243">
        <v>242</v>
      </c>
      <c r="B243" t="s">
        <v>915</v>
      </c>
      <c r="C243">
        <f>YEAR(Data!$D243)</f>
        <v>2013</v>
      </c>
      <c r="D243" s="2">
        <v>41430</v>
      </c>
      <c r="E243" s="2">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ht="14.25" customHeight="1" x14ac:dyDescent="0.3">
      <c r="A244">
        <v>243</v>
      </c>
      <c r="B244" t="s">
        <v>915</v>
      </c>
      <c r="C244">
        <f>YEAR(Data!$D244)</f>
        <v>2013</v>
      </c>
      <c r="D244" s="2">
        <v>41430</v>
      </c>
      <c r="E244" s="2">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ht="14.25" customHeight="1" x14ac:dyDescent="0.3">
      <c r="A245">
        <v>244</v>
      </c>
      <c r="B245" t="s">
        <v>915</v>
      </c>
      <c r="C245">
        <f>YEAR(Data!$D245)</f>
        <v>2013</v>
      </c>
      <c r="D245" s="2">
        <v>41430</v>
      </c>
      <c r="E245" s="2">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ht="14.25" customHeight="1" x14ac:dyDescent="0.3">
      <c r="A246">
        <v>245</v>
      </c>
      <c r="B246" t="s">
        <v>929</v>
      </c>
      <c r="C246">
        <f>YEAR(Data!$D246)</f>
        <v>2011</v>
      </c>
      <c r="D246" s="2">
        <v>40695</v>
      </c>
      <c r="E246" s="2">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ht="14.25" customHeight="1" x14ac:dyDescent="0.3">
      <c r="A247">
        <v>246</v>
      </c>
      <c r="B247" t="s">
        <v>929</v>
      </c>
      <c r="C247">
        <f>YEAR(Data!$D247)</f>
        <v>2011</v>
      </c>
      <c r="D247" s="2">
        <v>40695</v>
      </c>
      <c r="E247" s="2">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ht="14.25" customHeight="1" x14ac:dyDescent="0.3">
      <c r="A248">
        <v>247</v>
      </c>
      <c r="B248" t="s">
        <v>929</v>
      </c>
      <c r="C248">
        <f>YEAR(Data!$D248)</f>
        <v>2011</v>
      </c>
      <c r="D248" s="2">
        <v>40695</v>
      </c>
      <c r="E248" s="2">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ht="14.25" customHeight="1" x14ac:dyDescent="0.3">
      <c r="A249">
        <v>248</v>
      </c>
      <c r="B249" t="s">
        <v>929</v>
      </c>
      <c r="C249">
        <f>YEAR(Data!$D249)</f>
        <v>2011</v>
      </c>
      <c r="D249" s="2">
        <v>40695</v>
      </c>
      <c r="E249" s="2">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ht="14.25" customHeight="1" x14ac:dyDescent="0.3">
      <c r="A250">
        <v>249</v>
      </c>
      <c r="B250" t="s">
        <v>929</v>
      </c>
      <c r="C250">
        <f>YEAR(Data!$D250)</f>
        <v>2011</v>
      </c>
      <c r="D250" s="2">
        <v>40695</v>
      </c>
      <c r="E250" s="2">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ht="14.25" customHeight="1" x14ac:dyDescent="0.3">
      <c r="A251">
        <v>250</v>
      </c>
      <c r="B251" t="s">
        <v>939</v>
      </c>
      <c r="C251">
        <f>YEAR(Data!$D251)</f>
        <v>2013</v>
      </c>
      <c r="D251" s="2">
        <v>41619</v>
      </c>
      <c r="E251" s="2">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ht="14.25" customHeight="1" x14ac:dyDescent="0.3">
      <c r="A252">
        <v>251</v>
      </c>
      <c r="B252" t="s">
        <v>944</v>
      </c>
      <c r="C252">
        <f>YEAR(Data!$D252)</f>
        <v>2013</v>
      </c>
      <c r="D252" s="2">
        <v>41529</v>
      </c>
      <c r="E252" s="2">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ht="14.25" customHeight="1" x14ac:dyDescent="0.3">
      <c r="A253">
        <v>252</v>
      </c>
      <c r="B253" t="s">
        <v>944</v>
      </c>
      <c r="C253">
        <f>YEAR(Data!$D253)</f>
        <v>2013</v>
      </c>
      <c r="D253" s="2">
        <v>41529</v>
      </c>
      <c r="E253" s="2">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ht="14.25" customHeight="1" x14ac:dyDescent="0.3">
      <c r="A254">
        <v>253</v>
      </c>
      <c r="B254" t="s">
        <v>950</v>
      </c>
      <c r="C254">
        <f>YEAR(Data!$D254)</f>
        <v>2013</v>
      </c>
      <c r="D254" s="2">
        <v>41619</v>
      </c>
      <c r="E254" s="2">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ht="14.25" customHeight="1" x14ac:dyDescent="0.3">
      <c r="A255">
        <v>254</v>
      </c>
      <c r="B255" t="s">
        <v>950</v>
      </c>
      <c r="C255">
        <f>YEAR(Data!$D255)</f>
        <v>2013</v>
      </c>
      <c r="D255" s="2">
        <v>41619</v>
      </c>
      <c r="E255" s="2">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ht="14.25" customHeight="1" x14ac:dyDescent="0.3">
      <c r="A256">
        <v>255</v>
      </c>
      <c r="B256" t="s">
        <v>957</v>
      </c>
      <c r="C256">
        <f>YEAR(Data!$D256)</f>
        <v>2012</v>
      </c>
      <c r="D256" s="2">
        <v>41241</v>
      </c>
      <c r="E256" s="2">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ht="14.25" customHeight="1" x14ac:dyDescent="0.3">
      <c r="A257">
        <v>256</v>
      </c>
      <c r="B257" t="s">
        <v>957</v>
      </c>
      <c r="C257">
        <f>YEAR(Data!$D257)</f>
        <v>2012</v>
      </c>
      <c r="D257" s="2">
        <v>41241</v>
      </c>
      <c r="E257" s="2">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ht="14.25" customHeight="1" x14ac:dyDescent="0.3">
      <c r="A258">
        <v>257</v>
      </c>
      <c r="B258" t="s">
        <v>957</v>
      </c>
      <c r="C258">
        <f>YEAR(Data!$D258)</f>
        <v>2012</v>
      </c>
      <c r="D258" s="2">
        <v>41241</v>
      </c>
      <c r="E258" s="2">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ht="14.25" customHeight="1" x14ac:dyDescent="0.3">
      <c r="A259">
        <v>258</v>
      </c>
      <c r="B259" t="s">
        <v>957</v>
      </c>
      <c r="C259">
        <f>YEAR(Data!$D259)</f>
        <v>2012</v>
      </c>
      <c r="D259" s="2">
        <v>41241</v>
      </c>
      <c r="E259" s="2">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ht="14.25" customHeight="1" x14ac:dyDescent="0.3">
      <c r="A260">
        <v>259</v>
      </c>
      <c r="B260" t="s">
        <v>964</v>
      </c>
      <c r="C260">
        <f>YEAR(Data!$D260)</f>
        <v>2014</v>
      </c>
      <c r="D260" s="2">
        <v>41975</v>
      </c>
      <c r="E260" s="2">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ht="14.25" customHeight="1" x14ac:dyDescent="0.3">
      <c r="A261">
        <v>260</v>
      </c>
      <c r="B261" t="s">
        <v>964</v>
      </c>
      <c r="C261">
        <f>YEAR(Data!$D261)</f>
        <v>2014</v>
      </c>
      <c r="D261" s="2">
        <v>41975</v>
      </c>
      <c r="E261" s="2">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ht="14.25" customHeight="1" x14ac:dyDescent="0.3">
      <c r="A262">
        <v>261</v>
      </c>
      <c r="B262" t="s">
        <v>964</v>
      </c>
      <c r="C262">
        <f>YEAR(Data!$D262)</f>
        <v>2014</v>
      </c>
      <c r="D262" s="2">
        <v>41975</v>
      </c>
      <c r="E262" s="2">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ht="14.25" customHeight="1" x14ac:dyDescent="0.3">
      <c r="A263">
        <v>262</v>
      </c>
      <c r="B263" t="s">
        <v>973</v>
      </c>
      <c r="C263">
        <f>YEAR(Data!$D263)</f>
        <v>2014</v>
      </c>
      <c r="D263" s="2">
        <v>41799</v>
      </c>
      <c r="E263" s="2">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ht="14.25" customHeight="1" x14ac:dyDescent="0.3">
      <c r="A264">
        <v>263</v>
      </c>
      <c r="B264" t="s">
        <v>978</v>
      </c>
      <c r="C264">
        <f>YEAR(Data!$D264)</f>
        <v>2011</v>
      </c>
      <c r="D264" s="2">
        <v>40805</v>
      </c>
      <c r="E264" s="2">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ht="14.25" customHeight="1" x14ac:dyDescent="0.3">
      <c r="A265">
        <v>264</v>
      </c>
      <c r="B265" t="s">
        <v>978</v>
      </c>
      <c r="C265">
        <f>YEAR(Data!$D265)</f>
        <v>2011</v>
      </c>
      <c r="D265" s="2">
        <v>40805</v>
      </c>
      <c r="E265" s="2">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ht="14.25" customHeight="1" x14ac:dyDescent="0.3">
      <c r="A266">
        <v>265</v>
      </c>
      <c r="B266" t="s">
        <v>983</v>
      </c>
      <c r="C266">
        <f>YEAR(Data!$D266)</f>
        <v>2013</v>
      </c>
      <c r="D266" s="2">
        <v>41432</v>
      </c>
      <c r="E266" s="2">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ht="14.25" customHeight="1" x14ac:dyDescent="0.3">
      <c r="A267">
        <v>266</v>
      </c>
      <c r="B267" t="s">
        <v>988</v>
      </c>
      <c r="C267">
        <f>YEAR(Data!$D267)</f>
        <v>2012</v>
      </c>
      <c r="D267" s="2">
        <v>41223</v>
      </c>
      <c r="E267" s="2">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ht="14.25" customHeight="1" x14ac:dyDescent="0.3">
      <c r="A268">
        <v>267</v>
      </c>
      <c r="B268" t="s">
        <v>994</v>
      </c>
      <c r="C268">
        <f>YEAR(Data!$D268)</f>
        <v>2014</v>
      </c>
      <c r="D268" s="2">
        <v>41807</v>
      </c>
      <c r="E268" s="2">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ht="14.25" customHeight="1" x14ac:dyDescent="0.3">
      <c r="A269">
        <v>268</v>
      </c>
      <c r="B269" t="s">
        <v>1000</v>
      </c>
      <c r="C269">
        <f>YEAR(Data!$D269)</f>
        <v>2013</v>
      </c>
      <c r="D269" s="2">
        <v>41296</v>
      </c>
      <c r="E269" s="2">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ht="14.25" customHeight="1" x14ac:dyDescent="0.3">
      <c r="A270">
        <v>269</v>
      </c>
      <c r="B270" t="s">
        <v>1004</v>
      </c>
      <c r="C270">
        <f>YEAR(Data!$D270)</f>
        <v>2014</v>
      </c>
      <c r="D270" s="2">
        <v>41983</v>
      </c>
      <c r="E270" s="2">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ht="14.25" customHeight="1" x14ac:dyDescent="0.3">
      <c r="A271">
        <v>270</v>
      </c>
      <c r="B271" t="s">
        <v>1004</v>
      </c>
      <c r="C271">
        <f>YEAR(Data!$D271)</f>
        <v>2014</v>
      </c>
      <c r="D271" s="2">
        <v>41983</v>
      </c>
      <c r="E271" s="2">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ht="14.25" customHeight="1" x14ac:dyDescent="0.3">
      <c r="A272">
        <v>271</v>
      </c>
      <c r="B272" t="s">
        <v>1012</v>
      </c>
      <c r="C272">
        <f>YEAR(Data!$D272)</f>
        <v>2014</v>
      </c>
      <c r="D272" s="2">
        <v>42002</v>
      </c>
      <c r="E272" s="2">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ht="14.25" customHeight="1" x14ac:dyDescent="0.3">
      <c r="A273">
        <v>272</v>
      </c>
      <c r="B273" t="s">
        <v>1017</v>
      </c>
      <c r="C273">
        <f>YEAR(Data!$D273)</f>
        <v>2012</v>
      </c>
      <c r="D273" s="2">
        <v>41120</v>
      </c>
      <c r="E273" s="2">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ht="14.25" customHeight="1" x14ac:dyDescent="0.3">
      <c r="A274">
        <v>273</v>
      </c>
      <c r="B274" t="s">
        <v>1017</v>
      </c>
      <c r="C274">
        <f>YEAR(Data!$D274)</f>
        <v>2012</v>
      </c>
      <c r="D274" s="2">
        <v>41120</v>
      </c>
      <c r="E274" s="2">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ht="14.25" customHeight="1" x14ac:dyDescent="0.3">
      <c r="A275">
        <v>274</v>
      </c>
      <c r="B275" t="s">
        <v>1017</v>
      </c>
      <c r="C275">
        <f>YEAR(Data!$D275)</f>
        <v>2012</v>
      </c>
      <c r="D275" s="2">
        <v>41120</v>
      </c>
      <c r="E275" s="2">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ht="14.25" customHeight="1" x14ac:dyDescent="0.3">
      <c r="A276">
        <v>275</v>
      </c>
      <c r="B276" t="s">
        <v>1024</v>
      </c>
      <c r="C276">
        <f>YEAR(Data!$D276)</f>
        <v>2014</v>
      </c>
      <c r="D276" s="2">
        <v>41899</v>
      </c>
      <c r="E276" s="2">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ht="14.25" customHeight="1" x14ac:dyDescent="0.3">
      <c r="A277">
        <v>276</v>
      </c>
      <c r="B277" t="s">
        <v>1024</v>
      </c>
      <c r="C277">
        <f>YEAR(Data!$D277)</f>
        <v>2014</v>
      </c>
      <c r="D277" s="2">
        <v>41899</v>
      </c>
      <c r="E277" s="2">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ht="14.25" customHeight="1" x14ac:dyDescent="0.3">
      <c r="A278">
        <v>277</v>
      </c>
      <c r="B278" t="s">
        <v>1032</v>
      </c>
      <c r="C278">
        <f>YEAR(Data!$D278)</f>
        <v>2014</v>
      </c>
      <c r="D278" s="2">
        <v>41926</v>
      </c>
      <c r="E278" s="2">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ht="14.25" customHeight="1" x14ac:dyDescent="0.3">
      <c r="A279">
        <v>278</v>
      </c>
      <c r="B279" t="s">
        <v>1032</v>
      </c>
      <c r="C279">
        <f>YEAR(Data!$D279)</f>
        <v>2014</v>
      </c>
      <c r="D279" s="2">
        <v>41926</v>
      </c>
      <c r="E279" s="2">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ht="14.25" customHeight="1" x14ac:dyDescent="0.3">
      <c r="A280">
        <v>279</v>
      </c>
      <c r="B280" t="s">
        <v>1032</v>
      </c>
      <c r="C280">
        <f>YEAR(Data!$D280)</f>
        <v>2014</v>
      </c>
      <c r="D280" s="2">
        <v>41926</v>
      </c>
      <c r="E280" s="2">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ht="14.25" customHeight="1" x14ac:dyDescent="0.3">
      <c r="A281">
        <v>280</v>
      </c>
      <c r="B281" t="s">
        <v>1032</v>
      </c>
      <c r="C281">
        <f>YEAR(Data!$D281)</f>
        <v>2014</v>
      </c>
      <c r="D281" s="2">
        <v>41926</v>
      </c>
      <c r="E281" s="2">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ht="14.25" customHeight="1" x14ac:dyDescent="0.3">
      <c r="A282">
        <v>281</v>
      </c>
      <c r="B282" t="s">
        <v>1043</v>
      </c>
      <c r="C282">
        <f>YEAR(Data!$D282)</f>
        <v>2012</v>
      </c>
      <c r="D282" s="2">
        <v>41178</v>
      </c>
      <c r="E282" s="2">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ht="14.25" customHeight="1" x14ac:dyDescent="0.3">
      <c r="A283">
        <v>282</v>
      </c>
      <c r="B283" t="s">
        <v>1043</v>
      </c>
      <c r="C283">
        <f>YEAR(Data!$D283)</f>
        <v>2012</v>
      </c>
      <c r="D283" s="2">
        <v>41178</v>
      </c>
      <c r="E283" s="2">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ht="14.25" customHeight="1" x14ac:dyDescent="0.3">
      <c r="A284">
        <v>283</v>
      </c>
      <c r="B284" t="s">
        <v>1048</v>
      </c>
      <c r="C284">
        <f>YEAR(Data!$D284)</f>
        <v>2012</v>
      </c>
      <c r="D284" s="2">
        <v>41215</v>
      </c>
      <c r="E284" s="2">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ht="14.25" customHeight="1" x14ac:dyDescent="0.3">
      <c r="A285">
        <v>284</v>
      </c>
      <c r="B285" t="s">
        <v>1053</v>
      </c>
      <c r="C285">
        <f>YEAR(Data!$D285)</f>
        <v>2012</v>
      </c>
      <c r="D285" s="2">
        <v>41178</v>
      </c>
      <c r="E285" s="2">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ht="14.25" customHeight="1" x14ac:dyDescent="0.3">
      <c r="A286">
        <v>285</v>
      </c>
      <c r="B286" t="s">
        <v>1053</v>
      </c>
      <c r="C286">
        <f>YEAR(Data!$D286)</f>
        <v>2012</v>
      </c>
      <c r="D286" s="2">
        <v>41178</v>
      </c>
      <c r="E286" s="2">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ht="14.25" customHeight="1" x14ac:dyDescent="0.3">
      <c r="A287">
        <v>286</v>
      </c>
      <c r="B287" t="s">
        <v>1053</v>
      </c>
      <c r="C287">
        <f>YEAR(Data!$D287)</f>
        <v>2012</v>
      </c>
      <c r="D287" s="2">
        <v>41178</v>
      </c>
      <c r="E287" s="2">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ht="14.25" customHeight="1" x14ac:dyDescent="0.3">
      <c r="A288">
        <v>287</v>
      </c>
      <c r="B288" t="s">
        <v>1059</v>
      </c>
      <c r="C288">
        <f>YEAR(Data!$D288)</f>
        <v>2013</v>
      </c>
      <c r="D288" s="2">
        <v>41627</v>
      </c>
      <c r="E288" s="2">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ht="14.25" customHeight="1" x14ac:dyDescent="0.3">
      <c r="A289">
        <v>288</v>
      </c>
      <c r="B289" t="s">
        <v>1059</v>
      </c>
      <c r="C289">
        <f>YEAR(Data!$D289)</f>
        <v>2013</v>
      </c>
      <c r="D289" s="2">
        <v>41627</v>
      </c>
      <c r="E289" s="2">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ht="14.25" customHeight="1" x14ac:dyDescent="0.3">
      <c r="A290">
        <v>289</v>
      </c>
      <c r="B290" t="s">
        <v>1059</v>
      </c>
      <c r="C290">
        <f>YEAR(Data!$D290)</f>
        <v>2013</v>
      </c>
      <c r="D290" s="2">
        <v>41627</v>
      </c>
      <c r="E290" s="2">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ht="14.25" customHeight="1" x14ac:dyDescent="0.3">
      <c r="A291">
        <v>290</v>
      </c>
      <c r="B291" t="s">
        <v>1067</v>
      </c>
      <c r="C291">
        <f>YEAR(Data!$D291)</f>
        <v>2013</v>
      </c>
      <c r="D291" s="2">
        <v>41599</v>
      </c>
      <c r="E291" s="2">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ht="14.25" customHeight="1" x14ac:dyDescent="0.3">
      <c r="A292">
        <v>291</v>
      </c>
      <c r="B292" t="s">
        <v>1067</v>
      </c>
      <c r="C292">
        <f>YEAR(Data!$D292)</f>
        <v>2013</v>
      </c>
      <c r="D292" s="2">
        <v>41599</v>
      </c>
      <c r="E292" s="2">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ht="14.25" customHeight="1" x14ac:dyDescent="0.3">
      <c r="A293">
        <v>292</v>
      </c>
      <c r="B293" t="s">
        <v>1067</v>
      </c>
      <c r="C293">
        <f>YEAR(Data!$D293)</f>
        <v>2013</v>
      </c>
      <c r="D293" s="2">
        <v>41599</v>
      </c>
      <c r="E293" s="2">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ht="14.25" customHeight="1" x14ac:dyDescent="0.3">
      <c r="A294">
        <v>293</v>
      </c>
      <c r="B294" t="s">
        <v>1067</v>
      </c>
      <c r="C294">
        <f>YEAR(Data!$D294)</f>
        <v>2013</v>
      </c>
      <c r="D294" s="2">
        <v>41599</v>
      </c>
      <c r="E294" s="2">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ht="14.25" customHeight="1" x14ac:dyDescent="0.3">
      <c r="A295">
        <v>294</v>
      </c>
      <c r="B295" t="s">
        <v>1078</v>
      </c>
      <c r="C295">
        <f>YEAR(Data!$D295)</f>
        <v>2011</v>
      </c>
      <c r="D295" s="2">
        <v>40903</v>
      </c>
      <c r="E295" s="2">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ht="14.25" customHeight="1" x14ac:dyDescent="0.3">
      <c r="A296">
        <v>295</v>
      </c>
      <c r="B296" t="s">
        <v>1078</v>
      </c>
      <c r="C296">
        <f>YEAR(Data!$D296)</f>
        <v>2011</v>
      </c>
      <c r="D296" s="2">
        <v>40903</v>
      </c>
      <c r="E296" s="2">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ht="14.25" customHeight="1" x14ac:dyDescent="0.3">
      <c r="A297">
        <v>296</v>
      </c>
      <c r="B297" t="s">
        <v>1078</v>
      </c>
      <c r="C297">
        <f>YEAR(Data!$D297)</f>
        <v>2011</v>
      </c>
      <c r="D297" s="2">
        <v>40903</v>
      </c>
      <c r="E297" s="2">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ht="14.25" customHeight="1" x14ac:dyDescent="0.3">
      <c r="A298">
        <v>297</v>
      </c>
      <c r="B298" t="s">
        <v>1078</v>
      </c>
      <c r="C298">
        <f>YEAR(Data!$D298)</f>
        <v>2011</v>
      </c>
      <c r="D298" s="2">
        <v>40903</v>
      </c>
      <c r="E298" s="2">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ht="14.25" customHeight="1" x14ac:dyDescent="0.3">
      <c r="A299">
        <v>298</v>
      </c>
      <c r="B299" t="s">
        <v>1078</v>
      </c>
      <c r="C299">
        <f>YEAR(Data!$D299)</f>
        <v>2011</v>
      </c>
      <c r="D299" s="2">
        <v>40903</v>
      </c>
      <c r="E299" s="2">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ht="14.25" customHeight="1" x14ac:dyDescent="0.3">
      <c r="A300">
        <v>299</v>
      </c>
      <c r="B300" t="s">
        <v>1092</v>
      </c>
      <c r="C300">
        <f>YEAR(Data!$D300)</f>
        <v>2013</v>
      </c>
      <c r="D300" s="2">
        <v>41576</v>
      </c>
      <c r="E300" s="2">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ht="14.25" customHeight="1" x14ac:dyDescent="0.3">
      <c r="A301">
        <v>300</v>
      </c>
      <c r="B301" t="s">
        <v>1092</v>
      </c>
      <c r="C301">
        <f>YEAR(Data!$D301)</f>
        <v>2013</v>
      </c>
      <c r="D301" s="2">
        <v>41576</v>
      </c>
      <c r="E301" s="2">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ht="14.25" customHeight="1" x14ac:dyDescent="0.3">
      <c r="A302">
        <v>301</v>
      </c>
      <c r="B302" t="s">
        <v>1092</v>
      </c>
      <c r="C302">
        <f>YEAR(Data!$D302)</f>
        <v>2013</v>
      </c>
      <c r="D302" s="2">
        <v>41576</v>
      </c>
      <c r="E302" s="2">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ht="14.25" customHeight="1" x14ac:dyDescent="0.3">
      <c r="A303">
        <v>302</v>
      </c>
      <c r="B303" t="s">
        <v>1092</v>
      </c>
      <c r="C303">
        <f>YEAR(Data!$D303)</f>
        <v>2013</v>
      </c>
      <c r="D303" s="2">
        <v>41576</v>
      </c>
      <c r="E303" s="2">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ht="14.25" customHeight="1" x14ac:dyDescent="0.3">
      <c r="A304">
        <v>303</v>
      </c>
      <c r="B304" t="s">
        <v>1092</v>
      </c>
      <c r="C304">
        <f>YEAR(Data!$D304)</f>
        <v>2013</v>
      </c>
      <c r="D304" s="2">
        <v>41576</v>
      </c>
      <c r="E304" s="2">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ht="14.25" customHeight="1" x14ac:dyDescent="0.3">
      <c r="A305">
        <v>304</v>
      </c>
      <c r="B305" t="s">
        <v>1104</v>
      </c>
      <c r="C305">
        <f>YEAR(Data!$D305)</f>
        <v>2014</v>
      </c>
      <c r="D305" s="2">
        <v>41963</v>
      </c>
      <c r="E305" s="2">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ht="14.25" customHeight="1" x14ac:dyDescent="0.3">
      <c r="A306">
        <v>305</v>
      </c>
      <c r="B306" t="s">
        <v>1107</v>
      </c>
      <c r="C306">
        <f>YEAR(Data!$D306)</f>
        <v>2012</v>
      </c>
      <c r="D306" s="2">
        <v>41033</v>
      </c>
      <c r="E306" s="2">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ht="14.25" customHeight="1" x14ac:dyDescent="0.3">
      <c r="A307">
        <v>306</v>
      </c>
      <c r="B307" t="s">
        <v>1112</v>
      </c>
      <c r="C307">
        <f>YEAR(Data!$D307)</f>
        <v>2011</v>
      </c>
      <c r="D307" s="2">
        <v>40907</v>
      </c>
      <c r="E307" s="2">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ht="14.25" customHeight="1" x14ac:dyDescent="0.3">
      <c r="A308">
        <v>307</v>
      </c>
      <c r="B308" t="s">
        <v>1116</v>
      </c>
      <c r="C308">
        <f>YEAR(Data!$D308)</f>
        <v>2011</v>
      </c>
      <c r="D308" s="2">
        <v>40695</v>
      </c>
      <c r="E308" s="2">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ht="14.25" customHeight="1" x14ac:dyDescent="0.3">
      <c r="A309">
        <v>308</v>
      </c>
      <c r="B309" t="s">
        <v>1116</v>
      </c>
      <c r="C309">
        <f>YEAR(Data!$D309)</f>
        <v>2011</v>
      </c>
      <c r="D309" s="2">
        <v>40695</v>
      </c>
      <c r="E309" s="2">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ht="14.25" customHeight="1" x14ac:dyDescent="0.3">
      <c r="A310">
        <v>309</v>
      </c>
      <c r="B310" t="s">
        <v>1124</v>
      </c>
      <c r="C310">
        <f>YEAR(Data!$D310)</f>
        <v>2014</v>
      </c>
      <c r="D310" s="2">
        <v>41745</v>
      </c>
      <c r="E310" s="2">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ht="14.25" customHeight="1" x14ac:dyDescent="0.3">
      <c r="A311">
        <v>310</v>
      </c>
      <c r="B311" t="s">
        <v>1130</v>
      </c>
      <c r="C311">
        <f>YEAR(Data!$D311)</f>
        <v>2013</v>
      </c>
      <c r="D311" s="2">
        <v>41530</v>
      </c>
      <c r="E311" s="2">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ht="14.25" customHeight="1" x14ac:dyDescent="0.3">
      <c r="A312">
        <v>311</v>
      </c>
      <c r="B312" t="s">
        <v>1130</v>
      </c>
      <c r="C312">
        <f>YEAR(Data!$D312)</f>
        <v>2013</v>
      </c>
      <c r="D312" s="2">
        <v>41530</v>
      </c>
      <c r="E312" s="2">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ht="14.25" customHeight="1" x14ac:dyDescent="0.3">
      <c r="A313">
        <v>312</v>
      </c>
      <c r="B313" t="s">
        <v>1130</v>
      </c>
      <c r="C313">
        <f>YEAR(Data!$D313)</f>
        <v>2013</v>
      </c>
      <c r="D313" s="2">
        <v>41530</v>
      </c>
      <c r="E313" s="2">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ht="14.25" customHeight="1" x14ac:dyDescent="0.3">
      <c r="A314">
        <v>313</v>
      </c>
      <c r="B314" t="s">
        <v>1130</v>
      </c>
      <c r="C314">
        <f>YEAR(Data!$D314)</f>
        <v>2013</v>
      </c>
      <c r="D314" s="2">
        <v>41530</v>
      </c>
      <c r="E314" s="2">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ht="14.25" customHeight="1" x14ac:dyDescent="0.3">
      <c r="A315">
        <v>314</v>
      </c>
      <c r="B315" t="s">
        <v>1142</v>
      </c>
      <c r="C315">
        <f>YEAR(Data!$D315)</f>
        <v>2011</v>
      </c>
      <c r="D315" s="2">
        <v>40813</v>
      </c>
      <c r="E315" s="2">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ht="14.25" customHeight="1" x14ac:dyDescent="0.3">
      <c r="A316">
        <v>315</v>
      </c>
      <c r="B316" t="s">
        <v>1148</v>
      </c>
      <c r="C316">
        <f>YEAR(Data!$D316)</f>
        <v>2011</v>
      </c>
      <c r="D316" s="2">
        <v>40764</v>
      </c>
      <c r="E316" s="2">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ht="14.25" customHeight="1" x14ac:dyDescent="0.3">
      <c r="A317">
        <v>316</v>
      </c>
      <c r="B317" t="s">
        <v>1148</v>
      </c>
      <c r="C317">
        <f>YEAR(Data!$D317)</f>
        <v>2011</v>
      </c>
      <c r="D317" s="2">
        <v>40764</v>
      </c>
      <c r="E317" s="2">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ht="14.25" customHeight="1" x14ac:dyDescent="0.3">
      <c r="A318">
        <v>317</v>
      </c>
      <c r="B318" t="s">
        <v>1156</v>
      </c>
      <c r="C318">
        <f>YEAR(Data!$D318)</f>
        <v>2011</v>
      </c>
      <c r="D318" s="2">
        <v>40905</v>
      </c>
      <c r="E318" s="2">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ht="14.25" customHeight="1" x14ac:dyDescent="0.3">
      <c r="A319">
        <v>318</v>
      </c>
      <c r="B319" t="s">
        <v>1161</v>
      </c>
      <c r="C319">
        <f>YEAR(Data!$D319)</f>
        <v>2011</v>
      </c>
      <c r="D319" s="2">
        <v>40851</v>
      </c>
      <c r="E319" s="2">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ht="14.25" customHeight="1" x14ac:dyDescent="0.3">
      <c r="A320">
        <v>319</v>
      </c>
      <c r="B320" t="s">
        <v>1161</v>
      </c>
      <c r="C320">
        <f>YEAR(Data!$D320)</f>
        <v>2011</v>
      </c>
      <c r="D320" s="2">
        <v>40851</v>
      </c>
      <c r="E320" s="2">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ht="14.25" customHeight="1" x14ac:dyDescent="0.3">
      <c r="A321">
        <v>320</v>
      </c>
      <c r="B321" t="s">
        <v>1161</v>
      </c>
      <c r="C321">
        <f>YEAR(Data!$D321)</f>
        <v>2011</v>
      </c>
      <c r="D321" s="2">
        <v>40851</v>
      </c>
      <c r="E321" s="2">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ht="14.25" customHeight="1" x14ac:dyDescent="0.3">
      <c r="A322">
        <v>321</v>
      </c>
      <c r="B322" t="s">
        <v>1161</v>
      </c>
      <c r="C322">
        <f>YEAR(Data!$D322)</f>
        <v>2011</v>
      </c>
      <c r="D322" s="2">
        <v>40851</v>
      </c>
      <c r="E322" s="2">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ht="14.25" customHeight="1" x14ac:dyDescent="0.3">
      <c r="A323">
        <v>322</v>
      </c>
      <c r="B323" t="s">
        <v>1161</v>
      </c>
      <c r="C323">
        <f>YEAR(Data!$D323)</f>
        <v>2011</v>
      </c>
      <c r="D323" s="2">
        <v>40851</v>
      </c>
      <c r="E323" s="2">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ht="14.25" customHeight="1" x14ac:dyDescent="0.3">
      <c r="A324">
        <v>323</v>
      </c>
      <c r="B324" t="s">
        <v>1170</v>
      </c>
      <c r="C324">
        <f>YEAR(Data!$D324)</f>
        <v>2011</v>
      </c>
      <c r="D324" s="2">
        <v>40805</v>
      </c>
      <c r="E324" s="2">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ht="14.25" customHeight="1" x14ac:dyDescent="0.3">
      <c r="A325">
        <v>324</v>
      </c>
      <c r="B325" t="s">
        <v>1176</v>
      </c>
      <c r="C325">
        <f>YEAR(Data!$D325)</f>
        <v>2013</v>
      </c>
      <c r="D325" s="2">
        <v>41388</v>
      </c>
      <c r="E325" s="2">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ht="14.25" customHeight="1" x14ac:dyDescent="0.3">
      <c r="A326">
        <v>325</v>
      </c>
      <c r="B326" t="s">
        <v>1176</v>
      </c>
      <c r="C326">
        <f>YEAR(Data!$D326)</f>
        <v>2013</v>
      </c>
      <c r="D326" s="2">
        <v>41388</v>
      </c>
      <c r="E326" s="2">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ht="14.25" customHeight="1" x14ac:dyDescent="0.3">
      <c r="A327">
        <v>326</v>
      </c>
      <c r="B327" t="s">
        <v>1182</v>
      </c>
      <c r="C327">
        <f>YEAR(Data!$D327)</f>
        <v>2014</v>
      </c>
      <c r="D327" s="2">
        <v>41947</v>
      </c>
      <c r="E327" s="2">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ht="14.25" customHeight="1" x14ac:dyDescent="0.3">
      <c r="A328">
        <v>327</v>
      </c>
      <c r="B328" t="s">
        <v>1188</v>
      </c>
      <c r="C328">
        <f>YEAR(Data!$D328)</f>
        <v>2013</v>
      </c>
      <c r="D328" s="2">
        <v>41517</v>
      </c>
      <c r="E328" s="2">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ht="14.25" customHeight="1" x14ac:dyDescent="0.3">
      <c r="A329">
        <v>328</v>
      </c>
      <c r="B329" t="s">
        <v>1188</v>
      </c>
      <c r="C329">
        <f>YEAR(Data!$D329)</f>
        <v>2013</v>
      </c>
      <c r="D329" s="2">
        <v>41517</v>
      </c>
      <c r="E329" s="2">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ht="14.25" customHeight="1" x14ac:dyDescent="0.3">
      <c r="A330">
        <v>329</v>
      </c>
      <c r="B330" t="s">
        <v>1188</v>
      </c>
      <c r="C330">
        <f>YEAR(Data!$D330)</f>
        <v>2013</v>
      </c>
      <c r="D330" s="2">
        <v>41517</v>
      </c>
      <c r="E330" s="2">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ht="14.25" customHeight="1" x14ac:dyDescent="0.3">
      <c r="A331">
        <v>330</v>
      </c>
      <c r="B331" t="s">
        <v>1188</v>
      </c>
      <c r="C331">
        <f>YEAR(Data!$D331)</f>
        <v>2013</v>
      </c>
      <c r="D331" s="2">
        <v>41517</v>
      </c>
      <c r="E331" s="2">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ht="14.25" customHeight="1" x14ac:dyDescent="0.3">
      <c r="A332">
        <v>331</v>
      </c>
      <c r="B332" t="s">
        <v>1188</v>
      </c>
      <c r="C332">
        <f>YEAR(Data!$D332)</f>
        <v>2013</v>
      </c>
      <c r="D332" s="2">
        <v>41517</v>
      </c>
      <c r="E332" s="2">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ht="14.25" customHeight="1" x14ac:dyDescent="0.3">
      <c r="A333">
        <v>332</v>
      </c>
      <c r="B333" t="s">
        <v>1201</v>
      </c>
      <c r="C333">
        <f>YEAR(Data!$D333)</f>
        <v>2013</v>
      </c>
      <c r="D333" s="2">
        <v>41390</v>
      </c>
      <c r="E333" s="2">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ht="14.25" customHeight="1" x14ac:dyDescent="0.3">
      <c r="A334">
        <v>333</v>
      </c>
      <c r="B334" t="s">
        <v>1201</v>
      </c>
      <c r="C334">
        <f>YEAR(Data!$D334)</f>
        <v>2013</v>
      </c>
      <c r="D334" s="2">
        <v>41390</v>
      </c>
      <c r="E334" s="2">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ht="14.25" customHeight="1" x14ac:dyDescent="0.3">
      <c r="A335">
        <v>334</v>
      </c>
      <c r="B335" t="s">
        <v>1201</v>
      </c>
      <c r="C335">
        <f>YEAR(Data!$D335)</f>
        <v>2013</v>
      </c>
      <c r="D335" s="2">
        <v>41390</v>
      </c>
      <c r="E335" s="2">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ht="14.25" customHeight="1" x14ac:dyDescent="0.3">
      <c r="A336">
        <v>335</v>
      </c>
      <c r="B336" t="s">
        <v>1210</v>
      </c>
      <c r="C336">
        <f>YEAR(Data!$D336)</f>
        <v>2012</v>
      </c>
      <c r="D336" s="2">
        <v>41153</v>
      </c>
      <c r="E336" s="2">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ht="14.25" customHeight="1" x14ac:dyDescent="0.3">
      <c r="A337">
        <v>336</v>
      </c>
      <c r="B337" t="s">
        <v>1210</v>
      </c>
      <c r="C337">
        <f>YEAR(Data!$D337)</f>
        <v>2012</v>
      </c>
      <c r="D337" s="2">
        <v>41153</v>
      </c>
      <c r="E337" s="2">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ht="14.25" customHeight="1" x14ac:dyDescent="0.3">
      <c r="A338">
        <v>337</v>
      </c>
      <c r="B338" t="s">
        <v>1210</v>
      </c>
      <c r="C338">
        <f>YEAR(Data!$D338)</f>
        <v>2012</v>
      </c>
      <c r="D338" s="2">
        <v>41153</v>
      </c>
      <c r="E338" s="2">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ht="14.25" customHeight="1" x14ac:dyDescent="0.3">
      <c r="A339">
        <v>338</v>
      </c>
      <c r="B339" t="s">
        <v>1220</v>
      </c>
      <c r="C339">
        <f>YEAR(Data!$D339)</f>
        <v>2011</v>
      </c>
      <c r="D339" s="2">
        <v>40736</v>
      </c>
      <c r="E339" s="2">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ht="14.25" customHeight="1" x14ac:dyDescent="0.3">
      <c r="A340">
        <v>339</v>
      </c>
      <c r="B340" t="s">
        <v>1220</v>
      </c>
      <c r="C340">
        <f>YEAR(Data!$D340)</f>
        <v>2011</v>
      </c>
      <c r="D340" s="2">
        <v>40736</v>
      </c>
      <c r="E340" s="2">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ht="14.25" customHeight="1" x14ac:dyDescent="0.3">
      <c r="A341">
        <v>340</v>
      </c>
      <c r="B341" t="s">
        <v>1227</v>
      </c>
      <c r="C341">
        <f>YEAR(Data!$D341)</f>
        <v>2012</v>
      </c>
      <c r="D341" s="2">
        <v>41082</v>
      </c>
      <c r="E341" s="2">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ht="14.25" customHeight="1" x14ac:dyDescent="0.3">
      <c r="A342">
        <v>341</v>
      </c>
      <c r="B342" t="s">
        <v>1231</v>
      </c>
      <c r="C342">
        <f>YEAR(Data!$D342)</f>
        <v>2011</v>
      </c>
      <c r="D342" s="2">
        <v>40646</v>
      </c>
      <c r="E342" s="2">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ht="14.25" customHeight="1" x14ac:dyDescent="0.3">
      <c r="A343">
        <v>342</v>
      </c>
      <c r="B343" t="s">
        <v>1231</v>
      </c>
      <c r="C343">
        <f>YEAR(Data!$D343)</f>
        <v>2011</v>
      </c>
      <c r="D343" s="2">
        <v>40646</v>
      </c>
      <c r="E343" s="2">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ht="14.25" customHeight="1" x14ac:dyDescent="0.3">
      <c r="A344">
        <v>343</v>
      </c>
      <c r="B344" t="s">
        <v>1231</v>
      </c>
      <c r="C344">
        <f>YEAR(Data!$D344)</f>
        <v>2011</v>
      </c>
      <c r="D344" s="2">
        <v>40646</v>
      </c>
      <c r="E344" s="2">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ht="14.25" customHeight="1" x14ac:dyDescent="0.3">
      <c r="A345">
        <v>344</v>
      </c>
      <c r="B345" t="s">
        <v>1231</v>
      </c>
      <c r="C345">
        <f>YEAR(Data!$D345)</f>
        <v>2011</v>
      </c>
      <c r="D345" s="2">
        <v>40646</v>
      </c>
      <c r="E345" s="2">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ht="14.25" customHeight="1" x14ac:dyDescent="0.3">
      <c r="A346">
        <v>345</v>
      </c>
      <c r="B346" t="s">
        <v>1236</v>
      </c>
      <c r="C346">
        <f>YEAR(Data!$D346)</f>
        <v>2012</v>
      </c>
      <c r="D346" s="2">
        <v>41263</v>
      </c>
      <c r="E346" s="2">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ht="14.25" customHeight="1" x14ac:dyDescent="0.3">
      <c r="A347">
        <v>346</v>
      </c>
      <c r="B347" t="s">
        <v>1238</v>
      </c>
      <c r="C347">
        <f>YEAR(Data!$D347)</f>
        <v>2014</v>
      </c>
      <c r="D347" s="2">
        <v>41806</v>
      </c>
      <c r="E347" s="2">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ht="14.25" customHeight="1" x14ac:dyDescent="0.3">
      <c r="A348">
        <v>347</v>
      </c>
      <c r="B348" t="s">
        <v>1241</v>
      </c>
      <c r="C348">
        <f>YEAR(Data!$D348)</f>
        <v>2014</v>
      </c>
      <c r="D348" s="2">
        <v>41829</v>
      </c>
      <c r="E348" s="2">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ht="14.25" customHeight="1" x14ac:dyDescent="0.3">
      <c r="A349">
        <v>348</v>
      </c>
      <c r="B349" t="s">
        <v>1241</v>
      </c>
      <c r="C349">
        <f>YEAR(Data!$D349)</f>
        <v>2014</v>
      </c>
      <c r="D349" s="2">
        <v>41829</v>
      </c>
      <c r="E349" s="2">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ht="14.25" customHeight="1" x14ac:dyDescent="0.3">
      <c r="A350">
        <v>349</v>
      </c>
      <c r="B350" t="s">
        <v>1241</v>
      </c>
      <c r="C350">
        <f>YEAR(Data!$D350)</f>
        <v>2014</v>
      </c>
      <c r="D350" s="2">
        <v>41829</v>
      </c>
      <c r="E350" s="2">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ht="14.25" customHeight="1" x14ac:dyDescent="0.3">
      <c r="A351">
        <v>350</v>
      </c>
      <c r="B351" t="s">
        <v>1248</v>
      </c>
      <c r="C351">
        <f>YEAR(Data!$D351)</f>
        <v>2013</v>
      </c>
      <c r="D351" s="2">
        <v>41519</v>
      </c>
      <c r="E351" s="2">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ht="14.25" customHeight="1" x14ac:dyDescent="0.3">
      <c r="A352">
        <v>351</v>
      </c>
      <c r="B352" t="s">
        <v>1248</v>
      </c>
      <c r="C352">
        <f>YEAR(Data!$D352)</f>
        <v>2013</v>
      </c>
      <c r="D352" s="2">
        <v>41519</v>
      </c>
      <c r="E352" s="2">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ht="14.25" customHeight="1" x14ac:dyDescent="0.3">
      <c r="A353">
        <v>352</v>
      </c>
      <c r="B353" t="s">
        <v>1248</v>
      </c>
      <c r="C353">
        <f>YEAR(Data!$D353)</f>
        <v>2013</v>
      </c>
      <c r="D353" s="2">
        <v>41519</v>
      </c>
      <c r="E353" s="2">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ht="14.25" customHeight="1" x14ac:dyDescent="0.3">
      <c r="A354">
        <v>353</v>
      </c>
      <c r="B354" t="s">
        <v>1248</v>
      </c>
      <c r="C354">
        <f>YEAR(Data!$D354)</f>
        <v>2013</v>
      </c>
      <c r="D354" s="2">
        <v>41519</v>
      </c>
      <c r="E354" s="2">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ht="14.25" customHeight="1" x14ac:dyDescent="0.3">
      <c r="A355">
        <v>354</v>
      </c>
      <c r="B355" t="s">
        <v>1248</v>
      </c>
      <c r="C355">
        <f>YEAR(Data!$D355)</f>
        <v>2013</v>
      </c>
      <c r="D355" s="2">
        <v>41519</v>
      </c>
      <c r="E355" s="2">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ht="14.25" customHeight="1" x14ac:dyDescent="0.3">
      <c r="A356">
        <v>355</v>
      </c>
      <c r="B356" t="s">
        <v>1257</v>
      </c>
      <c r="C356">
        <f>YEAR(Data!$D356)</f>
        <v>2013</v>
      </c>
      <c r="D356" s="2">
        <v>41373</v>
      </c>
      <c r="E356" s="2">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ht="14.25" customHeight="1" x14ac:dyDescent="0.3">
      <c r="A357">
        <v>356</v>
      </c>
      <c r="B357" t="s">
        <v>1257</v>
      </c>
      <c r="C357">
        <f>YEAR(Data!$D357)</f>
        <v>2013</v>
      </c>
      <c r="D357" s="2">
        <v>41373</v>
      </c>
      <c r="E357" s="2">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ht="14.25" customHeight="1" x14ac:dyDescent="0.3">
      <c r="A358">
        <v>357</v>
      </c>
      <c r="B358" t="s">
        <v>1257</v>
      </c>
      <c r="C358">
        <f>YEAR(Data!$D358)</f>
        <v>2013</v>
      </c>
      <c r="D358" s="2">
        <v>41373</v>
      </c>
      <c r="E358" s="2">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ht="14.25" customHeight="1" x14ac:dyDescent="0.3">
      <c r="A359">
        <v>358</v>
      </c>
      <c r="B359" t="s">
        <v>1257</v>
      </c>
      <c r="C359">
        <f>YEAR(Data!$D359)</f>
        <v>2013</v>
      </c>
      <c r="D359" s="2">
        <v>41373</v>
      </c>
      <c r="E359" s="2">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ht="14.25" customHeight="1" x14ac:dyDescent="0.3">
      <c r="A360">
        <v>359</v>
      </c>
      <c r="B360" t="s">
        <v>1268</v>
      </c>
      <c r="C360">
        <f>YEAR(Data!$D360)</f>
        <v>2013</v>
      </c>
      <c r="D360" s="2">
        <v>41388</v>
      </c>
      <c r="E360" s="2">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ht="14.25" customHeight="1" x14ac:dyDescent="0.3">
      <c r="A361">
        <v>360</v>
      </c>
      <c r="B361" t="s">
        <v>1269</v>
      </c>
      <c r="C361">
        <f>YEAR(Data!$D361)</f>
        <v>2014</v>
      </c>
      <c r="D361" s="2">
        <v>41707</v>
      </c>
      <c r="E361" s="2">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ht="14.25" customHeight="1" x14ac:dyDescent="0.3">
      <c r="A362">
        <v>361</v>
      </c>
      <c r="B362" t="s">
        <v>1269</v>
      </c>
      <c r="C362">
        <f>YEAR(Data!$D362)</f>
        <v>2014</v>
      </c>
      <c r="D362" s="2">
        <v>41707</v>
      </c>
      <c r="E362" s="2">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ht="14.25" customHeight="1" x14ac:dyDescent="0.3">
      <c r="A363">
        <v>362</v>
      </c>
      <c r="B363" t="s">
        <v>1277</v>
      </c>
      <c r="C363">
        <f>YEAR(Data!$D363)</f>
        <v>2014</v>
      </c>
      <c r="D363" s="2">
        <v>41908</v>
      </c>
      <c r="E363" s="2">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ht="14.25" customHeight="1" x14ac:dyDescent="0.3">
      <c r="A364">
        <v>363</v>
      </c>
      <c r="B364" t="s">
        <v>1277</v>
      </c>
      <c r="C364">
        <f>YEAR(Data!$D364)</f>
        <v>2014</v>
      </c>
      <c r="D364" s="2">
        <v>41908</v>
      </c>
      <c r="E364" s="2">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ht="14.25" customHeight="1" x14ac:dyDescent="0.3">
      <c r="A365">
        <v>364</v>
      </c>
      <c r="B365" t="s">
        <v>1277</v>
      </c>
      <c r="C365">
        <f>YEAR(Data!$D365)</f>
        <v>2014</v>
      </c>
      <c r="D365" s="2">
        <v>41908</v>
      </c>
      <c r="E365" s="2">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ht="14.25" customHeight="1" x14ac:dyDescent="0.3">
      <c r="A366">
        <v>365</v>
      </c>
      <c r="B366" t="s">
        <v>1277</v>
      </c>
      <c r="C366">
        <f>YEAR(Data!$D366)</f>
        <v>2014</v>
      </c>
      <c r="D366" s="2">
        <v>41908</v>
      </c>
      <c r="E366" s="2">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ht="14.25" customHeight="1" x14ac:dyDescent="0.3">
      <c r="A367">
        <v>366</v>
      </c>
      <c r="B367" t="s">
        <v>1286</v>
      </c>
      <c r="C367">
        <f>YEAR(Data!$D367)</f>
        <v>2011</v>
      </c>
      <c r="D367" s="2">
        <v>40810</v>
      </c>
      <c r="E367" s="2">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ht="14.25" customHeight="1" x14ac:dyDescent="0.3">
      <c r="A368">
        <v>367</v>
      </c>
      <c r="B368" t="s">
        <v>1289</v>
      </c>
      <c r="C368">
        <f>YEAR(Data!$D368)</f>
        <v>2013</v>
      </c>
      <c r="D368" s="2">
        <v>41569</v>
      </c>
      <c r="E368" s="2">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ht="14.25" customHeight="1" x14ac:dyDescent="0.3">
      <c r="A369">
        <v>368</v>
      </c>
      <c r="B369" t="s">
        <v>1289</v>
      </c>
      <c r="C369">
        <f>YEAR(Data!$D369)</f>
        <v>2013</v>
      </c>
      <c r="D369" s="2">
        <v>41569</v>
      </c>
      <c r="E369" s="2">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ht="14.25" customHeight="1" x14ac:dyDescent="0.3">
      <c r="A370">
        <v>369</v>
      </c>
      <c r="B370" t="s">
        <v>1289</v>
      </c>
      <c r="C370">
        <f>YEAR(Data!$D370)</f>
        <v>2013</v>
      </c>
      <c r="D370" s="2">
        <v>41569</v>
      </c>
      <c r="E370" s="2">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ht="14.25" customHeight="1" x14ac:dyDescent="0.3">
      <c r="A371">
        <v>370</v>
      </c>
      <c r="B371" t="s">
        <v>1289</v>
      </c>
      <c r="C371">
        <f>YEAR(Data!$D371)</f>
        <v>2013</v>
      </c>
      <c r="D371" s="2">
        <v>41569</v>
      </c>
      <c r="E371" s="2">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ht="14.25" customHeight="1" x14ac:dyDescent="0.3">
      <c r="A372">
        <v>371</v>
      </c>
      <c r="B372" t="s">
        <v>1299</v>
      </c>
      <c r="C372">
        <f>YEAR(Data!$D372)</f>
        <v>2014</v>
      </c>
      <c r="D372" s="2">
        <v>41789</v>
      </c>
      <c r="E372" s="2">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ht="14.25" customHeight="1" x14ac:dyDescent="0.3">
      <c r="A373">
        <v>372</v>
      </c>
      <c r="B373" t="s">
        <v>1299</v>
      </c>
      <c r="C373">
        <f>YEAR(Data!$D373)</f>
        <v>2014</v>
      </c>
      <c r="D373" s="2">
        <v>41789</v>
      </c>
      <c r="E373" s="2">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ht="14.25" customHeight="1" x14ac:dyDescent="0.3">
      <c r="A374">
        <v>373</v>
      </c>
      <c r="B374" t="s">
        <v>1307</v>
      </c>
      <c r="C374">
        <f>YEAR(Data!$D374)</f>
        <v>2011</v>
      </c>
      <c r="D374" s="2">
        <v>40747</v>
      </c>
      <c r="E374" s="2">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ht="14.25" customHeight="1" x14ac:dyDescent="0.3">
      <c r="A375">
        <v>374</v>
      </c>
      <c r="B375" t="s">
        <v>1307</v>
      </c>
      <c r="C375">
        <f>YEAR(Data!$D375)</f>
        <v>2011</v>
      </c>
      <c r="D375" s="2">
        <v>40747</v>
      </c>
      <c r="E375" s="2">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ht="14.25" customHeight="1" x14ac:dyDescent="0.3">
      <c r="A376">
        <v>375</v>
      </c>
      <c r="B376" t="s">
        <v>1307</v>
      </c>
      <c r="C376">
        <f>YEAR(Data!$D376)</f>
        <v>2011</v>
      </c>
      <c r="D376" s="2">
        <v>40747</v>
      </c>
      <c r="E376" s="2">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ht="14.25" customHeight="1" x14ac:dyDescent="0.3">
      <c r="A377">
        <v>376</v>
      </c>
      <c r="B377" t="s">
        <v>1307</v>
      </c>
      <c r="C377">
        <f>YEAR(Data!$D377)</f>
        <v>2011</v>
      </c>
      <c r="D377" s="2">
        <v>40747</v>
      </c>
      <c r="E377" s="2">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ht="14.25" customHeight="1" x14ac:dyDescent="0.3">
      <c r="A378">
        <v>377</v>
      </c>
      <c r="B378" t="s">
        <v>1317</v>
      </c>
      <c r="C378">
        <f>YEAR(Data!$D378)</f>
        <v>2013</v>
      </c>
      <c r="D378" s="2">
        <v>41546</v>
      </c>
      <c r="E378" s="2">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ht="14.25" customHeight="1" x14ac:dyDescent="0.3">
      <c r="A379">
        <v>378</v>
      </c>
      <c r="B379" t="s">
        <v>1323</v>
      </c>
      <c r="C379">
        <f>YEAR(Data!$D379)</f>
        <v>2014</v>
      </c>
      <c r="D379" s="2">
        <v>41879</v>
      </c>
      <c r="E379" s="2">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ht="14.25" customHeight="1" x14ac:dyDescent="0.3">
      <c r="A380">
        <v>379</v>
      </c>
      <c r="B380" t="s">
        <v>1328</v>
      </c>
      <c r="C380">
        <f>YEAR(Data!$D380)</f>
        <v>2012</v>
      </c>
      <c r="D380" s="2">
        <v>41027</v>
      </c>
      <c r="E380" s="2">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ht="14.25" customHeight="1" x14ac:dyDescent="0.3">
      <c r="A381">
        <v>380</v>
      </c>
      <c r="B381" t="s">
        <v>1328</v>
      </c>
      <c r="C381">
        <f>YEAR(Data!$D381)</f>
        <v>2012</v>
      </c>
      <c r="D381" s="2">
        <v>41027</v>
      </c>
      <c r="E381" s="2">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ht="14.25" customHeight="1" x14ac:dyDescent="0.3">
      <c r="A382">
        <v>381</v>
      </c>
      <c r="B382" t="s">
        <v>1328</v>
      </c>
      <c r="C382">
        <f>YEAR(Data!$D382)</f>
        <v>2012</v>
      </c>
      <c r="D382" s="2">
        <v>41027</v>
      </c>
      <c r="E382" s="2">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ht="14.25" customHeight="1" x14ac:dyDescent="0.3">
      <c r="A383">
        <v>382</v>
      </c>
      <c r="B383" t="s">
        <v>1337</v>
      </c>
      <c r="C383">
        <f>YEAR(Data!$D383)</f>
        <v>2013</v>
      </c>
      <c r="D383" s="2">
        <v>41576</v>
      </c>
      <c r="E383" s="2">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ht="14.25" customHeight="1" x14ac:dyDescent="0.3">
      <c r="A384">
        <v>383</v>
      </c>
      <c r="B384" t="s">
        <v>1337</v>
      </c>
      <c r="C384">
        <f>YEAR(Data!$D384)</f>
        <v>2013</v>
      </c>
      <c r="D384" s="2">
        <v>41576</v>
      </c>
      <c r="E384" s="2">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ht="14.25" customHeight="1" x14ac:dyDescent="0.3">
      <c r="A385">
        <v>384</v>
      </c>
      <c r="B385" t="s">
        <v>1344</v>
      </c>
      <c r="C385">
        <f>YEAR(Data!$D385)</f>
        <v>2012</v>
      </c>
      <c r="D385" s="2">
        <v>41086</v>
      </c>
      <c r="E385" s="2">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ht="14.25" customHeight="1" x14ac:dyDescent="0.3">
      <c r="A386">
        <v>385</v>
      </c>
      <c r="B386" t="s">
        <v>1349</v>
      </c>
      <c r="C386">
        <f>YEAR(Data!$D386)</f>
        <v>2012</v>
      </c>
      <c r="D386" s="2">
        <v>41240</v>
      </c>
      <c r="E386" s="2">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ht="14.25" customHeight="1" x14ac:dyDescent="0.3">
      <c r="A387">
        <v>386</v>
      </c>
      <c r="B387" t="s">
        <v>1349</v>
      </c>
      <c r="C387">
        <f>YEAR(Data!$D387)</f>
        <v>2012</v>
      </c>
      <c r="D387" s="2">
        <v>41240</v>
      </c>
      <c r="E387" s="2">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ht="14.25" customHeight="1" x14ac:dyDescent="0.3">
      <c r="A388">
        <v>387</v>
      </c>
      <c r="B388" t="s">
        <v>1357</v>
      </c>
      <c r="C388">
        <f>YEAR(Data!$D388)</f>
        <v>2012</v>
      </c>
      <c r="D388" s="2">
        <v>41246</v>
      </c>
      <c r="E388" s="2">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ht="14.25" customHeight="1" x14ac:dyDescent="0.3">
      <c r="A389">
        <v>388</v>
      </c>
      <c r="B389" t="s">
        <v>1357</v>
      </c>
      <c r="C389">
        <f>YEAR(Data!$D389)</f>
        <v>2012</v>
      </c>
      <c r="D389" s="2">
        <v>41246</v>
      </c>
      <c r="E389" s="2">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ht="14.25" customHeight="1" x14ac:dyDescent="0.3">
      <c r="A390">
        <v>389</v>
      </c>
      <c r="B390" t="s">
        <v>1364</v>
      </c>
      <c r="C390">
        <f>YEAR(Data!$D390)</f>
        <v>2011</v>
      </c>
      <c r="D390" s="2">
        <v>40871</v>
      </c>
      <c r="E390" s="2">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ht="14.25" customHeight="1" x14ac:dyDescent="0.3">
      <c r="A391">
        <v>390</v>
      </c>
      <c r="B391" t="s">
        <v>1369</v>
      </c>
      <c r="C391">
        <f>YEAR(Data!$D391)</f>
        <v>2014</v>
      </c>
      <c r="D391" s="2">
        <v>41985</v>
      </c>
      <c r="E391" s="2">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ht="14.25" customHeight="1" x14ac:dyDescent="0.3">
      <c r="A392">
        <v>391</v>
      </c>
      <c r="B392" t="s">
        <v>1369</v>
      </c>
      <c r="C392">
        <f>YEAR(Data!$D392)</f>
        <v>2014</v>
      </c>
      <c r="D392" s="2">
        <v>41985</v>
      </c>
      <c r="E392" s="2">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ht="14.25" customHeight="1" x14ac:dyDescent="0.3">
      <c r="A393">
        <v>392</v>
      </c>
      <c r="B393" t="s">
        <v>1374</v>
      </c>
      <c r="C393">
        <f>YEAR(Data!$D393)</f>
        <v>2011</v>
      </c>
      <c r="D393" s="2">
        <v>40807</v>
      </c>
      <c r="E393" s="2">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ht="14.25" customHeight="1" x14ac:dyDescent="0.3">
      <c r="A394">
        <v>393</v>
      </c>
      <c r="B394" t="s">
        <v>1374</v>
      </c>
      <c r="C394">
        <f>YEAR(Data!$D394)</f>
        <v>2011</v>
      </c>
      <c r="D394" s="2">
        <v>40807</v>
      </c>
      <c r="E394" s="2">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ht="14.25" customHeight="1" x14ac:dyDescent="0.3">
      <c r="A395">
        <v>394</v>
      </c>
      <c r="B395" t="s">
        <v>1382</v>
      </c>
      <c r="C395">
        <f>YEAR(Data!$D395)</f>
        <v>2011</v>
      </c>
      <c r="D395" s="2">
        <v>40701</v>
      </c>
      <c r="E395" s="2">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ht="14.25" customHeight="1" x14ac:dyDescent="0.3">
      <c r="A396">
        <v>395</v>
      </c>
      <c r="B396" t="s">
        <v>1388</v>
      </c>
      <c r="C396">
        <f>YEAR(Data!$D396)</f>
        <v>2014</v>
      </c>
      <c r="D396" s="2">
        <v>41821</v>
      </c>
      <c r="E396" s="2">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ht="14.25" customHeight="1" x14ac:dyDescent="0.3">
      <c r="A397">
        <v>396</v>
      </c>
      <c r="B397" t="s">
        <v>1395</v>
      </c>
      <c r="C397">
        <f>YEAR(Data!$D397)</f>
        <v>2014</v>
      </c>
      <c r="D397" s="2">
        <v>41930</v>
      </c>
      <c r="E397" s="2">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ht="14.25" customHeight="1" x14ac:dyDescent="0.3">
      <c r="A398">
        <v>397</v>
      </c>
      <c r="B398" t="s">
        <v>1395</v>
      </c>
      <c r="C398">
        <f>YEAR(Data!$D398)</f>
        <v>2014</v>
      </c>
      <c r="D398" s="2">
        <v>41930</v>
      </c>
      <c r="E398" s="2">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ht="14.25" customHeight="1" x14ac:dyDescent="0.3">
      <c r="A399">
        <v>398</v>
      </c>
      <c r="B399" t="s">
        <v>1404</v>
      </c>
      <c r="C399">
        <f>YEAR(Data!$D399)</f>
        <v>2012</v>
      </c>
      <c r="D399" s="2">
        <v>41213</v>
      </c>
      <c r="E399" s="2">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ht="14.25" customHeight="1" x14ac:dyDescent="0.3">
      <c r="A400">
        <v>399</v>
      </c>
      <c r="B400" t="s">
        <v>1407</v>
      </c>
      <c r="C400">
        <f>YEAR(Data!$D400)</f>
        <v>2013</v>
      </c>
      <c r="D400" s="2">
        <v>41526</v>
      </c>
      <c r="E400" s="2">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ht="14.25" customHeight="1" x14ac:dyDescent="0.3">
      <c r="A401">
        <v>400</v>
      </c>
      <c r="B401" t="s">
        <v>1407</v>
      </c>
      <c r="C401">
        <f>YEAR(Data!$D401)</f>
        <v>2013</v>
      </c>
      <c r="D401" s="2">
        <v>41526</v>
      </c>
      <c r="E401" s="2">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ht="14.25" customHeight="1" x14ac:dyDescent="0.3">
      <c r="A402">
        <v>401</v>
      </c>
      <c r="B402" t="s">
        <v>1407</v>
      </c>
      <c r="C402">
        <f>YEAR(Data!$D402)</f>
        <v>2013</v>
      </c>
      <c r="D402" s="2">
        <v>41526</v>
      </c>
      <c r="E402" s="2">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ht="14.25" customHeight="1" x14ac:dyDescent="0.3">
      <c r="A403">
        <v>402</v>
      </c>
      <c r="B403" t="s">
        <v>1407</v>
      </c>
      <c r="C403">
        <f>YEAR(Data!$D403)</f>
        <v>2013</v>
      </c>
      <c r="D403" s="2">
        <v>41526</v>
      </c>
      <c r="E403" s="2">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ht="14.25" customHeight="1" x14ac:dyDescent="0.3">
      <c r="A404">
        <v>403</v>
      </c>
      <c r="B404" t="s">
        <v>1416</v>
      </c>
      <c r="C404">
        <f>YEAR(Data!$D404)</f>
        <v>2011</v>
      </c>
      <c r="D404" s="2">
        <v>40901</v>
      </c>
      <c r="E404" s="2">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ht="14.25" customHeight="1" x14ac:dyDescent="0.3">
      <c r="A405">
        <v>404</v>
      </c>
      <c r="B405" t="s">
        <v>1422</v>
      </c>
      <c r="C405">
        <f>YEAR(Data!$D405)</f>
        <v>2011</v>
      </c>
      <c r="D405" s="2">
        <v>40649</v>
      </c>
      <c r="E405" s="2">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ht="14.25" customHeight="1" x14ac:dyDescent="0.3">
      <c r="A406">
        <v>405</v>
      </c>
      <c r="B406" t="s">
        <v>1425</v>
      </c>
      <c r="C406">
        <f>YEAR(Data!$D406)</f>
        <v>2014</v>
      </c>
      <c r="D406" s="2">
        <v>41998</v>
      </c>
      <c r="E406" s="2">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ht="14.25" customHeight="1" x14ac:dyDescent="0.3">
      <c r="A407">
        <v>406</v>
      </c>
      <c r="B407" t="s">
        <v>1429</v>
      </c>
      <c r="C407">
        <f>YEAR(Data!$D407)</f>
        <v>2014</v>
      </c>
      <c r="D407" s="2">
        <v>41982</v>
      </c>
      <c r="E407" s="2">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ht="14.25" customHeight="1" x14ac:dyDescent="0.3">
      <c r="A408">
        <v>407</v>
      </c>
      <c r="B408" t="s">
        <v>1429</v>
      </c>
      <c r="C408">
        <f>YEAR(Data!$D408)</f>
        <v>2014</v>
      </c>
      <c r="D408" s="2">
        <v>41982</v>
      </c>
      <c r="E408" s="2">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ht="14.25" customHeight="1" x14ac:dyDescent="0.3">
      <c r="A409">
        <v>408</v>
      </c>
      <c r="B409" t="s">
        <v>1429</v>
      </c>
      <c r="C409">
        <f>YEAR(Data!$D409)</f>
        <v>2014</v>
      </c>
      <c r="D409" s="2">
        <v>41982</v>
      </c>
      <c r="E409" s="2">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ht="14.25" customHeight="1" x14ac:dyDescent="0.3">
      <c r="A410">
        <v>409</v>
      </c>
      <c r="B410" t="s">
        <v>1429</v>
      </c>
      <c r="C410">
        <f>YEAR(Data!$D410)</f>
        <v>2014</v>
      </c>
      <c r="D410" s="2">
        <v>41982</v>
      </c>
      <c r="E410" s="2">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ht="14.25" customHeight="1" x14ac:dyDescent="0.3">
      <c r="A411">
        <v>410</v>
      </c>
      <c r="B411" t="s">
        <v>1429</v>
      </c>
      <c r="C411">
        <f>YEAR(Data!$D411)</f>
        <v>2014</v>
      </c>
      <c r="D411" s="2">
        <v>41982</v>
      </c>
      <c r="E411" s="2">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ht="14.25" customHeight="1" x14ac:dyDescent="0.3">
      <c r="A412">
        <v>411</v>
      </c>
      <c r="B412" t="s">
        <v>1429</v>
      </c>
      <c r="C412">
        <f>YEAR(Data!$D412)</f>
        <v>2014</v>
      </c>
      <c r="D412" s="2">
        <v>41982</v>
      </c>
      <c r="E412" s="2">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ht="14.25" customHeight="1" x14ac:dyDescent="0.3">
      <c r="A413">
        <v>412</v>
      </c>
      <c r="B413" t="s">
        <v>1429</v>
      </c>
      <c r="C413">
        <f>YEAR(Data!$D413)</f>
        <v>2014</v>
      </c>
      <c r="D413" s="2">
        <v>41982</v>
      </c>
      <c r="E413" s="2">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ht="14.25" customHeight="1" x14ac:dyDescent="0.3">
      <c r="A414">
        <v>413</v>
      </c>
      <c r="B414" t="s">
        <v>1429</v>
      </c>
      <c r="C414">
        <f>YEAR(Data!$D414)</f>
        <v>2014</v>
      </c>
      <c r="D414" s="2">
        <v>41982</v>
      </c>
      <c r="E414" s="2">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ht="14.25" customHeight="1" x14ac:dyDescent="0.3">
      <c r="A415">
        <v>414</v>
      </c>
      <c r="B415" t="s">
        <v>1429</v>
      </c>
      <c r="C415">
        <f>YEAR(Data!$D415)</f>
        <v>2014</v>
      </c>
      <c r="D415" s="2">
        <v>41982</v>
      </c>
      <c r="E415" s="2">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ht="14.25" customHeight="1" x14ac:dyDescent="0.3">
      <c r="A416">
        <v>415</v>
      </c>
      <c r="B416" t="s">
        <v>1447</v>
      </c>
      <c r="C416">
        <f>YEAR(Data!$D416)</f>
        <v>2014</v>
      </c>
      <c r="D416" s="2">
        <v>41947</v>
      </c>
      <c r="E416" s="2">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ht="14.25" customHeight="1" x14ac:dyDescent="0.3">
      <c r="A417">
        <v>416</v>
      </c>
      <c r="B417" t="s">
        <v>1447</v>
      </c>
      <c r="C417">
        <f>YEAR(Data!$D417)</f>
        <v>2014</v>
      </c>
      <c r="D417" s="2">
        <v>41947</v>
      </c>
      <c r="E417" s="2">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ht="14.25" customHeight="1" x14ac:dyDescent="0.3">
      <c r="A418">
        <v>417</v>
      </c>
      <c r="B418" t="s">
        <v>1452</v>
      </c>
      <c r="C418">
        <f>YEAR(Data!$D418)</f>
        <v>2014</v>
      </c>
      <c r="D418" s="2">
        <v>41815</v>
      </c>
      <c r="E418" s="2">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ht="14.25" customHeight="1" x14ac:dyDescent="0.3">
      <c r="A419">
        <v>418</v>
      </c>
      <c r="B419" t="s">
        <v>1458</v>
      </c>
      <c r="C419">
        <f>YEAR(Data!$D419)</f>
        <v>2013</v>
      </c>
      <c r="D419" s="2">
        <v>41379</v>
      </c>
      <c r="E419" s="2">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ht="14.25" customHeight="1" x14ac:dyDescent="0.3">
      <c r="A420">
        <v>419</v>
      </c>
      <c r="B420" t="s">
        <v>1463</v>
      </c>
      <c r="C420">
        <f>YEAR(Data!$D420)</f>
        <v>2014</v>
      </c>
      <c r="D420" s="2">
        <v>41950</v>
      </c>
      <c r="E420" s="2">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ht="14.25" customHeight="1" x14ac:dyDescent="0.3">
      <c r="A421">
        <v>420</v>
      </c>
      <c r="B421" t="s">
        <v>1467</v>
      </c>
      <c r="C421">
        <f>YEAR(Data!$D421)</f>
        <v>2014</v>
      </c>
      <c r="D421" s="2">
        <v>41703</v>
      </c>
      <c r="E421" s="2">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ht="14.25" customHeight="1" x14ac:dyDescent="0.3">
      <c r="A422">
        <v>421</v>
      </c>
      <c r="B422" t="s">
        <v>1467</v>
      </c>
      <c r="C422">
        <f>YEAR(Data!$D422)</f>
        <v>2014</v>
      </c>
      <c r="D422" s="2">
        <v>41703</v>
      </c>
      <c r="E422" s="2">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ht="14.25" customHeight="1" x14ac:dyDescent="0.3">
      <c r="A423">
        <v>422</v>
      </c>
      <c r="B423" t="s">
        <v>1472</v>
      </c>
      <c r="C423">
        <f>YEAR(Data!$D423)</f>
        <v>2011</v>
      </c>
      <c r="D423" s="2">
        <v>40716</v>
      </c>
      <c r="E423" s="2">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ht="14.25" customHeight="1" x14ac:dyDescent="0.3">
      <c r="A424">
        <v>423</v>
      </c>
      <c r="B424" t="s">
        <v>1476</v>
      </c>
      <c r="C424">
        <f>YEAR(Data!$D424)</f>
        <v>2014</v>
      </c>
      <c r="D424" s="2">
        <v>41932</v>
      </c>
      <c r="E424" s="2">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ht="14.25" customHeight="1" x14ac:dyDescent="0.3">
      <c r="A425">
        <v>424</v>
      </c>
      <c r="B425" t="s">
        <v>1476</v>
      </c>
      <c r="C425">
        <f>YEAR(Data!$D425)</f>
        <v>2014</v>
      </c>
      <c r="D425" s="2">
        <v>41932</v>
      </c>
      <c r="E425" s="2">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ht="14.25" customHeight="1" x14ac:dyDescent="0.3">
      <c r="A426">
        <v>425</v>
      </c>
      <c r="B426" t="s">
        <v>1484</v>
      </c>
      <c r="C426">
        <f>YEAR(Data!$D426)</f>
        <v>2014</v>
      </c>
      <c r="D426" s="2">
        <v>41873</v>
      </c>
      <c r="E426" s="2">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ht="14.25" customHeight="1" x14ac:dyDescent="0.3">
      <c r="A427">
        <v>426</v>
      </c>
      <c r="B427" t="s">
        <v>1490</v>
      </c>
      <c r="C427">
        <f>YEAR(Data!$D427)</f>
        <v>2014</v>
      </c>
      <c r="D427" s="2">
        <v>41967</v>
      </c>
      <c r="E427" s="2">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ht="14.25" customHeight="1" x14ac:dyDescent="0.3">
      <c r="A428">
        <v>427</v>
      </c>
      <c r="B428" t="s">
        <v>1490</v>
      </c>
      <c r="C428">
        <f>YEAR(Data!$D428)</f>
        <v>2014</v>
      </c>
      <c r="D428" s="2">
        <v>41967</v>
      </c>
      <c r="E428" s="2">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ht="14.25" customHeight="1" x14ac:dyDescent="0.3">
      <c r="A429">
        <v>428</v>
      </c>
      <c r="B429" t="s">
        <v>1496</v>
      </c>
      <c r="C429">
        <f>YEAR(Data!$D429)</f>
        <v>2011</v>
      </c>
      <c r="D429" s="2">
        <v>40798</v>
      </c>
      <c r="E429" s="2">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ht="14.25" customHeight="1" x14ac:dyDescent="0.3">
      <c r="A430">
        <v>429</v>
      </c>
      <c r="B430" t="s">
        <v>1502</v>
      </c>
      <c r="C430">
        <f>YEAR(Data!$D430)</f>
        <v>2014</v>
      </c>
      <c r="D430" s="2">
        <v>41914</v>
      </c>
      <c r="E430" s="2">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ht="14.25" customHeight="1" x14ac:dyDescent="0.3">
      <c r="A431">
        <v>430</v>
      </c>
      <c r="B431" t="s">
        <v>1507</v>
      </c>
      <c r="C431">
        <f>YEAR(Data!$D431)</f>
        <v>2013</v>
      </c>
      <c r="D431" s="2">
        <v>41380</v>
      </c>
      <c r="E431" s="2">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ht="14.25" customHeight="1" x14ac:dyDescent="0.3">
      <c r="A432">
        <v>431</v>
      </c>
      <c r="B432" t="s">
        <v>1507</v>
      </c>
      <c r="C432">
        <f>YEAR(Data!$D432)</f>
        <v>2013</v>
      </c>
      <c r="D432" s="2">
        <v>41380</v>
      </c>
      <c r="E432" s="2">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ht="14.25" customHeight="1" x14ac:dyDescent="0.3">
      <c r="A433">
        <v>432</v>
      </c>
      <c r="B433" t="s">
        <v>1507</v>
      </c>
      <c r="C433">
        <f>YEAR(Data!$D433)</f>
        <v>2013</v>
      </c>
      <c r="D433" s="2">
        <v>41380</v>
      </c>
      <c r="E433" s="2">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ht="14.25" customHeight="1" x14ac:dyDescent="0.3">
      <c r="A434">
        <v>433</v>
      </c>
      <c r="B434" t="s">
        <v>1507</v>
      </c>
      <c r="C434">
        <f>YEAR(Data!$D434)</f>
        <v>2013</v>
      </c>
      <c r="D434" s="2">
        <v>41380</v>
      </c>
      <c r="E434" s="2">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ht="14.25" customHeight="1" x14ac:dyDescent="0.3">
      <c r="A435">
        <v>434</v>
      </c>
      <c r="B435" t="s">
        <v>1515</v>
      </c>
      <c r="C435">
        <f>YEAR(Data!$D435)</f>
        <v>2013</v>
      </c>
      <c r="D435" s="2">
        <v>41432</v>
      </c>
      <c r="E435" s="2">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ht="14.25" customHeight="1" x14ac:dyDescent="0.3">
      <c r="A436">
        <v>435</v>
      </c>
      <c r="B436" t="s">
        <v>1518</v>
      </c>
      <c r="C436">
        <f>YEAR(Data!$D436)</f>
        <v>2011</v>
      </c>
      <c r="D436" s="2">
        <v>40896</v>
      </c>
      <c r="E436" s="2">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ht="14.25" customHeight="1" x14ac:dyDescent="0.3">
      <c r="A437">
        <v>436</v>
      </c>
      <c r="B437" t="s">
        <v>1518</v>
      </c>
      <c r="C437">
        <f>YEAR(Data!$D437)</f>
        <v>2011</v>
      </c>
      <c r="D437" s="2">
        <v>40896</v>
      </c>
      <c r="E437" s="2">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ht="14.25" customHeight="1" x14ac:dyDescent="0.3">
      <c r="A438">
        <v>437</v>
      </c>
      <c r="B438" t="s">
        <v>1526</v>
      </c>
      <c r="C438">
        <f>YEAR(Data!$D438)</f>
        <v>2013</v>
      </c>
      <c r="D438" s="2">
        <v>41438</v>
      </c>
      <c r="E438" s="2">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ht="14.25" customHeight="1" x14ac:dyDescent="0.3">
      <c r="A439">
        <v>438</v>
      </c>
      <c r="B439" t="s">
        <v>1526</v>
      </c>
      <c r="C439">
        <f>YEAR(Data!$D439)</f>
        <v>2013</v>
      </c>
      <c r="D439" s="2">
        <v>41438</v>
      </c>
      <c r="E439" s="2">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ht="14.25" customHeight="1" x14ac:dyDescent="0.3">
      <c r="A440">
        <v>439</v>
      </c>
      <c r="B440" t="s">
        <v>1531</v>
      </c>
      <c r="C440">
        <f>YEAR(Data!$D440)</f>
        <v>2014</v>
      </c>
      <c r="D440" s="2">
        <v>41898</v>
      </c>
      <c r="E440" s="2">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ht="14.25" customHeight="1" x14ac:dyDescent="0.3">
      <c r="A441">
        <v>440</v>
      </c>
      <c r="B441" t="s">
        <v>1536</v>
      </c>
      <c r="C441">
        <f>YEAR(Data!$D441)</f>
        <v>2014</v>
      </c>
      <c r="D441" s="2">
        <v>41660</v>
      </c>
      <c r="E441" s="2">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ht="14.25" customHeight="1" x14ac:dyDescent="0.3">
      <c r="A442">
        <v>441</v>
      </c>
      <c r="B442" t="s">
        <v>1539</v>
      </c>
      <c r="C442">
        <f>YEAR(Data!$D442)</f>
        <v>2013</v>
      </c>
      <c r="D442" s="2">
        <v>41523</v>
      </c>
      <c r="E442" s="2">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ht="14.25" customHeight="1" x14ac:dyDescent="0.3">
      <c r="A443">
        <v>442</v>
      </c>
      <c r="B443" t="s">
        <v>1539</v>
      </c>
      <c r="C443">
        <f>YEAR(Data!$D443)</f>
        <v>2013</v>
      </c>
      <c r="D443" s="2">
        <v>41523</v>
      </c>
      <c r="E443" s="2">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ht="14.25" customHeight="1" x14ac:dyDescent="0.3">
      <c r="A444">
        <v>443</v>
      </c>
      <c r="B444" t="s">
        <v>1539</v>
      </c>
      <c r="C444">
        <f>YEAR(Data!$D444)</f>
        <v>2013</v>
      </c>
      <c r="D444" s="2">
        <v>41523</v>
      </c>
      <c r="E444" s="2">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ht="14.25" customHeight="1" x14ac:dyDescent="0.3">
      <c r="A445">
        <v>444</v>
      </c>
      <c r="B445" t="s">
        <v>1539</v>
      </c>
      <c r="C445">
        <f>YEAR(Data!$D445)</f>
        <v>2013</v>
      </c>
      <c r="D445" s="2">
        <v>41523</v>
      </c>
      <c r="E445" s="2">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ht="14.25" customHeight="1" x14ac:dyDescent="0.3">
      <c r="A446">
        <v>445</v>
      </c>
      <c r="B446" t="s">
        <v>1539</v>
      </c>
      <c r="C446">
        <f>YEAR(Data!$D446)</f>
        <v>2013</v>
      </c>
      <c r="D446" s="2">
        <v>41523</v>
      </c>
      <c r="E446" s="2">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ht="14.25" customHeight="1" x14ac:dyDescent="0.3">
      <c r="A447">
        <v>446</v>
      </c>
      <c r="B447" t="s">
        <v>1539</v>
      </c>
      <c r="C447">
        <f>YEAR(Data!$D447)</f>
        <v>2013</v>
      </c>
      <c r="D447" s="2">
        <v>41523</v>
      </c>
      <c r="E447" s="2">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ht="14.25" customHeight="1" x14ac:dyDescent="0.3">
      <c r="A448">
        <v>447</v>
      </c>
      <c r="B448" t="s">
        <v>1552</v>
      </c>
      <c r="C448">
        <f>YEAR(Data!$D448)</f>
        <v>2014</v>
      </c>
      <c r="D448" s="2">
        <v>41719</v>
      </c>
      <c r="E448" s="2">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ht="14.25" customHeight="1" x14ac:dyDescent="0.3">
      <c r="A449">
        <v>448</v>
      </c>
      <c r="B449" t="s">
        <v>1557</v>
      </c>
      <c r="C449">
        <f>YEAR(Data!$D449)</f>
        <v>2013</v>
      </c>
      <c r="D449" s="2">
        <v>41366</v>
      </c>
      <c r="E449" s="2">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ht="14.25" customHeight="1" x14ac:dyDescent="0.3">
      <c r="A450">
        <v>449</v>
      </c>
      <c r="B450" t="s">
        <v>1557</v>
      </c>
      <c r="C450">
        <f>YEAR(Data!$D450)</f>
        <v>2013</v>
      </c>
      <c r="D450" s="2">
        <v>41366</v>
      </c>
      <c r="E450" s="2">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ht="14.25" customHeight="1" x14ac:dyDescent="0.3">
      <c r="A451">
        <v>450</v>
      </c>
      <c r="B451" t="s">
        <v>1557</v>
      </c>
      <c r="C451">
        <f>YEAR(Data!$D451)</f>
        <v>2013</v>
      </c>
      <c r="D451" s="2">
        <v>41366</v>
      </c>
      <c r="E451" s="2">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ht="14.25" customHeight="1" x14ac:dyDescent="0.3">
      <c r="A452">
        <v>451</v>
      </c>
      <c r="B452" t="s">
        <v>1557</v>
      </c>
      <c r="C452">
        <f>YEAR(Data!$D452)</f>
        <v>2013</v>
      </c>
      <c r="D452" s="2">
        <v>41366</v>
      </c>
      <c r="E452" s="2">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ht="14.25" customHeight="1" x14ac:dyDescent="0.3">
      <c r="A453">
        <v>452</v>
      </c>
      <c r="B453" t="s">
        <v>1557</v>
      </c>
      <c r="C453">
        <f>YEAR(Data!$D453)</f>
        <v>2013</v>
      </c>
      <c r="D453" s="2">
        <v>41366</v>
      </c>
      <c r="E453" s="2">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ht="14.25" customHeight="1" x14ac:dyDescent="0.3">
      <c r="A454">
        <v>453</v>
      </c>
      <c r="B454" t="s">
        <v>1557</v>
      </c>
      <c r="C454">
        <f>YEAR(Data!$D454)</f>
        <v>2013</v>
      </c>
      <c r="D454" s="2">
        <v>41366</v>
      </c>
      <c r="E454" s="2">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ht="14.25" customHeight="1" x14ac:dyDescent="0.3">
      <c r="A455">
        <v>454</v>
      </c>
      <c r="B455" t="s">
        <v>1573</v>
      </c>
      <c r="C455">
        <f>YEAR(Data!$D455)</f>
        <v>2014</v>
      </c>
      <c r="D455" s="2">
        <v>41933</v>
      </c>
      <c r="E455" s="2">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ht="14.25" customHeight="1" x14ac:dyDescent="0.3">
      <c r="A456">
        <v>455</v>
      </c>
      <c r="B456" t="s">
        <v>1573</v>
      </c>
      <c r="C456">
        <f>YEAR(Data!$D456)</f>
        <v>2014</v>
      </c>
      <c r="D456" s="2">
        <v>41933</v>
      </c>
      <c r="E456" s="2">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ht="14.25" customHeight="1" x14ac:dyDescent="0.3">
      <c r="A457">
        <v>456</v>
      </c>
      <c r="B457" t="s">
        <v>1578</v>
      </c>
      <c r="C457">
        <f>YEAR(Data!$D457)</f>
        <v>2013</v>
      </c>
      <c r="D457" s="2">
        <v>41622</v>
      </c>
      <c r="E457" s="2">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ht="14.25" customHeight="1" x14ac:dyDescent="0.3">
      <c r="A458">
        <v>457</v>
      </c>
      <c r="B458" t="s">
        <v>1582</v>
      </c>
      <c r="C458">
        <f>YEAR(Data!$D458)</f>
        <v>2011</v>
      </c>
      <c r="D458" s="2">
        <v>40587</v>
      </c>
      <c r="E458" s="2">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ht="14.25" customHeight="1" x14ac:dyDescent="0.3">
      <c r="A459">
        <v>458</v>
      </c>
      <c r="B459" t="s">
        <v>1587</v>
      </c>
      <c r="C459">
        <f>YEAR(Data!$D459)</f>
        <v>2013</v>
      </c>
      <c r="D459" s="2">
        <v>41544</v>
      </c>
      <c r="E459" s="2">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ht="14.25" customHeight="1" x14ac:dyDescent="0.3">
      <c r="A460">
        <v>459</v>
      </c>
      <c r="B460" t="s">
        <v>1587</v>
      </c>
      <c r="C460">
        <f>YEAR(Data!$D460)</f>
        <v>2013</v>
      </c>
      <c r="D460" s="2">
        <v>41544</v>
      </c>
      <c r="E460" s="2">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ht="14.25" customHeight="1" x14ac:dyDescent="0.3">
      <c r="A461">
        <v>460</v>
      </c>
      <c r="B461" t="s">
        <v>1591</v>
      </c>
      <c r="C461">
        <f>YEAR(Data!$D461)</f>
        <v>2012</v>
      </c>
      <c r="D461" s="2">
        <v>41258</v>
      </c>
      <c r="E461" s="2">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ht="14.25" customHeight="1" x14ac:dyDescent="0.3">
      <c r="A462">
        <v>461</v>
      </c>
      <c r="B462" t="s">
        <v>1591</v>
      </c>
      <c r="C462">
        <f>YEAR(Data!$D462)</f>
        <v>2012</v>
      </c>
      <c r="D462" s="2">
        <v>41258</v>
      </c>
      <c r="E462" s="2">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ht="14.25" customHeight="1" x14ac:dyDescent="0.3">
      <c r="A463">
        <v>462</v>
      </c>
      <c r="B463" t="s">
        <v>1591</v>
      </c>
      <c r="C463">
        <f>YEAR(Data!$D463)</f>
        <v>2012</v>
      </c>
      <c r="D463" s="2">
        <v>41258</v>
      </c>
      <c r="E463" s="2">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ht="14.25" customHeight="1" x14ac:dyDescent="0.3">
      <c r="A464">
        <v>463</v>
      </c>
      <c r="B464" t="s">
        <v>1598</v>
      </c>
      <c r="C464">
        <f>YEAR(Data!$D464)</f>
        <v>2013</v>
      </c>
      <c r="D464" s="2">
        <v>41387</v>
      </c>
      <c r="E464" s="2">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ht="14.25" customHeight="1" x14ac:dyDescent="0.3">
      <c r="A465">
        <v>464</v>
      </c>
      <c r="B465" t="s">
        <v>1598</v>
      </c>
      <c r="C465">
        <f>YEAR(Data!$D465)</f>
        <v>2013</v>
      </c>
      <c r="D465" s="2">
        <v>41387</v>
      </c>
      <c r="E465" s="2">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ht="14.25" customHeight="1" x14ac:dyDescent="0.3">
      <c r="A466">
        <v>465</v>
      </c>
      <c r="B466" t="s">
        <v>1598</v>
      </c>
      <c r="C466">
        <f>YEAR(Data!$D466)</f>
        <v>2013</v>
      </c>
      <c r="D466" s="2">
        <v>41387</v>
      </c>
      <c r="E466" s="2">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ht="14.25" customHeight="1" x14ac:dyDescent="0.3">
      <c r="A467">
        <v>466</v>
      </c>
      <c r="B467" t="s">
        <v>1598</v>
      </c>
      <c r="C467">
        <f>YEAR(Data!$D467)</f>
        <v>2013</v>
      </c>
      <c r="D467" s="2">
        <v>41387</v>
      </c>
      <c r="E467" s="2">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ht="14.25" customHeight="1" x14ac:dyDescent="0.3">
      <c r="A468">
        <v>467</v>
      </c>
      <c r="B468" t="s">
        <v>1598</v>
      </c>
      <c r="C468">
        <f>YEAR(Data!$D468)</f>
        <v>2013</v>
      </c>
      <c r="D468" s="2">
        <v>41387</v>
      </c>
      <c r="E468" s="2">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ht="14.25" customHeight="1" x14ac:dyDescent="0.3">
      <c r="A469">
        <v>468</v>
      </c>
      <c r="B469" t="s">
        <v>1609</v>
      </c>
      <c r="C469">
        <f>YEAR(Data!$D469)</f>
        <v>2012</v>
      </c>
      <c r="D469" s="2">
        <v>40925</v>
      </c>
      <c r="E469" s="2">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ht="14.25" customHeight="1" x14ac:dyDescent="0.3">
      <c r="A470">
        <v>469</v>
      </c>
      <c r="B470" t="s">
        <v>1613</v>
      </c>
      <c r="C470">
        <f>YEAR(Data!$D470)</f>
        <v>2014</v>
      </c>
      <c r="D470" s="2">
        <v>41730</v>
      </c>
      <c r="E470" s="2">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ht="14.25" customHeight="1" x14ac:dyDescent="0.3">
      <c r="A471">
        <v>470</v>
      </c>
      <c r="B471" t="s">
        <v>1617</v>
      </c>
      <c r="C471">
        <f>YEAR(Data!$D471)</f>
        <v>2013</v>
      </c>
      <c r="D471" s="2">
        <v>41625</v>
      </c>
      <c r="E471" s="2">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ht="14.25" customHeight="1" x14ac:dyDescent="0.3">
      <c r="A472">
        <v>471</v>
      </c>
      <c r="B472" t="s">
        <v>1620</v>
      </c>
      <c r="C472">
        <f>YEAR(Data!$D472)</f>
        <v>2012</v>
      </c>
      <c r="D472" s="2">
        <v>41263</v>
      </c>
      <c r="E472" s="2">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ht="14.25" customHeight="1" x14ac:dyDescent="0.3">
      <c r="A473">
        <v>472</v>
      </c>
      <c r="B473" t="s">
        <v>1626</v>
      </c>
      <c r="C473">
        <f>YEAR(Data!$D473)</f>
        <v>2011</v>
      </c>
      <c r="D473" s="2">
        <v>40856</v>
      </c>
      <c r="E473" s="2">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ht="14.25" customHeight="1" x14ac:dyDescent="0.3">
      <c r="A474">
        <v>473</v>
      </c>
      <c r="B474" t="s">
        <v>1626</v>
      </c>
      <c r="C474">
        <f>YEAR(Data!$D474)</f>
        <v>2011</v>
      </c>
      <c r="D474" s="2">
        <v>40856</v>
      </c>
      <c r="E474" s="2">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ht="14.25" customHeight="1" x14ac:dyDescent="0.3">
      <c r="A475">
        <v>474</v>
      </c>
      <c r="B475" t="s">
        <v>1626</v>
      </c>
      <c r="C475">
        <f>YEAR(Data!$D475)</f>
        <v>2011</v>
      </c>
      <c r="D475" s="2">
        <v>40856</v>
      </c>
      <c r="E475" s="2">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ht="14.25" customHeight="1" x14ac:dyDescent="0.3">
      <c r="A476">
        <v>475</v>
      </c>
      <c r="B476" t="s">
        <v>1626</v>
      </c>
      <c r="C476">
        <f>YEAR(Data!$D476)</f>
        <v>2011</v>
      </c>
      <c r="D476" s="2">
        <v>40856</v>
      </c>
      <c r="E476" s="2">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ht="14.25" customHeight="1" x14ac:dyDescent="0.3">
      <c r="A477">
        <v>476</v>
      </c>
      <c r="B477" t="s">
        <v>1626</v>
      </c>
      <c r="C477">
        <f>YEAR(Data!$D477)</f>
        <v>2011</v>
      </c>
      <c r="D477" s="2">
        <v>40856</v>
      </c>
      <c r="E477" s="2">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ht="14.25" customHeight="1" x14ac:dyDescent="0.3">
      <c r="A478">
        <v>477</v>
      </c>
      <c r="B478" t="s">
        <v>1626</v>
      </c>
      <c r="C478">
        <f>YEAR(Data!$D478)</f>
        <v>2011</v>
      </c>
      <c r="D478" s="2">
        <v>40856</v>
      </c>
      <c r="E478" s="2">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ht="14.25" customHeight="1" x14ac:dyDescent="0.3">
      <c r="A479">
        <v>478</v>
      </c>
      <c r="B479" t="s">
        <v>1641</v>
      </c>
      <c r="C479">
        <f>YEAR(Data!$D479)</f>
        <v>2013</v>
      </c>
      <c r="D479" s="2">
        <v>41468</v>
      </c>
      <c r="E479" s="2">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ht="14.25" customHeight="1" x14ac:dyDescent="0.3">
      <c r="A480">
        <v>479</v>
      </c>
      <c r="B480" t="s">
        <v>1644</v>
      </c>
      <c r="C480">
        <f>YEAR(Data!$D480)</f>
        <v>2013</v>
      </c>
      <c r="D480" s="2">
        <v>41575</v>
      </c>
      <c r="E480" s="2">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ht="14.25" customHeight="1" x14ac:dyDescent="0.3">
      <c r="A481">
        <v>480</v>
      </c>
      <c r="B481" t="s">
        <v>1647</v>
      </c>
      <c r="C481">
        <f>YEAR(Data!$D481)</f>
        <v>2013</v>
      </c>
      <c r="D481" s="2">
        <v>41452</v>
      </c>
      <c r="E481" s="2">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ht="14.25" customHeight="1" x14ac:dyDescent="0.3">
      <c r="A482">
        <v>481</v>
      </c>
      <c r="B482" t="s">
        <v>1647</v>
      </c>
      <c r="C482">
        <f>YEAR(Data!$D482)</f>
        <v>2013</v>
      </c>
      <c r="D482" s="2">
        <v>41452</v>
      </c>
      <c r="E482" s="2">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ht="14.25" customHeight="1" x14ac:dyDescent="0.3">
      <c r="A483">
        <v>482</v>
      </c>
      <c r="B483" t="s">
        <v>1654</v>
      </c>
      <c r="C483">
        <f>YEAR(Data!$D483)</f>
        <v>2011</v>
      </c>
      <c r="D483" s="2">
        <v>40822</v>
      </c>
      <c r="E483" s="2">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ht="14.25" customHeight="1" x14ac:dyDescent="0.3">
      <c r="A484">
        <v>483</v>
      </c>
      <c r="B484" t="s">
        <v>1659</v>
      </c>
      <c r="C484">
        <f>YEAR(Data!$D484)</f>
        <v>2011</v>
      </c>
      <c r="D484" s="2">
        <v>40746</v>
      </c>
      <c r="E484" s="2">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ht="14.25" customHeight="1" x14ac:dyDescent="0.3">
      <c r="A485">
        <v>484</v>
      </c>
      <c r="B485" t="s">
        <v>1659</v>
      </c>
      <c r="C485">
        <f>YEAR(Data!$D485)</f>
        <v>2011</v>
      </c>
      <c r="D485" s="2">
        <v>40746</v>
      </c>
      <c r="E485" s="2">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ht="14.25" customHeight="1" x14ac:dyDescent="0.3">
      <c r="A486">
        <v>485</v>
      </c>
      <c r="B486" t="s">
        <v>1664</v>
      </c>
      <c r="C486">
        <f>YEAR(Data!$D486)</f>
        <v>2014</v>
      </c>
      <c r="D486" s="2">
        <v>41801</v>
      </c>
      <c r="E486" s="2">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ht="14.25" customHeight="1" x14ac:dyDescent="0.3">
      <c r="A487">
        <v>486</v>
      </c>
      <c r="B487" t="s">
        <v>1664</v>
      </c>
      <c r="C487">
        <f>YEAR(Data!$D487)</f>
        <v>2014</v>
      </c>
      <c r="D487" s="2">
        <v>41801</v>
      </c>
      <c r="E487" s="2">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ht="14.25" customHeight="1" x14ac:dyDescent="0.3">
      <c r="A488">
        <v>487</v>
      </c>
      <c r="B488" t="s">
        <v>1664</v>
      </c>
      <c r="C488">
        <f>YEAR(Data!$D488)</f>
        <v>2014</v>
      </c>
      <c r="D488" s="2">
        <v>41801</v>
      </c>
      <c r="E488" s="2">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ht="14.25" customHeight="1" x14ac:dyDescent="0.3">
      <c r="A489">
        <v>488</v>
      </c>
      <c r="B489" t="s">
        <v>1673</v>
      </c>
      <c r="C489">
        <f>YEAR(Data!$D489)</f>
        <v>2011</v>
      </c>
      <c r="D489" s="2">
        <v>40845</v>
      </c>
      <c r="E489" s="2">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ht="14.25" customHeight="1" x14ac:dyDescent="0.3">
      <c r="A490">
        <v>489</v>
      </c>
      <c r="B490" t="s">
        <v>1678</v>
      </c>
      <c r="C490">
        <f>YEAR(Data!$D490)</f>
        <v>2011</v>
      </c>
      <c r="D490" s="2">
        <v>40703</v>
      </c>
      <c r="E490" s="2">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ht="14.25" customHeight="1" x14ac:dyDescent="0.3">
      <c r="A491">
        <v>490</v>
      </c>
      <c r="B491" t="s">
        <v>1678</v>
      </c>
      <c r="C491">
        <f>YEAR(Data!$D491)</f>
        <v>2011</v>
      </c>
      <c r="D491" s="2">
        <v>40703</v>
      </c>
      <c r="E491" s="2">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ht="14.25" customHeight="1" x14ac:dyDescent="0.3">
      <c r="A492">
        <v>491</v>
      </c>
      <c r="B492" t="s">
        <v>1678</v>
      </c>
      <c r="C492">
        <f>YEAR(Data!$D492)</f>
        <v>2011</v>
      </c>
      <c r="D492" s="2">
        <v>40703</v>
      </c>
      <c r="E492" s="2">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ht="14.25" customHeight="1" x14ac:dyDescent="0.3">
      <c r="A493">
        <v>492</v>
      </c>
      <c r="B493" t="s">
        <v>1686</v>
      </c>
      <c r="C493">
        <f>YEAR(Data!$D493)</f>
        <v>2011</v>
      </c>
      <c r="D493" s="2">
        <v>40800</v>
      </c>
      <c r="E493" s="2">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ht="14.25" customHeight="1" x14ac:dyDescent="0.3">
      <c r="A494">
        <v>493</v>
      </c>
      <c r="B494" t="s">
        <v>1686</v>
      </c>
      <c r="C494">
        <f>YEAR(Data!$D494)</f>
        <v>2011</v>
      </c>
      <c r="D494" s="2">
        <v>40800</v>
      </c>
      <c r="E494" s="2">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ht="14.25" customHeight="1" x14ac:dyDescent="0.3">
      <c r="A495">
        <v>494</v>
      </c>
      <c r="B495" t="s">
        <v>1693</v>
      </c>
      <c r="C495">
        <f>YEAR(Data!$D495)</f>
        <v>2013</v>
      </c>
      <c r="D495" s="2">
        <v>41404</v>
      </c>
      <c r="E495" s="2">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ht="14.25" customHeight="1" x14ac:dyDescent="0.3">
      <c r="A496">
        <v>495</v>
      </c>
      <c r="B496" t="s">
        <v>1698</v>
      </c>
      <c r="C496">
        <f>YEAR(Data!$D496)</f>
        <v>2013</v>
      </c>
      <c r="D496" s="2">
        <v>41352</v>
      </c>
      <c r="E496" s="2">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ht="14.25" customHeight="1" x14ac:dyDescent="0.3">
      <c r="A497">
        <v>496</v>
      </c>
      <c r="B497" t="s">
        <v>1703</v>
      </c>
      <c r="C497">
        <f>YEAR(Data!$D497)</f>
        <v>2012</v>
      </c>
      <c r="D497" s="2">
        <v>41270</v>
      </c>
      <c r="E497" s="2">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ht="14.25" customHeight="1" x14ac:dyDescent="0.3">
      <c r="A498">
        <v>497</v>
      </c>
      <c r="B498" t="s">
        <v>1710</v>
      </c>
      <c r="C498">
        <f>YEAR(Data!$D498)</f>
        <v>2013</v>
      </c>
      <c r="D498" s="2">
        <v>41481</v>
      </c>
      <c r="E498" s="2">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ht="14.25" customHeight="1" x14ac:dyDescent="0.3">
      <c r="A499">
        <v>498</v>
      </c>
      <c r="B499" t="s">
        <v>1710</v>
      </c>
      <c r="C499">
        <f>YEAR(Data!$D499)</f>
        <v>2013</v>
      </c>
      <c r="D499" s="2">
        <v>41481</v>
      </c>
      <c r="E499" s="2">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ht="14.25" customHeight="1" x14ac:dyDescent="0.3">
      <c r="A500">
        <v>499</v>
      </c>
      <c r="B500" t="s">
        <v>1710</v>
      </c>
      <c r="C500">
        <f>YEAR(Data!$D500)</f>
        <v>2013</v>
      </c>
      <c r="D500" s="2">
        <v>41481</v>
      </c>
      <c r="E500" s="2">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ht="14.25" customHeight="1" x14ac:dyDescent="0.3">
      <c r="A501">
        <v>500</v>
      </c>
      <c r="B501" t="s">
        <v>1710</v>
      </c>
      <c r="C501">
        <f>YEAR(Data!$D501)</f>
        <v>2013</v>
      </c>
      <c r="D501" s="2">
        <v>41481</v>
      </c>
      <c r="E501" s="2">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ht="14.25" customHeight="1" x14ac:dyDescent="0.3">
      <c r="A502">
        <v>501</v>
      </c>
      <c r="B502" t="s">
        <v>1718</v>
      </c>
      <c r="C502">
        <f>YEAR(Data!$D502)</f>
        <v>2013</v>
      </c>
      <c r="D502" s="2">
        <v>41425</v>
      </c>
      <c r="E502" s="2">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ht="14.25" customHeight="1" x14ac:dyDescent="0.3">
      <c r="A503">
        <v>502</v>
      </c>
      <c r="B503" t="s">
        <v>1718</v>
      </c>
      <c r="C503">
        <f>YEAR(Data!$D503)</f>
        <v>2013</v>
      </c>
      <c r="D503" s="2">
        <v>41425</v>
      </c>
      <c r="E503" s="2">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ht="14.25" customHeight="1" x14ac:dyDescent="0.3">
      <c r="A504">
        <v>503</v>
      </c>
      <c r="B504" t="s">
        <v>1718</v>
      </c>
      <c r="C504">
        <f>YEAR(Data!$D504)</f>
        <v>2013</v>
      </c>
      <c r="D504" s="2">
        <v>41425</v>
      </c>
      <c r="E504" s="2">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ht="14.25" customHeight="1" x14ac:dyDescent="0.3">
      <c r="A505">
        <v>504</v>
      </c>
      <c r="B505" t="s">
        <v>1718</v>
      </c>
      <c r="C505">
        <f>YEAR(Data!$D505)</f>
        <v>2013</v>
      </c>
      <c r="D505" s="2">
        <v>41425</v>
      </c>
      <c r="E505" s="2">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ht="14.25" customHeight="1" x14ac:dyDescent="0.3">
      <c r="A506">
        <v>505</v>
      </c>
      <c r="B506" t="s">
        <v>1718</v>
      </c>
      <c r="C506">
        <f>YEAR(Data!$D506)</f>
        <v>2013</v>
      </c>
      <c r="D506" s="2">
        <v>41425</v>
      </c>
      <c r="E506" s="2">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ht="14.25" customHeight="1" x14ac:dyDescent="0.3">
      <c r="A507">
        <v>506</v>
      </c>
      <c r="B507" t="s">
        <v>1732</v>
      </c>
      <c r="C507">
        <f>YEAR(Data!$D507)</f>
        <v>2014</v>
      </c>
      <c r="D507" s="2">
        <v>41956</v>
      </c>
      <c r="E507" s="2">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ht="14.25" customHeight="1" x14ac:dyDescent="0.3">
      <c r="A508">
        <v>507</v>
      </c>
      <c r="B508" t="s">
        <v>1733</v>
      </c>
      <c r="C508">
        <f>YEAR(Data!$D508)</f>
        <v>2012</v>
      </c>
      <c r="D508" s="2">
        <v>40984</v>
      </c>
      <c r="E508" s="2">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ht="14.25" customHeight="1" x14ac:dyDescent="0.3">
      <c r="A509">
        <v>508</v>
      </c>
      <c r="B509" t="s">
        <v>1733</v>
      </c>
      <c r="C509">
        <f>YEAR(Data!$D509)</f>
        <v>2012</v>
      </c>
      <c r="D509" s="2">
        <v>40984</v>
      </c>
      <c r="E509" s="2">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ht="14.25" customHeight="1" x14ac:dyDescent="0.3">
      <c r="A510">
        <v>509</v>
      </c>
      <c r="B510" t="s">
        <v>1733</v>
      </c>
      <c r="C510">
        <f>YEAR(Data!$D510)</f>
        <v>2012</v>
      </c>
      <c r="D510" s="2">
        <v>40984</v>
      </c>
      <c r="E510" s="2">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ht="14.25" customHeight="1" x14ac:dyDescent="0.3">
      <c r="A511">
        <v>510</v>
      </c>
      <c r="B511" t="s">
        <v>1733</v>
      </c>
      <c r="C511">
        <f>YEAR(Data!$D511)</f>
        <v>2012</v>
      </c>
      <c r="D511" s="2">
        <v>40984</v>
      </c>
      <c r="E511" s="2">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ht="14.25" customHeight="1" x14ac:dyDescent="0.3">
      <c r="A512">
        <v>511</v>
      </c>
      <c r="B512" t="s">
        <v>1744</v>
      </c>
      <c r="C512">
        <f>YEAR(Data!$D512)</f>
        <v>2014</v>
      </c>
      <c r="D512" s="2">
        <v>41970</v>
      </c>
      <c r="E512" s="2">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ht="14.25" customHeight="1" x14ac:dyDescent="0.3">
      <c r="A513">
        <v>512</v>
      </c>
      <c r="B513" t="s">
        <v>1744</v>
      </c>
      <c r="C513">
        <f>YEAR(Data!$D513)</f>
        <v>2014</v>
      </c>
      <c r="D513" s="2">
        <v>41970</v>
      </c>
      <c r="E513" s="2">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ht="14.25" customHeight="1" x14ac:dyDescent="0.3">
      <c r="A514">
        <v>513</v>
      </c>
      <c r="B514" t="s">
        <v>1752</v>
      </c>
      <c r="C514">
        <f>YEAR(Data!$D514)</f>
        <v>2013</v>
      </c>
      <c r="D514" s="2">
        <v>41568</v>
      </c>
      <c r="E514" s="2">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ht="14.25" customHeight="1" x14ac:dyDescent="0.3">
      <c r="A515">
        <v>514</v>
      </c>
      <c r="B515" t="s">
        <v>1753</v>
      </c>
      <c r="C515">
        <f>YEAR(Data!$D515)</f>
        <v>2014</v>
      </c>
      <c r="D515" s="2">
        <v>41995</v>
      </c>
      <c r="E515" s="2">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ht="14.25" customHeight="1" x14ac:dyDescent="0.3">
      <c r="A516">
        <v>515</v>
      </c>
      <c r="B516" t="s">
        <v>1753</v>
      </c>
      <c r="C516">
        <f>YEAR(Data!$D516)</f>
        <v>2014</v>
      </c>
      <c r="D516" s="2">
        <v>41995</v>
      </c>
      <c r="E516" s="2">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ht="14.25" customHeight="1" x14ac:dyDescent="0.3">
      <c r="A517">
        <v>516</v>
      </c>
      <c r="B517" t="s">
        <v>1760</v>
      </c>
      <c r="C517">
        <f>YEAR(Data!$D517)</f>
        <v>2014</v>
      </c>
      <c r="D517" s="2">
        <v>41662</v>
      </c>
      <c r="E517" s="2">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ht="14.25" customHeight="1" x14ac:dyDescent="0.3">
      <c r="A518">
        <v>517</v>
      </c>
      <c r="B518" t="s">
        <v>1760</v>
      </c>
      <c r="C518">
        <f>YEAR(Data!$D518)</f>
        <v>2014</v>
      </c>
      <c r="D518" s="2">
        <v>41662</v>
      </c>
      <c r="E518" s="2">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ht="14.25" customHeight="1" x14ac:dyDescent="0.3">
      <c r="A519">
        <v>518</v>
      </c>
      <c r="B519" t="s">
        <v>1760</v>
      </c>
      <c r="C519">
        <f>YEAR(Data!$D519)</f>
        <v>2014</v>
      </c>
      <c r="D519" s="2">
        <v>41662</v>
      </c>
      <c r="E519" s="2">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ht="14.25" customHeight="1" x14ac:dyDescent="0.3">
      <c r="A520">
        <v>519</v>
      </c>
      <c r="B520" t="s">
        <v>1760</v>
      </c>
      <c r="C520">
        <f>YEAR(Data!$D520)</f>
        <v>2014</v>
      </c>
      <c r="D520" s="2">
        <v>41662</v>
      </c>
      <c r="E520" s="2">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ht="14.25" customHeight="1" x14ac:dyDescent="0.3">
      <c r="A521">
        <v>520</v>
      </c>
      <c r="B521" t="s">
        <v>1771</v>
      </c>
      <c r="C521">
        <f>YEAR(Data!$D521)</f>
        <v>2012</v>
      </c>
      <c r="D521" s="2">
        <v>40990</v>
      </c>
      <c r="E521" s="2">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ht="14.25" customHeight="1" x14ac:dyDescent="0.3">
      <c r="A522">
        <v>521</v>
      </c>
      <c r="B522" t="s">
        <v>1771</v>
      </c>
      <c r="C522">
        <f>YEAR(Data!$D522)</f>
        <v>2012</v>
      </c>
      <c r="D522" s="2">
        <v>40990</v>
      </c>
      <c r="E522" s="2">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ht="14.25" customHeight="1" x14ac:dyDescent="0.3">
      <c r="A523">
        <v>522</v>
      </c>
      <c r="B523" t="s">
        <v>1771</v>
      </c>
      <c r="C523">
        <f>YEAR(Data!$D523)</f>
        <v>2012</v>
      </c>
      <c r="D523" s="2">
        <v>40990</v>
      </c>
      <c r="E523" s="2">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ht="14.25" customHeight="1" x14ac:dyDescent="0.3">
      <c r="A524">
        <v>523</v>
      </c>
      <c r="B524" t="s">
        <v>1778</v>
      </c>
      <c r="C524">
        <f>YEAR(Data!$D524)</f>
        <v>2014</v>
      </c>
      <c r="D524" s="2">
        <v>41663</v>
      </c>
      <c r="E524" s="2">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ht="14.25" customHeight="1" x14ac:dyDescent="0.3">
      <c r="A525">
        <v>524</v>
      </c>
      <c r="B525" t="s">
        <v>1781</v>
      </c>
      <c r="C525">
        <f>YEAR(Data!$D525)</f>
        <v>2013</v>
      </c>
      <c r="D525" s="2">
        <v>41416</v>
      </c>
      <c r="E525" s="2">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ht="14.25" customHeight="1" x14ac:dyDescent="0.3">
      <c r="A526">
        <v>525</v>
      </c>
      <c r="B526" t="s">
        <v>1781</v>
      </c>
      <c r="C526">
        <f>YEAR(Data!$D526)</f>
        <v>2013</v>
      </c>
      <c r="D526" s="2">
        <v>41416</v>
      </c>
      <c r="E526" s="2">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ht="14.25" customHeight="1" x14ac:dyDescent="0.3">
      <c r="A527">
        <v>526</v>
      </c>
      <c r="B527" t="s">
        <v>1785</v>
      </c>
      <c r="C527">
        <f>YEAR(Data!$D527)</f>
        <v>2012</v>
      </c>
      <c r="D527" s="2">
        <v>41269</v>
      </c>
      <c r="E527" s="2">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ht="14.25" customHeight="1" x14ac:dyDescent="0.3">
      <c r="A528">
        <v>527</v>
      </c>
      <c r="B528" t="s">
        <v>1789</v>
      </c>
      <c r="C528">
        <f>YEAR(Data!$D528)</f>
        <v>2014</v>
      </c>
      <c r="D528" s="2">
        <v>41934</v>
      </c>
      <c r="E528" s="2">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ht="14.25" customHeight="1" x14ac:dyDescent="0.3">
      <c r="A529">
        <v>528</v>
      </c>
      <c r="B529" t="s">
        <v>1789</v>
      </c>
      <c r="C529">
        <f>YEAR(Data!$D529)</f>
        <v>2014</v>
      </c>
      <c r="D529" s="2">
        <v>41934</v>
      </c>
      <c r="E529" s="2">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ht="14.25" customHeight="1" x14ac:dyDescent="0.3">
      <c r="A530">
        <v>529</v>
      </c>
      <c r="B530" t="s">
        <v>1795</v>
      </c>
      <c r="C530">
        <f>YEAR(Data!$D530)</f>
        <v>2012</v>
      </c>
      <c r="D530" s="2">
        <v>41155</v>
      </c>
      <c r="E530" s="2">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ht="14.25" customHeight="1" x14ac:dyDescent="0.3">
      <c r="A531">
        <v>530</v>
      </c>
      <c r="B531" t="s">
        <v>1795</v>
      </c>
      <c r="C531">
        <f>YEAR(Data!$D531)</f>
        <v>2012</v>
      </c>
      <c r="D531" s="2">
        <v>41155</v>
      </c>
      <c r="E531" s="2">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ht="14.25" customHeight="1" x14ac:dyDescent="0.3">
      <c r="A532">
        <v>531</v>
      </c>
      <c r="B532" t="s">
        <v>1795</v>
      </c>
      <c r="C532">
        <f>YEAR(Data!$D532)</f>
        <v>2012</v>
      </c>
      <c r="D532" s="2">
        <v>41155</v>
      </c>
      <c r="E532" s="2">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ht="14.25" customHeight="1" x14ac:dyDescent="0.3">
      <c r="A533">
        <v>532</v>
      </c>
      <c r="B533" t="s">
        <v>1804</v>
      </c>
      <c r="C533">
        <f>YEAR(Data!$D533)</f>
        <v>2012</v>
      </c>
      <c r="D533" s="2">
        <v>41220</v>
      </c>
      <c r="E533" s="2">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ht="14.25" customHeight="1" x14ac:dyDescent="0.3">
      <c r="A534">
        <v>533</v>
      </c>
      <c r="B534" t="s">
        <v>1809</v>
      </c>
      <c r="C534">
        <f>YEAR(Data!$D534)</f>
        <v>2014</v>
      </c>
      <c r="D534" s="2">
        <v>41890</v>
      </c>
      <c r="E534" s="2">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ht="14.25" customHeight="1" x14ac:dyDescent="0.3">
      <c r="A535">
        <v>534</v>
      </c>
      <c r="B535" t="s">
        <v>1814</v>
      </c>
      <c r="C535">
        <f>YEAR(Data!$D535)</f>
        <v>2013</v>
      </c>
      <c r="D535" s="2">
        <v>41424</v>
      </c>
      <c r="E535" s="2">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ht="14.25" customHeight="1" x14ac:dyDescent="0.3">
      <c r="A536">
        <v>535</v>
      </c>
      <c r="B536" t="s">
        <v>1814</v>
      </c>
      <c r="C536">
        <f>YEAR(Data!$D536)</f>
        <v>2013</v>
      </c>
      <c r="D536" s="2">
        <v>41424</v>
      </c>
      <c r="E536" s="2">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ht="14.25" customHeight="1" x14ac:dyDescent="0.3">
      <c r="A537">
        <v>536</v>
      </c>
      <c r="B537" t="s">
        <v>1820</v>
      </c>
      <c r="C537">
        <f>YEAR(Data!$D537)</f>
        <v>2013</v>
      </c>
      <c r="D537" s="2">
        <v>41466</v>
      </c>
      <c r="E537" s="2">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ht="14.25" customHeight="1" x14ac:dyDescent="0.3">
      <c r="A538">
        <v>537</v>
      </c>
      <c r="B538" t="s">
        <v>1826</v>
      </c>
      <c r="C538">
        <f>YEAR(Data!$D538)</f>
        <v>2014</v>
      </c>
      <c r="D538" s="2">
        <v>41886</v>
      </c>
      <c r="E538" s="2">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ht="14.25" customHeight="1" x14ac:dyDescent="0.3">
      <c r="A539">
        <v>538</v>
      </c>
      <c r="B539" t="s">
        <v>1831</v>
      </c>
      <c r="C539">
        <f>YEAR(Data!$D539)</f>
        <v>2012</v>
      </c>
      <c r="D539" s="2">
        <v>41246</v>
      </c>
      <c r="E539" s="2">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ht="14.25" customHeight="1" x14ac:dyDescent="0.3">
      <c r="A540">
        <v>539</v>
      </c>
      <c r="B540" t="s">
        <v>1834</v>
      </c>
      <c r="C540">
        <f>YEAR(Data!$D540)</f>
        <v>2012</v>
      </c>
      <c r="D540" s="2">
        <v>41250</v>
      </c>
      <c r="E540" s="2">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ht="14.25" customHeight="1" x14ac:dyDescent="0.3">
      <c r="A541">
        <v>540</v>
      </c>
      <c r="B541" t="s">
        <v>1834</v>
      </c>
      <c r="C541">
        <f>YEAR(Data!$D541)</f>
        <v>2012</v>
      </c>
      <c r="D541" s="2">
        <v>41250</v>
      </c>
      <c r="E541" s="2">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ht="14.25" customHeight="1" x14ac:dyDescent="0.3">
      <c r="A542">
        <v>541</v>
      </c>
      <c r="B542" t="s">
        <v>1841</v>
      </c>
      <c r="C542">
        <f>YEAR(Data!$D542)</f>
        <v>2011</v>
      </c>
      <c r="D542" s="2">
        <v>40576</v>
      </c>
      <c r="E542" s="2">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ht="14.25" customHeight="1" x14ac:dyDescent="0.3">
      <c r="A543">
        <v>542</v>
      </c>
      <c r="B543" t="s">
        <v>1847</v>
      </c>
      <c r="C543">
        <f>YEAR(Data!$D543)</f>
        <v>2013</v>
      </c>
      <c r="D543" s="2">
        <v>41470</v>
      </c>
      <c r="E543" s="2">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ht="14.25" customHeight="1" x14ac:dyDescent="0.3">
      <c r="A544">
        <v>543</v>
      </c>
      <c r="B544" t="s">
        <v>1850</v>
      </c>
      <c r="C544">
        <f>YEAR(Data!$D544)</f>
        <v>2012</v>
      </c>
      <c r="D544" s="2">
        <v>41261</v>
      </c>
      <c r="E544" s="2">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ht="14.25" customHeight="1" x14ac:dyDescent="0.3">
      <c r="A545">
        <v>544</v>
      </c>
      <c r="B545" t="s">
        <v>1853</v>
      </c>
      <c r="C545">
        <f>YEAR(Data!$D545)</f>
        <v>2011</v>
      </c>
      <c r="D545" s="2">
        <v>40674</v>
      </c>
      <c r="E545" s="2">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ht="14.25" customHeight="1" x14ac:dyDescent="0.3">
      <c r="A546">
        <v>545</v>
      </c>
      <c r="B546" t="s">
        <v>1853</v>
      </c>
      <c r="C546">
        <f>YEAR(Data!$D546)</f>
        <v>2011</v>
      </c>
      <c r="D546" s="2">
        <v>40674</v>
      </c>
      <c r="E546" s="2">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ht="14.25" customHeight="1" x14ac:dyDescent="0.3">
      <c r="A547">
        <v>546</v>
      </c>
      <c r="B547" t="s">
        <v>1853</v>
      </c>
      <c r="C547">
        <f>YEAR(Data!$D547)</f>
        <v>2011</v>
      </c>
      <c r="D547" s="2">
        <v>40674</v>
      </c>
      <c r="E547" s="2">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ht="14.25" customHeight="1" x14ac:dyDescent="0.3">
      <c r="A548">
        <v>547</v>
      </c>
      <c r="B548" t="s">
        <v>1860</v>
      </c>
      <c r="C548">
        <f>YEAR(Data!$D548)</f>
        <v>2014</v>
      </c>
      <c r="D548" s="2">
        <v>41963</v>
      </c>
      <c r="E548" s="2">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ht="14.25" customHeight="1" x14ac:dyDescent="0.3">
      <c r="A549">
        <v>548</v>
      </c>
      <c r="B549" t="s">
        <v>1860</v>
      </c>
      <c r="C549">
        <f>YEAR(Data!$D549)</f>
        <v>2014</v>
      </c>
      <c r="D549" s="2">
        <v>41963</v>
      </c>
      <c r="E549" s="2">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ht="14.25" customHeight="1" x14ac:dyDescent="0.3">
      <c r="A550">
        <v>549</v>
      </c>
      <c r="B550" t="s">
        <v>1867</v>
      </c>
      <c r="C550">
        <f>YEAR(Data!$D550)</f>
        <v>2012</v>
      </c>
      <c r="D550" s="2">
        <v>41228</v>
      </c>
      <c r="E550" s="2">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ht="14.25" customHeight="1" x14ac:dyDescent="0.3">
      <c r="A551">
        <v>550</v>
      </c>
      <c r="B551" t="s">
        <v>1867</v>
      </c>
      <c r="C551">
        <f>YEAR(Data!$D551)</f>
        <v>2012</v>
      </c>
      <c r="D551" s="2">
        <v>41228</v>
      </c>
      <c r="E551" s="2">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ht="14.25" customHeight="1" x14ac:dyDescent="0.3">
      <c r="A552">
        <v>551</v>
      </c>
      <c r="B552" t="s">
        <v>1867</v>
      </c>
      <c r="C552">
        <f>YEAR(Data!$D552)</f>
        <v>2012</v>
      </c>
      <c r="D552" s="2">
        <v>41228</v>
      </c>
      <c r="E552" s="2">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ht="14.25" customHeight="1" x14ac:dyDescent="0.3">
      <c r="A553">
        <v>552</v>
      </c>
      <c r="B553" t="s">
        <v>1869</v>
      </c>
      <c r="C553">
        <f>YEAR(Data!$D553)</f>
        <v>2013</v>
      </c>
      <c r="D553" s="2">
        <v>41380</v>
      </c>
      <c r="E553" s="2">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ht="14.25" customHeight="1" x14ac:dyDescent="0.3">
      <c r="A554">
        <v>553</v>
      </c>
      <c r="B554" t="s">
        <v>1874</v>
      </c>
      <c r="C554">
        <f>YEAR(Data!$D554)</f>
        <v>2014</v>
      </c>
      <c r="D554" s="2">
        <v>41894</v>
      </c>
      <c r="E554" s="2">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ht="14.25" customHeight="1" x14ac:dyDescent="0.3">
      <c r="A555">
        <v>554</v>
      </c>
      <c r="B555" t="s">
        <v>1877</v>
      </c>
      <c r="C555">
        <f>YEAR(Data!$D555)</f>
        <v>2014</v>
      </c>
      <c r="D555" s="2">
        <v>41968</v>
      </c>
      <c r="E555" s="2">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ht="14.25" customHeight="1" x14ac:dyDescent="0.3">
      <c r="A556">
        <v>555</v>
      </c>
      <c r="B556" t="s">
        <v>1882</v>
      </c>
      <c r="C556">
        <f>YEAR(Data!$D556)</f>
        <v>2014</v>
      </c>
      <c r="D556" s="2">
        <v>41820</v>
      </c>
      <c r="E556" s="2">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ht="14.25" customHeight="1" x14ac:dyDescent="0.3">
      <c r="A557">
        <v>556</v>
      </c>
      <c r="B557" t="s">
        <v>1886</v>
      </c>
      <c r="C557">
        <f>YEAR(Data!$D557)</f>
        <v>2011</v>
      </c>
      <c r="D557" s="2">
        <v>40605</v>
      </c>
      <c r="E557" s="2">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ht="14.25" customHeight="1" x14ac:dyDescent="0.3">
      <c r="A558">
        <v>557</v>
      </c>
      <c r="B558" t="s">
        <v>1891</v>
      </c>
      <c r="C558">
        <f>YEAR(Data!$D558)</f>
        <v>2013</v>
      </c>
      <c r="D558" s="2">
        <v>41436</v>
      </c>
      <c r="E558" s="2">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ht="14.25" customHeight="1" x14ac:dyDescent="0.3">
      <c r="A559">
        <v>558</v>
      </c>
      <c r="B559" t="s">
        <v>1891</v>
      </c>
      <c r="C559">
        <f>YEAR(Data!$D559)</f>
        <v>2013</v>
      </c>
      <c r="D559" s="2">
        <v>41436</v>
      </c>
      <c r="E559" s="2">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ht="14.25" customHeight="1" x14ac:dyDescent="0.3">
      <c r="A560">
        <v>559</v>
      </c>
      <c r="B560" t="s">
        <v>1891</v>
      </c>
      <c r="C560">
        <f>YEAR(Data!$D560)</f>
        <v>2013</v>
      </c>
      <c r="D560" s="2">
        <v>41436</v>
      </c>
      <c r="E560" s="2">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ht="14.25" customHeight="1" x14ac:dyDescent="0.3">
      <c r="A561">
        <v>560</v>
      </c>
      <c r="B561" t="s">
        <v>1900</v>
      </c>
      <c r="C561">
        <f>YEAR(Data!$D561)</f>
        <v>2014</v>
      </c>
      <c r="D561" s="2">
        <v>41964</v>
      </c>
      <c r="E561" s="2">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ht="14.25" customHeight="1" x14ac:dyDescent="0.3">
      <c r="A562">
        <v>561</v>
      </c>
      <c r="B562" t="s">
        <v>1900</v>
      </c>
      <c r="C562">
        <f>YEAR(Data!$D562)</f>
        <v>2014</v>
      </c>
      <c r="D562" s="2">
        <v>41964</v>
      </c>
      <c r="E562" s="2">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ht="14.25" customHeight="1" x14ac:dyDescent="0.3">
      <c r="A563">
        <v>562</v>
      </c>
      <c r="B563" t="s">
        <v>1905</v>
      </c>
      <c r="C563">
        <f>YEAR(Data!$D563)</f>
        <v>2011</v>
      </c>
      <c r="D563" s="2">
        <v>40800</v>
      </c>
      <c r="E563" s="2">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ht="14.25" customHeight="1" x14ac:dyDescent="0.3">
      <c r="A564">
        <v>563</v>
      </c>
      <c r="B564" t="s">
        <v>1905</v>
      </c>
      <c r="C564">
        <f>YEAR(Data!$D564)</f>
        <v>2011</v>
      </c>
      <c r="D564" s="2">
        <v>40800</v>
      </c>
      <c r="E564" s="2">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ht="14.25" customHeight="1" x14ac:dyDescent="0.3">
      <c r="A565">
        <v>564</v>
      </c>
      <c r="B565" t="s">
        <v>1912</v>
      </c>
      <c r="C565">
        <f>YEAR(Data!$D565)</f>
        <v>2012</v>
      </c>
      <c r="D565" s="2">
        <v>41250</v>
      </c>
      <c r="E565" s="2">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ht="14.25" customHeight="1" x14ac:dyDescent="0.3">
      <c r="A566">
        <v>565</v>
      </c>
      <c r="B566" t="s">
        <v>1912</v>
      </c>
      <c r="C566">
        <f>YEAR(Data!$D566)</f>
        <v>2012</v>
      </c>
      <c r="D566" s="2">
        <v>41250</v>
      </c>
      <c r="E566" s="2">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ht="14.25" customHeight="1" x14ac:dyDescent="0.3">
      <c r="A567">
        <v>566</v>
      </c>
      <c r="B567" t="s">
        <v>1917</v>
      </c>
      <c r="C567">
        <f>YEAR(Data!$D567)</f>
        <v>2014</v>
      </c>
      <c r="D567" s="2">
        <v>41981</v>
      </c>
      <c r="E567" s="2">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ht="14.25" customHeight="1" x14ac:dyDescent="0.3">
      <c r="A568">
        <v>567</v>
      </c>
      <c r="B568" t="s">
        <v>1922</v>
      </c>
      <c r="C568">
        <f>YEAR(Data!$D568)</f>
        <v>2014</v>
      </c>
      <c r="D568" s="2">
        <v>41914</v>
      </c>
      <c r="E568" s="2">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ht="14.25" customHeight="1" x14ac:dyDescent="0.3">
      <c r="A569">
        <v>568</v>
      </c>
      <c r="B569" t="s">
        <v>1922</v>
      </c>
      <c r="C569">
        <f>YEAR(Data!$D569)</f>
        <v>2014</v>
      </c>
      <c r="D569" s="2">
        <v>41914</v>
      </c>
      <c r="E569" s="2">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ht="14.25" customHeight="1" x14ac:dyDescent="0.3">
      <c r="A570">
        <v>569</v>
      </c>
      <c r="B570" t="s">
        <v>1922</v>
      </c>
      <c r="C570">
        <f>YEAR(Data!$D570)</f>
        <v>2014</v>
      </c>
      <c r="D570" s="2">
        <v>41914</v>
      </c>
      <c r="E570" s="2">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ht="14.25" customHeight="1" x14ac:dyDescent="0.3">
      <c r="A571">
        <v>570</v>
      </c>
      <c r="B571" t="s">
        <v>1922</v>
      </c>
      <c r="C571">
        <f>YEAR(Data!$D571)</f>
        <v>2014</v>
      </c>
      <c r="D571" s="2">
        <v>41914</v>
      </c>
      <c r="E571" s="2">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ht="14.25" customHeight="1" x14ac:dyDescent="0.3">
      <c r="A572">
        <v>571</v>
      </c>
      <c r="B572" t="s">
        <v>1933</v>
      </c>
      <c r="C572">
        <f>YEAR(Data!$D572)</f>
        <v>2014</v>
      </c>
      <c r="D572" s="2">
        <v>42002</v>
      </c>
      <c r="E572" s="2">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ht="14.25" customHeight="1" x14ac:dyDescent="0.3">
      <c r="A573">
        <v>572</v>
      </c>
      <c r="B573" t="s">
        <v>1933</v>
      </c>
      <c r="C573">
        <f>YEAR(Data!$D573)</f>
        <v>2014</v>
      </c>
      <c r="D573" s="2">
        <v>42002</v>
      </c>
      <c r="E573" s="2">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ht="14.25" customHeight="1" x14ac:dyDescent="0.3">
      <c r="A574">
        <v>573</v>
      </c>
      <c r="B574" t="s">
        <v>1933</v>
      </c>
      <c r="C574">
        <f>YEAR(Data!$D574)</f>
        <v>2014</v>
      </c>
      <c r="D574" s="2">
        <v>42002</v>
      </c>
      <c r="E574" s="2">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ht="14.25" customHeight="1" x14ac:dyDescent="0.3">
      <c r="A575">
        <v>574</v>
      </c>
      <c r="B575" t="s">
        <v>1933</v>
      </c>
      <c r="C575">
        <f>YEAR(Data!$D575)</f>
        <v>2014</v>
      </c>
      <c r="D575" s="2">
        <v>42002</v>
      </c>
      <c r="E575" s="2">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ht="14.25" customHeight="1" x14ac:dyDescent="0.3">
      <c r="A576">
        <v>575</v>
      </c>
      <c r="B576" t="s">
        <v>1938</v>
      </c>
      <c r="C576">
        <f>YEAR(Data!$D576)</f>
        <v>2013</v>
      </c>
      <c r="D576" s="2">
        <v>41582</v>
      </c>
      <c r="E576" s="2">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ht="14.25" customHeight="1" x14ac:dyDescent="0.3">
      <c r="A577">
        <v>576</v>
      </c>
      <c r="B577" t="s">
        <v>1944</v>
      </c>
      <c r="C577">
        <f>YEAR(Data!$D577)</f>
        <v>2012</v>
      </c>
      <c r="D577" s="2">
        <v>41170</v>
      </c>
      <c r="E577" s="2">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ht="14.25" customHeight="1" x14ac:dyDescent="0.3">
      <c r="A578">
        <v>577</v>
      </c>
      <c r="B578" t="s">
        <v>1944</v>
      </c>
      <c r="C578">
        <f>YEAR(Data!$D578)</f>
        <v>2012</v>
      </c>
      <c r="D578" s="2">
        <v>41170</v>
      </c>
      <c r="E578" s="2">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ht="14.25" customHeight="1" x14ac:dyDescent="0.3">
      <c r="A579">
        <v>578</v>
      </c>
      <c r="B579" t="s">
        <v>1944</v>
      </c>
      <c r="C579">
        <f>YEAR(Data!$D579)</f>
        <v>2012</v>
      </c>
      <c r="D579" s="2">
        <v>41170</v>
      </c>
      <c r="E579" s="2">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ht="14.25" customHeight="1" x14ac:dyDescent="0.3">
      <c r="A580">
        <v>579</v>
      </c>
      <c r="B580" t="s">
        <v>1951</v>
      </c>
      <c r="C580">
        <f>YEAR(Data!$D580)</f>
        <v>2014</v>
      </c>
      <c r="D580" s="2">
        <v>41841</v>
      </c>
      <c r="E580" s="2">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ht="14.25" customHeight="1" x14ac:dyDescent="0.3">
      <c r="A581">
        <v>580</v>
      </c>
      <c r="B581" t="s">
        <v>1951</v>
      </c>
      <c r="C581">
        <f>YEAR(Data!$D581)</f>
        <v>2014</v>
      </c>
      <c r="D581" s="2">
        <v>41841</v>
      </c>
      <c r="E581" s="2">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ht="14.25" customHeight="1" x14ac:dyDescent="0.3">
      <c r="A582">
        <v>581</v>
      </c>
      <c r="B582" t="s">
        <v>1956</v>
      </c>
      <c r="C582">
        <f>YEAR(Data!$D582)</f>
        <v>2012</v>
      </c>
      <c r="D582" s="2">
        <v>41162</v>
      </c>
      <c r="E582" s="2">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ht="14.25" customHeight="1" x14ac:dyDescent="0.3">
      <c r="A583">
        <v>582</v>
      </c>
      <c r="B583" t="s">
        <v>1961</v>
      </c>
      <c r="C583">
        <f>YEAR(Data!$D583)</f>
        <v>2014</v>
      </c>
      <c r="D583" s="2">
        <v>41975</v>
      </c>
      <c r="E583" s="2">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ht="14.25" customHeight="1" x14ac:dyDescent="0.3">
      <c r="A584">
        <v>583</v>
      </c>
      <c r="B584" t="s">
        <v>1961</v>
      </c>
      <c r="C584">
        <f>YEAR(Data!$D584)</f>
        <v>2014</v>
      </c>
      <c r="D584" s="2">
        <v>41975</v>
      </c>
      <c r="E584" s="2">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ht="14.25" customHeight="1" x14ac:dyDescent="0.3">
      <c r="A585">
        <v>584</v>
      </c>
      <c r="B585" t="s">
        <v>1961</v>
      </c>
      <c r="C585">
        <f>YEAR(Data!$D585)</f>
        <v>2014</v>
      </c>
      <c r="D585" s="2">
        <v>41975</v>
      </c>
      <c r="E585" s="2">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ht="14.25" customHeight="1" x14ac:dyDescent="0.3">
      <c r="A586">
        <v>585</v>
      </c>
      <c r="B586" t="s">
        <v>1961</v>
      </c>
      <c r="C586">
        <f>YEAR(Data!$D586)</f>
        <v>2014</v>
      </c>
      <c r="D586" s="2">
        <v>41975</v>
      </c>
      <c r="E586" s="2">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ht="14.25" customHeight="1" x14ac:dyDescent="0.3">
      <c r="A587">
        <v>586</v>
      </c>
      <c r="B587" t="s">
        <v>1961</v>
      </c>
      <c r="C587">
        <f>YEAR(Data!$D587)</f>
        <v>2014</v>
      </c>
      <c r="D587" s="2">
        <v>41975</v>
      </c>
      <c r="E587" s="2">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ht="14.25" customHeight="1" x14ac:dyDescent="0.3">
      <c r="A588">
        <v>587</v>
      </c>
      <c r="B588" t="s">
        <v>1968</v>
      </c>
      <c r="C588">
        <f>YEAR(Data!$D588)</f>
        <v>2012</v>
      </c>
      <c r="D588" s="2">
        <v>41093</v>
      </c>
      <c r="E588" s="2">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ht="14.25" customHeight="1" x14ac:dyDescent="0.3">
      <c r="A589">
        <v>588</v>
      </c>
      <c r="B589" t="s">
        <v>1968</v>
      </c>
      <c r="C589">
        <f>YEAR(Data!$D589)</f>
        <v>2012</v>
      </c>
      <c r="D589" s="2">
        <v>41093</v>
      </c>
      <c r="E589" s="2">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ht="14.25" customHeight="1" x14ac:dyDescent="0.3">
      <c r="A590">
        <v>589</v>
      </c>
      <c r="B590" t="s">
        <v>1973</v>
      </c>
      <c r="C590">
        <f>YEAR(Data!$D590)</f>
        <v>2013</v>
      </c>
      <c r="D590" s="2">
        <v>41354</v>
      </c>
      <c r="E590" s="2">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ht="14.25" customHeight="1" x14ac:dyDescent="0.3">
      <c r="A591">
        <v>590</v>
      </c>
      <c r="B591" t="s">
        <v>1973</v>
      </c>
      <c r="C591">
        <f>YEAR(Data!$D591)</f>
        <v>2013</v>
      </c>
      <c r="D591" s="2">
        <v>41354</v>
      </c>
      <c r="E591" s="2">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ht="14.25" customHeight="1" x14ac:dyDescent="0.3">
      <c r="A592">
        <v>591</v>
      </c>
      <c r="B592" t="s">
        <v>1973</v>
      </c>
      <c r="C592">
        <f>YEAR(Data!$D592)</f>
        <v>2013</v>
      </c>
      <c r="D592" s="2">
        <v>41354</v>
      </c>
      <c r="E592" s="2">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ht="14.25" customHeight="1" x14ac:dyDescent="0.3">
      <c r="A593">
        <v>592</v>
      </c>
      <c r="B593" t="s">
        <v>1973</v>
      </c>
      <c r="C593">
        <f>YEAR(Data!$D593)</f>
        <v>2013</v>
      </c>
      <c r="D593" s="2">
        <v>41354</v>
      </c>
      <c r="E593" s="2">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ht="14.25" customHeight="1" x14ac:dyDescent="0.3">
      <c r="A594">
        <v>593</v>
      </c>
      <c r="B594" t="s">
        <v>1983</v>
      </c>
      <c r="C594">
        <f>YEAR(Data!$D594)</f>
        <v>2011</v>
      </c>
      <c r="D594" s="2">
        <v>40553</v>
      </c>
      <c r="E594" s="2">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ht="14.25" customHeight="1" x14ac:dyDescent="0.3">
      <c r="A595">
        <v>594</v>
      </c>
      <c r="B595" t="s">
        <v>1983</v>
      </c>
      <c r="C595">
        <f>YEAR(Data!$D595)</f>
        <v>2011</v>
      </c>
      <c r="D595" s="2">
        <v>40553</v>
      </c>
      <c r="E595" s="2">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ht="14.25" customHeight="1" x14ac:dyDescent="0.3">
      <c r="A596">
        <v>595</v>
      </c>
      <c r="B596" t="s">
        <v>1989</v>
      </c>
      <c r="C596">
        <f>YEAR(Data!$D596)</f>
        <v>2011</v>
      </c>
      <c r="D596" s="2">
        <v>40763</v>
      </c>
      <c r="E596" s="2">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ht="14.25" customHeight="1" x14ac:dyDescent="0.3">
      <c r="A597">
        <v>596</v>
      </c>
      <c r="B597" t="s">
        <v>1989</v>
      </c>
      <c r="C597">
        <f>YEAR(Data!$D597)</f>
        <v>2011</v>
      </c>
      <c r="D597" s="2">
        <v>40763</v>
      </c>
      <c r="E597" s="2">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ht="14.25" customHeight="1" x14ac:dyDescent="0.3">
      <c r="A598">
        <v>597</v>
      </c>
      <c r="B598" t="s">
        <v>1989</v>
      </c>
      <c r="C598">
        <f>YEAR(Data!$D598)</f>
        <v>2011</v>
      </c>
      <c r="D598" s="2">
        <v>40763</v>
      </c>
      <c r="E598" s="2">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ht="14.25" customHeight="1" x14ac:dyDescent="0.3">
      <c r="A599">
        <v>598</v>
      </c>
      <c r="B599" t="s">
        <v>1989</v>
      </c>
      <c r="C599">
        <f>YEAR(Data!$D599)</f>
        <v>2011</v>
      </c>
      <c r="D599" s="2">
        <v>40763</v>
      </c>
      <c r="E599" s="2">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ht="14.25" customHeight="1" x14ac:dyDescent="0.3">
      <c r="A600">
        <v>599</v>
      </c>
      <c r="B600" t="s">
        <v>1996</v>
      </c>
      <c r="C600">
        <f>YEAR(Data!$D600)</f>
        <v>2013</v>
      </c>
      <c r="D600" s="2">
        <v>41470</v>
      </c>
      <c r="E600" s="2">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ht="14.25" customHeight="1" x14ac:dyDescent="0.3">
      <c r="A601">
        <v>600</v>
      </c>
      <c r="B601" t="s">
        <v>2001</v>
      </c>
      <c r="C601">
        <f>YEAR(Data!$D601)</f>
        <v>2013</v>
      </c>
      <c r="D601" s="2">
        <v>41472</v>
      </c>
      <c r="E601" s="2">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ht="14.25" customHeight="1" x14ac:dyDescent="0.3">
      <c r="A602">
        <v>601</v>
      </c>
      <c r="B602" t="s">
        <v>2001</v>
      </c>
      <c r="C602">
        <f>YEAR(Data!$D602)</f>
        <v>2013</v>
      </c>
      <c r="D602" s="2">
        <v>41472</v>
      </c>
      <c r="E602" s="2">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ht="14.25" customHeight="1" x14ac:dyDescent="0.3">
      <c r="A603">
        <v>602</v>
      </c>
      <c r="B603" t="s">
        <v>2001</v>
      </c>
      <c r="C603">
        <f>YEAR(Data!$D603)</f>
        <v>2013</v>
      </c>
      <c r="D603" s="2">
        <v>41472</v>
      </c>
      <c r="E603" s="2">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ht="14.25" customHeight="1" x14ac:dyDescent="0.3">
      <c r="A604">
        <v>603</v>
      </c>
      <c r="B604" t="s">
        <v>2008</v>
      </c>
      <c r="C604">
        <f>YEAR(Data!$D604)</f>
        <v>2011</v>
      </c>
      <c r="D604" s="2">
        <v>40617</v>
      </c>
      <c r="E604" s="2">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ht="14.25" customHeight="1" x14ac:dyDescent="0.3">
      <c r="A605">
        <v>604</v>
      </c>
      <c r="B605" t="s">
        <v>2008</v>
      </c>
      <c r="C605">
        <f>YEAR(Data!$D605)</f>
        <v>2011</v>
      </c>
      <c r="D605" s="2">
        <v>40617</v>
      </c>
      <c r="E605" s="2">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ht="14.25" customHeight="1" x14ac:dyDescent="0.3">
      <c r="A606">
        <v>605</v>
      </c>
      <c r="B606" t="s">
        <v>2008</v>
      </c>
      <c r="C606">
        <f>YEAR(Data!$D606)</f>
        <v>2011</v>
      </c>
      <c r="D606" s="2">
        <v>40617</v>
      </c>
      <c r="E606" s="2">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ht="14.25" customHeight="1" x14ac:dyDescent="0.3">
      <c r="A607">
        <v>606</v>
      </c>
      <c r="B607" t="s">
        <v>2008</v>
      </c>
      <c r="C607">
        <f>YEAR(Data!$D607)</f>
        <v>2011</v>
      </c>
      <c r="D607" s="2">
        <v>40617</v>
      </c>
      <c r="E607" s="2">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ht="14.25" customHeight="1" x14ac:dyDescent="0.3">
      <c r="A608">
        <v>607</v>
      </c>
      <c r="B608" t="s">
        <v>2008</v>
      </c>
      <c r="C608">
        <f>YEAR(Data!$D608)</f>
        <v>2011</v>
      </c>
      <c r="D608" s="2">
        <v>40617</v>
      </c>
      <c r="E608" s="2">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ht="14.25" customHeight="1" x14ac:dyDescent="0.3">
      <c r="A609">
        <v>608</v>
      </c>
      <c r="B609" t="s">
        <v>2015</v>
      </c>
      <c r="C609">
        <f>YEAR(Data!$D609)</f>
        <v>2011</v>
      </c>
      <c r="D609" s="2">
        <v>40686</v>
      </c>
      <c r="E609" s="2">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ht="14.25" customHeight="1" x14ac:dyDescent="0.3">
      <c r="A610">
        <v>609</v>
      </c>
      <c r="B610" t="s">
        <v>2015</v>
      </c>
      <c r="C610">
        <f>YEAR(Data!$D610)</f>
        <v>2011</v>
      </c>
      <c r="D610" s="2">
        <v>40686</v>
      </c>
      <c r="E610" s="2">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ht="14.25" customHeight="1" x14ac:dyDescent="0.3">
      <c r="A611">
        <v>610</v>
      </c>
      <c r="B611" t="s">
        <v>2015</v>
      </c>
      <c r="C611">
        <f>YEAR(Data!$D611)</f>
        <v>2011</v>
      </c>
      <c r="D611" s="2">
        <v>40686</v>
      </c>
      <c r="E611" s="2">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ht="14.25" customHeight="1" x14ac:dyDescent="0.3">
      <c r="A612">
        <v>611</v>
      </c>
      <c r="B612" t="s">
        <v>2022</v>
      </c>
      <c r="C612">
        <f>YEAR(Data!$D612)</f>
        <v>2013</v>
      </c>
      <c r="D612" s="2">
        <v>41393</v>
      </c>
      <c r="E612" s="2">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ht="14.25" customHeight="1" x14ac:dyDescent="0.3">
      <c r="A613">
        <v>612</v>
      </c>
      <c r="B613" t="s">
        <v>2022</v>
      </c>
      <c r="C613">
        <f>YEAR(Data!$D613)</f>
        <v>2013</v>
      </c>
      <c r="D613" s="2">
        <v>41393</v>
      </c>
      <c r="E613" s="2">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ht="14.25" customHeight="1" x14ac:dyDescent="0.3">
      <c r="A614">
        <v>613</v>
      </c>
      <c r="B614" t="s">
        <v>2027</v>
      </c>
      <c r="C614">
        <f>YEAR(Data!$D614)</f>
        <v>2013</v>
      </c>
      <c r="D614" s="2">
        <v>41529</v>
      </c>
      <c r="E614" s="2">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ht="14.25" customHeight="1" x14ac:dyDescent="0.3">
      <c r="A615">
        <v>614</v>
      </c>
      <c r="B615" t="s">
        <v>2027</v>
      </c>
      <c r="C615">
        <f>YEAR(Data!$D615)</f>
        <v>2013</v>
      </c>
      <c r="D615" s="2">
        <v>41529</v>
      </c>
      <c r="E615" s="2">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ht="14.25" customHeight="1" x14ac:dyDescent="0.3">
      <c r="A616">
        <v>615</v>
      </c>
      <c r="B616" t="s">
        <v>2034</v>
      </c>
      <c r="C616">
        <f>YEAR(Data!$D616)</f>
        <v>2014</v>
      </c>
      <c r="D616" s="2">
        <v>41958</v>
      </c>
      <c r="E616" s="2">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ht="14.25" customHeight="1" x14ac:dyDescent="0.3">
      <c r="A617">
        <v>616</v>
      </c>
      <c r="B617" t="s">
        <v>2034</v>
      </c>
      <c r="C617">
        <f>YEAR(Data!$D617)</f>
        <v>2014</v>
      </c>
      <c r="D617" s="2">
        <v>41958</v>
      </c>
      <c r="E617" s="2">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ht="14.25" customHeight="1" x14ac:dyDescent="0.3">
      <c r="A618">
        <v>617</v>
      </c>
      <c r="B618" t="s">
        <v>2040</v>
      </c>
      <c r="C618">
        <f>YEAR(Data!$D618)</f>
        <v>2014</v>
      </c>
      <c r="D618" s="2">
        <v>41870</v>
      </c>
      <c r="E618" s="2">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ht="14.25" customHeight="1" x14ac:dyDescent="0.3">
      <c r="A619">
        <v>618</v>
      </c>
      <c r="B619" t="s">
        <v>2040</v>
      </c>
      <c r="C619">
        <f>YEAR(Data!$D619)</f>
        <v>2014</v>
      </c>
      <c r="D619" s="2">
        <v>41870</v>
      </c>
      <c r="E619" s="2">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ht="14.25" customHeight="1" x14ac:dyDescent="0.3">
      <c r="A620">
        <v>619</v>
      </c>
      <c r="B620" t="s">
        <v>2040</v>
      </c>
      <c r="C620">
        <f>YEAR(Data!$D620)</f>
        <v>2014</v>
      </c>
      <c r="D620" s="2">
        <v>41870</v>
      </c>
      <c r="E620" s="2">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ht="14.25" customHeight="1" x14ac:dyDescent="0.3">
      <c r="A621">
        <v>620</v>
      </c>
      <c r="B621" t="s">
        <v>2040</v>
      </c>
      <c r="C621">
        <f>YEAR(Data!$D621)</f>
        <v>2014</v>
      </c>
      <c r="D621" s="2">
        <v>41870</v>
      </c>
      <c r="E621" s="2">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ht="14.25" customHeight="1" x14ac:dyDescent="0.3">
      <c r="A622">
        <v>621</v>
      </c>
      <c r="B622" t="s">
        <v>2040</v>
      </c>
      <c r="C622">
        <f>YEAR(Data!$D622)</f>
        <v>2014</v>
      </c>
      <c r="D622" s="2">
        <v>41870</v>
      </c>
      <c r="E622" s="2">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ht="14.25" customHeight="1" x14ac:dyDescent="0.3">
      <c r="A623">
        <v>622</v>
      </c>
      <c r="B623" t="s">
        <v>2051</v>
      </c>
      <c r="C623">
        <f>YEAR(Data!$D623)</f>
        <v>2011</v>
      </c>
      <c r="D623" s="2">
        <v>40903</v>
      </c>
      <c r="E623" s="2">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ht="14.25" customHeight="1" x14ac:dyDescent="0.3">
      <c r="A624">
        <v>623</v>
      </c>
      <c r="B624" t="s">
        <v>2056</v>
      </c>
      <c r="C624">
        <f>YEAR(Data!$D624)</f>
        <v>2012</v>
      </c>
      <c r="D624" s="2">
        <v>41242</v>
      </c>
      <c r="E624" s="2">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ht="14.25" customHeight="1" x14ac:dyDescent="0.3">
      <c r="A625">
        <v>624</v>
      </c>
      <c r="B625" t="s">
        <v>2056</v>
      </c>
      <c r="C625">
        <f>YEAR(Data!$D625)</f>
        <v>2012</v>
      </c>
      <c r="D625" s="2">
        <v>41242</v>
      </c>
      <c r="E625" s="2">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ht="14.25" customHeight="1" x14ac:dyDescent="0.3">
      <c r="A626">
        <v>625</v>
      </c>
      <c r="B626" t="s">
        <v>2056</v>
      </c>
      <c r="C626">
        <f>YEAR(Data!$D626)</f>
        <v>2012</v>
      </c>
      <c r="D626" s="2">
        <v>41242</v>
      </c>
      <c r="E626" s="2">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ht="14.25" customHeight="1" x14ac:dyDescent="0.3">
      <c r="A627">
        <v>626</v>
      </c>
      <c r="B627" t="s">
        <v>2056</v>
      </c>
      <c r="C627">
        <f>YEAR(Data!$D627)</f>
        <v>2012</v>
      </c>
      <c r="D627" s="2">
        <v>41242</v>
      </c>
      <c r="E627" s="2">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ht="14.25" customHeight="1" x14ac:dyDescent="0.3">
      <c r="A628">
        <v>627</v>
      </c>
      <c r="B628" t="s">
        <v>2066</v>
      </c>
      <c r="C628">
        <f>YEAR(Data!$D628)</f>
        <v>2014</v>
      </c>
      <c r="D628" s="2">
        <v>41898</v>
      </c>
      <c r="E628" s="2">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ht="14.25" customHeight="1" x14ac:dyDescent="0.3">
      <c r="A629">
        <v>628</v>
      </c>
      <c r="B629" t="s">
        <v>2071</v>
      </c>
      <c r="C629">
        <f>YEAR(Data!$D629)</f>
        <v>2014</v>
      </c>
      <c r="D629" s="2">
        <v>41779</v>
      </c>
      <c r="E629" s="2">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ht="14.25" customHeight="1" x14ac:dyDescent="0.3">
      <c r="A630">
        <v>629</v>
      </c>
      <c r="B630" t="s">
        <v>2076</v>
      </c>
      <c r="C630">
        <f>YEAR(Data!$D630)</f>
        <v>2014</v>
      </c>
      <c r="D630" s="2">
        <v>41991</v>
      </c>
      <c r="E630" s="2">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ht="14.25" customHeight="1" x14ac:dyDescent="0.3">
      <c r="A631">
        <v>630</v>
      </c>
      <c r="B631" t="s">
        <v>2076</v>
      </c>
      <c r="C631">
        <f>YEAR(Data!$D631)</f>
        <v>2014</v>
      </c>
      <c r="D631" s="2">
        <v>41991</v>
      </c>
      <c r="E631" s="2">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ht="14.25" customHeight="1" x14ac:dyDescent="0.3">
      <c r="A632">
        <v>631</v>
      </c>
      <c r="B632" t="s">
        <v>2079</v>
      </c>
      <c r="C632">
        <f>YEAR(Data!$D632)</f>
        <v>2013</v>
      </c>
      <c r="D632" s="2">
        <v>41620</v>
      </c>
      <c r="E632" s="2">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ht="14.25" customHeight="1" x14ac:dyDescent="0.3">
      <c r="A633">
        <v>632</v>
      </c>
      <c r="B633" t="s">
        <v>2079</v>
      </c>
      <c r="C633">
        <f>YEAR(Data!$D633)</f>
        <v>2013</v>
      </c>
      <c r="D633" s="2">
        <v>41620</v>
      </c>
      <c r="E633" s="2">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ht="14.25" customHeight="1" x14ac:dyDescent="0.3">
      <c r="A634">
        <v>633</v>
      </c>
      <c r="B634" t="s">
        <v>2079</v>
      </c>
      <c r="C634">
        <f>YEAR(Data!$D634)</f>
        <v>2013</v>
      </c>
      <c r="D634" s="2">
        <v>41620</v>
      </c>
      <c r="E634" s="2">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ht="14.25" customHeight="1" x14ac:dyDescent="0.3">
      <c r="A635">
        <v>634</v>
      </c>
      <c r="B635" t="s">
        <v>2088</v>
      </c>
      <c r="C635">
        <f>YEAR(Data!$D635)</f>
        <v>2014</v>
      </c>
      <c r="D635" s="2">
        <v>41907</v>
      </c>
      <c r="E635" s="2">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ht="14.25" customHeight="1" x14ac:dyDescent="0.3">
      <c r="A636">
        <v>635</v>
      </c>
      <c r="B636" t="s">
        <v>2088</v>
      </c>
      <c r="C636">
        <f>YEAR(Data!$D636)</f>
        <v>2014</v>
      </c>
      <c r="D636" s="2">
        <v>41907</v>
      </c>
      <c r="E636" s="2">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ht="14.25" customHeight="1" x14ac:dyDescent="0.3">
      <c r="A637">
        <v>636</v>
      </c>
      <c r="B637" t="s">
        <v>2091</v>
      </c>
      <c r="C637">
        <f>YEAR(Data!$D637)</f>
        <v>2012</v>
      </c>
      <c r="D637" s="2">
        <v>41186</v>
      </c>
      <c r="E637" s="2">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ht="14.25" customHeight="1" x14ac:dyDescent="0.3">
      <c r="A638">
        <v>637</v>
      </c>
      <c r="B638" t="s">
        <v>2097</v>
      </c>
      <c r="C638">
        <f>YEAR(Data!$D638)</f>
        <v>2013</v>
      </c>
      <c r="D638" s="2">
        <v>41502</v>
      </c>
      <c r="E638" s="2">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ht="14.25" customHeight="1" x14ac:dyDescent="0.3">
      <c r="A639">
        <v>638</v>
      </c>
      <c r="B639" t="s">
        <v>2097</v>
      </c>
      <c r="C639">
        <f>YEAR(Data!$D639)</f>
        <v>2013</v>
      </c>
      <c r="D639" s="2">
        <v>41502</v>
      </c>
      <c r="E639" s="2">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ht="14.25" customHeight="1" x14ac:dyDescent="0.3">
      <c r="A640">
        <v>639</v>
      </c>
      <c r="B640" t="s">
        <v>2104</v>
      </c>
      <c r="C640">
        <f>YEAR(Data!$D640)</f>
        <v>2013</v>
      </c>
      <c r="D640" s="2">
        <v>41415</v>
      </c>
      <c r="E640" s="2">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ht="14.25" customHeight="1" x14ac:dyDescent="0.3">
      <c r="A641">
        <v>640</v>
      </c>
      <c r="B641" t="s">
        <v>2104</v>
      </c>
      <c r="C641">
        <f>YEAR(Data!$D641)</f>
        <v>2013</v>
      </c>
      <c r="D641" s="2">
        <v>41415</v>
      </c>
      <c r="E641" s="2">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ht="14.25" customHeight="1" x14ac:dyDescent="0.3">
      <c r="A642">
        <v>641</v>
      </c>
      <c r="B642" t="s">
        <v>2108</v>
      </c>
      <c r="C642">
        <f>YEAR(Data!$D642)</f>
        <v>2013</v>
      </c>
      <c r="D642" s="2">
        <v>41627</v>
      </c>
      <c r="E642" s="2">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ht="14.25" customHeight="1" x14ac:dyDescent="0.3">
      <c r="A643">
        <v>642</v>
      </c>
      <c r="B643" t="s">
        <v>2113</v>
      </c>
      <c r="C643">
        <f>YEAR(Data!$D643)</f>
        <v>2014</v>
      </c>
      <c r="D643" s="2">
        <v>41851</v>
      </c>
      <c r="E643" s="2">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ht="14.25" customHeight="1" x14ac:dyDescent="0.3">
      <c r="A644">
        <v>643</v>
      </c>
      <c r="B644" t="s">
        <v>2113</v>
      </c>
      <c r="C644">
        <f>YEAR(Data!$D644)</f>
        <v>2014</v>
      </c>
      <c r="D644" s="2">
        <v>41851</v>
      </c>
      <c r="E644" s="2">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ht="14.25" customHeight="1" x14ac:dyDescent="0.3">
      <c r="A645">
        <v>644</v>
      </c>
      <c r="B645" t="s">
        <v>2121</v>
      </c>
      <c r="C645">
        <f>YEAR(Data!$D645)</f>
        <v>2014</v>
      </c>
      <c r="D645" s="2">
        <v>41801</v>
      </c>
      <c r="E645" s="2">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ht="14.25" customHeight="1" x14ac:dyDescent="0.3">
      <c r="A646">
        <v>645</v>
      </c>
      <c r="B646" t="s">
        <v>2125</v>
      </c>
      <c r="C646">
        <f>YEAR(Data!$D646)</f>
        <v>2014</v>
      </c>
      <c r="D646" s="2">
        <v>41842</v>
      </c>
      <c r="E646" s="2">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ht="14.25" customHeight="1" x14ac:dyDescent="0.3">
      <c r="A647">
        <v>646</v>
      </c>
      <c r="B647" t="s">
        <v>2129</v>
      </c>
      <c r="C647">
        <f>YEAR(Data!$D647)</f>
        <v>2014</v>
      </c>
      <c r="D647" s="2">
        <v>42004</v>
      </c>
      <c r="E647" s="2">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ht="14.25" customHeight="1" x14ac:dyDescent="0.3">
      <c r="A648">
        <v>647</v>
      </c>
      <c r="B648" t="s">
        <v>2134</v>
      </c>
      <c r="C648">
        <f>YEAR(Data!$D648)</f>
        <v>2013</v>
      </c>
      <c r="D648" s="2">
        <v>41366</v>
      </c>
      <c r="E648" s="2">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ht="14.25" customHeight="1" x14ac:dyDescent="0.3">
      <c r="A649">
        <v>648</v>
      </c>
      <c r="B649" t="s">
        <v>2134</v>
      </c>
      <c r="C649">
        <f>YEAR(Data!$D649)</f>
        <v>2013</v>
      </c>
      <c r="D649" s="2">
        <v>41366</v>
      </c>
      <c r="E649" s="2">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ht="14.25" customHeight="1" x14ac:dyDescent="0.3">
      <c r="A650">
        <v>649</v>
      </c>
      <c r="B650" t="s">
        <v>2139</v>
      </c>
      <c r="C650">
        <f>YEAR(Data!$D650)</f>
        <v>2013</v>
      </c>
      <c r="D650" s="2">
        <v>41620</v>
      </c>
      <c r="E650" s="2">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ht="14.25" customHeight="1" x14ac:dyDescent="0.3">
      <c r="A651">
        <v>650</v>
      </c>
      <c r="B651" t="s">
        <v>2139</v>
      </c>
      <c r="C651">
        <f>YEAR(Data!$D651)</f>
        <v>2013</v>
      </c>
      <c r="D651" s="2">
        <v>41620</v>
      </c>
      <c r="E651" s="2">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ht="14.25" customHeight="1" x14ac:dyDescent="0.3">
      <c r="A652">
        <v>651</v>
      </c>
      <c r="B652" t="s">
        <v>2139</v>
      </c>
      <c r="C652">
        <f>YEAR(Data!$D652)</f>
        <v>2013</v>
      </c>
      <c r="D652" s="2">
        <v>41620</v>
      </c>
      <c r="E652" s="2">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ht="14.25" customHeight="1" x14ac:dyDescent="0.3">
      <c r="A653">
        <v>652</v>
      </c>
      <c r="B653" t="s">
        <v>2145</v>
      </c>
      <c r="C653">
        <f>YEAR(Data!$D653)</f>
        <v>2013</v>
      </c>
      <c r="D653" s="2">
        <v>41571</v>
      </c>
      <c r="E653" s="2">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ht="14.25" customHeight="1" x14ac:dyDescent="0.3">
      <c r="A654">
        <v>653</v>
      </c>
      <c r="B654" t="s">
        <v>2148</v>
      </c>
      <c r="C654">
        <f>YEAR(Data!$D654)</f>
        <v>2014</v>
      </c>
      <c r="D654" s="2">
        <v>41810</v>
      </c>
      <c r="E654" s="2">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ht="14.25" customHeight="1" x14ac:dyDescent="0.3">
      <c r="A655">
        <v>654</v>
      </c>
      <c r="B655" t="s">
        <v>2148</v>
      </c>
      <c r="C655">
        <f>YEAR(Data!$D655)</f>
        <v>2014</v>
      </c>
      <c r="D655" s="2">
        <v>41810</v>
      </c>
      <c r="E655" s="2">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ht="14.25" customHeight="1" x14ac:dyDescent="0.3">
      <c r="A656">
        <v>655</v>
      </c>
      <c r="B656" t="s">
        <v>2151</v>
      </c>
      <c r="C656">
        <f>YEAR(Data!$D656)</f>
        <v>2013</v>
      </c>
      <c r="D656" s="2">
        <v>41509</v>
      </c>
      <c r="E656" s="2">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ht="14.25" customHeight="1" x14ac:dyDescent="0.3">
      <c r="A657">
        <v>656</v>
      </c>
      <c r="B657" t="s">
        <v>2151</v>
      </c>
      <c r="C657">
        <f>YEAR(Data!$D657)</f>
        <v>2013</v>
      </c>
      <c r="D657" s="2">
        <v>41509</v>
      </c>
      <c r="E657" s="2">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ht="14.25" customHeight="1" x14ac:dyDescent="0.3">
      <c r="A658">
        <v>657</v>
      </c>
      <c r="B658" t="s">
        <v>2151</v>
      </c>
      <c r="C658">
        <f>YEAR(Data!$D658)</f>
        <v>2013</v>
      </c>
      <c r="D658" s="2">
        <v>41509</v>
      </c>
      <c r="E658" s="2">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ht="14.25" customHeight="1" x14ac:dyDescent="0.3">
      <c r="A659">
        <v>658</v>
      </c>
      <c r="B659" t="s">
        <v>2160</v>
      </c>
      <c r="C659">
        <f>YEAR(Data!$D659)</f>
        <v>2013</v>
      </c>
      <c r="D659" s="2">
        <v>41537</v>
      </c>
      <c r="E659" s="2">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ht="14.25" customHeight="1" x14ac:dyDescent="0.3">
      <c r="A660">
        <v>659</v>
      </c>
      <c r="B660" t="s">
        <v>2160</v>
      </c>
      <c r="C660">
        <f>YEAR(Data!$D660)</f>
        <v>2013</v>
      </c>
      <c r="D660" s="2">
        <v>41537</v>
      </c>
      <c r="E660" s="2">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ht="14.25" customHeight="1" x14ac:dyDescent="0.3">
      <c r="A661">
        <v>660</v>
      </c>
      <c r="B661" t="s">
        <v>2163</v>
      </c>
      <c r="C661">
        <f>YEAR(Data!$D661)</f>
        <v>2012</v>
      </c>
      <c r="D661" s="2">
        <v>41145</v>
      </c>
      <c r="E661" s="2">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ht="14.25" customHeight="1" x14ac:dyDescent="0.3">
      <c r="A662">
        <v>661</v>
      </c>
      <c r="B662" t="s">
        <v>2163</v>
      </c>
      <c r="C662">
        <f>YEAR(Data!$D662)</f>
        <v>2012</v>
      </c>
      <c r="D662" s="2">
        <v>41145</v>
      </c>
      <c r="E662" s="2">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ht="14.25" customHeight="1" x14ac:dyDescent="0.3">
      <c r="A663">
        <v>662</v>
      </c>
      <c r="B663" t="s">
        <v>2163</v>
      </c>
      <c r="C663">
        <f>YEAR(Data!$D663)</f>
        <v>2012</v>
      </c>
      <c r="D663" s="2">
        <v>41145</v>
      </c>
      <c r="E663" s="2">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ht="14.25" customHeight="1" x14ac:dyDescent="0.3">
      <c r="A664">
        <v>663</v>
      </c>
      <c r="B664" t="s">
        <v>2163</v>
      </c>
      <c r="C664">
        <f>YEAR(Data!$D664)</f>
        <v>2012</v>
      </c>
      <c r="D664" s="2">
        <v>41145</v>
      </c>
      <c r="E664" s="2">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ht="14.25" customHeight="1" x14ac:dyDescent="0.3">
      <c r="A665">
        <v>664</v>
      </c>
      <c r="B665" t="s">
        <v>2166</v>
      </c>
      <c r="C665">
        <f>YEAR(Data!$D665)</f>
        <v>2013</v>
      </c>
      <c r="D665" s="2">
        <v>41360</v>
      </c>
      <c r="E665" s="2">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ht="14.25" customHeight="1" x14ac:dyDescent="0.3">
      <c r="A666">
        <v>665</v>
      </c>
      <c r="B666" t="s">
        <v>2169</v>
      </c>
      <c r="C666">
        <f>YEAR(Data!$D666)</f>
        <v>2013</v>
      </c>
      <c r="D666" s="2">
        <v>41583</v>
      </c>
      <c r="E666" s="2">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ht="14.25" customHeight="1" x14ac:dyDescent="0.3">
      <c r="A667">
        <v>666</v>
      </c>
      <c r="B667" t="s">
        <v>2170</v>
      </c>
      <c r="C667">
        <f>YEAR(Data!$D667)</f>
        <v>2014</v>
      </c>
      <c r="D667" s="2">
        <v>41799</v>
      </c>
      <c r="E667" s="2">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ht="14.25" customHeight="1" x14ac:dyDescent="0.3">
      <c r="A668">
        <v>667</v>
      </c>
      <c r="B668" t="s">
        <v>2170</v>
      </c>
      <c r="C668">
        <f>YEAR(Data!$D668)</f>
        <v>2014</v>
      </c>
      <c r="D668" s="2">
        <v>41799</v>
      </c>
      <c r="E668" s="2">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ht="14.25" customHeight="1" x14ac:dyDescent="0.3">
      <c r="A669">
        <v>668</v>
      </c>
      <c r="B669" t="s">
        <v>2170</v>
      </c>
      <c r="C669">
        <f>YEAR(Data!$D669)</f>
        <v>2014</v>
      </c>
      <c r="D669" s="2">
        <v>41799</v>
      </c>
      <c r="E669" s="2">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ht="14.25" customHeight="1" x14ac:dyDescent="0.3">
      <c r="A670">
        <v>669</v>
      </c>
      <c r="B670" t="s">
        <v>2177</v>
      </c>
      <c r="C670">
        <f>YEAR(Data!$D670)</f>
        <v>2011</v>
      </c>
      <c r="D670" s="2">
        <v>40901</v>
      </c>
      <c r="E670" s="2">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ht="14.25" customHeight="1" x14ac:dyDescent="0.3">
      <c r="A671">
        <v>670</v>
      </c>
      <c r="B671" t="s">
        <v>2183</v>
      </c>
      <c r="C671">
        <f>YEAR(Data!$D671)</f>
        <v>2014</v>
      </c>
      <c r="D671" s="2">
        <v>41800</v>
      </c>
      <c r="E671" s="2">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ht="14.25" customHeight="1" x14ac:dyDescent="0.3">
      <c r="A672">
        <v>671</v>
      </c>
      <c r="B672" t="s">
        <v>2183</v>
      </c>
      <c r="C672">
        <f>YEAR(Data!$D672)</f>
        <v>2014</v>
      </c>
      <c r="D672" s="2">
        <v>41800</v>
      </c>
      <c r="E672" s="2">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ht="14.25" customHeight="1" x14ac:dyDescent="0.3">
      <c r="A673">
        <v>672</v>
      </c>
      <c r="B673" t="s">
        <v>2183</v>
      </c>
      <c r="C673">
        <f>YEAR(Data!$D673)</f>
        <v>2014</v>
      </c>
      <c r="D673" s="2">
        <v>41800</v>
      </c>
      <c r="E673" s="2">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ht="14.25" customHeight="1" x14ac:dyDescent="0.3">
      <c r="A674">
        <v>673</v>
      </c>
      <c r="B674" t="s">
        <v>2189</v>
      </c>
      <c r="C674">
        <f>YEAR(Data!$D674)</f>
        <v>2014</v>
      </c>
      <c r="D674" s="2">
        <v>41806</v>
      </c>
      <c r="E674" s="2">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ht="14.25" customHeight="1" x14ac:dyDescent="0.3">
      <c r="A675">
        <v>674</v>
      </c>
      <c r="B675" t="s">
        <v>2192</v>
      </c>
      <c r="C675">
        <f>YEAR(Data!$D675)</f>
        <v>2014</v>
      </c>
      <c r="D675" s="2">
        <v>41979</v>
      </c>
      <c r="E675" s="2">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ht="14.25" customHeight="1" x14ac:dyDescent="0.3">
      <c r="A676">
        <v>675</v>
      </c>
      <c r="B676" t="s">
        <v>2192</v>
      </c>
      <c r="C676">
        <f>YEAR(Data!$D676)</f>
        <v>2014</v>
      </c>
      <c r="D676" s="2">
        <v>41979</v>
      </c>
      <c r="E676" s="2">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ht="14.25" customHeight="1" x14ac:dyDescent="0.3">
      <c r="A677">
        <v>676</v>
      </c>
      <c r="B677" t="s">
        <v>2192</v>
      </c>
      <c r="C677">
        <f>YEAR(Data!$D677)</f>
        <v>2014</v>
      </c>
      <c r="D677" s="2">
        <v>41979</v>
      </c>
      <c r="E677" s="2">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ht="14.25" customHeight="1" x14ac:dyDescent="0.3">
      <c r="A678">
        <v>677</v>
      </c>
      <c r="B678" t="s">
        <v>2199</v>
      </c>
      <c r="C678">
        <f>YEAR(Data!$D678)</f>
        <v>2014</v>
      </c>
      <c r="D678" s="2">
        <v>41717</v>
      </c>
      <c r="E678" s="2">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ht="14.25" customHeight="1" x14ac:dyDescent="0.3">
      <c r="A679">
        <v>678</v>
      </c>
      <c r="B679" t="s">
        <v>2199</v>
      </c>
      <c r="C679">
        <f>YEAR(Data!$D679)</f>
        <v>2014</v>
      </c>
      <c r="D679" s="2">
        <v>41717</v>
      </c>
      <c r="E679" s="2">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ht="14.25" customHeight="1" x14ac:dyDescent="0.3">
      <c r="A680">
        <v>679</v>
      </c>
      <c r="B680" t="s">
        <v>2199</v>
      </c>
      <c r="C680">
        <f>YEAR(Data!$D680)</f>
        <v>2014</v>
      </c>
      <c r="D680" s="2">
        <v>41717</v>
      </c>
      <c r="E680" s="2">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ht="14.25" customHeight="1" x14ac:dyDescent="0.3">
      <c r="A681">
        <v>680</v>
      </c>
      <c r="B681" t="s">
        <v>2199</v>
      </c>
      <c r="C681">
        <f>YEAR(Data!$D681)</f>
        <v>2014</v>
      </c>
      <c r="D681" s="2">
        <v>41717</v>
      </c>
      <c r="E681" s="2">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ht="14.25" customHeight="1" x14ac:dyDescent="0.3">
      <c r="A682">
        <v>681</v>
      </c>
      <c r="B682" t="s">
        <v>2211</v>
      </c>
      <c r="C682">
        <f>YEAR(Data!$D682)</f>
        <v>2013</v>
      </c>
      <c r="D682" s="2">
        <v>41598</v>
      </c>
      <c r="E682" s="2">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ht="14.25" customHeight="1" x14ac:dyDescent="0.3">
      <c r="A683">
        <v>682</v>
      </c>
      <c r="B683" t="s">
        <v>2211</v>
      </c>
      <c r="C683">
        <f>YEAR(Data!$D683)</f>
        <v>2013</v>
      </c>
      <c r="D683" s="2">
        <v>41598</v>
      </c>
      <c r="E683" s="2">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ht="14.25" customHeight="1" x14ac:dyDescent="0.3">
      <c r="A684">
        <v>683</v>
      </c>
      <c r="B684" t="s">
        <v>2211</v>
      </c>
      <c r="C684">
        <f>YEAR(Data!$D684)</f>
        <v>2013</v>
      </c>
      <c r="D684" s="2">
        <v>41598</v>
      </c>
      <c r="E684" s="2">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ht="14.25" customHeight="1" x14ac:dyDescent="0.3">
      <c r="A685">
        <v>684</v>
      </c>
      <c r="B685" t="s">
        <v>2218</v>
      </c>
      <c r="C685">
        <f>YEAR(Data!$D685)</f>
        <v>2014</v>
      </c>
      <c r="D685" s="2">
        <v>41948</v>
      </c>
      <c r="E685" s="2">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ht="14.25" customHeight="1" x14ac:dyDescent="0.3">
      <c r="A686">
        <v>685</v>
      </c>
      <c r="B686" t="s">
        <v>2218</v>
      </c>
      <c r="C686">
        <f>YEAR(Data!$D686)</f>
        <v>2014</v>
      </c>
      <c r="D686" s="2">
        <v>41948</v>
      </c>
      <c r="E686" s="2">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ht="14.25" customHeight="1" x14ac:dyDescent="0.3">
      <c r="A687">
        <v>686</v>
      </c>
      <c r="B687" t="s">
        <v>2224</v>
      </c>
      <c r="C687">
        <f>YEAR(Data!$D687)</f>
        <v>2011</v>
      </c>
      <c r="D687" s="2">
        <v>40729</v>
      </c>
      <c r="E687" s="2">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ht="14.25" customHeight="1" x14ac:dyDescent="0.3">
      <c r="A688">
        <v>687</v>
      </c>
      <c r="B688" t="s">
        <v>2224</v>
      </c>
      <c r="C688">
        <f>YEAR(Data!$D688)</f>
        <v>2011</v>
      </c>
      <c r="D688" s="2">
        <v>40729</v>
      </c>
      <c r="E688" s="2">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ht="14.25" customHeight="1" x14ac:dyDescent="0.3">
      <c r="A689">
        <v>688</v>
      </c>
      <c r="B689" t="s">
        <v>2224</v>
      </c>
      <c r="C689">
        <f>YEAR(Data!$D689)</f>
        <v>2011</v>
      </c>
      <c r="D689" s="2">
        <v>40729</v>
      </c>
      <c r="E689" s="2">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ht="14.25" customHeight="1" x14ac:dyDescent="0.3">
      <c r="A690">
        <v>689</v>
      </c>
      <c r="B690" t="s">
        <v>2229</v>
      </c>
      <c r="C690">
        <f>YEAR(Data!$D690)</f>
        <v>2014</v>
      </c>
      <c r="D690" s="2">
        <v>41999</v>
      </c>
      <c r="E690" s="2">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ht="14.25" customHeight="1" x14ac:dyDescent="0.3">
      <c r="A691">
        <v>690</v>
      </c>
      <c r="B691" t="s">
        <v>2234</v>
      </c>
      <c r="C691">
        <f>YEAR(Data!$D691)</f>
        <v>2011</v>
      </c>
      <c r="D691" s="2">
        <v>40715</v>
      </c>
      <c r="E691" s="2">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ht="14.25" customHeight="1" x14ac:dyDescent="0.3">
      <c r="A692">
        <v>691</v>
      </c>
      <c r="B692" t="s">
        <v>2234</v>
      </c>
      <c r="C692">
        <f>YEAR(Data!$D692)</f>
        <v>2011</v>
      </c>
      <c r="D692" s="2">
        <v>40715</v>
      </c>
      <c r="E692" s="2">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ht="14.25" customHeight="1" x14ac:dyDescent="0.3">
      <c r="A693">
        <v>692</v>
      </c>
      <c r="B693" t="s">
        <v>2234</v>
      </c>
      <c r="C693">
        <f>YEAR(Data!$D693)</f>
        <v>2011</v>
      </c>
      <c r="D693" s="2">
        <v>40715</v>
      </c>
      <c r="E693" s="2">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ht="14.25" customHeight="1" x14ac:dyDescent="0.3">
      <c r="A694">
        <v>693</v>
      </c>
      <c r="B694" t="s">
        <v>2242</v>
      </c>
      <c r="C694">
        <f>YEAR(Data!$D694)</f>
        <v>2012</v>
      </c>
      <c r="D694" s="2">
        <v>40996</v>
      </c>
      <c r="E694" s="2">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ht="14.25" customHeight="1" x14ac:dyDescent="0.3">
      <c r="A695">
        <v>694</v>
      </c>
      <c r="B695" t="s">
        <v>2242</v>
      </c>
      <c r="C695">
        <f>YEAR(Data!$D695)</f>
        <v>2012</v>
      </c>
      <c r="D695" s="2">
        <v>40996</v>
      </c>
      <c r="E695" s="2">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ht="14.25" customHeight="1" x14ac:dyDescent="0.3">
      <c r="A696">
        <v>695</v>
      </c>
      <c r="B696" t="s">
        <v>2249</v>
      </c>
      <c r="C696">
        <f>YEAR(Data!$D696)</f>
        <v>2012</v>
      </c>
      <c r="D696" s="2">
        <v>41043</v>
      </c>
      <c r="E696" s="2">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ht="14.25" customHeight="1" x14ac:dyDescent="0.3">
      <c r="A697">
        <v>696</v>
      </c>
      <c r="B697" t="s">
        <v>2249</v>
      </c>
      <c r="C697">
        <f>YEAR(Data!$D697)</f>
        <v>2012</v>
      </c>
      <c r="D697" s="2">
        <v>41043</v>
      </c>
      <c r="E697" s="2">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ht="14.25" customHeight="1" x14ac:dyDescent="0.3">
      <c r="A698">
        <v>697</v>
      </c>
      <c r="B698" t="s">
        <v>2249</v>
      </c>
      <c r="C698">
        <f>YEAR(Data!$D698)</f>
        <v>2012</v>
      </c>
      <c r="D698" s="2">
        <v>41043</v>
      </c>
      <c r="E698" s="2">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ht="14.25" customHeight="1" x14ac:dyDescent="0.3">
      <c r="A699">
        <v>698</v>
      </c>
      <c r="B699" t="s">
        <v>2249</v>
      </c>
      <c r="C699">
        <f>YEAR(Data!$D699)</f>
        <v>2012</v>
      </c>
      <c r="D699" s="2">
        <v>41043</v>
      </c>
      <c r="E699" s="2">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ht="14.25" customHeight="1" x14ac:dyDescent="0.3">
      <c r="A700">
        <v>699</v>
      </c>
      <c r="B700" t="s">
        <v>2249</v>
      </c>
      <c r="C700">
        <f>YEAR(Data!$D700)</f>
        <v>2012</v>
      </c>
      <c r="D700" s="2">
        <v>41043</v>
      </c>
      <c r="E700" s="2">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ht="14.25" customHeight="1" x14ac:dyDescent="0.3">
      <c r="A701">
        <v>700</v>
      </c>
      <c r="B701" t="s">
        <v>2249</v>
      </c>
      <c r="C701">
        <f>YEAR(Data!$D701)</f>
        <v>2012</v>
      </c>
      <c r="D701" s="2">
        <v>41043</v>
      </c>
      <c r="E701" s="2">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ht="14.25" customHeight="1" x14ac:dyDescent="0.3">
      <c r="A702">
        <v>701</v>
      </c>
      <c r="B702" t="s">
        <v>2249</v>
      </c>
      <c r="C702">
        <f>YEAR(Data!$D702)</f>
        <v>2012</v>
      </c>
      <c r="D702" s="2">
        <v>41043</v>
      </c>
      <c r="E702" s="2">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ht="14.25" customHeight="1" x14ac:dyDescent="0.3">
      <c r="A703">
        <v>702</v>
      </c>
      <c r="B703" t="s">
        <v>2261</v>
      </c>
      <c r="C703">
        <f>YEAR(Data!$D703)</f>
        <v>2014</v>
      </c>
      <c r="D703" s="2">
        <v>41885</v>
      </c>
      <c r="E703" s="2">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ht="14.25" customHeight="1" x14ac:dyDescent="0.3">
      <c r="A704">
        <v>703</v>
      </c>
      <c r="B704" t="s">
        <v>2262</v>
      </c>
      <c r="C704">
        <f>YEAR(Data!$D704)</f>
        <v>2013</v>
      </c>
      <c r="D704" s="2">
        <v>41583</v>
      </c>
      <c r="E704" s="2">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ht="14.25" customHeight="1" x14ac:dyDescent="0.3">
      <c r="A705">
        <v>704</v>
      </c>
      <c r="B705" t="s">
        <v>2265</v>
      </c>
      <c r="C705">
        <f>YEAR(Data!$D705)</f>
        <v>2012</v>
      </c>
      <c r="D705" s="2">
        <v>41008</v>
      </c>
      <c r="E705" s="2">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ht="14.25" customHeight="1" x14ac:dyDescent="0.3">
      <c r="A706">
        <v>705</v>
      </c>
      <c r="B706" t="s">
        <v>2270</v>
      </c>
      <c r="C706">
        <f>YEAR(Data!$D706)</f>
        <v>2011</v>
      </c>
      <c r="D706" s="2">
        <v>40798</v>
      </c>
      <c r="E706" s="2">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ht="14.25" customHeight="1" x14ac:dyDescent="0.3">
      <c r="A707">
        <v>706</v>
      </c>
      <c r="B707" t="s">
        <v>2270</v>
      </c>
      <c r="C707">
        <f>YEAR(Data!$D707)</f>
        <v>2011</v>
      </c>
      <c r="D707" s="2">
        <v>40798</v>
      </c>
      <c r="E707" s="2">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ht="14.25" customHeight="1" x14ac:dyDescent="0.3">
      <c r="A708">
        <v>707</v>
      </c>
      <c r="B708" t="s">
        <v>2270</v>
      </c>
      <c r="C708">
        <f>YEAR(Data!$D708)</f>
        <v>2011</v>
      </c>
      <c r="D708" s="2">
        <v>40798</v>
      </c>
      <c r="E708" s="2">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ht="14.25" customHeight="1" x14ac:dyDescent="0.3">
      <c r="A709">
        <v>708</v>
      </c>
      <c r="B709" t="s">
        <v>2278</v>
      </c>
      <c r="C709">
        <f>YEAR(Data!$D709)</f>
        <v>2011</v>
      </c>
      <c r="D709" s="2">
        <v>40879</v>
      </c>
      <c r="E709" s="2">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ht="14.25" customHeight="1" x14ac:dyDescent="0.3">
      <c r="A710">
        <v>709</v>
      </c>
      <c r="B710" t="s">
        <v>2278</v>
      </c>
      <c r="C710">
        <f>YEAR(Data!$D710)</f>
        <v>2011</v>
      </c>
      <c r="D710" s="2">
        <v>40879</v>
      </c>
      <c r="E710" s="2">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ht="14.25" customHeight="1" x14ac:dyDescent="0.3">
      <c r="A711">
        <v>710</v>
      </c>
      <c r="B711" t="s">
        <v>2278</v>
      </c>
      <c r="C711">
        <f>YEAR(Data!$D711)</f>
        <v>2011</v>
      </c>
      <c r="D711" s="2">
        <v>40879</v>
      </c>
      <c r="E711" s="2">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ht="14.25" customHeight="1" x14ac:dyDescent="0.3">
      <c r="A712">
        <v>711</v>
      </c>
      <c r="B712" t="s">
        <v>2283</v>
      </c>
      <c r="C712">
        <f>YEAR(Data!$D712)</f>
        <v>2011</v>
      </c>
      <c r="D712" s="2">
        <v>40638</v>
      </c>
      <c r="E712" s="2">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ht="14.25" customHeight="1" x14ac:dyDescent="0.3">
      <c r="A713">
        <v>712</v>
      </c>
      <c r="B713" t="s">
        <v>2286</v>
      </c>
      <c r="C713">
        <f>YEAR(Data!$D713)</f>
        <v>2014</v>
      </c>
      <c r="D713" s="2">
        <v>41886</v>
      </c>
      <c r="E713" s="2">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ht="14.25" customHeight="1" x14ac:dyDescent="0.3">
      <c r="A714">
        <v>713</v>
      </c>
      <c r="B714" t="s">
        <v>2292</v>
      </c>
      <c r="C714">
        <f>YEAR(Data!$D714)</f>
        <v>2014</v>
      </c>
      <c r="D714" s="2">
        <v>41779</v>
      </c>
      <c r="E714" s="2">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ht="14.25" customHeight="1" x14ac:dyDescent="0.3">
      <c r="A715">
        <v>714</v>
      </c>
      <c r="B715" t="s">
        <v>2292</v>
      </c>
      <c r="C715">
        <f>YEAR(Data!$D715)</f>
        <v>2014</v>
      </c>
      <c r="D715" s="2">
        <v>41779</v>
      </c>
      <c r="E715" s="2">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ht="14.25" customHeight="1" x14ac:dyDescent="0.3">
      <c r="A716">
        <v>715</v>
      </c>
      <c r="B716" t="s">
        <v>2292</v>
      </c>
      <c r="C716">
        <f>YEAR(Data!$D716)</f>
        <v>2014</v>
      </c>
      <c r="D716" s="2">
        <v>41779</v>
      </c>
      <c r="E716" s="2">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ht="14.25" customHeight="1" x14ac:dyDescent="0.3">
      <c r="A717">
        <v>716</v>
      </c>
      <c r="B717" t="s">
        <v>2300</v>
      </c>
      <c r="C717">
        <f>YEAR(Data!$D717)</f>
        <v>2011</v>
      </c>
      <c r="D717" s="2">
        <v>40725</v>
      </c>
      <c r="E717" s="2">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ht="14.25" customHeight="1" x14ac:dyDescent="0.3">
      <c r="A718">
        <v>717</v>
      </c>
      <c r="B718" t="s">
        <v>2303</v>
      </c>
      <c r="C718">
        <f>YEAR(Data!$D718)</f>
        <v>2011</v>
      </c>
      <c r="D718" s="2">
        <v>40555</v>
      </c>
      <c r="E718" s="2">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ht="14.25" customHeight="1" x14ac:dyDescent="0.3">
      <c r="A719">
        <v>718</v>
      </c>
      <c r="B719" t="s">
        <v>2306</v>
      </c>
      <c r="C719">
        <f>YEAR(Data!$D719)</f>
        <v>2014</v>
      </c>
      <c r="D719" s="2">
        <v>41907</v>
      </c>
      <c r="E719" s="2">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ht="14.25" customHeight="1" x14ac:dyDescent="0.3">
      <c r="A720">
        <v>719</v>
      </c>
      <c r="B720" t="s">
        <v>2309</v>
      </c>
      <c r="C720">
        <f>YEAR(Data!$D720)</f>
        <v>2011</v>
      </c>
      <c r="D720" s="2">
        <v>40696</v>
      </c>
      <c r="E720" s="2">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ht="14.25" customHeight="1" x14ac:dyDescent="0.3">
      <c r="A721">
        <v>720</v>
      </c>
      <c r="B721" t="s">
        <v>2309</v>
      </c>
      <c r="C721">
        <f>YEAR(Data!$D721)</f>
        <v>2011</v>
      </c>
      <c r="D721" s="2">
        <v>40696</v>
      </c>
      <c r="E721" s="2">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ht="14.25" customHeight="1" x14ac:dyDescent="0.3">
      <c r="A722">
        <v>721</v>
      </c>
      <c r="B722" t="s">
        <v>2312</v>
      </c>
      <c r="C722">
        <f>YEAR(Data!$D722)</f>
        <v>2013</v>
      </c>
      <c r="D722" s="2">
        <v>41318</v>
      </c>
      <c r="E722" s="2">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ht="14.25" customHeight="1" x14ac:dyDescent="0.3">
      <c r="A723">
        <v>722</v>
      </c>
      <c r="B723" t="s">
        <v>2317</v>
      </c>
      <c r="C723">
        <f>YEAR(Data!$D723)</f>
        <v>2013</v>
      </c>
      <c r="D723" s="2">
        <v>41624</v>
      </c>
      <c r="E723" s="2">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ht="14.25" customHeight="1" x14ac:dyDescent="0.3">
      <c r="A724">
        <v>723</v>
      </c>
      <c r="B724" t="s">
        <v>2317</v>
      </c>
      <c r="C724">
        <f>YEAR(Data!$D724)</f>
        <v>2013</v>
      </c>
      <c r="D724" s="2">
        <v>41624</v>
      </c>
      <c r="E724" s="2">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ht="14.25" customHeight="1" x14ac:dyDescent="0.3">
      <c r="A725">
        <v>724</v>
      </c>
      <c r="B725" t="s">
        <v>2322</v>
      </c>
      <c r="C725">
        <f>YEAR(Data!$D725)</f>
        <v>2011</v>
      </c>
      <c r="D725" s="2">
        <v>40823</v>
      </c>
      <c r="E725" s="2">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ht="14.25" customHeight="1" x14ac:dyDescent="0.3">
      <c r="A726">
        <v>725</v>
      </c>
      <c r="B726" t="s">
        <v>2327</v>
      </c>
      <c r="C726">
        <f>YEAR(Data!$D726)</f>
        <v>2013</v>
      </c>
      <c r="D726" s="2">
        <v>41463</v>
      </c>
      <c r="E726" s="2">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ht="14.25" customHeight="1" x14ac:dyDescent="0.3">
      <c r="A727">
        <v>726</v>
      </c>
      <c r="B727" t="s">
        <v>2333</v>
      </c>
      <c r="C727">
        <f>YEAR(Data!$D727)</f>
        <v>2014</v>
      </c>
      <c r="D727" s="2">
        <v>41899</v>
      </c>
      <c r="E727" s="2">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ht="14.25" customHeight="1" x14ac:dyDescent="0.3">
      <c r="A728">
        <v>727</v>
      </c>
      <c r="B728" t="s">
        <v>2333</v>
      </c>
      <c r="C728">
        <f>YEAR(Data!$D728)</f>
        <v>2014</v>
      </c>
      <c r="D728" s="2">
        <v>41899</v>
      </c>
      <c r="E728" s="2">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ht="14.25" customHeight="1" x14ac:dyDescent="0.3">
      <c r="A729">
        <v>728</v>
      </c>
      <c r="B729" t="s">
        <v>2340</v>
      </c>
      <c r="C729">
        <f>YEAR(Data!$D729)</f>
        <v>2013</v>
      </c>
      <c r="D729" s="2">
        <v>41612</v>
      </c>
      <c r="E729" s="2">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ht="14.25" customHeight="1" x14ac:dyDescent="0.3">
      <c r="A730">
        <v>729</v>
      </c>
      <c r="B730" t="s">
        <v>2340</v>
      </c>
      <c r="C730">
        <f>YEAR(Data!$D730)</f>
        <v>2013</v>
      </c>
      <c r="D730" s="2">
        <v>41612</v>
      </c>
      <c r="E730" s="2">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ht="14.25" customHeight="1" x14ac:dyDescent="0.3">
      <c r="A731">
        <v>730</v>
      </c>
      <c r="B731" t="s">
        <v>2340</v>
      </c>
      <c r="C731">
        <f>YEAR(Data!$D731)</f>
        <v>2013</v>
      </c>
      <c r="D731" s="2">
        <v>41612</v>
      </c>
      <c r="E731" s="2">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ht="14.25" customHeight="1" x14ac:dyDescent="0.3">
      <c r="A732">
        <v>731</v>
      </c>
      <c r="B732" t="s">
        <v>2340</v>
      </c>
      <c r="C732">
        <f>YEAR(Data!$D732)</f>
        <v>2013</v>
      </c>
      <c r="D732" s="2">
        <v>41612</v>
      </c>
      <c r="E732" s="2">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ht="14.25" customHeight="1" x14ac:dyDescent="0.3">
      <c r="A733">
        <v>732</v>
      </c>
      <c r="B733" t="s">
        <v>2340</v>
      </c>
      <c r="C733">
        <f>YEAR(Data!$D733)</f>
        <v>2013</v>
      </c>
      <c r="D733" s="2">
        <v>41612</v>
      </c>
      <c r="E733" s="2">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ht="14.25" customHeight="1" x14ac:dyDescent="0.3">
      <c r="A734">
        <v>733</v>
      </c>
      <c r="B734" t="s">
        <v>2350</v>
      </c>
      <c r="C734">
        <f>YEAR(Data!$D734)</f>
        <v>2014</v>
      </c>
      <c r="D734" s="2">
        <v>41661</v>
      </c>
      <c r="E734" s="2">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ht="14.25" customHeight="1" x14ac:dyDescent="0.3">
      <c r="A735">
        <v>734</v>
      </c>
      <c r="B735" t="s">
        <v>2350</v>
      </c>
      <c r="C735">
        <f>YEAR(Data!$D735)</f>
        <v>2014</v>
      </c>
      <c r="D735" s="2">
        <v>41661</v>
      </c>
      <c r="E735" s="2">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ht="14.25" customHeight="1" x14ac:dyDescent="0.3">
      <c r="A736">
        <v>735</v>
      </c>
      <c r="B736" t="s">
        <v>2350</v>
      </c>
      <c r="C736">
        <f>YEAR(Data!$D736)</f>
        <v>2014</v>
      </c>
      <c r="D736" s="2">
        <v>41661</v>
      </c>
      <c r="E736" s="2">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ht="14.25" customHeight="1" x14ac:dyDescent="0.3">
      <c r="A737">
        <v>736</v>
      </c>
      <c r="B737" t="s">
        <v>2350</v>
      </c>
      <c r="C737">
        <f>YEAR(Data!$D737)</f>
        <v>2014</v>
      </c>
      <c r="D737" s="2">
        <v>41661</v>
      </c>
      <c r="E737" s="2">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ht="14.25" customHeight="1" x14ac:dyDescent="0.3">
      <c r="A738">
        <v>737</v>
      </c>
      <c r="B738" t="s">
        <v>2350</v>
      </c>
      <c r="C738">
        <f>YEAR(Data!$D738)</f>
        <v>2014</v>
      </c>
      <c r="D738" s="2">
        <v>41661</v>
      </c>
      <c r="E738" s="2">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ht="14.25" customHeight="1" x14ac:dyDescent="0.3">
      <c r="A739">
        <v>738</v>
      </c>
      <c r="B739" t="s">
        <v>2350</v>
      </c>
      <c r="C739">
        <f>YEAR(Data!$D739)</f>
        <v>2014</v>
      </c>
      <c r="D739" s="2">
        <v>41661</v>
      </c>
      <c r="E739" s="2">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ht="14.25" customHeight="1" x14ac:dyDescent="0.3">
      <c r="A740">
        <v>739</v>
      </c>
      <c r="B740" t="s">
        <v>2359</v>
      </c>
      <c r="C740">
        <f>YEAR(Data!$D740)</f>
        <v>2011</v>
      </c>
      <c r="D740" s="2">
        <v>40794</v>
      </c>
      <c r="E740" s="2">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ht="14.25" customHeight="1" x14ac:dyDescent="0.3">
      <c r="A741">
        <v>740</v>
      </c>
      <c r="B741" t="s">
        <v>2362</v>
      </c>
      <c r="C741">
        <f>YEAR(Data!$D741)</f>
        <v>2011</v>
      </c>
      <c r="D741" s="2">
        <v>40548</v>
      </c>
      <c r="E741" s="2">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ht="14.25" customHeight="1" x14ac:dyDescent="0.3">
      <c r="A742">
        <v>741</v>
      </c>
      <c r="B742" t="s">
        <v>2362</v>
      </c>
      <c r="C742">
        <f>YEAR(Data!$D742)</f>
        <v>2011</v>
      </c>
      <c r="D742" s="2">
        <v>40548</v>
      </c>
      <c r="E742" s="2">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ht="14.25" customHeight="1" x14ac:dyDescent="0.3">
      <c r="A743">
        <v>742</v>
      </c>
      <c r="B743" t="s">
        <v>2362</v>
      </c>
      <c r="C743">
        <f>YEAR(Data!$D743)</f>
        <v>2011</v>
      </c>
      <c r="D743" s="2">
        <v>40548</v>
      </c>
      <c r="E743" s="2">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ht="14.25" customHeight="1" x14ac:dyDescent="0.3">
      <c r="A744">
        <v>743</v>
      </c>
      <c r="B744" t="s">
        <v>2369</v>
      </c>
      <c r="C744">
        <f>YEAR(Data!$D744)</f>
        <v>2013</v>
      </c>
      <c r="D744" s="2">
        <v>41514</v>
      </c>
      <c r="E744" s="2">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ht="14.25" customHeight="1" x14ac:dyDescent="0.3">
      <c r="A745">
        <v>744</v>
      </c>
      <c r="B745" t="s">
        <v>2369</v>
      </c>
      <c r="C745">
        <f>YEAR(Data!$D745)</f>
        <v>2013</v>
      </c>
      <c r="D745" s="2">
        <v>41514</v>
      </c>
      <c r="E745" s="2">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ht="14.25" customHeight="1" x14ac:dyDescent="0.3">
      <c r="A746">
        <v>745</v>
      </c>
      <c r="B746" t="s">
        <v>2369</v>
      </c>
      <c r="C746">
        <f>YEAR(Data!$D746)</f>
        <v>2013</v>
      </c>
      <c r="D746" s="2">
        <v>41514</v>
      </c>
      <c r="E746" s="2">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ht="14.25" customHeight="1" x14ac:dyDescent="0.3">
      <c r="A747">
        <v>746</v>
      </c>
      <c r="B747" t="s">
        <v>2369</v>
      </c>
      <c r="C747">
        <f>YEAR(Data!$D747)</f>
        <v>2013</v>
      </c>
      <c r="D747" s="2">
        <v>41514</v>
      </c>
      <c r="E747" s="2">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ht="14.25" customHeight="1" x14ac:dyDescent="0.3">
      <c r="A748">
        <v>747</v>
      </c>
      <c r="B748" t="s">
        <v>2376</v>
      </c>
      <c r="C748">
        <f>YEAR(Data!$D748)</f>
        <v>2011</v>
      </c>
      <c r="D748" s="2">
        <v>40690</v>
      </c>
      <c r="E748" s="2">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ht="14.25" customHeight="1" x14ac:dyDescent="0.3">
      <c r="A749">
        <v>748</v>
      </c>
      <c r="B749" t="s">
        <v>2376</v>
      </c>
      <c r="C749">
        <f>YEAR(Data!$D749)</f>
        <v>2011</v>
      </c>
      <c r="D749" s="2">
        <v>40690</v>
      </c>
      <c r="E749" s="2">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ht="14.25" customHeight="1" x14ac:dyDescent="0.3">
      <c r="A750">
        <v>749</v>
      </c>
      <c r="B750" t="s">
        <v>2377</v>
      </c>
      <c r="C750">
        <f>YEAR(Data!$D750)</f>
        <v>2013</v>
      </c>
      <c r="D750" s="2">
        <v>41354</v>
      </c>
      <c r="E750" s="2">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ht="14.25" customHeight="1" x14ac:dyDescent="0.3">
      <c r="A751">
        <v>750</v>
      </c>
      <c r="B751" t="s">
        <v>2383</v>
      </c>
      <c r="C751">
        <f>YEAR(Data!$D751)</f>
        <v>2014</v>
      </c>
      <c r="D751" s="2">
        <v>41915</v>
      </c>
      <c r="E751" s="2">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ht="14.25" customHeight="1" x14ac:dyDescent="0.3">
      <c r="A752">
        <v>751</v>
      </c>
      <c r="B752" t="s">
        <v>2383</v>
      </c>
      <c r="C752">
        <f>YEAR(Data!$D752)</f>
        <v>2014</v>
      </c>
      <c r="D752" s="2">
        <v>41915</v>
      </c>
      <c r="E752" s="2">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ht="14.25" customHeight="1" x14ac:dyDescent="0.3">
      <c r="A753">
        <v>752</v>
      </c>
      <c r="B753" t="s">
        <v>2383</v>
      </c>
      <c r="C753">
        <f>YEAR(Data!$D753)</f>
        <v>2014</v>
      </c>
      <c r="D753" s="2">
        <v>41915</v>
      </c>
      <c r="E753" s="2">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ht="14.25" customHeight="1" x14ac:dyDescent="0.3">
      <c r="A754">
        <v>753</v>
      </c>
      <c r="B754" t="s">
        <v>2383</v>
      </c>
      <c r="C754">
        <f>YEAR(Data!$D754)</f>
        <v>2014</v>
      </c>
      <c r="D754" s="2">
        <v>41915</v>
      </c>
      <c r="E754" s="2">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ht="14.25" customHeight="1" x14ac:dyDescent="0.3">
      <c r="A755">
        <v>754</v>
      </c>
      <c r="B755" t="s">
        <v>2393</v>
      </c>
      <c r="C755">
        <f>YEAR(Data!$D755)</f>
        <v>2013</v>
      </c>
      <c r="D755" s="2">
        <v>41372</v>
      </c>
      <c r="E755" s="2">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ht="14.25" customHeight="1" x14ac:dyDescent="0.3">
      <c r="A756">
        <v>755</v>
      </c>
      <c r="B756" t="s">
        <v>2398</v>
      </c>
      <c r="C756">
        <f>YEAR(Data!$D756)</f>
        <v>2012</v>
      </c>
      <c r="D756" s="2">
        <v>41250</v>
      </c>
      <c r="E756" s="2">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ht="14.25" customHeight="1" x14ac:dyDescent="0.3">
      <c r="A757">
        <v>756</v>
      </c>
      <c r="B757" t="s">
        <v>2399</v>
      </c>
      <c r="C757">
        <f>YEAR(Data!$D757)</f>
        <v>2013</v>
      </c>
      <c r="D757" s="2">
        <v>41536</v>
      </c>
      <c r="E757" s="2">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ht="14.25" customHeight="1" x14ac:dyDescent="0.3">
      <c r="A758">
        <v>757</v>
      </c>
      <c r="B758" t="s">
        <v>2402</v>
      </c>
      <c r="C758">
        <f>YEAR(Data!$D758)</f>
        <v>2011</v>
      </c>
      <c r="D758" s="2">
        <v>40906</v>
      </c>
      <c r="E758" s="2">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ht="14.25" customHeight="1" x14ac:dyDescent="0.3">
      <c r="A759">
        <v>758</v>
      </c>
      <c r="B759" t="s">
        <v>2402</v>
      </c>
      <c r="C759">
        <f>YEAR(Data!$D759)</f>
        <v>2011</v>
      </c>
      <c r="D759" s="2">
        <v>40906</v>
      </c>
      <c r="E759" s="2">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ht="14.25" customHeight="1" x14ac:dyDescent="0.3">
      <c r="A760">
        <v>759</v>
      </c>
      <c r="B760" t="s">
        <v>2406</v>
      </c>
      <c r="C760">
        <f>YEAR(Data!$D760)</f>
        <v>2014</v>
      </c>
      <c r="D760" s="2">
        <v>41844</v>
      </c>
      <c r="E760" s="2">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ht="14.25" customHeight="1" x14ac:dyDescent="0.3">
      <c r="A761">
        <v>760</v>
      </c>
      <c r="B761" t="s">
        <v>2409</v>
      </c>
      <c r="C761">
        <f>YEAR(Data!$D761)</f>
        <v>2014</v>
      </c>
      <c r="D761" s="2">
        <v>41901</v>
      </c>
      <c r="E761" s="2">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ht="14.25" customHeight="1" x14ac:dyDescent="0.3">
      <c r="A762">
        <v>761</v>
      </c>
      <c r="B762" t="s">
        <v>2412</v>
      </c>
      <c r="C762">
        <f>YEAR(Data!$D762)</f>
        <v>2012</v>
      </c>
      <c r="D762" s="2">
        <v>41152</v>
      </c>
      <c r="E762" s="2">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ht="14.25" customHeight="1" x14ac:dyDescent="0.3">
      <c r="A763">
        <v>762</v>
      </c>
      <c r="B763" t="s">
        <v>2413</v>
      </c>
      <c r="C763">
        <f>YEAR(Data!$D763)</f>
        <v>2014</v>
      </c>
      <c r="D763" s="2">
        <v>41947</v>
      </c>
      <c r="E763" s="2">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ht="14.25" customHeight="1" x14ac:dyDescent="0.3">
      <c r="A764">
        <v>763</v>
      </c>
      <c r="B764" t="s">
        <v>2416</v>
      </c>
      <c r="C764">
        <f>YEAR(Data!$D764)</f>
        <v>2012</v>
      </c>
      <c r="D764" s="2">
        <v>40947</v>
      </c>
      <c r="E764" s="2">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ht="14.25" customHeight="1" x14ac:dyDescent="0.3">
      <c r="A765">
        <v>764</v>
      </c>
      <c r="B765" t="s">
        <v>2419</v>
      </c>
      <c r="C765">
        <f>YEAR(Data!$D765)</f>
        <v>2011</v>
      </c>
      <c r="D765" s="2">
        <v>40557</v>
      </c>
      <c r="E765" s="2">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ht="14.25" customHeight="1" x14ac:dyDescent="0.3">
      <c r="A766">
        <v>765</v>
      </c>
      <c r="B766" t="s">
        <v>2419</v>
      </c>
      <c r="C766">
        <f>YEAR(Data!$D766)</f>
        <v>2011</v>
      </c>
      <c r="D766" s="2">
        <v>40557</v>
      </c>
      <c r="E766" s="2">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ht="14.25" customHeight="1" x14ac:dyDescent="0.3">
      <c r="A767">
        <v>766</v>
      </c>
      <c r="B767" t="s">
        <v>2419</v>
      </c>
      <c r="C767">
        <f>YEAR(Data!$D767)</f>
        <v>2011</v>
      </c>
      <c r="D767" s="2">
        <v>40557</v>
      </c>
      <c r="E767" s="2">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ht="14.25" customHeight="1" x14ac:dyDescent="0.3">
      <c r="A768">
        <v>767</v>
      </c>
      <c r="B768" t="s">
        <v>2419</v>
      </c>
      <c r="C768">
        <f>YEAR(Data!$D768)</f>
        <v>2011</v>
      </c>
      <c r="D768" s="2">
        <v>40557</v>
      </c>
      <c r="E768" s="2">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ht="14.25" customHeight="1" x14ac:dyDescent="0.3">
      <c r="A769">
        <v>768</v>
      </c>
      <c r="B769" t="s">
        <v>2419</v>
      </c>
      <c r="C769">
        <f>YEAR(Data!$D769)</f>
        <v>2011</v>
      </c>
      <c r="D769" s="2">
        <v>40557</v>
      </c>
      <c r="E769" s="2">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ht="14.25" customHeight="1" x14ac:dyDescent="0.3">
      <c r="A770">
        <v>769</v>
      </c>
      <c r="B770" t="s">
        <v>2430</v>
      </c>
      <c r="C770">
        <f>YEAR(Data!$D770)</f>
        <v>2011</v>
      </c>
      <c r="D770" s="2">
        <v>40677</v>
      </c>
      <c r="E770" s="2">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ht="14.25" customHeight="1" x14ac:dyDescent="0.3">
      <c r="A771">
        <v>770</v>
      </c>
      <c r="B771" t="s">
        <v>2435</v>
      </c>
      <c r="C771">
        <f>YEAR(Data!$D771)</f>
        <v>2013</v>
      </c>
      <c r="D771" s="2">
        <v>41414</v>
      </c>
      <c r="E771" s="2">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ht="14.25" customHeight="1" x14ac:dyDescent="0.3">
      <c r="A772">
        <v>771</v>
      </c>
      <c r="B772" t="s">
        <v>2438</v>
      </c>
      <c r="C772">
        <f>YEAR(Data!$D772)</f>
        <v>2014</v>
      </c>
      <c r="D772" s="2">
        <v>41670</v>
      </c>
      <c r="E772" s="2">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ht="14.25" customHeight="1" x14ac:dyDescent="0.3">
      <c r="A773">
        <v>772</v>
      </c>
      <c r="B773" t="s">
        <v>2438</v>
      </c>
      <c r="C773">
        <f>YEAR(Data!$D773)</f>
        <v>2014</v>
      </c>
      <c r="D773" s="2">
        <v>41670</v>
      </c>
      <c r="E773" s="2">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ht="14.25" customHeight="1" x14ac:dyDescent="0.3">
      <c r="A774">
        <v>773</v>
      </c>
      <c r="B774" t="s">
        <v>2438</v>
      </c>
      <c r="C774">
        <f>YEAR(Data!$D774)</f>
        <v>2014</v>
      </c>
      <c r="D774" s="2">
        <v>41670</v>
      </c>
      <c r="E774" s="2">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ht="14.25" customHeight="1" x14ac:dyDescent="0.3">
      <c r="A775">
        <v>774</v>
      </c>
      <c r="B775" t="s">
        <v>2438</v>
      </c>
      <c r="C775">
        <f>YEAR(Data!$D775)</f>
        <v>2014</v>
      </c>
      <c r="D775" s="2">
        <v>41670</v>
      </c>
      <c r="E775" s="2">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ht="14.25" customHeight="1" x14ac:dyDescent="0.3">
      <c r="A776">
        <v>775</v>
      </c>
      <c r="B776" t="s">
        <v>2438</v>
      </c>
      <c r="C776">
        <f>YEAR(Data!$D776)</f>
        <v>2014</v>
      </c>
      <c r="D776" s="2">
        <v>41670</v>
      </c>
      <c r="E776" s="2">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ht="14.25" customHeight="1" x14ac:dyDescent="0.3">
      <c r="A777">
        <v>776</v>
      </c>
      <c r="B777" t="s">
        <v>2438</v>
      </c>
      <c r="C777">
        <f>YEAR(Data!$D777)</f>
        <v>2014</v>
      </c>
      <c r="D777" s="2">
        <v>41670</v>
      </c>
      <c r="E777" s="2">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ht="14.25" customHeight="1" x14ac:dyDescent="0.3">
      <c r="A778">
        <v>777</v>
      </c>
      <c r="B778" t="s">
        <v>2449</v>
      </c>
      <c r="C778">
        <f>YEAR(Data!$D778)</f>
        <v>2011</v>
      </c>
      <c r="D778" s="2">
        <v>40723</v>
      </c>
      <c r="E778" s="2">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ht="14.25" customHeight="1" x14ac:dyDescent="0.3">
      <c r="A779">
        <v>778</v>
      </c>
      <c r="B779" t="s">
        <v>2454</v>
      </c>
      <c r="C779">
        <f>YEAR(Data!$D779)</f>
        <v>2012</v>
      </c>
      <c r="D779" s="2">
        <v>41142</v>
      </c>
      <c r="E779" s="2">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ht="14.25" customHeight="1" x14ac:dyDescent="0.3">
      <c r="A780">
        <v>779</v>
      </c>
      <c r="B780" t="s">
        <v>2454</v>
      </c>
      <c r="C780">
        <f>YEAR(Data!$D780)</f>
        <v>2012</v>
      </c>
      <c r="D780" s="2">
        <v>41142</v>
      </c>
      <c r="E780" s="2">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ht="14.25" customHeight="1" x14ac:dyDescent="0.3">
      <c r="A781">
        <v>780</v>
      </c>
      <c r="B781" t="s">
        <v>2454</v>
      </c>
      <c r="C781">
        <f>YEAR(Data!$D781)</f>
        <v>2012</v>
      </c>
      <c r="D781" s="2">
        <v>41142</v>
      </c>
      <c r="E781" s="2">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ht="14.25" customHeight="1" x14ac:dyDescent="0.3">
      <c r="A782">
        <v>781</v>
      </c>
      <c r="B782" t="s">
        <v>2454</v>
      </c>
      <c r="C782">
        <f>YEAR(Data!$D782)</f>
        <v>2012</v>
      </c>
      <c r="D782" s="2">
        <v>41142</v>
      </c>
      <c r="E782" s="2">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ht="14.25" customHeight="1" x14ac:dyDescent="0.3">
      <c r="A783">
        <v>782</v>
      </c>
      <c r="B783" t="s">
        <v>2459</v>
      </c>
      <c r="C783">
        <f>YEAR(Data!$D783)</f>
        <v>2012</v>
      </c>
      <c r="D783" s="2">
        <v>41185</v>
      </c>
      <c r="E783" s="2">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ht="14.25" customHeight="1" x14ac:dyDescent="0.3">
      <c r="A784">
        <v>783</v>
      </c>
      <c r="B784" t="s">
        <v>2459</v>
      </c>
      <c r="C784">
        <f>YEAR(Data!$D784)</f>
        <v>2012</v>
      </c>
      <c r="D784" s="2">
        <v>41185</v>
      </c>
      <c r="E784" s="2">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ht="14.25" customHeight="1" x14ac:dyDescent="0.3">
      <c r="A785">
        <v>784</v>
      </c>
      <c r="B785" t="s">
        <v>2459</v>
      </c>
      <c r="C785">
        <f>YEAR(Data!$D785)</f>
        <v>2012</v>
      </c>
      <c r="D785" s="2">
        <v>41185</v>
      </c>
      <c r="E785" s="2">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ht="14.25" customHeight="1" x14ac:dyDescent="0.3">
      <c r="A786">
        <v>785</v>
      </c>
      <c r="B786" t="s">
        <v>2459</v>
      </c>
      <c r="C786">
        <f>YEAR(Data!$D786)</f>
        <v>2012</v>
      </c>
      <c r="D786" s="2">
        <v>41185</v>
      </c>
      <c r="E786" s="2">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ht="14.25" customHeight="1" x14ac:dyDescent="0.3">
      <c r="A787">
        <v>786</v>
      </c>
      <c r="B787" t="s">
        <v>2466</v>
      </c>
      <c r="C787">
        <f>YEAR(Data!$D787)</f>
        <v>2012</v>
      </c>
      <c r="D787" s="2">
        <v>41052</v>
      </c>
      <c r="E787" s="2">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ht="14.25" customHeight="1" x14ac:dyDescent="0.3">
      <c r="A788">
        <v>787</v>
      </c>
      <c r="B788" t="s">
        <v>2469</v>
      </c>
      <c r="C788">
        <f>YEAR(Data!$D788)</f>
        <v>2014</v>
      </c>
      <c r="D788" s="2">
        <v>41716</v>
      </c>
      <c r="E788" s="2">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ht="14.25" customHeight="1" x14ac:dyDescent="0.3">
      <c r="A789">
        <v>788</v>
      </c>
      <c r="B789" t="s">
        <v>2473</v>
      </c>
      <c r="C789">
        <f>YEAR(Data!$D789)</f>
        <v>2012</v>
      </c>
      <c r="D789" s="2">
        <v>41255</v>
      </c>
      <c r="E789" s="2">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ht="14.25" customHeight="1" x14ac:dyDescent="0.3">
      <c r="A790">
        <v>789</v>
      </c>
      <c r="B790" t="s">
        <v>2478</v>
      </c>
      <c r="C790">
        <f>YEAR(Data!$D790)</f>
        <v>2012</v>
      </c>
      <c r="D790" s="2">
        <v>41086</v>
      </c>
      <c r="E790" s="2">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ht="14.25" customHeight="1" x14ac:dyDescent="0.3">
      <c r="A791">
        <v>790</v>
      </c>
      <c r="B791" t="s">
        <v>2478</v>
      </c>
      <c r="C791">
        <f>YEAR(Data!$D791)</f>
        <v>2012</v>
      </c>
      <c r="D791" s="2">
        <v>41086</v>
      </c>
      <c r="E791" s="2">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ht="14.25" customHeight="1" x14ac:dyDescent="0.3">
      <c r="A792">
        <v>791</v>
      </c>
      <c r="B792" t="s">
        <v>2478</v>
      </c>
      <c r="C792">
        <f>YEAR(Data!$D792)</f>
        <v>2012</v>
      </c>
      <c r="D792" s="2">
        <v>41086</v>
      </c>
      <c r="E792" s="2">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ht="14.25" customHeight="1" x14ac:dyDescent="0.3">
      <c r="A793">
        <v>792</v>
      </c>
      <c r="B793" t="s">
        <v>2478</v>
      </c>
      <c r="C793">
        <f>YEAR(Data!$D793)</f>
        <v>2012</v>
      </c>
      <c r="D793" s="2">
        <v>41086</v>
      </c>
      <c r="E793" s="2">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ht="14.25" customHeight="1" x14ac:dyDescent="0.3">
      <c r="A794">
        <v>793</v>
      </c>
      <c r="B794" t="s">
        <v>2483</v>
      </c>
      <c r="C794">
        <f>YEAR(Data!$D794)</f>
        <v>2013</v>
      </c>
      <c r="D794" s="2">
        <v>41415</v>
      </c>
      <c r="E794" s="2">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ht="14.25" customHeight="1" x14ac:dyDescent="0.3">
      <c r="A795">
        <v>794</v>
      </c>
      <c r="B795" t="s">
        <v>2489</v>
      </c>
      <c r="C795">
        <f>YEAR(Data!$D795)</f>
        <v>2011</v>
      </c>
      <c r="D795" s="2">
        <v>40806</v>
      </c>
      <c r="E795" s="2">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ht="14.25" customHeight="1" x14ac:dyDescent="0.3">
      <c r="A796">
        <v>795</v>
      </c>
      <c r="B796" t="s">
        <v>2489</v>
      </c>
      <c r="C796">
        <f>YEAR(Data!$D796)</f>
        <v>2011</v>
      </c>
      <c r="D796" s="2">
        <v>40806</v>
      </c>
      <c r="E796" s="2">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ht="14.25" customHeight="1" x14ac:dyDescent="0.3">
      <c r="A797">
        <v>796</v>
      </c>
      <c r="B797" t="s">
        <v>2494</v>
      </c>
      <c r="C797">
        <f>YEAR(Data!$D797)</f>
        <v>2014</v>
      </c>
      <c r="D797" s="2">
        <v>41904</v>
      </c>
      <c r="E797" s="2">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ht="14.25" customHeight="1" x14ac:dyDescent="0.3">
      <c r="A798">
        <v>797</v>
      </c>
      <c r="B798" t="s">
        <v>2497</v>
      </c>
      <c r="C798">
        <f>YEAR(Data!$D798)</f>
        <v>2012</v>
      </c>
      <c r="D798" s="2">
        <v>41267</v>
      </c>
      <c r="E798" s="2">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ht="14.25" customHeight="1" x14ac:dyDescent="0.3">
      <c r="A799">
        <v>798</v>
      </c>
      <c r="B799" t="s">
        <v>2497</v>
      </c>
      <c r="C799">
        <f>YEAR(Data!$D799)</f>
        <v>2012</v>
      </c>
      <c r="D799" s="2">
        <v>41267</v>
      </c>
      <c r="E799" s="2">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ht="14.25" customHeight="1" x14ac:dyDescent="0.3">
      <c r="A800">
        <v>799</v>
      </c>
      <c r="B800" t="s">
        <v>2497</v>
      </c>
      <c r="C800">
        <f>YEAR(Data!$D800)</f>
        <v>2012</v>
      </c>
      <c r="D800" s="2">
        <v>41267</v>
      </c>
      <c r="E800" s="2">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ht="14.25" customHeight="1" x14ac:dyDescent="0.3">
      <c r="A801">
        <v>800</v>
      </c>
      <c r="B801" t="s">
        <v>2502</v>
      </c>
      <c r="C801">
        <f>YEAR(Data!$D801)</f>
        <v>2012</v>
      </c>
      <c r="D801" s="2">
        <v>41240</v>
      </c>
      <c r="E801" s="2">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ht="14.25" customHeight="1" x14ac:dyDescent="0.3">
      <c r="A802">
        <v>801</v>
      </c>
      <c r="B802" t="s">
        <v>2506</v>
      </c>
      <c r="C802">
        <f>YEAR(Data!$D802)</f>
        <v>2014</v>
      </c>
      <c r="D802" s="2">
        <v>41691</v>
      </c>
      <c r="E802" s="2">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ht="14.25" customHeight="1" x14ac:dyDescent="0.3">
      <c r="A803">
        <v>802</v>
      </c>
      <c r="B803" t="s">
        <v>2506</v>
      </c>
      <c r="C803">
        <f>YEAR(Data!$D803)</f>
        <v>2014</v>
      </c>
      <c r="D803" s="2">
        <v>41691</v>
      </c>
      <c r="E803" s="2">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ht="14.25" customHeight="1" x14ac:dyDescent="0.3">
      <c r="A804">
        <v>803</v>
      </c>
      <c r="B804" t="s">
        <v>2511</v>
      </c>
      <c r="C804">
        <f>YEAR(Data!$D804)</f>
        <v>2013</v>
      </c>
      <c r="D804" s="2">
        <v>41505</v>
      </c>
      <c r="E804" s="2">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ht="14.25" customHeight="1" x14ac:dyDescent="0.3">
      <c r="A805">
        <v>804</v>
      </c>
      <c r="B805" t="s">
        <v>2514</v>
      </c>
      <c r="C805">
        <f>YEAR(Data!$D805)</f>
        <v>2013</v>
      </c>
      <c r="D805" s="2">
        <v>41346</v>
      </c>
      <c r="E805" s="2">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ht="14.25" customHeight="1" x14ac:dyDescent="0.3">
      <c r="A806">
        <v>805</v>
      </c>
      <c r="B806" t="s">
        <v>2519</v>
      </c>
      <c r="C806">
        <f>YEAR(Data!$D806)</f>
        <v>2014</v>
      </c>
      <c r="D806" s="2">
        <v>41752</v>
      </c>
      <c r="E806" s="2">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ht="14.25" customHeight="1" x14ac:dyDescent="0.3">
      <c r="A807">
        <v>806</v>
      </c>
      <c r="B807" t="s">
        <v>2524</v>
      </c>
      <c r="C807">
        <f>YEAR(Data!$D807)</f>
        <v>2011</v>
      </c>
      <c r="D807" s="2">
        <v>40848</v>
      </c>
      <c r="E807" s="2">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ht="14.25" customHeight="1" x14ac:dyDescent="0.3">
      <c r="A808">
        <v>807</v>
      </c>
      <c r="B808" t="s">
        <v>2524</v>
      </c>
      <c r="C808">
        <f>YEAR(Data!$D808)</f>
        <v>2011</v>
      </c>
      <c r="D808" s="2">
        <v>40848</v>
      </c>
      <c r="E808" s="2">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ht="14.25" customHeight="1" x14ac:dyDescent="0.3">
      <c r="A809">
        <v>808</v>
      </c>
      <c r="B809" t="s">
        <v>2529</v>
      </c>
      <c r="C809">
        <f>YEAR(Data!$D809)</f>
        <v>2012</v>
      </c>
      <c r="D809" s="2">
        <v>40942</v>
      </c>
      <c r="E809" s="2">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ht="14.25" customHeight="1" x14ac:dyDescent="0.3">
      <c r="A810">
        <v>809</v>
      </c>
      <c r="B810" t="s">
        <v>2529</v>
      </c>
      <c r="C810">
        <f>YEAR(Data!$D810)</f>
        <v>2012</v>
      </c>
      <c r="D810" s="2">
        <v>40942</v>
      </c>
      <c r="E810" s="2">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ht="14.25" customHeight="1" x14ac:dyDescent="0.3">
      <c r="A811">
        <v>810</v>
      </c>
      <c r="B811" t="s">
        <v>2533</v>
      </c>
      <c r="C811">
        <f>YEAR(Data!$D811)</f>
        <v>2011</v>
      </c>
      <c r="D811" s="2">
        <v>40829</v>
      </c>
      <c r="E811" s="2">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ht="14.25" customHeight="1" x14ac:dyDescent="0.3">
      <c r="A812">
        <v>811</v>
      </c>
      <c r="B812" t="s">
        <v>2533</v>
      </c>
      <c r="C812">
        <f>YEAR(Data!$D812)</f>
        <v>2011</v>
      </c>
      <c r="D812" s="2">
        <v>40829</v>
      </c>
      <c r="E812" s="2">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ht="14.25" customHeight="1" x14ac:dyDescent="0.3">
      <c r="A813">
        <v>812</v>
      </c>
      <c r="B813" t="s">
        <v>2533</v>
      </c>
      <c r="C813">
        <f>YEAR(Data!$D813)</f>
        <v>2011</v>
      </c>
      <c r="D813" s="2">
        <v>40829</v>
      </c>
      <c r="E813" s="2">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ht="14.25" customHeight="1" x14ac:dyDescent="0.3">
      <c r="A814">
        <v>813</v>
      </c>
      <c r="B814" t="s">
        <v>2533</v>
      </c>
      <c r="C814">
        <f>YEAR(Data!$D814)</f>
        <v>2011</v>
      </c>
      <c r="D814" s="2">
        <v>40829</v>
      </c>
      <c r="E814" s="2">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ht="14.25" customHeight="1" x14ac:dyDescent="0.3">
      <c r="A815">
        <v>814</v>
      </c>
      <c r="B815" t="s">
        <v>2539</v>
      </c>
      <c r="C815">
        <f>YEAR(Data!$D815)</f>
        <v>2014</v>
      </c>
      <c r="D815" s="2">
        <v>41774</v>
      </c>
      <c r="E815" s="2">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ht="14.25" customHeight="1" x14ac:dyDescent="0.3">
      <c r="A816">
        <v>815</v>
      </c>
      <c r="B816" t="s">
        <v>2539</v>
      </c>
      <c r="C816">
        <f>YEAR(Data!$D816)</f>
        <v>2014</v>
      </c>
      <c r="D816" s="2">
        <v>41774</v>
      </c>
      <c r="E816" s="2">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ht="14.25" customHeight="1" x14ac:dyDescent="0.3">
      <c r="A817">
        <v>816</v>
      </c>
      <c r="B817" t="s">
        <v>2545</v>
      </c>
      <c r="C817">
        <f>YEAR(Data!$D817)</f>
        <v>2012</v>
      </c>
      <c r="D817" s="2">
        <v>40988</v>
      </c>
      <c r="E817" s="2">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ht="14.25" customHeight="1" x14ac:dyDescent="0.3">
      <c r="A818">
        <v>817</v>
      </c>
      <c r="B818" t="s">
        <v>2549</v>
      </c>
      <c r="C818">
        <f>YEAR(Data!$D818)</f>
        <v>2013</v>
      </c>
      <c r="D818" s="2">
        <v>41533</v>
      </c>
      <c r="E818" s="2">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ht="14.25" customHeight="1" x14ac:dyDescent="0.3">
      <c r="A819">
        <v>818</v>
      </c>
      <c r="B819" t="s">
        <v>2552</v>
      </c>
      <c r="C819">
        <f>YEAR(Data!$D819)</f>
        <v>2011</v>
      </c>
      <c r="D819" s="2">
        <v>40722</v>
      </c>
      <c r="E819" s="2">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ht="14.25" customHeight="1" x14ac:dyDescent="0.3">
      <c r="A820">
        <v>819</v>
      </c>
      <c r="B820" t="s">
        <v>2552</v>
      </c>
      <c r="C820">
        <f>YEAR(Data!$D820)</f>
        <v>2011</v>
      </c>
      <c r="D820" s="2">
        <v>40722</v>
      </c>
      <c r="E820" s="2">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ht="14.25" customHeight="1" x14ac:dyDescent="0.3">
      <c r="A821">
        <v>820</v>
      </c>
      <c r="B821" t="s">
        <v>2552</v>
      </c>
      <c r="C821">
        <f>YEAR(Data!$D821)</f>
        <v>2011</v>
      </c>
      <c r="D821" s="2">
        <v>40722</v>
      </c>
      <c r="E821" s="2">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ht="14.25" customHeight="1" x14ac:dyDescent="0.3">
      <c r="A822">
        <v>821</v>
      </c>
      <c r="B822" t="s">
        <v>2552</v>
      </c>
      <c r="C822">
        <f>YEAR(Data!$D822)</f>
        <v>2011</v>
      </c>
      <c r="D822" s="2">
        <v>40722</v>
      </c>
      <c r="E822" s="2">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ht="14.25" customHeight="1" x14ac:dyDescent="0.3">
      <c r="A823">
        <v>822</v>
      </c>
      <c r="B823" t="s">
        <v>2552</v>
      </c>
      <c r="C823">
        <f>YEAR(Data!$D823)</f>
        <v>2011</v>
      </c>
      <c r="D823" s="2">
        <v>40722</v>
      </c>
      <c r="E823" s="2">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ht="14.25" customHeight="1" x14ac:dyDescent="0.3">
      <c r="A824">
        <v>823</v>
      </c>
      <c r="B824" t="s">
        <v>2561</v>
      </c>
      <c r="C824">
        <f>YEAR(Data!$D824)</f>
        <v>2014</v>
      </c>
      <c r="D824" s="2">
        <v>41811</v>
      </c>
      <c r="E824" s="2">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ht="14.25" customHeight="1" x14ac:dyDescent="0.3">
      <c r="A825">
        <v>824</v>
      </c>
      <c r="B825" t="s">
        <v>2561</v>
      </c>
      <c r="C825">
        <f>YEAR(Data!$D825)</f>
        <v>2014</v>
      </c>
      <c r="D825" s="2">
        <v>41811</v>
      </c>
      <c r="E825" s="2">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ht="14.25" customHeight="1" x14ac:dyDescent="0.3">
      <c r="A826">
        <v>825</v>
      </c>
      <c r="B826" t="s">
        <v>2566</v>
      </c>
      <c r="C826">
        <f>YEAR(Data!$D826)</f>
        <v>2011</v>
      </c>
      <c r="D826" s="2">
        <v>40672</v>
      </c>
      <c r="E826" s="2">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ht="14.25" customHeight="1" x14ac:dyDescent="0.3">
      <c r="A827">
        <v>826</v>
      </c>
      <c r="B827" t="s">
        <v>2566</v>
      </c>
      <c r="C827">
        <f>YEAR(Data!$D827)</f>
        <v>2011</v>
      </c>
      <c r="D827" s="2">
        <v>40672</v>
      </c>
      <c r="E827" s="2">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ht="14.25" customHeight="1" x14ac:dyDescent="0.3">
      <c r="A828">
        <v>827</v>
      </c>
      <c r="B828" t="s">
        <v>2571</v>
      </c>
      <c r="C828">
        <f>YEAR(Data!$D828)</f>
        <v>2014</v>
      </c>
      <c r="D828" s="2">
        <v>41873</v>
      </c>
      <c r="E828" s="2">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ht="14.25" customHeight="1" x14ac:dyDescent="0.3">
      <c r="A829">
        <v>828</v>
      </c>
      <c r="B829" t="s">
        <v>2571</v>
      </c>
      <c r="C829">
        <f>YEAR(Data!$D829)</f>
        <v>2014</v>
      </c>
      <c r="D829" s="2">
        <v>41873</v>
      </c>
      <c r="E829" s="2">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ht="14.25" customHeight="1" x14ac:dyDescent="0.3">
      <c r="A830">
        <v>829</v>
      </c>
      <c r="B830" t="s">
        <v>2571</v>
      </c>
      <c r="C830">
        <f>YEAR(Data!$D830)</f>
        <v>2014</v>
      </c>
      <c r="D830" s="2">
        <v>41873</v>
      </c>
      <c r="E830" s="2">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ht="14.25" customHeight="1" x14ac:dyDescent="0.3">
      <c r="A831">
        <v>830</v>
      </c>
      <c r="B831" t="s">
        <v>2578</v>
      </c>
      <c r="C831">
        <f>YEAR(Data!$D831)</f>
        <v>2014</v>
      </c>
      <c r="D831" s="2">
        <v>41807</v>
      </c>
      <c r="E831" s="2">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ht="14.25" customHeight="1" x14ac:dyDescent="0.3">
      <c r="A832">
        <v>831</v>
      </c>
      <c r="B832" t="s">
        <v>2578</v>
      </c>
      <c r="C832">
        <f>YEAR(Data!$D832)</f>
        <v>2014</v>
      </c>
      <c r="D832" s="2">
        <v>41807</v>
      </c>
      <c r="E832" s="2">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ht="14.25" customHeight="1" x14ac:dyDescent="0.3">
      <c r="A833">
        <v>832</v>
      </c>
      <c r="B833" t="s">
        <v>2578</v>
      </c>
      <c r="C833">
        <f>YEAR(Data!$D833)</f>
        <v>2014</v>
      </c>
      <c r="D833" s="2">
        <v>41807</v>
      </c>
      <c r="E833" s="2">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ht="14.25" customHeight="1" x14ac:dyDescent="0.3">
      <c r="A834">
        <v>833</v>
      </c>
      <c r="B834" t="s">
        <v>2578</v>
      </c>
      <c r="C834">
        <f>YEAR(Data!$D834)</f>
        <v>2014</v>
      </c>
      <c r="D834" s="2">
        <v>41807</v>
      </c>
      <c r="E834" s="2">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ht="14.25" customHeight="1" x14ac:dyDescent="0.3">
      <c r="A835">
        <v>834</v>
      </c>
      <c r="B835" t="s">
        <v>2588</v>
      </c>
      <c r="C835">
        <f>YEAR(Data!$D835)</f>
        <v>2013</v>
      </c>
      <c r="D835" s="2">
        <v>41479</v>
      </c>
      <c r="E835" s="2">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ht="14.25" customHeight="1" x14ac:dyDescent="0.3">
      <c r="A836">
        <v>835</v>
      </c>
      <c r="B836" t="s">
        <v>2588</v>
      </c>
      <c r="C836">
        <f>YEAR(Data!$D836)</f>
        <v>2013</v>
      </c>
      <c r="D836" s="2">
        <v>41479</v>
      </c>
      <c r="E836" s="2">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ht="14.25" customHeight="1" x14ac:dyDescent="0.3">
      <c r="A837">
        <v>836</v>
      </c>
      <c r="B837" t="s">
        <v>2588</v>
      </c>
      <c r="C837">
        <f>YEAR(Data!$D837)</f>
        <v>2013</v>
      </c>
      <c r="D837" s="2">
        <v>41479</v>
      </c>
      <c r="E837" s="2">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ht="14.25" customHeight="1" x14ac:dyDescent="0.3">
      <c r="A838">
        <v>837</v>
      </c>
      <c r="B838" t="s">
        <v>2595</v>
      </c>
      <c r="C838">
        <f>YEAR(Data!$D838)</f>
        <v>2011</v>
      </c>
      <c r="D838" s="2">
        <v>40794</v>
      </c>
      <c r="E838" s="2">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ht="14.25" customHeight="1" x14ac:dyDescent="0.3">
      <c r="A839">
        <v>838</v>
      </c>
      <c r="B839" t="s">
        <v>2598</v>
      </c>
      <c r="C839">
        <f>YEAR(Data!$D839)</f>
        <v>2014</v>
      </c>
      <c r="D839" s="2">
        <v>41948</v>
      </c>
      <c r="E839" s="2">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ht="14.25" customHeight="1" x14ac:dyDescent="0.3">
      <c r="A840">
        <v>839</v>
      </c>
      <c r="B840" t="s">
        <v>2603</v>
      </c>
      <c r="C840">
        <f>YEAR(Data!$D840)</f>
        <v>2013</v>
      </c>
      <c r="D840" s="2">
        <v>41341</v>
      </c>
      <c r="E840" s="2">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ht="14.25" customHeight="1" x14ac:dyDescent="0.3">
      <c r="A841">
        <v>840</v>
      </c>
      <c r="B841" t="s">
        <v>2604</v>
      </c>
      <c r="C841">
        <f>YEAR(Data!$D841)</f>
        <v>2012</v>
      </c>
      <c r="D841" s="2">
        <v>41233</v>
      </c>
      <c r="E841" s="2">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ht="14.25" customHeight="1" x14ac:dyDescent="0.3">
      <c r="A842">
        <v>841</v>
      </c>
      <c r="B842" t="s">
        <v>2604</v>
      </c>
      <c r="C842">
        <f>YEAR(Data!$D842)</f>
        <v>2012</v>
      </c>
      <c r="D842" s="2">
        <v>41233</v>
      </c>
      <c r="E842" s="2">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ht="14.25" customHeight="1" x14ac:dyDescent="0.3">
      <c r="A843">
        <v>842</v>
      </c>
      <c r="B843" t="s">
        <v>2604</v>
      </c>
      <c r="C843">
        <f>YEAR(Data!$D843)</f>
        <v>2012</v>
      </c>
      <c r="D843" s="2">
        <v>41233</v>
      </c>
      <c r="E843" s="2">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ht="14.25" customHeight="1" x14ac:dyDescent="0.3">
      <c r="A844">
        <v>843</v>
      </c>
      <c r="B844" t="s">
        <v>2611</v>
      </c>
      <c r="C844">
        <f>YEAR(Data!$D844)</f>
        <v>2013</v>
      </c>
      <c r="D844" s="2">
        <v>41586</v>
      </c>
      <c r="E844" s="2">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ht="14.25" customHeight="1" x14ac:dyDescent="0.3">
      <c r="A845">
        <v>844</v>
      </c>
      <c r="B845" t="s">
        <v>2611</v>
      </c>
      <c r="C845">
        <f>YEAR(Data!$D845)</f>
        <v>2013</v>
      </c>
      <c r="D845" s="2">
        <v>41586</v>
      </c>
      <c r="E845" s="2">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ht="14.25" customHeight="1" x14ac:dyDescent="0.3">
      <c r="A846">
        <v>845</v>
      </c>
      <c r="B846" t="s">
        <v>2611</v>
      </c>
      <c r="C846">
        <f>YEAR(Data!$D846)</f>
        <v>2013</v>
      </c>
      <c r="D846" s="2">
        <v>41586</v>
      </c>
      <c r="E846" s="2">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ht="14.25" customHeight="1" x14ac:dyDescent="0.3">
      <c r="A847">
        <v>846</v>
      </c>
      <c r="B847" t="s">
        <v>2611</v>
      </c>
      <c r="C847">
        <f>YEAR(Data!$D847)</f>
        <v>2013</v>
      </c>
      <c r="D847" s="2">
        <v>41586</v>
      </c>
      <c r="E847" s="2">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ht="14.25" customHeight="1" x14ac:dyDescent="0.3">
      <c r="A848">
        <v>847</v>
      </c>
      <c r="B848" t="s">
        <v>2622</v>
      </c>
      <c r="C848">
        <f>YEAR(Data!$D848)</f>
        <v>2012</v>
      </c>
      <c r="D848" s="2">
        <v>41195</v>
      </c>
      <c r="E848" s="2">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ht="14.25" customHeight="1" x14ac:dyDescent="0.3">
      <c r="A849">
        <v>848</v>
      </c>
      <c r="B849" t="s">
        <v>2622</v>
      </c>
      <c r="C849">
        <f>YEAR(Data!$D849)</f>
        <v>2012</v>
      </c>
      <c r="D849" s="2">
        <v>41195</v>
      </c>
      <c r="E849" s="2">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ht="14.25" customHeight="1" x14ac:dyDescent="0.3">
      <c r="A850">
        <v>849</v>
      </c>
      <c r="B850" t="s">
        <v>2625</v>
      </c>
      <c r="C850">
        <f>YEAR(Data!$D850)</f>
        <v>2014</v>
      </c>
      <c r="D850" s="2">
        <v>41641</v>
      </c>
      <c r="E850" s="2">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ht="14.25" customHeight="1" x14ac:dyDescent="0.3">
      <c r="A851">
        <v>850</v>
      </c>
      <c r="B851" t="s">
        <v>2631</v>
      </c>
      <c r="C851">
        <f>YEAR(Data!$D851)</f>
        <v>2011</v>
      </c>
      <c r="D851" s="2">
        <v>40582</v>
      </c>
      <c r="E851" s="2">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ht="14.25" customHeight="1" x14ac:dyDescent="0.3">
      <c r="A852">
        <v>851</v>
      </c>
      <c r="B852" t="s">
        <v>2637</v>
      </c>
      <c r="C852">
        <f>YEAR(Data!$D852)</f>
        <v>2013</v>
      </c>
      <c r="D852" s="2">
        <v>41446</v>
      </c>
      <c r="E852" s="2">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ht="14.25" customHeight="1" x14ac:dyDescent="0.3">
      <c r="A853">
        <v>852</v>
      </c>
      <c r="B853" t="s">
        <v>2637</v>
      </c>
      <c r="C853">
        <f>YEAR(Data!$D853)</f>
        <v>2013</v>
      </c>
      <c r="D853" s="2">
        <v>41446</v>
      </c>
      <c r="E853" s="2">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ht="14.25" customHeight="1" x14ac:dyDescent="0.3">
      <c r="A854">
        <v>853</v>
      </c>
      <c r="B854" t="s">
        <v>2645</v>
      </c>
      <c r="C854">
        <f>YEAR(Data!$D854)</f>
        <v>2013</v>
      </c>
      <c r="D854" s="2">
        <v>41423</v>
      </c>
      <c r="E854" s="2">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ht="14.25" customHeight="1" x14ac:dyDescent="0.3">
      <c r="A855">
        <v>854</v>
      </c>
      <c r="B855" t="s">
        <v>2646</v>
      </c>
      <c r="C855">
        <f>YEAR(Data!$D855)</f>
        <v>2013</v>
      </c>
      <c r="D855" s="2">
        <v>41324</v>
      </c>
      <c r="E855" s="2">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ht="14.25" customHeight="1" x14ac:dyDescent="0.3">
      <c r="A856">
        <v>855</v>
      </c>
      <c r="B856" t="s">
        <v>2646</v>
      </c>
      <c r="C856">
        <f>YEAR(Data!$D856)</f>
        <v>2013</v>
      </c>
      <c r="D856" s="2">
        <v>41324</v>
      </c>
      <c r="E856" s="2">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ht="14.25" customHeight="1" x14ac:dyDescent="0.3">
      <c r="A857">
        <v>856</v>
      </c>
      <c r="B857" t="s">
        <v>2647</v>
      </c>
      <c r="C857">
        <f>YEAR(Data!$D857)</f>
        <v>2011</v>
      </c>
      <c r="D857" s="2">
        <v>40758</v>
      </c>
      <c r="E857" s="2">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ht="14.25" customHeight="1" x14ac:dyDescent="0.3">
      <c r="A858">
        <v>857</v>
      </c>
      <c r="B858" t="s">
        <v>2647</v>
      </c>
      <c r="C858">
        <f>YEAR(Data!$D858)</f>
        <v>2011</v>
      </c>
      <c r="D858" s="2">
        <v>40758</v>
      </c>
      <c r="E858" s="2">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ht="14.25" customHeight="1" x14ac:dyDescent="0.3">
      <c r="A859">
        <v>858</v>
      </c>
      <c r="B859" t="s">
        <v>2647</v>
      </c>
      <c r="C859">
        <f>YEAR(Data!$D859)</f>
        <v>2011</v>
      </c>
      <c r="D859" s="2">
        <v>40758</v>
      </c>
      <c r="E859" s="2">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ht="14.25" customHeight="1" x14ac:dyDescent="0.3">
      <c r="A860">
        <v>859</v>
      </c>
      <c r="B860" t="s">
        <v>2655</v>
      </c>
      <c r="C860">
        <f>YEAR(Data!$D860)</f>
        <v>2014</v>
      </c>
      <c r="D860" s="2">
        <v>41740</v>
      </c>
      <c r="E860" s="2">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ht="14.25" customHeight="1" x14ac:dyDescent="0.3">
      <c r="A861">
        <v>860</v>
      </c>
      <c r="B861" t="s">
        <v>2655</v>
      </c>
      <c r="C861">
        <f>YEAR(Data!$D861)</f>
        <v>2014</v>
      </c>
      <c r="D861" s="2">
        <v>41740</v>
      </c>
      <c r="E861" s="2">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ht="14.25" customHeight="1" x14ac:dyDescent="0.3">
      <c r="A862">
        <v>861</v>
      </c>
      <c r="B862" t="s">
        <v>2659</v>
      </c>
      <c r="C862">
        <f>YEAR(Data!$D862)</f>
        <v>2011</v>
      </c>
      <c r="D862" s="2">
        <v>40703</v>
      </c>
      <c r="E862" s="2">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ht="14.25" customHeight="1" x14ac:dyDescent="0.3">
      <c r="A863">
        <v>862</v>
      </c>
      <c r="B863" t="s">
        <v>2659</v>
      </c>
      <c r="C863">
        <f>YEAR(Data!$D863)</f>
        <v>2011</v>
      </c>
      <c r="D863" s="2">
        <v>40703</v>
      </c>
      <c r="E863" s="2">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ht="14.25" customHeight="1" x14ac:dyDescent="0.3">
      <c r="A864">
        <v>863</v>
      </c>
      <c r="B864" t="s">
        <v>2664</v>
      </c>
      <c r="C864">
        <f>YEAR(Data!$D864)</f>
        <v>2013</v>
      </c>
      <c r="D864" s="2">
        <v>41279</v>
      </c>
      <c r="E864" s="2">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ht="14.25" customHeight="1" x14ac:dyDescent="0.3">
      <c r="A865">
        <v>864</v>
      </c>
      <c r="B865" t="s">
        <v>2664</v>
      </c>
      <c r="C865">
        <f>YEAR(Data!$D865)</f>
        <v>2013</v>
      </c>
      <c r="D865" s="2">
        <v>41279</v>
      </c>
      <c r="E865" s="2">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ht="14.25" customHeight="1" x14ac:dyDescent="0.3">
      <c r="A866">
        <v>865</v>
      </c>
      <c r="B866" t="s">
        <v>2664</v>
      </c>
      <c r="C866">
        <f>YEAR(Data!$D866)</f>
        <v>2013</v>
      </c>
      <c r="D866" s="2">
        <v>41279</v>
      </c>
      <c r="E866" s="2">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ht="14.25" customHeight="1" x14ac:dyDescent="0.3">
      <c r="A867">
        <v>866</v>
      </c>
      <c r="B867" t="s">
        <v>2671</v>
      </c>
      <c r="C867">
        <f>YEAR(Data!$D867)</f>
        <v>2011</v>
      </c>
      <c r="D867" s="2">
        <v>40554</v>
      </c>
      <c r="E867" s="2">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ht="14.25" customHeight="1" x14ac:dyDescent="0.3">
      <c r="A868">
        <v>867</v>
      </c>
      <c r="B868" t="s">
        <v>2671</v>
      </c>
      <c r="C868">
        <f>YEAR(Data!$D868)</f>
        <v>2011</v>
      </c>
      <c r="D868" s="2">
        <v>40554</v>
      </c>
      <c r="E868" s="2">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ht="14.25" customHeight="1" x14ac:dyDescent="0.3">
      <c r="A869">
        <v>868</v>
      </c>
      <c r="B869" t="s">
        <v>2678</v>
      </c>
      <c r="C869">
        <f>YEAR(Data!$D869)</f>
        <v>2013</v>
      </c>
      <c r="D869" s="2">
        <v>41547</v>
      </c>
      <c r="E869" s="2">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ht="14.25" customHeight="1" x14ac:dyDescent="0.3">
      <c r="A870">
        <v>869</v>
      </c>
      <c r="B870" t="s">
        <v>2683</v>
      </c>
      <c r="C870">
        <f>YEAR(Data!$D870)</f>
        <v>2011</v>
      </c>
      <c r="D870" s="2">
        <v>40639</v>
      </c>
      <c r="E870" s="2">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ht="14.25" customHeight="1" x14ac:dyDescent="0.3">
      <c r="A871">
        <v>870</v>
      </c>
      <c r="B871" t="s">
        <v>2688</v>
      </c>
      <c r="C871">
        <f>YEAR(Data!$D871)</f>
        <v>2013</v>
      </c>
      <c r="D871" s="2">
        <v>41521</v>
      </c>
      <c r="E871" s="2">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ht="14.25" customHeight="1" x14ac:dyDescent="0.3">
      <c r="A872">
        <v>871</v>
      </c>
      <c r="B872" t="s">
        <v>2688</v>
      </c>
      <c r="C872">
        <f>YEAR(Data!$D872)</f>
        <v>2013</v>
      </c>
      <c r="D872" s="2">
        <v>41521</v>
      </c>
      <c r="E872" s="2">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ht="14.25" customHeight="1" x14ac:dyDescent="0.3">
      <c r="A873">
        <v>872</v>
      </c>
      <c r="B873" t="s">
        <v>2693</v>
      </c>
      <c r="C873">
        <f>YEAR(Data!$D873)</f>
        <v>2012</v>
      </c>
      <c r="D873" s="2">
        <v>41201</v>
      </c>
      <c r="E873" s="2">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ht="14.25" customHeight="1" x14ac:dyDescent="0.3">
      <c r="A874">
        <v>873</v>
      </c>
      <c r="B874" t="s">
        <v>2697</v>
      </c>
      <c r="C874">
        <f>YEAR(Data!$D874)</f>
        <v>2011</v>
      </c>
      <c r="D874" s="2">
        <v>40887</v>
      </c>
      <c r="E874" s="2">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ht="14.25" customHeight="1" x14ac:dyDescent="0.3">
      <c r="A875">
        <v>874</v>
      </c>
      <c r="B875" t="s">
        <v>2697</v>
      </c>
      <c r="C875">
        <f>YEAR(Data!$D875)</f>
        <v>2011</v>
      </c>
      <c r="D875" s="2">
        <v>40887</v>
      </c>
      <c r="E875" s="2">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ht="14.25" customHeight="1" x14ac:dyDescent="0.3">
      <c r="A876">
        <v>875</v>
      </c>
      <c r="B876" t="s">
        <v>2700</v>
      </c>
      <c r="C876">
        <f>YEAR(Data!$D876)</f>
        <v>2014</v>
      </c>
      <c r="D876" s="2">
        <v>41877</v>
      </c>
      <c r="E876" s="2">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ht="14.25" customHeight="1" x14ac:dyDescent="0.3">
      <c r="A877">
        <v>876</v>
      </c>
      <c r="B877" t="s">
        <v>2703</v>
      </c>
      <c r="C877">
        <f>YEAR(Data!$D877)</f>
        <v>2013</v>
      </c>
      <c r="D877" s="2">
        <v>41291</v>
      </c>
      <c r="E877" s="2">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ht="14.25" customHeight="1" x14ac:dyDescent="0.3">
      <c r="A878">
        <v>877</v>
      </c>
      <c r="B878" t="s">
        <v>2703</v>
      </c>
      <c r="C878">
        <f>YEAR(Data!$D878)</f>
        <v>2013</v>
      </c>
      <c r="D878" s="2">
        <v>41291</v>
      </c>
      <c r="E878" s="2">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ht="14.25" customHeight="1" x14ac:dyDescent="0.3">
      <c r="A879">
        <v>878</v>
      </c>
      <c r="B879" t="s">
        <v>2703</v>
      </c>
      <c r="C879">
        <f>YEAR(Data!$D879)</f>
        <v>2013</v>
      </c>
      <c r="D879" s="2">
        <v>41291</v>
      </c>
      <c r="E879" s="2">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ht="14.25" customHeight="1" x14ac:dyDescent="0.3">
      <c r="A880">
        <v>879</v>
      </c>
      <c r="B880" t="s">
        <v>2706</v>
      </c>
      <c r="C880">
        <f>YEAR(Data!$D880)</f>
        <v>2011</v>
      </c>
      <c r="D880" s="2">
        <v>40803</v>
      </c>
      <c r="E880" s="2">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ht="14.25" customHeight="1" x14ac:dyDescent="0.3">
      <c r="A881">
        <v>880</v>
      </c>
      <c r="B881" t="s">
        <v>2711</v>
      </c>
      <c r="C881">
        <f>YEAR(Data!$D881)</f>
        <v>2014</v>
      </c>
      <c r="D881" s="2">
        <v>41974</v>
      </c>
      <c r="E881" s="2">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ht="14.25" customHeight="1" x14ac:dyDescent="0.3">
      <c r="A882">
        <v>881</v>
      </c>
      <c r="B882" t="s">
        <v>2711</v>
      </c>
      <c r="C882">
        <f>YEAR(Data!$D882)</f>
        <v>2014</v>
      </c>
      <c r="D882" s="2">
        <v>41974</v>
      </c>
      <c r="E882" s="2">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ht="14.25" customHeight="1" x14ac:dyDescent="0.3">
      <c r="A883">
        <v>882</v>
      </c>
      <c r="B883" t="s">
        <v>2714</v>
      </c>
      <c r="C883">
        <f>YEAR(Data!$D883)</f>
        <v>2012</v>
      </c>
      <c r="D883" s="2">
        <v>41191</v>
      </c>
      <c r="E883" s="2">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ht="14.25" customHeight="1" x14ac:dyDescent="0.3">
      <c r="A884">
        <v>883</v>
      </c>
      <c r="B884" t="s">
        <v>2715</v>
      </c>
      <c r="C884">
        <f>YEAR(Data!$D884)</f>
        <v>2014</v>
      </c>
      <c r="D884" s="2">
        <v>41997</v>
      </c>
      <c r="E884" s="2">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ht="14.25" customHeight="1" x14ac:dyDescent="0.3">
      <c r="A885">
        <v>884</v>
      </c>
      <c r="B885" t="s">
        <v>2716</v>
      </c>
      <c r="C885">
        <f>YEAR(Data!$D885)</f>
        <v>2013</v>
      </c>
      <c r="D885" s="2">
        <v>41570</v>
      </c>
      <c r="E885" s="2">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ht="14.25" customHeight="1" x14ac:dyDescent="0.3">
      <c r="A886">
        <v>885</v>
      </c>
      <c r="B886" t="s">
        <v>2719</v>
      </c>
      <c r="C886">
        <f>YEAR(Data!$D886)</f>
        <v>2011</v>
      </c>
      <c r="D886" s="2">
        <v>40662</v>
      </c>
      <c r="E886" s="2">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ht="14.25" customHeight="1" x14ac:dyDescent="0.3">
      <c r="A887">
        <v>886</v>
      </c>
      <c r="B887" t="s">
        <v>2724</v>
      </c>
      <c r="C887">
        <f>YEAR(Data!$D887)</f>
        <v>2012</v>
      </c>
      <c r="D887" s="2">
        <v>41024</v>
      </c>
      <c r="E887" s="2">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ht="14.25" customHeight="1" x14ac:dyDescent="0.3">
      <c r="A888">
        <v>887</v>
      </c>
      <c r="B888" t="s">
        <v>2729</v>
      </c>
      <c r="C888">
        <f>YEAR(Data!$D888)</f>
        <v>2014</v>
      </c>
      <c r="D888" s="2">
        <v>41817</v>
      </c>
      <c r="E888" s="2">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ht="14.25" customHeight="1" x14ac:dyDescent="0.3">
      <c r="A889">
        <v>888</v>
      </c>
      <c r="B889" t="s">
        <v>2732</v>
      </c>
      <c r="C889">
        <f>YEAR(Data!$D889)</f>
        <v>2014</v>
      </c>
      <c r="D889" s="2">
        <v>41927</v>
      </c>
      <c r="E889" s="2">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ht="14.25" customHeight="1" x14ac:dyDescent="0.3">
      <c r="A890">
        <v>889</v>
      </c>
      <c r="B890" t="s">
        <v>2736</v>
      </c>
      <c r="C890">
        <f>YEAR(Data!$D890)</f>
        <v>2011</v>
      </c>
      <c r="D890" s="2">
        <v>40886</v>
      </c>
      <c r="E890" s="2">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ht="14.25" customHeight="1" x14ac:dyDescent="0.3">
      <c r="A891">
        <v>890</v>
      </c>
      <c r="B891" t="s">
        <v>2737</v>
      </c>
      <c r="C891">
        <f>YEAR(Data!$D891)</f>
        <v>2014</v>
      </c>
      <c r="D891" s="2">
        <v>41811</v>
      </c>
      <c r="E891" s="2">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ht="14.25" customHeight="1" x14ac:dyDescent="0.3">
      <c r="A892">
        <v>891</v>
      </c>
      <c r="B892" t="s">
        <v>2737</v>
      </c>
      <c r="C892">
        <f>YEAR(Data!$D892)</f>
        <v>2014</v>
      </c>
      <c r="D892" s="2">
        <v>41811</v>
      </c>
      <c r="E892" s="2">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ht="14.25" customHeight="1" x14ac:dyDescent="0.3">
      <c r="A893">
        <v>892</v>
      </c>
      <c r="B893" t="s">
        <v>2740</v>
      </c>
      <c r="C893">
        <f>YEAR(Data!$D893)</f>
        <v>2014</v>
      </c>
      <c r="D893" s="2">
        <v>41817</v>
      </c>
      <c r="E893" s="2">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ht="14.25" customHeight="1" x14ac:dyDescent="0.3">
      <c r="A894">
        <v>893</v>
      </c>
      <c r="B894" t="s">
        <v>2740</v>
      </c>
      <c r="C894">
        <f>YEAR(Data!$D894)</f>
        <v>2014</v>
      </c>
      <c r="D894" s="2">
        <v>41817</v>
      </c>
      <c r="E894" s="2">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ht="14.25" customHeight="1" x14ac:dyDescent="0.3">
      <c r="A895">
        <v>894</v>
      </c>
      <c r="B895" t="s">
        <v>2740</v>
      </c>
      <c r="C895">
        <f>YEAR(Data!$D895)</f>
        <v>2014</v>
      </c>
      <c r="D895" s="2">
        <v>41817</v>
      </c>
      <c r="E895" s="2">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ht="14.25" customHeight="1" x14ac:dyDescent="0.3">
      <c r="A896">
        <v>895</v>
      </c>
      <c r="B896" t="s">
        <v>2747</v>
      </c>
      <c r="C896">
        <f>YEAR(Data!$D896)</f>
        <v>2013</v>
      </c>
      <c r="D896" s="2">
        <v>41589</v>
      </c>
      <c r="E896" s="2">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ht="14.25" customHeight="1" x14ac:dyDescent="0.3">
      <c r="A897">
        <v>896</v>
      </c>
      <c r="B897" t="s">
        <v>2747</v>
      </c>
      <c r="C897">
        <f>YEAR(Data!$D897)</f>
        <v>2013</v>
      </c>
      <c r="D897" s="2">
        <v>41589</v>
      </c>
      <c r="E897" s="2">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ht="14.25" customHeight="1" x14ac:dyDescent="0.3">
      <c r="A898">
        <v>897</v>
      </c>
      <c r="B898" t="s">
        <v>2752</v>
      </c>
      <c r="C898">
        <f>YEAR(Data!$D898)</f>
        <v>2013</v>
      </c>
      <c r="D898" s="2">
        <v>41551</v>
      </c>
      <c r="E898" s="2">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ht="14.25" customHeight="1" x14ac:dyDescent="0.3">
      <c r="A899">
        <v>898</v>
      </c>
      <c r="B899" t="s">
        <v>2756</v>
      </c>
      <c r="C899">
        <f>YEAR(Data!$D899)</f>
        <v>2011</v>
      </c>
      <c r="D899" s="2">
        <v>40795</v>
      </c>
      <c r="E899" s="2">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ht="14.25" customHeight="1" x14ac:dyDescent="0.3">
      <c r="A900">
        <v>899</v>
      </c>
      <c r="B900" t="s">
        <v>2759</v>
      </c>
      <c r="C900">
        <f>YEAR(Data!$D900)</f>
        <v>2014</v>
      </c>
      <c r="D900" s="2">
        <v>41942</v>
      </c>
      <c r="E900" s="2">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ht="14.25" customHeight="1" x14ac:dyDescent="0.3">
      <c r="A901">
        <v>900</v>
      </c>
      <c r="B901" t="s">
        <v>2764</v>
      </c>
      <c r="C901">
        <f>YEAR(Data!$D901)</f>
        <v>2013</v>
      </c>
      <c r="D901" s="2">
        <v>41375</v>
      </c>
      <c r="E901" s="2">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ht="14.25" customHeight="1" x14ac:dyDescent="0.3">
      <c r="A902">
        <v>901</v>
      </c>
      <c r="B902" t="s">
        <v>2769</v>
      </c>
      <c r="C902">
        <f>YEAR(Data!$D902)</f>
        <v>2014</v>
      </c>
      <c r="D902" s="2">
        <v>41955</v>
      </c>
      <c r="E902" s="2">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ht="14.25" customHeight="1" x14ac:dyDescent="0.3">
      <c r="A903">
        <v>902</v>
      </c>
      <c r="B903" t="s">
        <v>2769</v>
      </c>
      <c r="C903">
        <f>YEAR(Data!$D903)</f>
        <v>2014</v>
      </c>
      <c r="D903" s="2">
        <v>41955</v>
      </c>
      <c r="E903" s="2">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ht="14.25" customHeight="1" x14ac:dyDescent="0.3">
      <c r="A904">
        <v>903</v>
      </c>
      <c r="B904" t="s">
        <v>2775</v>
      </c>
      <c r="C904">
        <f>YEAR(Data!$D904)</f>
        <v>2014</v>
      </c>
      <c r="D904" s="2">
        <v>41898</v>
      </c>
      <c r="E904" s="2">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ht="14.25" customHeight="1" x14ac:dyDescent="0.3">
      <c r="A905">
        <v>904</v>
      </c>
      <c r="B905" t="s">
        <v>2776</v>
      </c>
      <c r="C905">
        <f>YEAR(Data!$D905)</f>
        <v>2013</v>
      </c>
      <c r="D905" s="2">
        <v>41373</v>
      </c>
      <c r="E905" s="2">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ht="14.25" customHeight="1" x14ac:dyDescent="0.3">
      <c r="A906">
        <v>905</v>
      </c>
      <c r="B906" t="s">
        <v>2776</v>
      </c>
      <c r="C906">
        <f>YEAR(Data!$D906)</f>
        <v>2013</v>
      </c>
      <c r="D906" s="2">
        <v>41373</v>
      </c>
      <c r="E906" s="2">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ht="14.25" customHeight="1" x14ac:dyDescent="0.3">
      <c r="A907">
        <v>906</v>
      </c>
      <c r="B907" t="s">
        <v>2776</v>
      </c>
      <c r="C907">
        <f>YEAR(Data!$D907)</f>
        <v>2013</v>
      </c>
      <c r="D907" s="2">
        <v>41373</v>
      </c>
      <c r="E907" s="2">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ht="14.25" customHeight="1" x14ac:dyDescent="0.3">
      <c r="A908">
        <v>907</v>
      </c>
      <c r="B908" t="s">
        <v>2781</v>
      </c>
      <c r="C908">
        <f>YEAR(Data!$D908)</f>
        <v>2014</v>
      </c>
      <c r="D908" s="2">
        <v>42004</v>
      </c>
      <c r="E908" s="2">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ht="14.25" customHeight="1" x14ac:dyDescent="0.3">
      <c r="A909">
        <v>908</v>
      </c>
      <c r="B909" t="s">
        <v>2781</v>
      </c>
      <c r="C909">
        <f>YEAR(Data!$D909)</f>
        <v>2014</v>
      </c>
      <c r="D909" s="2">
        <v>42004</v>
      </c>
      <c r="E909" s="2">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ht="14.25" customHeight="1" x14ac:dyDescent="0.3">
      <c r="A910">
        <v>909</v>
      </c>
      <c r="B910" t="s">
        <v>2781</v>
      </c>
      <c r="C910">
        <f>YEAR(Data!$D910)</f>
        <v>2014</v>
      </c>
      <c r="D910" s="2">
        <v>42004</v>
      </c>
      <c r="E910" s="2">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ht="14.25" customHeight="1" x14ac:dyDescent="0.3">
      <c r="A911">
        <v>910</v>
      </c>
      <c r="B911" t="s">
        <v>2788</v>
      </c>
      <c r="C911">
        <f>YEAR(Data!$D911)</f>
        <v>2014</v>
      </c>
      <c r="D911" s="2">
        <v>41885</v>
      </c>
      <c r="E911" s="2">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ht="14.25" customHeight="1" x14ac:dyDescent="0.3">
      <c r="A912">
        <v>911</v>
      </c>
      <c r="B912" t="s">
        <v>2788</v>
      </c>
      <c r="C912">
        <f>YEAR(Data!$D912)</f>
        <v>2014</v>
      </c>
      <c r="D912" s="2">
        <v>41885</v>
      </c>
      <c r="E912" s="2">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ht="14.25" customHeight="1" x14ac:dyDescent="0.3">
      <c r="A913">
        <v>912</v>
      </c>
      <c r="B913" t="s">
        <v>2788</v>
      </c>
      <c r="C913">
        <f>YEAR(Data!$D913)</f>
        <v>2014</v>
      </c>
      <c r="D913" s="2">
        <v>41885</v>
      </c>
      <c r="E913" s="2">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ht="14.25" customHeight="1" x14ac:dyDescent="0.3">
      <c r="A914">
        <v>913</v>
      </c>
      <c r="B914" t="s">
        <v>2797</v>
      </c>
      <c r="C914">
        <f>YEAR(Data!$D914)</f>
        <v>2012</v>
      </c>
      <c r="D914" s="2">
        <v>41060</v>
      </c>
      <c r="E914" s="2">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ht="14.25" customHeight="1" x14ac:dyDescent="0.3">
      <c r="A915">
        <v>914</v>
      </c>
      <c r="B915" t="s">
        <v>2801</v>
      </c>
      <c r="C915">
        <f>YEAR(Data!$D915)</f>
        <v>2014</v>
      </c>
      <c r="D915" s="2">
        <v>41971</v>
      </c>
      <c r="E915" s="2">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ht="14.25" customHeight="1" x14ac:dyDescent="0.3">
      <c r="A916">
        <v>915</v>
      </c>
      <c r="B916" t="s">
        <v>2801</v>
      </c>
      <c r="C916">
        <f>YEAR(Data!$D916)</f>
        <v>2014</v>
      </c>
      <c r="D916" s="2">
        <v>41971</v>
      </c>
      <c r="E916" s="2">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ht="14.25" customHeight="1" x14ac:dyDescent="0.3">
      <c r="A917">
        <v>916</v>
      </c>
      <c r="B917" t="s">
        <v>2802</v>
      </c>
      <c r="C917">
        <f>YEAR(Data!$D917)</f>
        <v>2011</v>
      </c>
      <c r="D917" s="2">
        <v>40709</v>
      </c>
      <c r="E917" s="2">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ht="14.25" customHeight="1" x14ac:dyDescent="0.3">
      <c r="A918">
        <v>917</v>
      </c>
      <c r="B918" t="s">
        <v>2802</v>
      </c>
      <c r="C918">
        <f>YEAR(Data!$D918)</f>
        <v>2011</v>
      </c>
      <c r="D918" s="2">
        <v>40709</v>
      </c>
      <c r="E918" s="2">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ht="14.25" customHeight="1" x14ac:dyDescent="0.3">
      <c r="A919">
        <v>918</v>
      </c>
      <c r="B919" t="s">
        <v>2802</v>
      </c>
      <c r="C919">
        <f>YEAR(Data!$D919)</f>
        <v>2011</v>
      </c>
      <c r="D919" s="2">
        <v>40709</v>
      </c>
      <c r="E919" s="2">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ht="14.25" customHeight="1" x14ac:dyDescent="0.3">
      <c r="A920">
        <v>919</v>
      </c>
      <c r="B920" t="s">
        <v>2805</v>
      </c>
      <c r="C920">
        <f>YEAR(Data!$D920)</f>
        <v>2013</v>
      </c>
      <c r="D920" s="2">
        <v>41339</v>
      </c>
      <c r="E920" s="2">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ht="14.25" customHeight="1" x14ac:dyDescent="0.3">
      <c r="A921">
        <v>920</v>
      </c>
      <c r="B921" t="s">
        <v>2805</v>
      </c>
      <c r="C921">
        <f>YEAR(Data!$D921)</f>
        <v>2013</v>
      </c>
      <c r="D921" s="2">
        <v>41339</v>
      </c>
      <c r="E921" s="2">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ht="14.25" customHeight="1" x14ac:dyDescent="0.3">
      <c r="A922">
        <v>921</v>
      </c>
      <c r="B922" t="s">
        <v>2810</v>
      </c>
      <c r="C922">
        <f>YEAR(Data!$D922)</f>
        <v>2011</v>
      </c>
      <c r="D922" s="2">
        <v>40882</v>
      </c>
      <c r="E922" s="2">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ht="14.25" customHeight="1" x14ac:dyDescent="0.3">
      <c r="A923">
        <v>922</v>
      </c>
      <c r="B923" t="s">
        <v>2812</v>
      </c>
      <c r="C923">
        <f>YEAR(Data!$D923)</f>
        <v>2012</v>
      </c>
      <c r="D923" s="2">
        <v>41010</v>
      </c>
      <c r="E923" s="2">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ht="14.25" customHeight="1" x14ac:dyDescent="0.3">
      <c r="A924">
        <v>923</v>
      </c>
      <c r="B924" t="s">
        <v>2812</v>
      </c>
      <c r="C924">
        <f>YEAR(Data!$D924)</f>
        <v>2012</v>
      </c>
      <c r="D924" s="2">
        <v>41010</v>
      </c>
      <c r="E924" s="2">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ht="14.25" customHeight="1" x14ac:dyDescent="0.3">
      <c r="A925">
        <v>924</v>
      </c>
      <c r="B925" t="s">
        <v>2812</v>
      </c>
      <c r="C925">
        <f>YEAR(Data!$D925)</f>
        <v>2012</v>
      </c>
      <c r="D925" s="2">
        <v>41010</v>
      </c>
      <c r="E925" s="2">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ht="14.25" customHeight="1" x14ac:dyDescent="0.3">
      <c r="A926">
        <v>925</v>
      </c>
      <c r="B926" t="s">
        <v>2821</v>
      </c>
      <c r="C926">
        <f>YEAR(Data!$D926)</f>
        <v>2013</v>
      </c>
      <c r="D926" s="2">
        <v>41533</v>
      </c>
      <c r="E926" s="2">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ht="14.25" customHeight="1" x14ac:dyDescent="0.3">
      <c r="A927">
        <v>926</v>
      </c>
      <c r="B927" t="s">
        <v>2824</v>
      </c>
      <c r="C927">
        <f>YEAR(Data!$D927)</f>
        <v>2011</v>
      </c>
      <c r="D927" s="2">
        <v>40799</v>
      </c>
      <c r="E927" s="2">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ht="14.25" customHeight="1" x14ac:dyDescent="0.3">
      <c r="A928">
        <v>927</v>
      </c>
      <c r="B928" t="s">
        <v>2824</v>
      </c>
      <c r="C928">
        <f>YEAR(Data!$D928)</f>
        <v>2011</v>
      </c>
      <c r="D928" s="2">
        <v>40799</v>
      </c>
      <c r="E928" s="2">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ht="14.25" customHeight="1" x14ac:dyDescent="0.3">
      <c r="A929">
        <v>928</v>
      </c>
      <c r="B929" t="s">
        <v>2831</v>
      </c>
      <c r="C929">
        <f>YEAR(Data!$D929)</f>
        <v>2012</v>
      </c>
      <c r="D929" s="2">
        <v>41187</v>
      </c>
      <c r="E929" s="2">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ht="14.25" customHeight="1" x14ac:dyDescent="0.3">
      <c r="A930">
        <v>929</v>
      </c>
      <c r="B930" t="s">
        <v>2831</v>
      </c>
      <c r="C930">
        <f>YEAR(Data!$D930)</f>
        <v>2012</v>
      </c>
      <c r="D930" s="2">
        <v>41187</v>
      </c>
      <c r="E930" s="2">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ht="14.25" customHeight="1" x14ac:dyDescent="0.3">
      <c r="A931">
        <v>930</v>
      </c>
      <c r="B931" t="s">
        <v>2834</v>
      </c>
      <c r="C931">
        <f>YEAR(Data!$D931)</f>
        <v>2014</v>
      </c>
      <c r="D931" s="2">
        <v>41744</v>
      </c>
      <c r="E931" s="2">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ht="14.25" customHeight="1" x14ac:dyDescent="0.3">
      <c r="A932">
        <v>931</v>
      </c>
      <c r="B932" t="s">
        <v>2834</v>
      </c>
      <c r="C932">
        <f>YEAR(Data!$D932)</f>
        <v>2014</v>
      </c>
      <c r="D932" s="2">
        <v>41744</v>
      </c>
      <c r="E932" s="2">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ht="14.25" customHeight="1" x14ac:dyDescent="0.3">
      <c r="A933">
        <v>932</v>
      </c>
      <c r="B933" t="s">
        <v>2834</v>
      </c>
      <c r="C933">
        <f>YEAR(Data!$D933)</f>
        <v>2014</v>
      </c>
      <c r="D933" s="2">
        <v>41744</v>
      </c>
      <c r="E933" s="2">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ht="14.25" customHeight="1" x14ac:dyDescent="0.3">
      <c r="A934">
        <v>933</v>
      </c>
      <c r="B934" t="s">
        <v>2838</v>
      </c>
      <c r="C934">
        <f>YEAR(Data!$D934)</f>
        <v>2014</v>
      </c>
      <c r="D934" s="2">
        <v>41885</v>
      </c>
      <c r="E934" s="2">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ht="14.25" customHeight="1" x14ac:dyDescent="0.3">
      <c r="A935">
        <v>934</v>
      </c>
      <c r="B935" t="s">
        <v>2843</v>
      </c>
      <c r="C935">
        <f>YEAR(Data!$D935)</f>
        <v>2013</v>
      </c>
      <c r="D935" s="2">
        <v>41446</v>
      </c>
      <c r="E935" s="2">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ht="14.25" customHeight="1" x14ac:dyDescent="0.3">
      <c r="A936">
        <v>935</v>
      </c>
      <c r="B936" t="s">
        <v>2843</v>
      </c>
      <c r="C936">
        <f>YEAR(Data!$D936)</f>
        <v>2013</v>
      </c>
      <c r="D936" s="2">
        <v>41446</v>
      </c>
      <c r="E936" s="2">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ht="14.25" customHeight="1" x14ac:dyDescent="0.3">
      <c r="A937">
        <v>936</v>
      </c>
      <c r="B937" t="s">
        <v>2843</v>
      </c>
      <c r="C937">
        <f>YEAR(Data!$D937)</f>
        <v>2013</v>
      </c>
      <c r="D937" s="2">
        <v>41446</v>
      </c>
      <c r="E937" s="2">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ht="14.25" customHeight="1" x14ac:dyDescent="0.3">
      <c r="A938">
        <v>937</v>
      </c>
      <c r="B938" t="s">
        <v>2843</v>
      </c>
      <c r="C938">
        <f>YEAR(Data!$D938)</f>
        <v>2013</v>
      </c>
      <c r="D938" s="2">
        <v>41446</v>
      </c>
      <c r="E938" s="2">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ht="14.25" customHeight="1" x14ac:dyDescent="0.3">
      <c r="A939">
        <v>938</v>
      </c>
      <c r="B939" t="s">
        <v>2850</v>
      </c>
      <c r="C939">
        <f>YEAR(Data!$D939)</f>
        <v>2014</v>
      </c>
      <c r="D939" s="2">
        <v>41949</v>
      </c>
      <c r="E939" s="2">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ht="14.25" customHeight="1" x14ac:dyDescent="0.3">
      <c r="A940">
        <v>939</v>
      </c>
      <c r="B940" t="s">
        <v>2852</v>
      </c>
      <c r="C940">
        <f>YEAR(Data!$D940)</f>
        <v>2012</v>
      </c>
      <c r="D940" s="2">
        <v>41256</v>
      </c>
      <c r="E940" s="2">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ht="14.25" customHeight="1" x14ac:dyDescent="0.3">
      <c r="A941">
        <v>940</v>
      </c>
      <c r="B941" t="s">
        <v>2852</v>
      </c>
      <c r="C941">
        <f>YEAR(Data!$D941)</f>
        <v>2012</v>
      </c>
      <c r="D941" s="2">
        <v>41256</v>
      </c>
      <c r="E941" s="2">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ht="14.25" customHeight="1" x14ac:dyDescent="0.3">
      <c r="A942">
        <v>941</v>
      </c>
      <c r="B942" t="s">
        <v>2860</v>
      </c>
      <c r="C942">
        <f>YEAR(Data!$D942)</f>
        <v>2013</v>
      </c>
      <c r="D942" s="2">
        <v>41445</v>
      </c>
      <c r="E942" s="2">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ht="14.25" customHeight="1" x14ac:dyDescent="0.3">
      <c r="A943">
        <v>942</v>
      </c>
      <c r="B943" t="s">
        <v>2865</v>
      </c>
      <c r="C943">
        <f>YEAR(Data!$D943)</f>
        <v>2013</v>
      </c>
      <c r="D943" s="2">
        <v>41622</v>
      </c>
      <c r="E943" s="2">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ht="14.25" customHeight="1" x14ac:dyDescent="0.3">
      <c r="A944">
        <v>943</v>
      </c>
      <c r="B944" t="s">
        <v>2865</v>
      </c>
      <c r="C944">
        <f>YEAR(Data!$D944)</f>
        <v>2013</v>
      </c>
      <c r="D944" s="2">
        <v>41622</v>
      </c>
      <c r="E944" s="2">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ht="14.25" customHeight="1" x14ac:dyDescent="0.3">
      <c r="A945">
        <v>944</v>
      </c>
      <c r="B945" t="s">
        <v>2869</v>
      </c>
      <c r="C945">
        <f>YEAR(Data!$D945)</f>
        <v>2012</v>
      </c>
      <c r="D945" s="2">
        <v>41058</v>
      </c>
      <c r="E945" s="2">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ht="14.25" customHeight="1" x14ac:dyDescent="0.3">
      <c r="A946">
        <v>945</v>
      </c>
      <c r="B946" t="s">
        <v>2869</v>
      </c>
      <c r="C946">
        <f>YEAR(Data!$D946)</f>
        <v>2012</v>
      </c>
      <c r="D946" s="2">
        <v>41058</v>
      </c>
      <c r="E946" s="2">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ht="14.25" customHeight="1" x14ac:dyDescent="0.3">
      <c r="A947">
        <v>946</v>
      </c>
      <c r="B947" t="s">
        <v>2869</v>
      </c>
      <c r="C947">
        <f>YEAR(Data!$D947)</f>
        <v>2012</v>
      </c>
      <c r="D947" s="2">
        <v>41058</v>
      </c>
      <c r="E947" s="2">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ht="14.25" customHeight="1" x14ac:dyDescent="0.3">
      <c r="A948">
        <v>947</v>
      </c>
      <c r="B948" t="s">
        <v>2874</v>
      </c>
      <c r="C948">
        <f>YEAR(Data!$D948)</f>
        <v>2012</v>
      </c>
      <c r="D948" s="2">
        <v>41116</v>
      </c>
      <c r="E948" s="2">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ht="14.25" customHeight="1" x14ac:dyDescent="0.3">
      <c r="A949">
        <v>948</v>
      </c>
      <c r="B949" t="s">
        <v>2877</v>
      </c>
      <c r="C949">
        <f>YEAR(Data!$D949)</f>
        <v>2014</v>
      </c>
      <c r="D949" s="2">
        <v>41972</v>
      </c>
      <c r="E949" s="2">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ht="14.25" customHeight="1" x14ac:dyDescent="0.3">
      <c r="A950">
        <v>949</v>
      </c>
      <c r="B950" t="s">
        <v>2877</v>
      </c>
      <c r="C950">
        <f>YEAR(Data!$D950)</f>
        <v>2014</v>
      </c>
      <c r="D950" s="2">
        <v>41972</v>
      </c>
      <c r="E950" s="2">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ht="14.25" customHeight="1" x14ac:dyDescent="0.3">
      <c r="A951">
        <v>950</v>
      </c>
      <c r="B951" t="s">
        <v>2877</v>
      </c>
      <c r="C951">
        <f>YEAR(Data!$D951)</f>
        <v>2014</v>
      </c>
      <c r="D951" s="2">
        <v>41972</v>
      </c>
      <c r="E951" s="2">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ht="14.25" customHeight="1" x14ac:dyDescent="0.3">
      <c r="A952">
        <v>951</v>
      </c>
      <c r="B952" t="s">
        <v>2877</v>
      </c>
      <c r="C952">
        <f>YEAR(Data!$D952)</f>
        <v>2014</v>
      </c>
      <c r="D952" s="2">
        <v>41972</v>
      </c>
      <c r="E952" s="2">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ht="14.25" customHeight="1" x14ac:dyDescent="0.3">
      <c r="A953">
        <v>952</v>
      </c>
      <c r="B953" t="s">
        <v>2877</v>
      </c>
      <c r="C953">
        <f>YEAR(Data!$D953)</f>
        <v>2014</v>
      </c>
      <c r="D953" s="2">
        <v>41972</v>
      </c>
      <c r="E953" s="2">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ht="14.25" customHeight="1" x14ac:dyDescent="0.3">
      <c r="A954">
        <v>953</v>
      </c>
      <c r="B954" t="s">
        <v>2884</v>
      </c>
      <c r="C954">
        <f>YEAR(Data!$D954)</f>
        <v>2014</v>
      </c>
      <c r="D954" s="2">
        <v>41733</v>
      </c>
      <c r="E954" s="2">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ht="14.25" customHeight="1" x14ac:dyDescent="0.3">
      <c r="A955">
        <v>954</v>
      </c>
      <c r="B955" t="s">
        <v>2888</v>
      </c>
      <c r="C955">
        <f>YEAR(Data!$D955)</f>
        <v>2014</v>
      </c>
      <c r="D955" s="2">
        <v>42002</v>
      </c>
      <c r="E955" s="2">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ht="14.25" customHeight="1" x14ac:dyDescent="0.3">
      <c r="A956">
        <v>955</v>
      </c>
      <c r="B956" t="s">
        <v>2888</v>
      </c>
      <c r="C956">
        <f>YEAR(Data!$D956)</f>
        <v>2014</v>
      </c>
      <c r="D956" s="2">
        <v>42002</v>
      </c>
      <c r="E956" s="2">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ht="14.25" customHeight="1" x14ac:dyDescent="0.3">
      <c r="A957">
        <v>956</v>
      </c>
      <c r="B957" t="s">
        <v>2892</v>
      </c>
      <c r="C957">
        <f>YEAR(Data!$D957)</f>
        <v>2014</v>
      </c>
      <c r="D957" s="2">
        <v>41974</v>
      </c>
      <c r="E957" s="2">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ht="14.25" customHeight="1" x14ac:dyDescent="0.3">
      <c r="A958">
        <v>957</v>
      </c>
      <c r="B958" t="s">
        <v>2895</v>
      </c>
      <c r="C958">
        <f>YEAR(Data!$D958)</f>
        <v>2014</v>
      </c>
      <c r="D958" s="2">
        <v>41775</v>
      </c>
      <c r="E958" s="2">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ht="14.25" customHeight="1" x14ac:dyDescent="0.3">
      <c r="A959">
        <v>958</v>
      </c>
      <c r="B959" t="s">
        <v>2895</v>
      </c>
      <c r="C959">
        <f>YEAR(Data!$D959)</f>
        <v>2014</v>
      </c>
      <c r="D959" s="2">
        <v>41775</v>
      </c>
      <c r="E959" s="2">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ht="14.25" customHeight="1" x14ac:dyDescent="0.3">
      <c r="A960">
        <v>959</v>
      </c>
      <c r="B960" t="s">
        <v>2895</v>
      </c>
      <c r="C960">
        <f>YEAR(Data!$D960)</f>
        <v>2014</v>
      </c>
      <c r="D960" s="2">
        <v>41775</v>
      </c>
      <c r="E960" s="2">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ht="14.25" customHeight="1" x14ac:dyDescent="0.3">
      <c r="A961">
        <v>960</v>
      </c>
      <c r="B961" t="s">
        <v>2902</v>
      </c>
      <c r="C961">
        <f>YEAR(Data!$D961)</f>
        <v>2012</v>
      </c>
      <c r="D961" s="2">
        <v>41174</v>
      </c>
      <c r="E961" s="2">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ht="14.25" customHeight="1" x14ac:dyDescent="0.3">
      <c r="A962">
        <v>961</v>
      </c>
      <c r="B962" t="s">
        <v>2907</v>
      </c>
      <c r="C962">
        <f>YEAR(Data!$D962)</f>
        <v>2014</v>
      </c>
      <c r="D962" s="2">
        <v>41958</v>
      </c>
      <c r="E962" s="2">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ht="14.25" customHeight="1" x14ac:dyDescent="0.3">
      <c r="A963">
        <v>962</v>
      </c>
      <c r="B963" t="s">
        <v>2910</v>
      </c>
      <c r="C963">
        <f>YEAR(Data!$D963)</f>
        <v>2012</v>
      </c>
      <c r="D963" s="2">
        <v>41240</v>
      </c>
      <c r="E963" s="2">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ht="14.25" customHeight="1" x14ac:dyDescent="0.3">
      <c r="A964">
        <v>963</v>
      </c>
      <c r="B964" t="s">
        <v>2915</v>
      </c>
      <c r="C964">
        <f>YEAR(Data!$D964)</f>
        <v>2013</v>
      </c>
      <c r="D964" s="2">
        <v>41519</v>
      </c>
      <c r="E964" s="2">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ht="14.25" customHeight="1" x14ac:dyDescent="0.3">
      <c r="A965">
        <v>964</v>
      </c>
      <c r="B965" t="s">
        <v>2916</v>
      </c>
      <c r="C965">
        <f>YEAR(Data!$D965)</f>
        <v>2011</v>
      </c>
      <c r="D965" s="2">
        <v>40808</v>
      </c>
      <c r="E965" s="2">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ht="14.25" customHeight="1" x14ac:dyDescent="0.3">
      <c r="A966">
        <v>965</v>
      </c>
      <c r="B966" t="s">
        <v>2920</v>
      </c>
      <c r="C966">
        <f>YEAR(Data!$D966)</f>
        <v>2014</v>
      </c>
      <c r="D966" s="2">
        <v>41739</v>
      </c>
      <c r="E966" s="2">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ht="14.25" customHeight="1" x14ac:dyDescent="0.3">
      <c r="A967">
        <v>966</v>
      </c>
      <c r="B967" t="s">
        <v>2920</v>
      </c>
      <c r="C967">
        <f>YEAR(Data!$D967)</f>
        <v>2014</v>
      </c>
      <c r="D967" s="2">
        <v>41739</v>
      </c>
      <c r="E967" s="2">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ht="14.25" customHeight="1" x14ac:dyDescent="0.3">
      <c r="A968">
        <v>967</v>
      </c>
      <c r="B968" t="s">
        <v>2920</v>
      </c>
      <c r="C968">
        <f>YEAR(Data!$D968)</f>
        <v>2014</v>
      </c>
      <c r="D968" s="2">
        <v>41739</v>
      </c>
      <c r="E968" s="2">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ht="14.25" customHeight="1" x14ac:dyDescent="0.3">
      <c r="A969">
        <v>968</v>
      </c>
      <c r="B969" t="s">
        <v>2920</v>
      </c>
      <c r="C969">
        <f>YEAR(Data!$D969)</f>
        <v>2014</v>
      </c>
      <c r="D969" s="2">
        <v>41739</v>
      </c>
      <c r="E969" s="2">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ht="14.25" customHeight="1" x14ac:dyDescent="0.3">
      <c r="A970">
        <v>969</v>
      </c>
      <c r="B970" t="s">
        <v>2920</v>
      </c>
      <c r="C970">
        <f>YEAR(Data!$D970)</f>
        <v>2014</v>
      </c>
      <c r="D970" s="2">
        <v>41739</v>
      </c>
      <c r="E970" s="2">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ht="14.25" customHeight="1" x14ac:dyDescent="0.3">
      <c r="A971">
        <v>970</v>
      </c>
      <c r="B971" t="s">
        <v>2920</v>
      </c>
      <c r="C971">
        <f>YEAR(Data!$D971)</f>
        <v>2014</v>
      </c>
      <c r="D971" s="2">
        <v>41739</v>
      </c>
      <c r="E971" s="2">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ht="14.25" customHeight="1" x14ac:dyDescent="0.3">
      <c r="A972">
        <v>971</v>
      </c>
      <c r="B972" t="s">
        <v>2931</v>
      </c>
      <c r="C972">
        <f>YEAR(Data!$D972)</f>
        <v>2011</v>
      </c>
      <c r="D972" s="2">
        <v>40560</v>
      </c>
      <c r="E972" s="2">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ht="14.25" customHeight="1" x14ac:dyDescent="0.3">
      <c r="A973">
        <v>972</v>
      </c>
      <c r="B973" t="s">
        <v>2931</v>
      </c>
      <c r="C973">
        <f>YEAR(Data!$D973)</f>
        <v>2011</v>
      </c>
      <c r="D973" s="2">
        <v>40560</v>
      </c>
      <c r="E973" s="2">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ht="14.25" customHeight="1" x14ac:dyDescent="0.3">
      <c r="A974">
        <v>973</v>
      </c>
      <c r="B974" t="s">
        <v>2931</v>
      </c>
      <c r="C974">
        <f>YEAR(Data!$D974)</f>
        <v>2011</v>
      </c>
      <c r="D974" s="2">
        <v>40560</v>
      </c>
      <c r="E974" s="2">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ht="14.25" customHeight="1" x14ac:dyDescent="0.3">
      <c r="A975">
        <v>974</v>
      </c>
      <c r="B975" t="s">
        <v>2931</v>
      </c>
      <c r="C975">
        <f>YEAR(Data!$D975)</f>
        <v>2011</v>
      </c>
      <c r="D975" s="2">
        <v>40560</v>
      </c>
      <c r="E975" s="2">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ht="14.25" customHeight="1" x14ac:dyDescent="0.3">
      <c r="A976">
        <v>975</v>
      </c>
      <c r="B976" t="s">
        <v>2934</v>
      </c>
      <c r="C976">
        <f>YEAR(Data!$D976)</f>
        <v>2014</v>
      </c>
      <c r="D976" s="2">
        <v>41918</v>
      </c>
      <c r="E976" s="2">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ht="14.25" customHeight="1" x14ac:dyDescent="0.3">
      <c r="A977">
        <v>976</v>
      </c>
      <c r="B977" t="s">
        <v>2934</v>
      </c>
      <c r="C977">
        <f>YEAR(Data!$D977)</f>
        <v>2014</v>
      </c>
      <c r="D977" s="2">
        <v>41918</v>
      </c>
      <c r="E977" s="2">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ht="14.25" customHeight="1" x14ac:dyDescent="0.3">
      <c r="A978">
        <v>977</v>
      </c>
      <c r="B978" t="s">
        <v>2935</v>
      </c>
      <c r="C978">
        <f>YEAR(Data!$D978)</f>
        <v>2014</v>
      </c>
      <c r="D978" s="2">
        <v>41830</v>
      </c>
      <c r="E978" s="2">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ht="14.25" customHeight="1" x14ac:dyDescent="0.3">
      <c r="A979">
        <v>978</v>
      </c>
      <c r="B979" t="s">
        <v>2938</v>
      </c>
      <c r="C979">
        <f>YEAR(Data!$D979)</f>
        <v>2014</v>
      </c>
      <c r="D979" s="2">
        <v>41647</v>
      </c>
      <c r="E979" s="2">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ht="14.25" customHeight="1" x14ac:dyDescent="0.3">
      <c r="A980">
        <v>979</v>
      </c>
      <c r="B980" t="s">
        <v>2939</v>
      </c>
      <c r="C980">
        <f>YEAR(Data!$D980)</f>
        <v>2013</v>
      </c>
      <c r="D980" s="2">
        <v>41425</v>
      </c>
      <c r="E980" s="2">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ht="14.25" customHeight="1" x14ac:dyDescent="0.3">
      <c r="A981">
        <v>980</v>
      </c>
      <c r="B981" t="s">
        <v>2942</v>
      </c>
      <c r="C981">
        <f>YEAR(Data!$D981)</f>
        <v>2012</v>
      </c>
      <c r="D981" s="2">
        <v>41252</v>
      </c>
      <c r="E981" s="2">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ht="14.25" customHeight="1" x14ac:dyDescent="0.3">
      <c r="A982">
        <v>981</v>
      </c>
      <c r="B982" t="s">
        <v>2945</v>
      </c>
      <c r="C982">
        <f>YEAR(Data!$D982)</f>
        <v>2013</v>
      </c>
      <c r="D982" s="2">
        <v>41551</v>
      </c>
      <c r="E982" s="2">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ht="14.25" customHeight="1" x14ac:dyDescent="0.3">
      <c r="A983">
        <v>982</v>
      </c>
      <c r="B983" t="s">
        <v>2946</v>
      </c>
      <c r="C983">
        <f>YEAR(Data!$D983)</f>
        <v>2011</v>
      </c>
      <c r="D983" s="2">
        <v>40858</v>
      </c>
      <c r="E983" s="2">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ht="14.25" customHeight="1" x14ac:dyDescent="0.3">
      <c r="A984">
        <v>983</v>
      </c>
      <c r="B984" t="s">
        <v>2946</v>
      </c>
      <c r="C984">
        <f>YEAR(Data!$D984)</f>
        <v>2011</v>
      </c>
      <c r="D984" s="2">
        <v>40858</v>
      </c>
      <c r="E984" s="2">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ht="14.25" customHeight="1" x14ac:dyDescent="0.3">
      <c r="A985">
        <v>984</v>
      </c>
      <c r="B985" t="s">
        <v>2946</v>
      </c>
      <c r="C985">
        <f>YEAR(Data!$D985)</f>
        <v>2011</v>
      </c>
      <c r="D985" s="2">
        <v>40858</v>
      </c>
      <c r="E985" s="2">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ht="14.25" customHeight="1" x14ac:dyDescent="0.3">
      <c r="A986">
        <v>985</v>
      </c>
      <c r="B986" t="s">
        <v>2953</v>
      </c>
      <c r="C986">
        <f>YEAR(Data!$D986)</f>
        <v>2014</v>
      </c>
      <c r="D986" s="2">
        <v>41912</v>
      </c>
      <c r="E986" s="2">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ht="14.25" customHeight="1" x14ac:dyDescent="0.3">
      <c r="A987">
        <v>986</v>
      </c>
      <c r="B987" t="s">
        <v>2953</v>
      </c>
      <c r="C987">
        <f>YEAR(Data!$D987)</f>
        <v>2014</v>
      </c>
      <c r="D987" s="2">
        <v>41912</v>
      </c>
      <c r="E987" s="2">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ht="14.25" customHeight="1" x14ac:dyDescent="0.3">
      <c r="A988">
        <v>987</v>
      </c>
      <c r="B988" t="s">
        <v>2953</v>
      </c>
      <c r="C988">
        <f>YEAR(Data!$D988)</f>
        <v>2014</v>
      </c>
      <c r="D988" s="2">
        <v>41912</v>
      </c>
      <c r="E988" s="2">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ht="14.25" customHeight="1" x14ac:dyDescent="0.3">
      <c r="A989">
        <v>988</v>
      </c>
      <c r="B989" t="s">
        <v>2960</v>
      </c>
      <c r="C989">
        <f>YEAR(Data!$D989)</f>
        <v>2012</v>
      </c>
      <c r="D989" s="2">
        <v>40978</v>
      </c>
      <c r="E989" s="2">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ht="14.25" customHeight="1" x14ac:dyDescent="0.3">
      <c r="A990">
        <v>989</v>
      </c>
      <c r="B990" t="s">
        <v>2965</v>
      </c>
      <c r="C990">
        <f>YEAR(Data!$D990)</f>
        <v>2014</v>
      </c>
      <c r="D990" s="2">
        <v>41781</v>
      </c>
      <c r="E990" s="2">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ht="14.25" customHeight="1" x14ac:dyDescent="0.3">
      <c r="A991">
        <v>990</v>
      </c>
      <c r="B991" t="s">
        <v>2965</v>
      </c>
      <c r="C991">
        <f>YEAR(Data!$D991)</f>
        <v>2014</v>
      </c>
      <c r="D991" s="2">
        <v>41781</v>
      </c>
      <c r="E991" s="2">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ht="14.25" customHeight="1" x14ac:dyDescent="0.3">
      <c r="A992">
        <v>991</v>
      </c>
      <c r="B992" t="s">
        <v>2968</v>
      </c>
      <c r="C992">
        <f>YEAR(Data!$D992)</f>
        <v>2012</v>
      </c>
      <c r="D992" s="2">
        <v>40997</v>
      </c>
      <c r="E992" s="2">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ht="14.25" customHeight="1" x14ac:dyDescent="0.3">
      <c r="A993">
        <v>992</v>
      </c>
      <c r="B993" t="s">
        <v>2971</v>
      </c>
      <c r="C993">
        <f>YEAR(Data!$D993)</f>
        <v>2013</v>
      </c>
      <c r="D993" s="2">
        <v>41527</v>
      </c>
      <c r="E993" s="2">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ht="14.25" customHeight="1" x14ac:dyDescent="0.3">
      <c r="A994">
        <v>993</v>
      </c>
      <c r="B994" t="s">
        <v>2972</v>
      </c>
      <c r="C994">
        <f>YEAR(Data!$D994)</f>
        <v>2013</v>
      </c>
      <c r="D994" s="2">
        <v>41513</v>
      </c>
      <c r="E994" s="2">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ht="14.25" customHeight="1" x14ac:dyDescent="0.3">
      <c r="A995">
        <v>994</v>
      </c>
      <c r="B995" t="s">
        <v>2972</v>
      </c>
      <c r="C995">
        <f>YEAR(Data!$D995)</f>
        <v>2013</v>
      </c>
      <c r="D995" s="2">
        <v>41513</v>
      </c>
      <c r="E995" s="2">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ht="14.25" customHeight="1" x14ac:dyDescent="0.3">
      <c r="A996">
        <v>995</v>
      </c>
      <c r="B996" t="s">
        <v>2975</v>
      </c>
      <c r="C996">
        <f>YEAR(Data!$D996)</f>
        <v>2011</v>
      </c>
      <c r="D996" s="2">
        <v>40684</v>
      </c>
      <c r="E996" s="2">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ht="14.25" customHeight="1" x14ac:dyDescent="0.3">
      <c r="A997">
        <v>996</v>
      </c>
      <c r="B997" t="s">
        <v>2975</v>
      </c>
      <c r="C997">
        <f>YEAR(Data!$D997)</f>
        <v>2011</v>
      </c>
      <c r="D997" s="2">
        <v>40684</v>
      </c>
      <c r="E997" s="2">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ht="14.25" customHeight="1" x14ac:dyDescent="0.3">
      <c r="A998">
        <v>997</v>
      </c>
      <c r="B998" t="s">
        <v>2982</v>
      </c>
      <c r="C998">
        <f>YEAR(Data!$D998)</f>
        <v>2012</v>
      </c>
      <c r="D998" s="2">
        <v>41210</v>
      </c>
      <c r="E998" s="2">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ht="14.25" customHeight="1" x14ac:dyDescent="0.3">
      <c r="A999">
        <v>998</v>
      </c>
      <c r="B999" t="s">
        <v>2982</v>
      </c>
      <c r="C999">
        <f>YEAR(Data!$D999)</f>
        <v>2012</v>
      </c>
      <c r="D999" s="2">
        <v>41210</v>
      </c>
      <c r="E999" s="2">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ht="14.25" customHeight="1" x14ac:dyDescent="0.3">
      <c r="A1000">
        <v>999</v>
      </c>
      <c r="B1000" t="s">
        <v>2982</v>
      </c>
      <c r="C1000">
        <f>YEAR(Data!$D1000)</f>
        <v>2012</v>
      </c>
      <c r="D1000" s="2">
        <v>41210</v>
      </c>
      <c r="E1000" s="2">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ht="14.25" customHeight="1" x14ac:dyDescent="0.3">
      <c r="A1001">
        <v>1000</v>
      </c>
      <c r="B1001" t="s">
        <v>2982</v>
      </c>
      <c r="C1001">
        <f>YEAR(Data!$D1001)</f>
        <v>2012</v>
      </c>
      <c r="D1001" s="2">
        <v>41210</v>
      </c>
      <c r="E1001" s="2">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ht="14.25" customHeight="1" x14ac:dyDescent="0.3">
      <c r="A1002">
        <v>1001</v>
      </c>
      <c r="B1002" t="s">
        <v>2991</v>
      </c>
      <c r="C1002">
        <f>YEAR(Data!$D1002)</f>
        <v>2013</v>
      </c>
      <c r="D1002" s="2">
        <v>41592</v>
      </c>
      <c r="E1002" s="2">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ht="14.25" customHeight="1" x14ac:dyDescent="0.3">
      <c r="A1003">
        <v>1002</v>
      </c>
      <c r="B1003" t="s">
        <v>2992</v>
      </c>
      <c r="C1003">
        <f>YEAR(Data!$D1003)</f>
        <v>2012</v>
      </c>
      <c r="D1003" s="2">
        <v>41121</v>
      </c>
      <c r="E1003" s="2">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ht="14.25" customHeight="1" x14ac:dyDescent="0.3">
      <c r="A1004">
        <v>1003</v>
      </c>
      <c r="B1004" t="s">
        <v>2992</v>
      </c>
      <c r="C1004">
        <f>YEAR(Data!$D1004)</f>
        <v>2012</v>
      </c>
      <c r="D1004" s="2">
        <v>41121</v>
      </c>
      <c r="E1004" s="2">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ht="14.25" customHeight="1" x14ac:dyDescent="0.3">
      <c r="A1005">
        <v>1004</v>
      </c>
      <c r="B1005" t="s">
        <v>2992</v>
      </c>
      <c r="C1005">
        <f>YEAR(Data!$D1005)</f>
        <v>2012</v>
      </c>
      <c r="D1005" s="2">
        <v>41121</v>
      </c>
      <c r="E1005" s="2">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ht="14.25" customHeight="1" x14ac:dyDescent="0.3">
      <c r="A1006">
        <v>1005</v>
      </c>
      <c r="B1006" t="s">
        <v>2995</v>
      </c>
      <c r="C1006">
        <f>YEAR(Data!$D1006)</f>
        <v>2012</v>
      </c>
      <c r="D1006" s="2">
        <v>41148</v>
      </c>
      <c r="E1006" s="2">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ht="14.25" customHeight="1" x14ac:dyDescent="0.3">
      <c r="A1007">
        <v>1006</v>
      </c>
      <c r="B1007" t="s">
        <v>3001</v>
      </c>
      <c r="C1007">
        <f>YEAR(Data!$D1007)</f>
        <v>2012</v>
      </c>
      <c r="D1007" s="2">
        <v>41226</v>
      </c>
      <c r="E1007" s="2">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ht="14.25" customHeight="1" x14ac:dyDescent="0.3">
      <c r="A1008">
        <v>1007</v>
      </c>
      <c r="B1008" t="s">
        <v>3002</v>
      </c>
      <c r="C1008">
        <f>YEAR(Data!$D1008)</f>
        <v>2012</v>
      </c>
      <c r="D1008" s="2">
        <v>41219</v>
      </c>
      <c r="E1008" s="2">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ht="14.25" customHeight="1" x14ac:dyDescent="0.3">
      <c r="A1009">
        <v>1008</v>
      </c>
      <c r="B1009" t="s">
        <v>3002</v>
      </c>
      <c r="C1009">
        <f>YEAR(Data!$D1009)</f>
        <v>2012</v>
      </c>
      <c r="D1009" s="2">
        <v>41219</v>
      </c>
      <c r="E1009" s="2">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ht="14.25" customHeight="1" x14ac:dyDescent="0.3">
      <c r="A1010">
        <v>1009</v>
      </c>
      <c r="B1010" t="s">
        <v>3007</v>
      </c>
      <c r="C1010">
        <f>YEAR(Data!$D1010)</f>
        <v>2014</v>
      </c>
      <c r="D1010" s="2">
        <v>42000</v>
      </c>
      <c r="E1010" s="2">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ht="14.25" customHeight="1" x14ac:dyDescent="0.3">
      <c r="A1011">
        <v>1010</v>
      </c>
      <c r="B1011" t="s">
        <v>3008</v>
      </c>
      <c r="C1011">
        <f>YEAR(Data!$D1011)</f>
        <v>2014</v>
      </c>
      <c r="D1011" s="2">
        <v>41853</v>
      </c>
      <c r="E1011" s="2">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ht="14.25" customHeight="1" x14ac:dyDescent="0.3">
      <c r="A1012">
        <v>1011</v>
      </c>
      <c r="B1012" t="s">
        <v>3009</v>
      </c>
      <c r="C1012">
        <f>YEAR(Data!$D1012)</f>
        <v>2011</v>
      </c>
      <c r="D1012" s="2">
        <v>40871</v>
      </c>
      <c r="E1012" s="2">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ht="14.25" customHeight="1" x14ac:dyDescent="0.3">
      <c r="A1013">
        <v>1012</v>
      </c>
      <c r="B1013" t="s">
        <v>3014</v>
      </c>
      <c r="C1013">
        <f>YEAR(Data!$D1013)</f>
        <v>2014</v>
      </c>
      <c r="D1013" s="2">
        <v>41808</v>
      </c>
      <c r="E1013" s="2">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ht="14.25" customHeight="1" x14ac:dyDescent="0.3">
      <c r="A1014">
        <v>1013</v>
      </c>
      <c r="B1014" t="s">
        <v>3014</v>
      </c>
      <c r="C1014">
        <f>YEAR(Data!$D1014)</f>
        <v>2014</v>
      </c>
      <c r="D1014" s="2">
        <v>41808</v>
      </c>
      <c r="E1014" s="2">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ht="14.25" customHeight="1" x14ac:dyDescent="0.3">
      <c r="A1015">
        <v>1014</v>
      </c>
      <c r="B1015" t="s">
        <v>3018</v>
      </c>
      <c r="C1015">
        <f>YEAR(Data!$D1015)</f>
        <v>2012</v>
      </c>
      <c r="D1015" s="2">
        <v>41264</v>
      </c>
      <c r="E1015" s="2">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ht="14.25" customHeight="1" x14ac:dyDescent="0.3">
      <c r="A1016">
        <v>1015</v>
      </c>
      <c r="B1016" t="s">
        <v>3018</v>
      </c>
      <c r="C1016">
        <f>YEAR(Data!$D1016)</f>
        <v>2012</v>
      </c>
      <c r="D1016" s="2">
        <v>41264</v>
      </c>
      <c r="E1016" s="2">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ht="14.25" customHeight="1" x14ac:dyDescent="0.3">
      <c r="A1017">
        <v>1016</v>
      </c>
      <c r="B1017" t="s">
        <v>3023</v>
      </c>
      <c r="C1017">
        <f>YEAR(Data!$D1017)</f>
        <v>2012</v>
      </c>
      <c r="D1017" s="2">
        <v>41169</v>
      </c>
      <c r="E1017" s="2">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ht="14.25" customHeight="1" x14ac:dyDescent="0.3">
      <c r="A1018">
        <v>1017</v>
      </c>
      <c r="B1018" t="s">
        <v>3024</v>
      </c>
      <c r="C1018">
        <f>YEAR(Data!$D1018)</f>
        <v>2012</v>
      </c>
      <c r="D1018" s="2">
        <v>41096</v>
      </c>
      <c r="E1018" s="2">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ht="14.25" customHeight="1" x14ac:dyDescent="0.3">
      <c r="A1019">
        <v>1018</v>
      </c>
      <c r="B1019" t="s">
        <v>3024</v>
      </c>
      <c r="C1019">
        <f>YEAR(Data!$D1019)</f>
        <v>2012</v>
      </c>
      <c r="D1019" s="2">
        <v>41096</v>
      </c>
      <c r="E1019" s="2">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ht="14.25" customHeight="1" x14ac:dyDescent="0.3">
      <c r="A1020">
        <v>1019</v>
      </c>
      <c r="B1020" t="s">
        <v>3024</v>
      </c>
      <c r="C1020">
        <f>YEAR(Data!$D1020)</f>
        <v>2012</v>
      </c>
      <c r="D1020" s="2">
        <v>41096</v>
      </c>
      <c r="E1020" s="2">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ht="14.25" customHeight="1" x14ac:dyDescent="0.3">
      <c r="A1021">
        <v>1020</v>
      </c>
      <c r="B1021" t="s">
        <v>3024</v>
      </c>
      <c r="C1021">
        <f>YEAR(Data!$D1021)</f>
        <v>2012</v>
      </c>
      <c r="D1021" s="2">
        <v>41096</v>
      </c>
      <c r="E1021" s="2">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ht="14.25" customHeight="1" x14ac:dyDescent="0.3">
      <c r="A1022">
        <v>1021</v>
      </c>
      <c r="B1022" t="s">
        <v>3033</v>
      </c>
      <c r="C1022">
        <f>YEAR(Data!$D1022)</f>
        <v>2012</v>
      </c>
      <c r="D1022" s="2">
        <v>41026</v>
      </c>
      <c r="E1022" s="2">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ht="14.25" customHeight="1" x14ac:dyDescent="0.3">
      <c r="A1023">
        <v>1022</v>
      </c>
      <c r="B1023" t="s">
        <v>3033</v>
      </c>
      <c r="C1023">
        <f>YEAR(Data!$D1023)</f>
        <v>2012</v>
      </c>
      <c r="D1023" s="2">
        <v>41026</v>
      </c>
      <c r="E1023" s="2">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ht="14.25" customHeight="1" x14ac:dyDescent="0.3">
      <c r="A1024">
        <v>1023</v>
      </c>
      <c r="B1024" t="s">
        <v>3033</v>
      </c>
      <c r="C1024">
        <f>YEAR(Data!$D1024)</f>
        <v>2012</v>
      </c>
      <c r="D1024" s="2">
        <v>41026</v>
      </c>
      <c r="E1024" s="2">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ht="14.25" customHeight="1" x14ac:dyDescent="0.3">
      <c r="A1025">
        <v>1024</v>
      </c>
      <c r="B1025" t="s">
        <v>3040</v>
      </c>
      <c r="C1025">
        <f>YEAR(Data!$D1025)</f>
        <v>2012</v>
      </c>
      <c r="D1025" s="2">
        <v>41076</v>
      </c>
      <c r="E1025" s="2">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ht="14.25" customHeight="1" x14ac:dyDescent="0.3">
      <c r="A1026">
        <v>1025</v>
      </c>
      <c r="B1026" t="s">
        <v>3043</v>
      </c>
      <c r="C1026">
        <f>YEAR(Data!$D1026)</f>
        <v>2014</v>
      </c>
      <c r="D1026" s="2">
        <v>41991</v>
      </c>
      <c r="E1026" s="2">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ht="14.25" customHeight="1" x14ac:dyDescent="0.3">
      <c r="A1027">
        <v>1026</v>
      </c>
      <c r="B1027" t="s">
        <v>3048</v>
      </c>
      <c r="C1027">
        <f>YEAR(Data!$D1027)</f>
        <v>2013</v>
      </c>
      <c r="D1027" s="2">
        <v>41285</v>
      </c>
      <c r="E1027" s="2">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ht="14.25" customHeight="1" x14ac:dyDescent="0.3">
      <c r="A1028">
        <v>1027</v>
      </c>
      <c r="B1028" t="s">
        <v>3048</v>
      </c>
      <c r="C1028">
        <f>YEAR(Data!$D1028)</f>
        <v>2013</v>
      </c>
      <c r="D1028" s="2">
        <v>41285</v>
      </c>
      <c r="E1028" s="2">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ht="14.25" customHeight="1" x14ac:dyDescent="0.3">
      <c r="A1029">
        <v>1028</v>
      </c>
      <c r="B1029" t="s">
        <v>3048</v>
      </c>
      <c r="C1029">
        <f>YEAR(Data!$D1029)</f>
        <v>2013</v>
      </c>
      <c r="D1029" s="2">
        <v>41285</v>
      </c>
      <c r="E1029" s="2">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ht="14.25" customHeight="1" x14ac:dyDescent="0.3">
      <c r="A1030">
        <v>1029</v>
      </c>
      <c r="B1030" t="s">
        <v>3057</v>
      </c>
      <c r="C1030">
        <f>YEAR(Data!$D1030)</f>
        <v>2011</v>
      </c>
      <c r="D1030" s="2">
        <v>40735</v>
      </c>
      <c r="E1030" s="2">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ht="14.25" customHeight="1" x14ac:dyDescent="0.3">
      <c r="A1031">
        <v>1030</v>
      </c>
      <c r="B1031" t="s">
        <v>3057</v>
      </c>
      <c r="C1031">
        <f>YEAR(Data!$D1031)</f>
        <v>2011</v>
      </c>
      <c r="D1031" s="2">
        <v>40735</v>
      </c>
      <c r="E1031" s="2">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ht="14.25" customHeight="1" x14ac:dyDescent="0.3">
      <c r="A1032">
        <v>1031</v>
      </c>
      <c r="B1032" t="s">
        <v>3057</v>
      </c>
      <c r="C1032">
        <f>YEAR(Data!$D1032)</f>
        <v>2011</v>
      </c>
      <c r="D1032" s="2">
        <v>40735</v>
      </c>
      <c r="E1032" s="2">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ht="14.25" customHeight="1" x14ac:dyDescent="0.3">
      <c r="A1033">
        <v>1032</v>
      </c>
      <c r="B1033" t="s">
        <v>3057</v>
      </c>
      <c r="C1033">
        <f>YEAR(Data!$D1033)</f>
        <v>2011</v>
      </c>
      <c r="D1033" s="2">
        <v>40735</v>
      </c>
      <c r="E1033" s="2">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ht="14.25" customHeight="1" x14ac:dyDescent="0.3">
      <c r="A1034">
        <v>1033</v>
      </c>
      <c r="B1034" t="s">
        <v>3057</v>
      </c>
      <c r="C1034">
        <f>YEAR(Data!$D1034)</f>
        <v>2011</v>
      </c>
      <c r="D1034" s="2">
        <v>40735</v>
      </c>
      <c r="E1034" s="2">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ht="14.25" customHeight="1" x14ac:dyDescent="0.3">
      <c r="A1035">
        <v>1034</v>
      </c>
      <c r="B1035" t="s">
        <v>3062</v>
      </c>
      <c r="C1035">
        <f>YEAR(Data!$D1035)</f>
        <v>2013</v>
      </c>
      <c r="D1035" s="2">
        <v>41599</v>
      </c>
      <c r="E1035" s="2">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ht="14.25" customHeight="1" x14ac:dyDescent="0.3">
      <c r="A1036">
        <v>1035</v>
      </c>
      <c r="B1036" t="s">
        <v>3062</v>
      </c>
      <c r="C1036">
        <f>YEAR(Data!$D1036)</f>
        <v>2013</v>
      </c>
      <c r="D1036" s="2">
        <v>41599</v>
      </c>
      <c r="E1036" s="2">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ht="14.25" customHeight="1" x14ac:dyDescent="0.3">
      <c r="A1037">
        <v>1036</v>
      </c>
      <c r="B1037" t="s">
        <v>3062</v>
      </c>
      <c r="C1037">
        <f>YEAR(Data!$D1037)</f>
        <v>2013</v>
      </c>
      <c r="D1037" s="2">
        <v>41599</v>
      </c>
      <c r="E1037" s="2">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ht="14.25" customHeight="1" x14ac:dyDescent="0.3">
      <c r="A1038">
        <v>1037</v>
      </c>
      <c r="B1038" t="s">
        <v>3067</v>
      </c>
      <c r="C1038">
        <f>YEAR(Data!$D1038)</f>
        <v>2013</v>
      </c>
      <c r="D1038" s="2">
        <v>41387</v>
      </c>
      <c r="E1038" s="2">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ht="14.25" customHeight="1" x14ac:dyDescent="0.3">
      <c r="A1039">
        <v>1038</v>
      </c>
      <c r="B1039" t="s">
        <v>3071</v>
      </c>
      <c r="C1039">
        <f>YEAR(Data!$D1039)</f>
        <v>2012</v>
      </c>
      <c r="D1039" s="2">
        <v>41073</v>
      </c>
      <c r="E1039" s="2">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ht="14.25" customHeight="1" x14ac:dyDescent="0.3">
      <c r="A1040">
        <v>1039</v>
      </c>
      <c r="B1040" t="s">
        <v>3076</v>
      </c>
      <c r="C1040">
        <f>YEAR(Data!$D1040)</f>
        <v>2014</v>
      </c>
      <c r="D1040" s="2">
        <v>41964</v>
      </c>
      <c r="E1040" s="2">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ht="14.25" customHeight="1" x14ac:dyDescent="0.3">
      <c r="A1041">
        <v>1040</v>
      </c>
      <c r="B1041" t="s">
        <v>3076</v>
      </c>
      <c r="C1041">
        <f>YEAR(Data!$D1041)</f>
        <v>2014</v>
      </c>
      <c r="D1041" s="2">
        <v>41964</v>
      </c>
      <c r="E1041" s="2">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ht="14.25" customHeight="1" x14ac:dyDescent="0.3">
      <c r="A1042">
        <v>1041</v>
      </c>
      <c r="B1042" t="s">
        <v>3082</v>
      </c>
      <c r="C1042">
        <f>YEAR(Data!$D1042)</f>
        <v>2013</v>
      </c>
      <c r="D1042" s="2">
        <v>41354</v>
      </c>
      <c r="E1042" s="2">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ht="14.25" customHeight="1" x14ac:dyDescent="0.3">
      <c r="A1043">
        <v>1042</v>
      </c>
      <c r="B1043" t="s">
        <v>3086</v>
      </c>
      <c r="C1043">
        <f>YEAR(Data!$D1043)</f>
        <v>2013</v>
      </c>
      <c r="D1043" s="2">
        <v>41524</v>
      </c>
      <c r="E1043" s="2">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ht="14.25" customHeight="1" x14ac:dyDescent="0.3">
      <c r="A1044">
        <v>1043</v>
      </c>
      <c r="B1044" t="s">
        <v>3086</v>
      </c>
      <c r="C1044">
        <f>YEAR(Data!$D1044)</f>
        <v>2013</v>
      </c>
      <c r="D1044" s="2">
        <v>41524</v>
      </c>
      <c r="E1044" s="2">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ht="14.25" customHeight="1" x14ac:dyDescent="0.3">
      <c r="A1045">
        <v>1044</v>
      </c>
      <c r="B1045" t="s">
        <v>3093</v>
      </c>
      <c r="C1045">
        <f>YEAR(Data!$D1045)</f>
        <v>2014</v>
      </c>
      <c r="D1045" s="2">
        <v>41830</v>
      </c>
      <c r="E1045" s="2">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ht="14.25" customHeight="1" x14ac:dyDescent="0.3">
      <c r="A1046">
        <v>1045</v>
      </c>
      <c r="B1046" t="s">
        <v>3093</v>
      </c>
      <c r="C1046">
        <f>YEAR(Data!$D1046)</f>
        <v>2014</v>
      </c>
      <c r="D1046" s="2">
        <v>41830</v>
      </c>
      <c r="E1046" s="2">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ht="14.25" customHeight="1" x14ac:dyDescent="0.3">
      <c r="A1047">
        <v>1046</v>
      </c>
      <c r="B1047" t="s">
        <v>3100</v>
      </c>
      <c r="C1047">
        <f>YEAR(Data!$D1047)</f>
        <v>2014</v>
      </c>
      <c r="D1047" s="2">
        <v>41925</v>
      </c>
      <c r="E1047" s="2">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ht="14.25" customHeight="1" x14ac:dyDescent="0.3">
      <c r="A1048">
        <v>1047</v>
      </c>
      <c r="B1048" t="s">
        <v>3104</v>
      </c>
      <c r="C1048">
        <f>YEAR(Data!$D1048)</f>
        <v>2013</v>
      </c>
      <c r="D1048" s="2">
        <v>41342</v>
      </c>
      <c r="E1048" s="2">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ht="14.25" customHeight="1" x14ac:dyDescent="0.3">
      <c r="A1049">
        <v>1048</v>
      </c>
      <c r="B1049" t="s">
        <v>3104</v>
      </c>
      <c r="C1049">
        <f>YEAR(Data!$D1049)</f>
        <v>2013</v>
      </c>
      <c r="D1049" s="2">
        <v>41342</v>
      </c>
      <c r="E1049" s="2">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ht="14.25" customHeight="1" x14ac:dyDescent="0.3">
      <c r="A1050">
        <v>1049</v>
      </c>
      <c r="B1050" t="s">
        <v>3105</v>
      </c>
      <c r="C1050">
        <f>YEAR(Data!$D1050)</f>
        <v>2011</v>
      </c>
      <c r="D1050" s="2">
        <v>40690</v>
      </c>
      <c r="E1050" s="2">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ht="14.25" customHeight="1" x14ac:dyDescent="0.3">
      <c r="A1051">
        <v>1050</v>
      </c>
      <c r="B1051" t="s">
        <v>3105</v>
      </c>
      <c r="C1051">
        <f>YEAR(Data!$D1051)</f>
        <v>2011</v>
      </c>
      <c r="D1051" s="2">
        <v>40690</v>
      </c>
      <c r="E1051" s="2">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ht="14.25" customHeight="1" x14ac:dyDescent="0.3">
      <c r="A1052">
        <v>1051</v>
      </c>
      <c r="B1052" t="s">
        <v>3106</v>
      </c>
      <c r="C1052">
        <f>YEAR(Data!$D1052)</f>
        <v>2012</v>
      </c>
      <c r="D1052" s="2">
        <v>41093</v>
      </c>
      <c r="E1052" s="2">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ht="14.25" customHeight="1" x14ac:dyDescent="0.3">
      <c r="A1053">
        <v>1052</v>
      </c>
      <c r="B1053" t="s">
        <v>3106</v>
      </c>
      <c r="C1053">
        <f>YEAR(Data!$D1053)</f>
        <v>2012</v>
      </c>
      <c r="D1053" s="2">
        <v>41093</v>
      </c>
      <c r="E1053" s="2">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ht="14.25" customHeight="1" x14ac:dyDescent="0.3">
      <c r="A1054">
        <v>1053</v>
      </c>
      <c r="B1054" t="s">
        <v>3106</v>
      </c>
      <c r="C1054">
        <f>YEAR(Data!$D1054)</f>
        <v>2012</v>
      </c>
      <c r="D1054" s="2">
        <v>41093</v>
      </c>
      <c r="E1054" s="2">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ht="14.25" customHeight="1" x14ac:dyDescent="0.3">
      <c r="A1055">
        <v>1054</v>
      </c>
      <c r="B1055" t="s">
        <v>3115</v>
      </c>
      <c r="C1055">
        <f>YEAR(Data!$D1055)</f>
        <v>2012</v>
      </c>
      <c r="D1055" s="2">
        <v>41003</v>
      </c>
      <c r="E1055" s="2">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ht="14.25" customHeight="1" x14ac:dyDescent="0.3">
      <c r="A1056">
        <v>1055</v>
      </c>
      <c r="B1056" t="s">
        <v>3115</v>
      </c>
      <c r="C1056">
        <f>YEAR(Data!$D1056)</f>
        <v>2012</v>
      </c>
      <c r="D1056" s="2">
        <v>41003</v>
      </c>
      <c r="E1056" s="2">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ht="14.25" customHeight="1" x14ac:dyDescent="0.3">
      <c r="A1057">
        <v>1056</v>
      </c>
      <c r="B1057" t="s">
        <v>3115</v>
      </c>
      <c r="C1057">
        <f>YEAR(Data!$D1057)</f>
        <v>2012</v>
      </c>
      <c r="D1057" s="2">
        <v>41003</v>
      </c>
      <c r="E1057" s="2">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ht="14.25" customHeight="1" x14ac:dyDescent="0.3">
      <c r="A1058">
        <v>1057</v>
      </c>
      <c r="B1058" t="s">
        <v>3115</v>
      </c>
      <c r="C1058">
        <f>YEAR(Data!$D1058)</f>
        <v>2012</v>
      </c>
      <c r="D1058" s="2">
        <v>41003</v>
      </c>
      <c r="E1058" s="2">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ht="14.25" customHeight="1" x14ac:dyDescent="0.3">
      <c r="A1059">
        <v>1058</v>
      </c>
      <c r="B1059" t="s">
        <v>3124</v>
      </c>
      <c r="C1059">
        <f>YEAR(Data!$D1059)</f>
        <v>2014</v>
      </c>
      <c r="D1059" s="2">
        <v>41984</v>
      </c>
      <c r="E1059" s="2">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ht="14.25" customHeight="1" x14ac:dyDescent="0.3">
      <c r="A1060">
        <v>1059</v>
      </c>
      <c r="B1060" t="s">
        <v>3124</v>
      </c>
      <c r="C1060">
        <f>YEAR(Data!$D1060)</f>
        <v>2014</v>
      </c>
      <c r="D1060" s="2">
        <v>41984</v>
      </c>
      <c r="E1060" s="2">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ht="14.25" customHeight="1" x14ac:dyDescent="0.3">
      <c r="A1061">
        <v>1060</v>
      </c>
      <c r="B1061" t="s">
        <v>3129</v>
      </c>
      <c r="C1061">
        <f>YEAR(Data!$D1061)</f>
        <v>2013</v>
      </c>
      <c r="D1061" s="2">
        <v>41603</v>
      </c>
      <c r="E1061" s="2">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ht="14.25" customHeight="1" x14ac:dyDescent="0.3">
      <c r="A1062">
        <v>1061</v>
      </c>
      <c r="B1062" t="s">
        <v>3134</v>
      </c>
      <c r="C1062">
        <f>YEAR(Data!$D1062)</f>
        <v>2012</v>
      </c>
      <c r="D1062" s="2">
        <v>40991</v>
      </c>
      <c r="E1062" s="2">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ht="14.25" customHeight="1" x14ac:dyDescent="0.3">
      <c r="A1063">
        <v>1062</v>
      </c>
      <c r="B1063" t="s">
        <v>3135</v>
      </c>
      <c r="C1063">
        <f>YEAR(Data!$D1063)</f>
        <v>2012</v>
      </c>
      <c r="D1063" s="2">
        <v>41015</v>
      </c>
      <c r="E1063" s="2">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ht="14.25" customHeight="1" x14ac:dyDescent="0.3">
      <c r="A1064">
        <v>1063</v>
      </c>
      <c r="B1064" t="s">
        <v>3135</v>
      </c>
      <c r="C1064">
        <f>YEAR(Data!$D1064)</f>
        <v>2012</v>
      </c>
      <c r="D1064" s="2">
        <v>41015</v>
      </c>
      <c r="E1064" s="2">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ht="14.25" customHeight="1" x14ac:dyDescent="0.3">
      <c r="A1065">
        <v>1064</v>
      </c>
      <c r="B1065" t="s">
        <v>3135</v>
      </c>
      <c r="C1065">
        <f>YEAR(Data!$D1065)</f>
        <v>2012</v>
      </c>
      <c r="D1065" s="2">
        <v>41015</v>
      </c>
      <c r="E1065" s="2">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ht="14.25" customHeight="1" x14ac:dyDescent="0.3">
      <c r="A1066">
        <v>1065</v>
      </c>
      <c r="B1066" t="s">
        <v>3135</v>
      </c>
      <c r="C1066">
        <f>YEAR(Data!$D1066)</f>
        <v>2012</v>
      </c>
      <c r="D1066" s="2">
        <v>41015</v>
      </c>
      <c r="E1066" s="2">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ht="14.25" customHeight="1" x14ac:dyDescent="0.3">
      <c r="A1067">
        <v>1066</v>
      </c>
      <c r="B1067" t="s">
        <v>3135</v>
      </c>
      <c r="C1067">
        <f>YEAR(Data!$D1067)</f>
        <v>2012</v>
      </c>
      <c r="D1067" s="2">
        <v>41015</v>
      </c>
      <c r="E1067" s="2">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ht="14.25" customHeight="1" x14ac:dyDescent="0.3">
      <c r="A1068">
        <v>1067</v>
      </c>
      <c r="B1068" t="s">
        <v>3135</v>
      </c>
      <c r="C1068">
        <f>YEAR(Data!$D1068)</f>
        <v>2012</v>
      </c>
      <c r="D1068" s="2">
        <v>41015</v>
      </c>
      <c r="E1068" s="2">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ht="14.25" customHeight="1" x14ac:dyDescent="0.3">
      <c r="A1069">
        <v>1068</v>
      </c>
      <c r="B1069" t="s">
        <v>3146</v>
      </c>
      <c r="C1069">
        <f>YEAR(Data!$D1069)</f>
        <v>2013</v>
      </c>
      <c r="D1069" s="2">
        <v>41549</v>
      </c>
      <c r="E1069" s="2">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ht="14.25" customHeight="1" x14ac:dyDescent="0.3">
      <c r="A1070">
        <v>1069</v>
      </c>
      <c r="B1070" t="s">
        <v>3149</v>
      </c>
      <c r="C1070">
        <f>YEAR(Data!$D1070)</f>
        <v>2014</v>
      </c>
      <c r="D1070" s="2">
        <v>41911</v>
      </c>
      <c r="E1070" s="2">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ht="14.25" customHeight="1" x14ac:dyDescent="0.3">
      <c r="A1071">
        <v>1070</v>
      </c>
      <c r="B1071" t="s">
        <v>3153</v>
      </c>
      <c r="C1071">
        <f>YEAR(Data!$D1071)</f>
        <v>2012</v>
      </c>
      <c r="D1071" s="2">
        <v>41115</v>
      </c>
      <c r="E1071" s="2">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ht="14.25" customHeight="1" x14ac:dyDescent="0.3">
      <c r="A1072">
        <v>1071</v>
      </c>
      <c r="B1072" t="s">
        <v>3154</v>
      </c>
      <c r="C1072">
        <f>YEAR(Data!$D1072)</f>
        <v>2012</v>
      </c>
      <c r="D1072" s="2">
        <v>41233</v>
      </c>
      <c r="E1072" s="2">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ht="14.25" customHeight="1" x14ac:dyDescent="0.3">
      <c r="A1073">
        <v>1072</v>
      </c>
      <c r="B1073" t="s">
        <v>3157</v>
      </c>
      <c r="C1073">
        <f>YEAR(Data!$D1073)</f>
        <v>2013</v>
      </c>
      <c r="D1073" s="2">
        <v>41393</v>
      </c>
      <c r="E1073" s="2">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ht="14.25" customHeight="1" x14ac:dyDescent="0.3">
      <c r="A1074">
        <v>1073</v>
      </c>
      <c r="B1074" t="s">
        <v>3160</v>
      </c>
      <c r="C1074">
        <f>YEAR(Data!$D1074)</f>
        <v>2014</v>
      </c>
      <c r="D1074" s="2">
        <v>41958</v>
      </c>
      <c r="E1074" s="2">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ht="14.25" customHeight="1" x14ac:dyDescent="0.3">
      <c r="A1075">
        <v>1074</v>
      </c>
      <c r="B1075" t="s">
        <v>3165</v>
      </c>
      <c r="C1075">
        <f>YEAR(Data!$D1075)</f>
        <v>2013</v>
      </c>
      <c r="D1075" s="2">
        <v>41591</v>
      </c>
      <c r="E1075" s="2">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ht="14.25" customHeight="1" x14ac:dyDescent="0.3">
      <c r="A1076">
        <v>1075</v>
      </c>
      <c r="B1076" t="s">
        <v>3165</v>
      </c>
      <c r="C1076">
        <f>YEAR(Data!$D1076)</f>
        <v>2013</v>
      </c>
      <c r="D1076" s="2">
        <v>41591</v>
      </c>
      <c r="E1076" s="2">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ht="14.25" customHeight="1" x14ac:dyDescent="0.3">
      <c r="A1077">
        <v>1076</v>
      </c>
      <c r="B1077" t="s">
        <v>3165</v>
      </c>
      <c r="C1077">
        <f>YEAR(Data!$D1077)</f>
        <v>2013</v>
      </c>
      <c r="D1077" s="2">
        <v>41591</v>
      </c>
      <c r="E1077" s="2">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ht="14.25" customHeight="1" x14ac:dyDescent="0.3">
      <c r="A1078">
        <v>1077</v>
      </c>
      <c r="B1078" t="s">
        <v>3172</v>
      </c>
      <c r="C1078">
        <f>YEAR(Data!$D1078)</f>
        <v>2013</v>
      </c>
      <c r="D1078" s="2">
        <v>41547</v>
      </c>
      <c r="E1078" s="2">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ht="14.25" customHeight="1" x14ac:dyDescent="0.3">
      <c r="A1079">
        <v>1078</v>
      </c>
      <c r="B1079" t="s">
        <v>3177</v>
      </c>
      <c r="C1079">
        <f>YEAR(Data!$D1079)</f>
        <v>2014</v>
      </c>
      <c r="D1079" s="2">
        <v>41906</v>
      </c>
      <c r="E1079" s="2">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ht="14.25" customHeight="1" x14ac:dyDescent="0.3">
      <c r="A1080">
        <v>1079</v>
      </c>
      <c r="B1080" t="s">
        <v>3177</v>
      </c>
      <c r="C1080">
        <f>YEAR(Data!$D1080)</f>
        <v>2014</v>
      </c>
      <c r="D1080" s="2">
        <v>41906</v>
      </c>
      <c r="E1080" s="2">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ht="14.25" customHeight="1" x14ac:dyDescent="0.3">
      <c r="A1081">
        <v>1080</v>
      </c>
      <c r="B1081" t="s">
        <v>3177</v>
      </c>
      <c r="C1081">
        <f>YEAR(Data!$D1081)</f>
        <v>2014</v>
      </c>
      <c r="D1081" s="2">
        <v>41906</v>
      </c>
      <c r="E1081" s="2">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ht="14.25" customHeight="1" x14ac:dyDescent="0.3">
      <c r="A1082">
        <v>1081</v>
      </c>
      <c r="B1082" t="s">
        <v>3182</v>
      </c>
      <c r="C1082">
        <f>YEAR(Data!$D1082)</f>
        <v>2012</v>
      </c>
      <c r="D1082" s="2">
        <v>41242</v>
      </c>
      <c r="E1082" s="2">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ht="14.25" customHeight="1" x14ac:dyDescent="0.3">
      <c r="A1083">
        <v>1082</v>
      </c>
      <c r="B1083" t="s">
        <v>3182</v>
      </c>
      <c r="C1083">
        <f>YEAR(Data!$D1083)</f>
        <v>2012</v>
      </c>
      <c r="D1083" s="2">
        <v>41242</v>
      </c>
      <c r="E1083" s="2">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ht="14.25" customHeight="1" x14ac:dyDescent="0.3">
      <c r="A1084">
        <v>1083</v>
      </c>
      <c r="B1084" t="s">
        <v>3188</v>
      </c>
      <c r="C1084">
        <f>YEAR(Data!$D1084)</f>
        <v>2013</v>
      </c>
      <c r="D1084" s="2">
        <v>41335</v>
      </c>
      <c r="E1084" s="2">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ht="14.25" customHeight="1" x14ac:dyDescent="0.3">
      <c r="A1085">
        <v>1084</v>
      </c>
      <c r="B1085" t="s">
        <v>3188</v>
      </c>
      <c r="C1085">
        <f>YEAR(Data!$D1085)</f>
        <v>2013</v>
      </c>
      <c r="D1085" s="2">
        <v>41335</v>
      </c>
      <c r="E1085" s="2">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ht="14.25" customHeight="1" x14ac:dyDescent="0.3">
      <c r="A1086">
        <v>1085</v>
      </c>
      <c r="B1086" t="s">
        <v>3188</v>
      </c>
      <c r="C1086">
        <f>YEAR(Data!$D1086)</f>
        <v>2013</v>
      </c>
      <c r="D1086" s="2">
        <v>41335</v>
      </c>
      <c r="E1086" s="2">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ht="14.25" customHeight="1" x14ac:dyDescent="0.3">
      <c r="A1087">
        <v>1086</v>
      </c>
      <c r="B1087" t="s">
        <v>3188</v>
      </c>
      <c r="C1087">
        <f>YEAR(Data!$D1087)</f>
        <v>2013</v>
      </c>
      <c r="D1087" s="2">
        <v>41335</v>
      </c>
      <c r="E1087" s="2">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ht="14.25" customHeight="1" x14ac:dyDescent="0.3">
      <c r="A1088">
        <v>1087</v>
      </c>
      <c r="B1088" t="s">
        <v>3193</v>
      </c>
      <c r="C1088">
        <f>YEAR(Data!$D1088)</f>
        <v>2013</v>
      </c>
      <c r="D1088" s="2">
        <v>41499</v>
      </c>
      <c r="E1088" s="2">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ht="14.25" customHeight="1" x14ac:dyDescent="0.3">
      <c r="A1089">
        <v>1088</v>
      </c>
      <c r="B1089" t="s">
        <v>3196</v>
      </c>
      <c r="C1089">
        <f>YEAR(Data!$D1089)</f>
        <v>2013</v>
      </c>
      <c r="D1089" s="2">
        <v>41502</v>
      </c>
      <c r="E1089" s="2">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ht="14.25" customHeight="1" x14ac:dyDescent="0.3">
      <c r="A1090">
        <v>1089</v>
      </c>
      <c r="B1090" t="s">
        <v>3196</v>
      </c>
      <c r="C1090">
        <f>YEAR(Data!$D1090)</f>
        <v>2013</v>
      </c>
      <c r="D1090" s="2">
        <v>41502</v>
      </c>
      <c r="E1090" s="2">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ht="14.25" customHeight="1" x14ac:dyDescent="0.3">
      <c r="A1091">
        <v>1090</v>
      </c>
      <c r="B1091" t="s">
        <v>3202</v>
      </c>
      <c r="C1091">
        <f>YEAR(Data!$D1091)</f>
        <v>2014</v>
      </c>
      <c r="D1091" s="2">
        <v>41795</v>
      </c>
      <c r="E1091" s="2">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ht="14.25" customHeight="1" x14ac:dyDescent="0.3">
      <c r="A1092">
        <v>1091</v>
      </c>
      <c r="B1092" t="s">
        <v>3202</v>
      </c>
      <c r="C1092">
        <f>YEAR(Data!$D1092)</f>
        <v>2014</v>
      </c>
      <c r="D1092" s="2">
        <v>41795</v>
      </c>
      <c r="E1092" s="2">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ht="14.25" customHeight="1" x14ac:dyDescent="0.3">
      <c r="A1093">
        <v>1092</v>
      </c>
      <c r="B1093" t="s">
        <v>3205</v>
      </c>
      <c r="C1093">
        <f>YEAR(Data!$D1093)</f>
        <v>2012</v>
      </c>
      <c r="D1093" s="2">
        <v>41249</v>
      </c>
      <c r="E1093" s="2">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ht="14.25" customHeight="1" x14ac:dyDescent="0.3">
      <c r="A1094">
        <v>1093</v>
      </c>
      <c r="B1094" t="s">
        <v>3205</v>
      </c>
      <c r="C1094">
        <f>YEAR(Data!$D1094)</f>
        <v>2012</v>
      </c>
      <c r="D1094" s="2">
        <v>41249</v>
      </c>
      <c r="E1094" s="2">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ht="14.25" customHeight="1" x14ac:dyDescent="0.3">
      <c r="A1095">
        <v>1094</v>
      </c>
      <c r="B1095" t="s">
        <v>3210</v>
      </c>
      <c r="C1095">
        <f>YEAR(Data!$D1095)</f>
        <v>2012</v>
      </c>
      <c r="D1095" s="2">
        <v>41270</v>
      </c>
      <c r="E1095" s="2">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ht="14.25" customHeight="1" x14ac:dyDescent="0.3">
      <c r="A1096">
        <v>1095</v>
      </c>
      <c r="B1096" t="s">
        <v>3210</v>
      </c>
      <c r="C1096">
        <f>YEAR(Data!$D1096)</f>
        <v>2012</v>
      </c>
      <c r="D1096" s="2">
        <v>41270</v>
      </c>
      <c r="E1096" s="2">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ht="14.25" customHeight="1" x14ac:dyDescent="0.3">
      <c r="A1097">
        <v>1096</v>
      </c>
      <c r="B1097" t="s">
        <v>3216</v>
      </c>
      <c r="C1097">
        <f>YEAR(Data!$D1097)</f>
        <v>2014</v>
      </c>
      <c r="D1097" s="2">
        <v>41661</v>
      </c>
      <c r="E1097" s="2">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ht="14.25" customHeight="1" x14ac:dyDescent="0.3">
      <c r="A1098">
        <v>1097</v>
      </c>
      <c r="B1098" t="s">
        <v>3216</v>
      </c>
      <c r="C1098">
        <f>YEAR(Data!$D1098)</f>
        <v>2014</v>
      </c>
      <c r="D1098" s="2">
        <v>41661</v>
      </c>
      <c r="E1098" s="2">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ht="14.25" customHeight="1" x14ac:dyDescent="0.3">
      <c r="A1099">
        <v>1098</v>
      </c>
      <c r="B1099" t="s">
        <v>3223</v>
      </c>
      <c r="C1099">
        <f>YEAR(Data!$D1099)</f>
        <v>2011</v>
      </c>
      <c r="D1099" s="2">
        <v>40719</v>
      </c>
      <c r="E1099" s="2">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ht="14.25" customHeight="1" x14ac:dyDescent="0.3">
      <c r="A1100">
        <v>1099</v>
      </c>
      <c r="B1100" t="s">
        <v>3226</v>
      </c>
      <c r="C1100">
        <f>YEAR(Data!$D1100)</f>
        <v>2013</v>
      </c>
      <c r="D1100" s="2">
        <v>41440</v>
      </c>
      <c r="E1100" s="2">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ht="14.25" customHeight="1" x14ac:dyDescent="0.3">
      <c r="A1101">
        <v>1100</v>
      </c>
      <c r="B1101" t="s">
        <v>3226</v>
      </c>
      <c r="C1101">
        <f>YEAR(Data!$D1101)</f>
        <v>2013</v>
      </c>
      <c r="D1101" s="2">
        <v>41440</v>
      </c>
      <c r="E1101" s="2">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ht="14.25" customHeight="1" x14ac:dyDescent="0.3">
      <c r="A1102">
        <v>1101</v>
      </c>
      <c r="B1102" t="s">
        <v>3226</v>
      </c>
      <c r="C1102">
        <f>YEAR(Data!$D1102)</f>
        <v>2013</v>
      </c>
      <c r="D1102" s="2">
        <v>41440</v>
      </c>
      <c r="E1102" s="2">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ht="14.25" customHeight="1" x14ac:dyDescent="0.3">
      <c r="A1103">
        <v>1102</v>
      </c>
      <c r="B1103" t="s">
        <v>3226</v>
      </c>
      <c r="C1103">
        <f>YEAR(Data!$D1103)</f>
        <v>2013</v>
      </c>
      <c r="D1103" s="2">
        <v>41440</v>
      </c>
      <c r="E1103" s="2">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ht="14.25" customHeight="1" x14ac:dyDescent="0.3">
      <c r="A1104">
        <v>1103</v>
      </c>
      <c r="B1104" t="s">
        <v>3235</v>
      </c>
      <c r="C1104">
        <f>YEAR(Data!$D1104)</f>
        <v>2014</v>
      </c>
      <c r="D1104" s="2">
        <v>41751</v>
      </c>
      <c r="E1104" s="2">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ht="14.25" customHeight="1" x14ac:dyDescent="0.3">
      <c r="A1105">
        <v>1104</v>
      </c>
      <c r="B1105" t="s">
        <v>3235</v>
      </c>
      <c r="C1105">
        <f>YEAR(Data!$D1105)</f>
        <v>2014</v>
      </c>
      <c r="D1105" s="2">
        <v>41751</v>
      </c>
      <c r="E1105" s="2">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ht="14.25" customHeight="1" x14ac:dyDescent="0.3">
      <c r="A1106">
        <v>1105</v>
      </c>
      <c r="B1106" t="s">
        <v>3236</v>
      </c>
      <c r="C1106">
        <f>YEAR(Data!$D1106)</f>
        <v>2013</v>
      </c>
      <c r="D1106" s="2">
        <v>41569</v>
      </c>
      <c r="E1106" s="2">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ht="14.25" customHeight="1" x14ac:dyDescent="0.3">
      <c r="A1107">
        <v>1106</v>
      </c>
      <c r="B1107" t="s">
        <v>3241</v>
      </c>
      <c r="C1107">
        <f>YEAR(Data!$D1107)</f>
        <v>2013</v>
      </c>
      <c r="D1107" s="2">
        <v>41598</v>
      </c>
      <c r="E1107" s="2">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ht="14.25" customHeight="1" x14ac:dyDescent="0.3">
      <c r="A1108">
        <v>1107</v>
      </c>
      <c r="B1108" t="s">
        <v>3241</v>
      </c>
      <c r="C1108">
        <f>YEAR(Data!$D1108)</f>
        <v>2013</v>
      </c>
      <c r="D1108" s="2">
        <v>41598</v>
      </c>
      <c r="E1108" s="2">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ht="14.25" customHeight="1" x14ac:dyDescent="0.3">
      <c r="A1109">
        <v>1108</v>
      </c>
      <c r="B1109" t="s">
        <v>3241</v>
      </c>
      <c r="C1109">
        <f>YEAR(Data!$D1109)</f>
        <v>2013</v>
      </c>
      <c r="D1109" s="2">
        <v>41598</v>
      </c>
      <c r="E1109" s="2">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ht="14.25" customHeight="1" x14ac:dyDescent="0.3">
      <c r="A1110">
        <v>1109</v>
      </c>
      <c r="B1110" t="s">
        <v>3241</v>
      </c>
      <c r="C1110">
        <f>YEAR(Data!$D1110)</f>
        <v>2013</v>
      </c>
      <c r="D1110" s="2">
        <v>41598</v>
      </c>
      <c r="E1110" s="2">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ht="14.25" customHeight="1" x14ac:dyDescent="0.3">
      <c r="A1111">
        <v>1110</v>
      </c>
      <c r="B1111" t="s">
        <v>3241</v>
      </c>
      <c r="C1111">
        <f>YEAR(Data!$D1111)</f>
        <v>2013</v>
      </c>
      <c r="D1111" s="2">
        <v>41598</v>
      </c>
      <c r="E1111" s="2">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ht="14.25" customHeight="1" x14ac:dyDescent="0.3">
      <c r="A1112">
        <v>1111</v>
      </c>
      <c r="B1112" t="s">
        <v>3241</v>
      </c>
      <c r="C1112">
        <f>YEAR(Data!$D1112)</f>
        <v>2013</v>
      </c>
      <c r="D1112" s="2">
        <v>41598</v>
      </c>
      <c r="E1112" s="2">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ht="14.25" customHeight="1" x14ac:dyDescent="0.3">
      <c r="A1113">
        <v>1112</v>
      </c>
      <c r="B1113" t="s">
        <v>3241</v>
      </c>
      <c r="C1113">
        <f>YEAR(Data!$D1113)</f>
        <v>2013</v>
      </c>
      <c r="D1113" s="2">
        <v>41598</v>
      </c>
      <c r="E1113" s="2">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ht="14.25" customHeight="1" x14ac:dyDescent="0.3">
      <c r="A1114">
        <v>1113</v>
      </c>
      <c r="B1114" t="s">
        <v>3241</v>
      </c>
      <c r="C1114">
        <f>YEAR(Data!$D1114)</f>
        <v>2013</v>
      </c>
      <c r="D1114" s="2">
        <v>41598</v>
      </c>
      <c r="E1114" s="2">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ht="14.25" customHeight="1" x14ac:dyDescent="0.3">
      <c r="A1115">
        <v>1114</v>
      </c>
      <c r="B1115" t="s">
        <v>3251</v>
      </c>
      <c r="C1115">
        <f>YEAR(Data!$D1115)</f>
        <v>2014</v>
      </c>
      <c r="D1115" s="2">
        <v>41992</v>
      </c>
      <c r="E1115" s="2">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ht="14.25" customHeight="1" x14ac:dyDescent="0.3">
      <c r="A1116">
        <v>1115</v>
      </c>
      <c r="B1116" t="s">
        <v>3251</v>
      </c>
      <c r="C1116">
        <f>YEAR(Data!$D1116)</f>
        <v>2014</v>
      </c>
      <c r="D1116" s="2">
        <v>41992</v>
      </c>
      <c r="E1116" s="2">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ht="14.25" customHeight="1" x14ac:dyDescent="0.3">
      <c r="A1117">
        <v>1116</v>
      </c>
      <c r="B1117" t="s">
        <v>3251</v>
      </c>
      <c r="C1117">
        <f>YEAR(Data!$D1117)</f>
        <v>2014</v>
      </c>
      <c r="D1117" s="2">
        <v>41992</v>
      </c>
      <c r="E1117" s="2">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ht="14.25" customHeight="1" x14ac:dyDescent="0.3">
      <c r="A1118">
        <v>1117</v>
      </c>
      <c r="B1118" t="s">
        <v>3255</v>
      </c>
      <c r="C1118">
        <f>YEAR(Data!$D1118)</f>
        <v>2013</v>
      </c>
      <c r="D1118" s="2">
        <v>41478</v>
      </c>
      <c r="E1118" s="2">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ht="14.25" customHeight="1" x14ac:dyDescent="0.3">
      <c r="A1119">
        <v>1118</v>
      </c>
      <c r="B1119" t="s">
        <v>3258</v>
      </c>
      <c r="C1119">
        <f>YEAR(Data!$D1119)</f>
        <v>2012</v>
      </c>
      <c r="D1119" s="2">
        <v>41156</v>
      </c>
      <c r="E1119" s="2">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ht="14.25" customHeight="1" x14ac:dyDescent="0.3">
      <c r="A1120">
        <v>1119</v>
      </c>
      <c r="B1120" t="s">
        <v>3258</v>
      </c>
      <c r="C1120">
        <f>YEAR(Data!$D1120)</f>
        <v>2012</v>
      </c>
      <c r="D1120" s="2">
        <v>41156</v>
      </c>
      <c r="E1120" s="2">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ht="14.25" customHeight="1" x14ac:dyDescent="0.3">
      <c r="A1121">
        <v>1120</v>
      </c>
      <c r="B1121" t="s">
        <v>3258</v>
      </c>
      <c r="C1121">
        <f>YEAR(Data!$D1121)</f>
        <v>2012</v>
      </c>
      <c r="D1121" s="2">
        <v>41156</v>
      </c>
      <c r="E1121" s="2">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ht="14.25" customHeight="1" x14ac:dyDescent="0.3">
      <c r="A1122">
        <v>1121</v>
      </c>
      <c r="B1122" t="s">
        <v>3258</v>
      </c>
      <c r="C1122">
        <f>YEAR(Data!$D1122)</f>
        <v>2012</v>
      </c>
      <c r="D1122" s="2">
        <v>41156</v>
      </c>
      <c r="E1122" s="2">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ht="14.25" customHeight="1" x14ac:dyDescent="0.3">
      <c r="A1123">
        <v>1122</v>
      </c>
      <c r="B1123" t="s">
        <v>3264</v>
      </c>
      <c r="C1123">
        <f>YEAR(Data!$D1123)</f>
        <v>2011</v>
      </c>
      <c r="D1123" s="2">
        <v>40564</v>
      </c>
      <c r="E1123" s="2">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ht="14.25" customHeight="1" x14ac:dyDescent="0.3">
      <c r="A1124">
        <v>1123</v>
      </c>
      <c r="B1124" t="s">
        <v>3264</v>
      </c>
      <c r="C1124">
        <f>YEAR(Data!$D1124)</f>
        <v>2011</v>
      </c>
      <c r="D1124" s="2">
        <v>40564</v>
      </c>
      <c r="E1124" s="2">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ht="14.25" customHeight="1" x14ac:dyDescent="0.3">
      <c r="A1125">
        <v>1124</v>
      </c>
      <c r="B1125" t="s">
        <v>3264</v>
      </c>
      <c r="C1125">
        <f>YEAR(Data!$D1125)</f>
        <v>2011</v>
      </c>
      <c r="D1125" s="2">
        <v>40564</v>
      </c>
      <c r="E1125" s="2">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ht="14.25" customHeight="1" x14ac:dyDescent="0.3">
      <c r="A1126">
        <v>1125</v>
      </c>
      <c r="B1126" t="s">
        <v>3264</v>
      </c>
      <c r="C1126">
        <f>YEAR(Data!$D1126)</f>
        <v>2011</v>
      </c>
      <c r="D1126" s="2">
        <v>40564</v>
      </c>
      <c r="E1126" s="2">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ht="14.25" customHeight="1" x14ac:dyDescent="0.3">
      <c r="A1127">
        <v>1126</v>
      </c>
      <c r="B1127" t="s">
        <v>3264</v>
      </c>
      <c r="C1127">
        <f>YEAR(Data!$D1127)</f>
        <v>2011</v>
      </c>
      <c r="D1127" s="2">
        <v>40564</v>
      </c>
      <c r="E1127" s="2">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ht="14.25" customHeight="1" x14ac:dyDescent="0.3">
      <c r="A1128">
        <v>1127</v>
      </c>
      <c r="B1128" t="s">
        <v>3264</v>
      </c>
      <c r="C1128">
        <f>YEAR(Data!$D1128)</f>
        <v>2011</v>
      </c>
      <c r="D1128" s="2">
        <v>40564</v>
      </c>
      <c r="E1128" s="2">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ht="14.25" customHeight="1" x14ac:dyDescent="0.3">
      <c r="A1129">
        <v>1128</v>
      </c>
      <c r="B1129" t="s">
        <v>3271</v>
      </c>
      <c r="C1129">
        <f>YEAR(Data!$D1129)</f>
        <v>2012</v>
      </c>
      <c r="D1129" s="2">
        <v>40970</v>
      </c>
      <c r="E1129" s="2">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ht="14.25" customHeight="1" x14ac:dyDescent="0.3">
      <c r="A1130">
        <v>1129</v>
      </c>
      <c r="B1130" t="s">
        <v>3271</v>
      </c>
      <c r="C1130">
        <f>YEAR(Data!$D1130)</f>
        <v>2012</v>
      </c>
      <c r="D1130" s="2">
        <v>40970</v>
      </c>
      <c r="E1130" s="2">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ht="14.25" customHeight="1" x14ac:dyDescent="0.3">
      <c r="A1131">
        <v>1130</v>
      </c>
      <c r="B1131" t="s">
        <v>3272</v>
      </c>
      <c r="C1131">
        <f>YEAR(Data!$D1131)</f>
        <v>2013</v>
      </c>
      <c r="D1131" s="2">
        <v>41377</v>
      </c>
      <c r="E1131" s="2">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ht="14.25" customHeight="1" x14ac:dyDescent="0.3">
      <c r="A1132">
        <v>1131</v>
      </c>
      <c r="B1132" t="s">
        <v>3272</v>
      </c>
      <c r="C1132">
        <f>YEAR(Data!$D1132)</f>
        <v>2013</v>
      </c>
      <c r="D1132" s="2">
        <v>41377</v>
      </c>
      <c r="E1132" s="2">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ht="14.25" customHeight="1" x14ac:dyDescent="0.3">
      <c r="A1133">
        <v>1132</v>
      </c>
      <c r="B1133" t="s">
        <v>3272</v>
      </c>
      <c r="C1133">
        <f>YEAR(Data!$D1133)</f>
        <v>2013</v>
      </c>
      <c r="D1133" s="2">
        <v>41377</v>
      </c>
      <c r="E1133" s="2">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ht="14.25" customHeight="1" x14ac:dyDescent="0.3">
      <c r="A1134">
        <v>1133</v>
      </c>
      <c r="B1134" t="s">
        <v>3277</v>
      </c>
      <c r="C1134">
        <f>YEAR(Data!$D1134)</f>
        <v>2013</v>
      </c>
      <c r="D1134" s="2">
        <v>41615</v>
      </c>
      <c r="E1134" s="2">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ht="14.25" customHeight="1" x14ac:dyDescent="0.3">
      <c r="A1135">
        <v>1134</v>
      </c>
      <c r="B1135" t="s">
        <v>3279</v>
      </c>
      <c r="C1135">
        <f>YEAR(Data!$D1135)</f>
        <v>2013</v>
      </c>
      <c r="D1135" s="2">
        <v>41431</v>
      </c>
      <c r="E1135" s="2">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ht="14.25" customHeight="1" x14ac:dyDescent="0.3">
      <c r="A1136">
        <v>1135</v>
      </c>
      <c r="B1136" t="s">
        <v>3279</v>
      </c>
      <c r="C1136">
        <f>YEAR(Data!$D1136)</f>
        <v>2013</v>
      </c>
      <c r="D1136" s="2">
        <v>41431</v>
      </c>
      <c r="E1136" s="2">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ht="14.25" customHeight="1" x14ac:dyDescent="0.3">
      <c r="A1137">
        <v>1136</v>
      </c>
      <c r="B1137" t="s">
        <v>3282</v>
      </c>
      <c r="C1137">
        <f>YEAR(Data!$D1137)</f>
        <v>2013</v>
      </c>
      <c r="D1137" s="2">
        <v>41620</v>
      </c>
      <c r="E1137" s="2">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ht="14.25" customHeight="1" x14ac:dyDescent="0.3">
      <c r="A1138">
        <v>1137</v>
      </c>
      <c r="B1138" t="s">
        <v>3286</v>
      </c>
      <c r="C1138">
        <f>YEAR(Data!$D1138)</f>
        <v>2013</v>
      </c>
      <c r="D1138" s="2">
        <v>41591</v>
      </c>
      <c r="E1138" s="2">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ht="14.25" customHeight="1" x14ac:dyDescent="0.3">
      <c r="A1139">
        <v>1138</v>
      </c>
      <c r="B1139" t="s">
        <v>3286</v>
      </c>
      <c r="C1139">
        <f>YEAR(Data!$D1139)</f>
        <v>2013</v>
      </c>
      <c r="D1139" s="2">
        <v>41591</v>
      </c>
      <c r="E1139" s="2">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ht="14.25" customHeight="1" x14ac:dyDescent="0.3">
      <c r="A1140">
        <v>1139</v>
      </c>
      <c r="B1140" t="s">
        <v>3286</v>
      </c>
      <c r="C1140">
        <f>YEAR(Data!$D1140)</f>
        <v>2013</v>
      </c>
      <c r="D1140" s="2">
        <v>41591</v>
      </c>
      <c r="E1140" s="2">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ht="14.25" customHeight="1" x14ac:dyDescent="0.3">
      <c r="A1141">
        <v>1140</v>
      </c>
      <c r="B1141" t="s">
        <v>3286</v>
      </c>
      <c r="C1141">
        <f>YEAR(Data!$D1141)</f>
        <v>2013</v>
      </c>
      <c r="D1141" s="2">
        <v>41591</v>
      </c>
      <c r="E1141" s="2">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ht="14.25" customHeight="1" x14ac:dyDescent="0.3">
      <c r="A1142">
        <v>1141</v>
      </c>
      <c r="B1142" t="s">
        <v>3286</v>
      </c>
      <c r="C1142">
        <f>YEAR(Data!$D1142)</f>
        <v>2013</v>
      </c>
      <c r="D1142" s="2">
        <v>41591</v>
      </c>
      <c r="E1142" s="2">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ht="14.25" customHeight="1" x14ac:dyDescent="0.3">
      <c r="A1143">
        <v>1142</v>
      </c>
      <c r="B1143" t="s">
        <v>3296</v>
      </c>
      <c r="C1143">
        <f>YEAR(Data!$D1143)</f>
        <v>2011</v>
      </c>
      <c r="D1143" s="2">
        <v>40815</v>
      </c>
      <c r="E1143" s="2">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ht="14.25" customHeight="1" x14ac:dyDescent="0.3">
      <c r="A1144">
        <v>1143</v>
      </c>
      <c r="B1144" t="s">
        <v>3296</v>
      </c>
      <c r="C1144">
        <f>YEAR(Data!$D1144)</f>
        <v>2011</v>
      </c>
      <c r="D1144" s="2">
        <v>40815</v>
      </c>
      <c r="E1144" s="2">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ht="14.25" customHeight="1" x14ac:dyDescent="0.3">
      <c r="A1145">
        <v>1144</v>
      </c>
      <c r="B1145" t="s">
        <v>3296</v>
      </c>
      <c r="C1145">
        <f>YEAR(Data!$D1145)</f>
        <v>2011</v>
      </c>
      <c r="D1145" s="2">
        <v>40815</v>
      </c>
      <c r="E1145" s="2">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ht="14.25" customHeight="1" x14ac:dyDescent="0.3">
      <c r="A1146">
        <v>1145</v>
      </c>
      <c r="B1146" t="s">
        <v>3296</v>
      </c>
      <c r="C1146">
        <f>YEAR(Data!$D1146)</f>
        <v>2011</v>
      </c>
      <c r="D1146" s="2">
        <v>40815</v>
      </c>
      <c r="E1146" s="2">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ht="14.25" customHeight="1" x14ac:dyDescent="0.3">
      <c r="A1147">
        <v>1146</v>
      </c>
      <c r="B1147" t="s">
        <v>3296</v>
      </c>
      <c r="C1147">
        <f>YEAR(Data!$D1147)</f>
        <v>2011</v>
      </c>
      <c r="D1147" s="2">
        <v>40815</v>
      </c>
      <c r="E1147" s="2">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ht="14.25" customHeight="1" x14ac:dyDescent="0.3">
      <c r="A1148">
        <v>1147</v>
      </c>
      <c r="B1148" t="s">
        <v>3301</v>
      </c>
      <c r="C1148">
        <f>YEAR(Data!$D1148)</f>
        <v>2012</v>
      </c>
      <c r="D1148" s="2">
        <v>41003</v>
      </c>
      <c r="E1148" s="2">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ht="14.25" customHeight="1" x14ac:dyDescent="0.3">
      <c r="A1149">
        <v>1148</v>
      </c>
      <c r="B1149" t="s">
        <v>3301</v>
      </c>
      <c r="C1149">
        <f>YEAR(Data!$D1149)</f>
        <v>2012</v>
      </c>
      <c r="D1149" s="2">
        <v>41003</v>
      </c>
      <c r="E1149" s="2">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ht="14.25" customHeight="1" x14ac:dyDescent="0.3">
      <c r="A1150">
        <v>1149</v>
      </c>
      <c r="B1150" t="s">
        <v>3301</v>
      </c>
      <c r="C1150">
        <f>YEAR(Data!$D1150)</f>
        <v>2012</v>
      </c>
      <c r="D1150" s="2">
        <v>41003</v>
      </c>
      <c r="E1150" s="2">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ht="14.25" customHeight="1" x14ac:dyDescent="0.3">
      <c r="A1151">
        <v>1150</v>
      </c>
      <c r="B1151" t="s">
        <v>3301</v>
      </c>
      <c r="C1151">
        <f>YEAR(Data!$D1151)</f>
        <v>2012</v>
      </c>
      <c r="D1151" s="2">
        <v>41003</v>
      </c>
      <c r="E1151" s="2">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ht="14.25" customHeight="1" x14ac:dyDescent="0.3">
      <c r="A1152">
        <v>1151</v>
      </c>
      <c r="B1152" t="s">
        <v>3301</v>
      </c>
      <c r="C1152">
        <f>YEAR(Data!$D1152)</f>
        <v>2012</v>
      </c>
      <c r="D1152" s="2">
        <v>41003</v>
      </c>
      <c r="E1152" s="2">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ht="14.25" customHeight="1" x14ac:dyDescent="0.3">
      <c r="A1153">
        <v>1152</v>
      </c>
      <c r="B1153" t="s">
        <v>3314</v>
      </c>
      <c r="C1153">
        <f>YEAR(Data!$D1153)</f>
        <v>2012</v>
      </c>
      <c r="D1153" s="2">
        <v>41037</v>
      </c>
      <c r="E1153" s="2">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ht="14.25" customHeight="1" x14ac:dyDescent="0.3">
      <c r="A1154">
        <v>1153</v>
      </c>
      <c r="B1154" t="s">
        <v>3318</v>
      </c>
      <c r="C1154">
        <f>YEAR(Data!$D1154)</f>
        <v>2014</v>
      </c>
      <c r="D1154" s="2">
        <v>41640</v>
      </c>
      <c r="E1154" s="2">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ht="14.25" customHeight="1" x14ac:dyDescent="0.3">
      <c r="A1155">
        <v>1154</v>
      </c>
      <c r="B1155" t="s">
        <v>3318</v>
      </c>
      <c r="C1155">
        <f>YEAR(Data!$D1155)</f>
        <v>2014</v>
      </c>
      <c r="D1155" s="2">
        <v>41640</v>
      </c>
      <c r="E1155" s="2">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ht="14.25" customHeight="1" x14ac:dyDescent="0.3">
      <c r="A1156">
        <v>1155</v>
      </c>
      <c r="B1156" t="s">
        <v>3322</v>
      </c>
      <c r="C1156">
        <f>YEAR(Data!$D1156)</f>
        <v>2011</v>
      </c>
      <c r="D1156" s="2">
        <v>40897</v>
      </c>
      <c r="E1156" s="2">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ht="14.25" customHeight="1" x14ac:dyDescent="0.3">
      <c r="A1157">
        <v>1156</v>
      </c>
      <c r="B1157" t="s">
        <v>3322</v>
      </c>
      <c r="C1157">
        <f>YEAR(Data!$D1157)</f>
        <v>2011</v>
      </c>
      <c r="D1157" s="2">
        <v>40897</v>
      </c>
      <c r="E1157" s="2">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ht="14.25" customHeight="1" x14ac:dyDescent="0.3">
      <c r="A1158">
        <v>1157</v>
      </c>
      <c r="B1158" t="s">
        <v>3322</v>
      </c>
      <c r="C1158">
        <f>YEAR(Data!$D1158)</f>
        <v>2011</v>
      </c>
      <c r="D1158" s="2">
        <v>40897</v>
      </c>
      <c r="E1158" s="2">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ht="14.25" customHeight="1" x14ac:dyDescent="0.3">
      <c r="A1159">
        <v>1158</v>
      </c>
      <c r="B1159" t="s">
        <v>3322</v>
      </c>
      <c r="C1159">
        <f>YEAR(Data!$D1159)</f>
        <v>2011</v>
      </c>
      <c r="D1159" s="2">
        <v>40897</v>
      </c>
      <c r="E1159" s="2">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ht="14.25" customHeight="1" x14ac:dyDescent="0.3">
      <c r="A1160">
        <v>1159</v>
      </c>
      <c r="B1160" t="s">
        <v>3328</v>
      </c>
      <c r="C1160">
        <f>YEAR(Data!$D1160)</f>
        <v>2013</v>
      </c>
      <c r="D1160" s="2">
        <v>41458</v>
      </c>
      <c r="E1160" s="2">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ht="14.25" customHeight="1" x14ac:dyDescent="0.3">
      <c r="A1161">
        <v>1160</v>
      </c>
      <c r="B1161" t="s">
        <v>3331</v>
      </c>
      <c r="C1161">
        <f>YEAR(Data!$D1161)</f>
        <v>2014</v>
      </c>
      <c r="D1161" s="2">
        <v>41820</v>
      </c>
      <c r="E1161" s="2">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ht="14.25" customHeight="1" x14ac:dyDescent="0.3">
      <c r="A1162">
        <v>1161</v>
      </c>
      <c r="B1162" t="s">
        <v>3331</v>
      </c>
      <c r="C1162">
        <f>YEAR(Data!$D1162)</f>
        <v>2014</v>
      </c>
      <c r="D1162" s="2">
        <v>41820</v>
      </c>
      <c r="E1162" s="2">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ht="14.25" customHeight="1" x14ac:dyDescent="0.3">
      <c r="A1163">
        <v>1162</v>
      </c>
      <c r="B1163" t="s">
        <v>3335</v>
      </c>
      <c r="C1163">
        <f>YEAR(Data!$D1163)</f>
        <v>2011</v>
      </c>
      <c r="D1163" s="2">
        <v>40787</v>
      </c>
      <c r="E1163" s="2">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ht="14.25" customHeight="1" x14ac:dyDescent="0.3">
      <c r="A1164">
        <v>1163</v>
      </c>
      <c r="B1164" t="s">
        <v>3339</v>
      </c>
      <c r="C1164">
        <f>YEAR(Data!$D1164)</f>
        <v>2011</v>
      </c>
      <c r="D1164" s="2">
        <v>40605</v>
      </c>
      <c r="E1164" s="2">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ht="14.25" customHeight="1" x14ac:dyDescent="0.3">
      <c r="A1165">
        <v>1164</v>
      </c>
      <c r="B1165" t="s">
        <v>3339</v>
      </c>
      <c r="C1165">
        <f>YEAR(Data!$D1165)</f>
        <v>2011</v>
      </c>
      <c r="D1165" s="2">
        <v>40605</v>
      </c>
      <c r="E1165" s="2">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ht="14.25" customHeight="1" x14ac:dyDescent="0.3">
      <c r="A1166">
        <v>1165</v>
      </c>
      <c r="B1166" t="s">
        <v>3339</v>
      </c>
      <c r="C1166">
        <f>YEAR(Data!$D1166)</f>
        <v>2011</v>
      </c>
      <c r="D1166" s="2">
        <v>40605</v>
      </c>
      <c r="E1166" s="2">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ht="14.25" customHeight="1" x14ac:dyDescent="0.3">
      <c r="A1167">
        <v>1166</v>
      </c>
      <c r="B1167" t="s">
        <v>3346</v>
      </c>
      <c r="C1167">
        <f>YEAR(Data!$D1167)</f>
        <v>2011</v>
      </c>
      <c r="D1167" s="2">
        <v>40667</v>
      </c>
      <c r="E1167" s="2">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ht="14.25" customHeight="1" x14ac:dyDescent="0.3">
      <c r="A1168">
        <v>1167</v>
      </c>
      <c r="B1168" t="s">
        <v>3349</v>
      </c>
      <c r="C1168">
        <f>YEAR(Data!$D1168)</f>
        <v>2012</v>
      </c>
      <c r="D1168" s="2">
        <v>41215</v>
      </c>
      <c r="E1168" s="2">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ht="14.25" customHeight="1" x14ac:dyDescent="0.3">
      <c r="A1169">
        <v>1168</v>
      </c>
      <c r="B1169" t="s">
        <v>3350</v>
      </c>
      <c r="C1169">
        <f>YEAR(Data!$D1169)</f>
        <v>2014</v>
      </c>
      <c r="D1169" s="2">
        <v>41982</v>
      </c>
      <c r="E1169" s="2">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ht="14.25" customHeight="1" x14ac:dyDescent="0.3">
      <c r="A1170">
        <v>1169</v>
      </c>
      <c r="B1170" t="s">
        <v>3350</v>
      </c>
      <c r="C1170">
        <f>YEAR(Data!$D1170)</f>
        <v>2014</v>
      </c>
      <c r="D1170" s="2">
        <v>41982</v>
      </c>
      <c r="E1170" s="2">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ht="14.25" customHeight="1" x14ac:dyDescent="0.3">
      <c r="A1171">
        <v>1170</v>
      </c>
      <c r="B1171" t="s">
        <v>3350</v>
      </c>
      <c r="C1171">
        <f>YEAR(Data!$D1171)</f>
        <v>2014</v>
      </c>
      <c r="D1171" s="2">
        <v>41982</v>
      </c>
      <c r="E1171" s="2">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ht="14.25" customHeight="1" x14ac:dyDescent="0.3">
      <c r="A1172">
        <v>1171</v>
      </c>
      <c r="B1172" t="s">
        <v>3350</v>
      </c>
      <c r="C1172">
        <f>YEAR(Data!$D1172)</f>
        <v>2014</v>
      </c>
      <c r="D1172" s="2">
        <v>41982</v>
      </c>
      <c r="E1172" s="2">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ht="14.25" customHeight="1" x14ac:dyDescent="0.3">
      <c r="A1173">
        <v>1172</v>
      </c>
      <c r="B1173" t="s">
        <v>3357</v>
      </c>
      <c r="C1173">
        <f>YEAR(Data!$D1173)</f>
        <v>2011</v>
      </c>
      <c r="D1173" s="2">
        <v>40612</v>
      </c>
      <c r="E1173" s="2">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ht="14.25" customHeight="1" x14ac:dyDescent="0.3">
      <c r="A1174">
        <v>1173</v>
      </c>
      <c r="B1174" t="s">
        <v>3361</v>
      </c>
      <c r="C1174">
        <f>YEAR(Data!$D1174)</f>
        <v>2011</v>
      </c>
      <c r="D1174" s="2">
        <v>40654</v>
      </c>
      <c r="E1174" s="2">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ht="14.25" customHeight="1" x14ac:dyDescent="0.3">
      <c r="A1175">
        <v>1174</v>
      </c>
      <c r="B1175" t="s">
        <v>3364</v>
      </c>
      <c r="C1175">
        <f>YEAR(Data!$D1175)</f>
        <v>2012</v>
      </c>
      <c r="D1175" s="2">
        <v>41204</v>
      </c>
      <c r="E1175" s="2">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ht="14.25" customHeight="1" x14ac:dyDescent="0.3">
      <c r="A1176">
        <v>1175</v>
      </c>
      <c r="B1176" t="s">
        <v>3365</v>
      </c>
      <c r="C1176">
        <f>YEAR(Data!$D1176)</f>
        <v>2012</v>
      </c>
      <c r="D1176" s="2">
        <v>41143</v>
      </c>
      <c r="E1176" s="2">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ht="14.25" customHeight="1" x14ac:dyDescent="0.3">
      <c r="A1177">
        <v>1176</v>
      </c>
      <c r="B1177" t="s">
        <v>3368</v>
      </c>
      <c r="C1177">
        <f>YEAR(Data!$D1177)</f>
        <v>2013</v>
      </c>
      <c r="D1177" s="2">
        <v>41516</v>
      </c>
      <c r="E1177" s="2">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ht="14.25" customHeight="1" x14ac:dyDescent="0.3">
      <c r="A1178">
        <v>1177</v>
      </c>
      <c r="B1178" t="s">
        <v>3369</v>
      </c>
      <c r="C1178">
        <f>YEAR(Data!$D1178)</f>
        <v>2011</v>
      </c>
      <c r="D1178" s="2">
        <v>40904</v>
      </c>
      <c r="E1178" s="2">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ht="14.25" customHeight="1" x14ac:dyDescent="0.3">
      <c r="A1179">
        <v>1178</v>
      </c>
      <c r="B1179" t="s">
        <v>3373</v>
      </c>
      <c r="C1179">
        <f>YEAR(Data!$D1179)</f>
        <v>2013</v>
      </c>
      <c r="D1179" s="2">
        <v>41610</v>
      </c>
      <c r="E1179" s="2">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ht="14.25" customHeight="1" x14ac:dyDescent="0.3">
      <c r="A1180">
        <v>1179</v>
      </c>
      <c r="B1180" t="s">
        <v>3373</v>
      </c>
      <c r="C1180">
        <f>YEAR(Data!$D1180)</f>
        <v>2013</v>
      </c>
      <c r="D1180" s="2">
        <v>41610</v>
      </c>
      <c r="E1180" s="2">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ht="14.25" customHeight="1" x14ac:dyDescent="0.3">
      <c r="A1181">
        <v>1180</v>
      </c>
      <c r="B1181" t="s">
        <v>3377</v>
      </c>
      <c r="C1181">
        <f>YEAR(Data!$D1181)</f>
        <v>2013</v>
      </c>
      <c r="D1181" s="2">
        <v>41389</v>
      </c>
      <c r="E1181" s="2">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ht="14.25" customHeight="1" x14ac:dyDescent="0.3">
      <c r="A1182">
        <v>1181</v>
      </c>
      <c r="B1182" t="s">
        <v>3380</v>
      </c>
      <c r="C1182">
        <f>YEAR(Data!$D1182)</f>
        <v>2011</v>
      </c>
      <c r="D1182" s="2">
        <v>40715</v>
      </c>
      <c r="E1182" s="2">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ht="14.25" customHeight="1" x14ac:dyDescent="0.3">
      <c r="A1183">
        <v>1182</v>
      </c>
      <c r="B1183" t="s">
        <v>3380</v>
      </c>
      <c r="C1183">
        <f>YEAR(Data!$D1183)</f>
        <v>2011</v>
      </c>
      <c r="D1183" s="2">
        <v>40715</v>
      </c>
      <c r="E1183" s="2">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ht="14.25" customHeight="1" x14ac:dyDescent="0.3">
      <c r="A1184">
        <v>1183</v>
      </c>
      <c r="B1184" t="s">
        <v>3385</v>
      </c>
      <c r="C1184">
        <f>YEAR(Data!$D1184)</f>
        <v>2014</v>
      </c>
      <c r="D1184" s="2">
        <v>41654</v>
      </c>
      <c r="E1184" s="2">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ht="14.25" customHeight="1" x14ac:dyDescent="0.3">
      <c r="A1185">
        <v>1184</v>
      </c>
      <c r="B1185" t="s">
        <v>3385</v>
      </c>
      <c r="C1185">
        <f>YEAR(Data!$D1185)</f>
        <v>2014</v>
      </c>
      <c r="D1185" s="2">
        <v>41654</v>
      </c>
      <c r="E1185" s="2">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ht="14.25" customHeight="1" x14ac:dyDescent="0.3">
      <c r="A1186">
        <v>1185</v>
      </c>
      <c r="B1186" t="s">
        <v>3388</v>
      </c>
      <c r="C1186">
        <f>YEAR(Data!$D1186)</f>
        <v>2011</v>
      </c>
      <c r="D1186" s="2">
        <v>40871</v>
      </c>
      <c r="E1186" s="2">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ht="14.25" customHeight="1" x14ac:dyDescent="0.3">
      <c r="A1187">
        <v>1186</v>
      </c>
      <c r="B1187" t="s">
        <v>3388</v>
      </c>
      <c r="C1187">
        <f>YEAR(Data!$D1187)</f>
        <v>2011</v>
      </c>
      <c r="D1187" s="2">
        <v>40871</v>
      </c>
      <c r="E1187" s="2">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ht="14.25" customHeight="1" x14ac:dyDescent="0.3">
      <c r="A1188">
        <v>1187</v>
      </c>
      <c r="B1188" t="s">
        <v>3388</v>
      </c>
      <c r="C1188">
        <f>YEAR(Data!$D1188)</f>
        <v>2011</v>
      </c>
      <c r="D1188" s="2">
        <v>40871</v>
      </c>
      <c r="E1188" s="2">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ht="14.25" customHeight="1" x14ac:dyDescent="0.3">
      <c r="A1189">
        <v>1188</v>
      </c>
      <c r="B1189" t="s">
        <v>3388</v>
      </c>
      <c r="C1189">
        <f>YEAR(Data!$D1189)</f>
        <v>2011</v>
      </c>
      <c r="D1189" s="2">
        <v>40871</v>
      </c>
      <c r="E1189" s="2">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ht="14.25" customHeight="1" x14ac:dyDescent="0.3">
      <c r="A1190">
        <v>1189</v>
      </c>
      <c r="B1190" t="s">
        <v>3395</v>
      </c>
      <c r="C1190">
        <f>YEAR(Data!$D1190)</f>
        <v>2014</v>
      </c>
      <c r="D1190" s="2">
        <v>41697</v>
      </c>
      <c r="E1190" s="2">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ht="14.25" customHeight="1" x14ac:dyDescent="0.3">
      <c r="A1191">
        <v>1190</v>
      </c>
      <c r="B1191" t="s">
        <v>3395</v>
      </c>
      <c r="C1191">
        <f>YEAR(Data!$D1191)</f>
        <v>2014</v>
      </c>
      <c r="D1191" s="2">
        <v>41697</v>
      </c>
      <c r="E1191" s="2">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ht="14.25" customHeight="1" x14ac:dyDescent="0.3">
      <c r="A1192">
        <v>1191</v>
      </c>
      <c r="B1192" t="s">
        <v>3395</v>
      </c>
      <c r="C1192">
        <f>YEAR(Data!$D1192)</f>
        <v>2014</v>
      </c>
      <c r="D1192" s="2">
        <v>41697</v>
      </c>
      <c r="E1192" s="2">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ht="14.25" customHeight="1" x14ac:dyDescent="0.3">
      <c r="A1193">
        <v>1192</v>
      </c>
      <c r="B1193" t="s">
        <v>3395</v>
      </c>
      <c r="C1193">
        <f>YEAR(Data!$D1193)</f>
        <v>2014</v>
      </c>
      <c r="D1193" s="2">
        <v>41697</v>
      </c>
      <c r="E1193" s="2">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ht="14.25" customHeight="1" x14ac:dyDescent="0.3">
      <c r="A1194">
        <v>1193</v>
      </c>
      <c r="B1194" t="s">
        <v>3395</v>
      </c>
      <c r="C1194">
        <f>YEAR(Data!$D1194)</f>
        <v>2014</v>
      </c>
      <c r="D1194" s="2">
        <v>41697</v>
      </c>
      <c r="E1194" s="2">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ht="14.25" customHeight="1" x14ac:dyDescent="0.3">
      <c r="A1195">
        <v>1194</v>
      </c>
      <c r="B1195" t="s">
        <v>3404</v>
      </c>
      <c r="C1195">
        <f>YEAR(Data!$D1195)</f>
        <v>2012</v>
      </c>
      <c r="D1195" s="2">
        <v>41167</v>
      </c>
      <c r="E1195" s="2">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ht="14.25" customHeight="1" x14ac:dyDescent="0.3">
      <c r="A1196">
        <v>1195</v>
      </c>
      <c r="B1196" t="s">
        <v>3404</v>
      </c>
      <c r="C1196">
        <f>YEAR(Data!$D1196)</f>
        <v>2012</v>
      </c>
      <c r="D1196" s="2">
        <v>41167</v>
      </c>
      <c r="E1196" s="2">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ht="14.25" customHeight="1" x14ac:dyDescent="0.3">
      <c r="A1197">
        <v>1196</v>
      </c>
      <c r="B1197" t="s">
        <v>3404</v>
      </c>
      <c r="C1197">
        <f>YEAR(Data!$D1197)</f>
        <v>2012</v>
      </c>
      <c r="D1197" s="2">
        <v>41167</v>
      </c>
      <c r="E1197" s="2">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ht="14.25" customHeight="1" x14ac:dyDescent="0.3">
      <c r="A1198">
        <v>1197</v>
      </c>
      <c r="B1198" t="s">
        <v>3404</v>
      </c>
      <c r="C1198">
        <f>YEAR(Data!$D1198)</f>
        <v>2012</v>
      </c>
      <c r="D1198" s="2">
        <v>41167</v>
      </c>
      <c r="E1198" s="2">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ht="14.25" customHeight="1" x14ac:dyDescent="0.3">
      <c r="A1199">
        <v>1198</v>
      </c>
      <c r="B1199" t="s">
        <v>3408</v>
      </c>
      <c r="C1199">
        <f>YEAR(Data!$D1199)</f>
        <v>2013</v>
      </c>
      <c r="D1199" s="2">
        <v>41373</v>
      </c>
      <c r="E1199" s="2">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ht="14.25" customHeight="1" x14ac:dyDescent="0.3">
      <c r="A1200">
        <v>1199</v>
      </c>
      <c r="B1200" t="s">
        <v>3408</v>
      </c>
      <c r="C1200">
        <f>YEAR(Data!$D1200)</f>
        <v>2013</v>
      </c>
      <c r="D1200" s="2">
        <v>41373</v>
      </c>
      <c r="E1200" s="2">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ht="14.25" customHeight="1" x14ac:dyDescent="0.3">
      <c r="A1201">
        <v>1200</v>
      </c>
      <c r="B1201" t="s">
        <v>3408</v>
      </c>
      <c r="C1201">
        <f>YEAR(Data!$D1201)</f>
        <v>2013</v>
      </c>
      <c r="D1201" s="2">
        <v>41373</v>
      </c>
      <c r="E1201" s="2">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ht="14.25" customHeight="1" x14ac:dyDescent="0.3">
      <c r="A1202">
        <v>1201</v>
      </c>
      <c r="B1202" t="s">
        <v>3413</v>
      </c>
      <c r="C1202">
        <f>YEAR(Data!$D1202)</f>
        <v>2013</v>
      </c>
      <c r="D1202" s="2">
        <v>41474</v>
      </c>
      <c r="E1202" s="2">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ht="14.25" customHeight="1" x14ac:dyDescent="0.3">
      <c r="A1203">
        <v>1202</v>
      </c>
      <c r="B1203" t="s">
        <v>3413</v>
      </c>
      <c r="C1203">
        <f>YEAR(Data!$D1203)</f>
        <v>2013</v>
      </c>
      <c r="D1203" s="2">
        <v>41474</v>
      </c>
      <c r="E1203" s="2">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ht="14.25" customHeight="1" x14ac:dyDescent="0.3">
      <c r="A1204">
        <v>1203</v>
      </c>
      <c r="B1204" t="s">
        <v>3413</v>
      </c>
      <c r="C1204">
        <f>YEAR(Data!$D1204)</f>
        <v>2013</v>
      </c>
      <c r="D1204" s="2">
        <v>41474</v>
      </c>
      <c r="E1204" s="2">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ht="14.25" customHeight="1" x14ac:dyDescent="0.3">
      <c r="A1205">
        <v>1204</v>
      </c>
      <c r="B1205" t="s">
        <v>3413</v>
      </c>
      <c r="C1205">
        <f>YEAR(Data!$D1205)</f>
        <v>2013</v>
      </c>
      <c r="D1205" s="2">
        <v>41474</v>
      </c>
      <c r="E1205" s="2">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ht="14.25" customHeight="1" x14ac:dyDescent="0.3">
      <c r="A1206">
        <v>1205</v>
      </c>
      <c r="B1206" t="s">
        <v>3413</v>
      </c>
      <c r="C1206">
        <f>YEAR(Data!$D1206)</f>
        <v>2013</v>
      </c>
      <c r="D1206" s="2">
        <v>41474</v>
      </c>
      <c r="E1206" s="2">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ht="14.25" customHeight="1" x14ac:dyDescent="0.3">
      <c r="A1207">
        <v>1206</v>
      </c>
      <c r="B1207" t="s">
        <v>3416</v>
      </c>
      <c r="C1207">
        <f>YEAR(Data!$D1207)</f>
        <v>2014</v>
      </c>
      <c r="D1207" s="2">
        <v>41853</v>
      </c>
      <c r="E1207" s="2">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ht="14.25" customHeight="1" x14ac:dyDescent="0.3">
      <c r="A1208">
        <v>1207</v>
      </c>
      <c r="B1208" t="s">
        <v>3419</v>
      </c>
      <c r="C1208">
        <f>YEAR(Data!$D1208)</f>
        <v>2013</v>
      </c>
      <c r="D1208" s="2">
        <v>41470</v>
      </c>
      <c r="E1208" s="2">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ht="14.25" customHeight="1" x14ac:dyDescent="0.3">
      <c r="A1209">
        <v>1208</v>
      </c>
      <c r="B1209" t="s">
        <v>3419</v>
      </c>
      <c r="C1209">
        <f>YEAR(Data!$D1209)</f>
        <v>2013</v>
      </c>
      <c r="D1209" s="2">
        <v>41470</v>
      </c>
      <c r="E1209" s="2">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ht="14.25" customHeight="1" x14ac:dyDescent="0.3">
      <c r="A1210">
        <v>1209</v>
      </c>
      <c r="B1210" t="s">
        <v>3419</v>
      </c>
      <c r="C1210">
        <f>YEAR(Data!$D1210)</f>
        <v>2013</v>
      </c>
      <c r="D1210" s="2">
        <v>41470</v>
      </c>
      <c r="E1210" s="2">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ht="14.25" customHeight="1" x14ac:dyDescent="0.3">
      <c r="A1211">
        <v>1210</v>
      </c>
      <c r="B1211" t="s">
        <v>3419</v>
      </c>
      <c r="C1211">
        <f>YEAR(Data!$D1211)</f>
        <v>2013</v>
      </c>
      <c r="D1211" s="2">
        <v>41470</v>
      </c>
      <c r="E1211" s="2">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ht="14.25" customHeight="1" x14ac:dyDescent="0.3">
      <c r="A1212">
        <v>1211</v>
      </c>
      <c r="B1212" t="s">
        <v>3419</v>
      </c>
      <c r="C1212">
        <f>YEAR(Data!$D1212)</f>
        <v>2013</v>
      </c>
      <c r="D1212" s="2">
        <v>41470</v>
      </c>
      <c r="E1212" s="2">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ht="14.25" customHeight="1" x14ac:dyDescent="0.3">
      <c r="A1213">
        <v>1212</v>
      </c>
      <c r="B1213" t="s">
        <v>3419</v>
      </c>
      <c r="C1213">
        <f>YEAR(Data!$D1213)</f>
        <v>2013</v>
      </c>
      <c r="D1213" s="2">
        <v>41470</v>
      </c>
      <c r="E1213" s="2">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ht="14.25" customHeight="1" x14ac:dyDescent="0.3">
      <c r="A1214">
        <v>1213</v>
      </c>
      <c r="B1214" t="s">
        <v>3426</v>
      </c>
      <c r="C1214">
        <f>YEAR(Data!$D1214)</f>
        <v>2014</v>
      </c>
      <c r="D1214" s="2">
        <v>41892</v>
      </c>
      <c r="E1214" s="2">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ht="14.25" customHeight="1" x14ac:dyDescent="0.3">
      <c r="A1215">
        <v>1214</v>
      </c>
      <c r="B1215" t="s">
        <v>3426</v>
      </c>
      <c r="C1215">
        <f>YEAR(Data!$D1215)</f>
        <v>2014</v>
      </c>
      <c r="D1215" s="2">
        <v>41892</v>
      </c>
      <c r="E1215" s="2">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ht="14.25" customHeight="1" x14ac:dyDescent="0.3">
      <c r="A1216">
        <v>1215</v>
      </c>
      <c r="B1216" t="s">
        <v>3426</v>
      </c>
      <c r="C1216">
        <f>YEAR(Data!$D1216)</f>
        <v>2014</v>
      </c>
      <c r="D1216" s="2">
        <v>41892</v>
      </c>
      <c r="E1216" s="2">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ht="14.25" customHeight="1" x14ac:dyDescent="0.3">
      <c r="A1217">
        <v>1216</v>
      </c>
      <c r="B1217" t="s">
        <v>3426</v>
      </c>
      <c r="C1217">
        <f>YEAR(Data!$D1217)</f>
        <v>2014</v>
      </c>
      <c r="D1217" s="2">
        <v>41892</v>
      </c>
      <c r="E1217" s="2">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ht="14.25" customHeight="1" x14ac:dyDescent="0.3">
      <c r="A1218">
        <v>1217</v>
      </c>
      <c r="B1218" t="s">
        <v>3426</v>
      </c>
      <c r="C1218">
        <f>YEAR(Data!$D1218)</f>
        <v>2014</v>
      </c>
      <c r="D1218" s="2">
        <v>41892</v>
      </c>
      <c r="E1218" s="2">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ht="14.25" customHeight="1" x14ac:dyDescent="0.3">
      <c r="A1219">
        <v>1218</v>
      </c>
      <c r="B1219" t="s">
        <v>3426</v>
      </c>
      <c r="C1219">
        <f>YEAR(Data!$D1219)</f>
        <v>2014</v>
      </c>
      <c r="D1219" s="2">
        <v>41892</v>
      </c>
      <c r="E1219" s="2">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ht="14.25" customHeight="1" x14ac:dyDescent="0.3">
      <c r="A1220">
        <v>1219</v>
      </c>
      <c r="B1220" t="s">
        <v>3426</v>
      </c>
      <c r="C1220">
        <f>YEAR(Data!$D1220)</f>
        <v>2014</v>
      </c>
      <c r="D1220" s="2">
        <v>41892</v>
      </c>
      <c r="E1220" s="2">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ht="14.25" customHeight="1" x14ac:dyDescent="0.3">
      <c r="A1221">
        <v>1220</v>
      </c>
      <c r="B1221" t="s">
        <v>3426</v>
      </c>
      <c r="C1221">
        <f>YEAR(Data!$D1221)</f>
        <v>2014</v>
      </c>
      <c r="D1221" s="2">
        <v>41892</v>
      </c>
      <c r="E1221" s="2">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ht="14.25" customHeight="1" x14ac:dyDescent="0.3">
      <c r="A1222">
        <v>1221</v>
      </c>
      <c r="B1222" t="s">
        <v>3435</v>
      </c>
      <c r="C1222">
        <f>YEAR(Data!$D1222)</f>
        <v>2011</v>
      </c>
      <c r="D1222" s="2">
        <v>40736</v>
      </c>
      <c r="E1222" s="2">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ht="14.25" customHeight="1" x14ac:dyDescent="0.3">
      <c r="A1223">
        <v>1222</v>
      </c>
      <c r="B1223" t="s">
        <v>3435</v>
      </c>
      <c r="C1223">
        <f>YEAR(Data!$D1223)</f>
        <v>2011</v>
      </c>
      <c r="D1223" s="2">
        <v>40736</v>
      </c>
      <c r="E1223" s="2">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ht="14.25" customHeight="1" x14ac:dyDescent="0.3">
      <c r="A1224">
        <v>1223</v>
      </c>
      <c r="B1224" t="s">
        <v>3440</v>
      </c>
      <c r="C1224">
        <f>YEAR(Data!$D1224)</f>
        <v>2013</v>
      </c>
      <c r="D1224" s="2">
        <v>41613</v>
      </c>
      <c r="E1224" s="2">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ht="14.25" customHeight="1" x14ac:dyDescent="0.3">
      <c r="A1225">
        <v>1224</v>
      </c>
      <c r="B1225" t="s">
        <v>3440</v>
      </c>
      <c r="C1225">
        <f>YEAR(Data!$D1225)</f>
        <v>2013</v>
      </c>
      <c r="D1225" s="2">
        <v>41613</v>
      </c>
      <c r="E1225" s="2">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ht="14.25" customHeight="1" x14ac:dyDescent="0.3">
      <c r="A1226">
        <v>1225</v>
      </c>
      <c r="B1226" t="s">
        <v>3440</v>
      </c>
      <c r="C1226">
        <f>YEAR(Data!$D1226)</f>
        <v>2013</v>
      </c>
      <c r="D1226" s="2">
        <v>41613</v>
      </c>
      <c r="E1226" s="2">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ht="14.25" customHeight="1" x14ac:dyDescent="0.3">
      <c r="A1227">
        <v>1226</v>
      </c>
      <c r="B1227" t="s">
        <v>3440</v>
      </c>
      <c r="C1227">
        <f>YEAR(Data!$D1227)</f>
        <v>2013</v>
      </c>
      <c r="D1227" s="2">
        <v>41613</v>
      </c>
      <c r="E1227" s="2">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ht="14.25" customHeight="1" x14ac:dyDescent="0.3">
      <c r="A1228">
        <v>1227</v>
      </c>
      <c r="B1228" t="s">
        <v>3440</v>
      </c>
      <c r="C1228">
        <f>YEAR(Data!$D1228)</f>
        <v>2013</v>
      </c>
      <c r="D1228" s="2">
        <v>41613</v>
      </c>
      <c r="E1228" s="2">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ht="14.25" customHeight="1" x14ac:dyDescent="0.3">
      <c r="A1229">
        <v>1228</v>
      </c>
      <c r="B1229" t="s">
        <v>3440</v>
      </c>
      <c r="C1229">
        <f>YEAR(Data!$D1229)</f>
        <v>2013</v>
      </c>
      <c r="D1229" s="2">
        <v>41613</v>
      </c>
      <c r="E1229" s="2">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ht="14.25" customHeight="1" x14ac:dyDescent="0.3">
      <c r="A1230">
        <v>1229</v>
      </c>
      <c r="B1230" t="s">
        <v>3446</v>
      </c>
      <c r="C1230">
        <f>YEAR(Data!$D1230)</f>
        <v>2014</v>
      </c>
      <c r="D1230" s="2">
        <v>41950</v>
      </c>
      <c r="E1230" s="2">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ht="14.25" customHeight="1" x14ac:dyDescent="0.3">
      <c r="A1231">
        <v>1230</v>
      </c>
      <c r="B1231" t="s">
        <v>3446</v>
      </c>
      <c r="C1231">
        <f>YEAR(Data!$D1231)</f>
        <v>2014</v>
      </c>
      <c r="D1231" s="2">
        <v>41950</v>
      </c>
      <c r="E1231" s="2">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ht="14.25" customHeight="1" x14ac:dyDescent="0.3">
      <c r="A1232">
        <v>1231</v>
      </c>
      <c r="B1232" t="s">
        <v>3446</v>
      </c>
      <c r="C1232">
        <f>YEAR(Data!$D1232)</f>
        <v>2014</v>
      </c>
      <c r="D1232" s="2">
        <v>41950</v>
      </c>
      <c r="E1232" s="2">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ht="14.25" customHeight="1" x14ac:dyDescent="0.3">
      <c r="A1233">
        <v>1232</v>
      </c>
      <c r="B1233" t="s">
        <v>3449</v>
      </c>
      <c r="C1233">
        <f>YEAR(Data!$D1233)</f>
        <v>2012</v>
      </c>
      <c r="D1233" s="2">
        <v>41213</v>
      </c>
      <c r="E1233" s="2">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ht="14.25" customHeight="1" x14ac:dyDescent="0.3">
      <c r="A1234">
        <v>1233</v>
      </c>
      <c r="B1234" t="s">
        <v>3449</v>
      </c>
      <c r="C1234">
        <f>YEAR(Data!$D1234)</f>
        <v>2012</v>
      </c>
      <c r="D1234" s="2">
        <v>41213</v>
      </c>
      <c r="E1234" s="2">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ht="14.25" customHeight="1" x14ac:dyDescent="0.3">
      <c r="A1235">
        <v>1234</v>
      </c>
      <c r="B1235" t="s">
        <v>3455</v>
      </c>
      <c r="C1235">
        <f>YEAR(Data!$D1235)</f>
        <v>2013</v>
      </c>
      <c r="D1235" s="2">
        <v>41425</v>
      </c>
      <c r="E1235" s="2">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ht="14.25" customHeight="1" x14ac:dyDescent="0.3">
      <c r="A1236">
        <v>1235</v>
      </c>
      <c r="B1236" t="s">
        <v>3460</v>
      </c>
      <c r="C1236">
        <f>YEAR(Data!$D1236)</f>
        <v>2013</v>
      </c>
      <c r="D1236" s="2">
        <v>41576</v>
      </c>
      <c r="E1236" s="2">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ht="14.25" customHeight="1" x14ac:dyDescent="0.3">
      <c r="A1237">
        <v>1236</v>
      </c>
      <c r="B1237" t="s">
        <v>3460</v>
      </c>
      <c r="C1237">
        <f>YEAR(Data!$D1237)</f>
        <v>2013</v>
      </c>
      <c r="D1237" s="2">
        <v>41576</v>
      </c>
      <c r="E1237" s="2">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ht="14.25" customHeight="1" x14ac:dyDescent="0.3">
      <c r="A1238">
        <v>1237</v>
      </c>
      <c r="B1238" t="s">
        <v>3460</v>
      </c>
      <c r="C1238">
        <f>YEAR(Data!$D1238)</f>
        <v>2013</v>
      </c>
      <c r="D1238" s="2">
        <v>41576</v>
      </c>
      <c r="E1238" s="2">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ht="14.25" customHeight="1" x14ac:dyDescent="0.3">
      <c r="A1239">
        <v>1238</v>
      </c>
      <c r="B1239" t="s">
        <v>3460</v>
      </c>
      <c r="C1239">
        <f>YEAR(Data!$D1239)</f>
        <v>2013</v>
      </c>
      <c r="D1239" s="2">
        <v>41576</v>
      </c>
      <c r="E1239" s="2">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ht="14.25" customHeight="1" x14ac:dyDescent="0.3">
      <c r="A1240">
        <v>1239</v>
      </c>
      <c r="B1240" t="s">
        <v>3466</v>
      </c>
      <c r="C1240">
        <f>YEAR(Data!$D1240)</f>
        <v>2011</v>
      </c>
      <c r="D1240" s="2">
        <v>40766</v>
      </c>
      <c r="E1240" s="2">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ht="14.25" customHeight="1" x14ac:dyDescent="0.3">
      <c r="A1241">
        <v>1240</v>
      </c>
      <c r="B1241" t="s">
        <v>3466</v>
      </c>
      <c r="C1241">
        <f>YEAR(Data!$D1241)</f>
        <v>2011</v>
      </c>
      <c r="D1241" s="2">
        <v>40766</v>
      </c>
      <c r="E1241" s="2">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ht="14.25" customHeight="1" x14ac:dyDescent="0.3">
      <c r="A1242">
        <v>1241</v>
      </c>
      <c r="B1242" t="s">
        <v>3466</v>
      </c>
      <c r="C1242">
        <f>YEAR(Data!$D1242)</f>
        <v>2011</v>
      </c>
      <c r="D1242" s="2">
        <v>40766</v>
      </c>
      <c r="E1242" s="2">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ht="14.25" customHeight="1" x14ac:dyDescent="0.3">
      <c r="A1243">
        <v>1242</v>
      </c>
      <c r="B1243" t="s">
        <v>3473</v>
      </c>
      <c r="C1243">
        <f>YEAR(Data!$D1243)</f>
        <v>2013</v>
      </c>
      <c r="D1243" s="2">
        <v>41516</v>
      </c>
      <c r="E1243" s="2">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ht="14.25" customHeight="1" x14ac:dyDescent="0.3">
      <c r="A1244">
        <v>1243</v>
      </c>
      <c r="B1244" t="s">
        <v>3476</v>
      </c>
      <c r="C1244">
        <f>YEAR(Data!$D1244)</f>
        <v>2013</v>
      </c>
      <c r="D1244" s="2">
        <v>41320</v>
      </c>
      <c r="E1244" s="2">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ht="14.25" customHeight="1" x14ac:dyDescent="0.3">
      <c r="A1245">
        <v>1244</v>
      </c>
      <c r="B1245" t="s">
        <v>3476</v>
      </c>
      <c r="C1245">
        <f>YEAR(Data!$D1245)</f>
        <v>2013</v>
      </c>
      <c r="D1245" s="2">
        <v>41320</v>
      </c>
      <c r="E1245" s="2">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ht="14.25" customHeight="1" x14ac:dyDescent="0.3">
      <c r="A1246">
        <v>1245</v>
      </c>
      <c r="B1246" t="s">
        <v>3479</v>
      </c>
      <c r="C1246">
        <f>YEAR(Data!$D1246)</f>
        <v>2014</v>
      </c>
      <c r="D1246" s="2">
        <v>41774</v>
      </c>
      <c r="E1246" s="2">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ht="14.25" customHeight="1" x14ac:dyDescent="0.3">
      <c r="A1247">
        <v>1246</v>
      </c>
      <c r="B1247" t="s">
        <v>3485</v>
      </c>
      <c r="C1247">
        <f>YEAR(Data!$D1247)</f>
        <v>2011</v>
      </c>
      <c r="D1247" s="2">
        <v>40889</v>
      </c>
      <c r="E1247" s="2">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ht="14.25" customHeight="1" x14ac:dyDescent="0.3">
      <c r="A1248">
        <v>1247</v>
      </c>
      <c r="B1248" t="s">
        <v>3485</v>
      </c>
      <c r="C1248">
        <f>YEAR(Data!$D1248)</f>
        <v>2011</v>
      </c>
      <c r="D1248" s="2">
        <v>40889</v>
      </c>
      <c r="E1248" s="2">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ht="14.25" customHeight="1" x14ac:dyDescent="0.3">
      <c r="A1249">
        <v>1248</v>
      </c>
      <c r="B1249" t="s">
        <v>3485</v>
      </c>
      <c r="C1249">
        <f>YEAR(Data!$D1249)</f>
        <v>2011</v>
      </c>
      <c r="D1249" s="2">
        <v>40889</v>
      </c>
      <c r="E1249" s="2">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ht="14.25" customHeight="1" x14ac:dyDescent="0.3">
      <c r="A1250">
        <v>1249</v>
      </c>
      <c r="B1250" t="s">
        <v>3493</v>
      </c>
      <c r="C1250">
        <f>YEAR(Data!$D1250)</f>
        <v>2014</v>
      </c>
      <c r="D1250" s="2">
        <v>41992</v>
      </c>
      <c r="E1250" s="2">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ht="14.25" customHeight="1" x14ac:dyDescent="0.3">
      <c r="A1251">
        <v>1250</v>
      </c>
      <c r="B1251" t="s">
        <v>3493</v>
      </c>
      <c r="C1251">
        <f>YEAR(Data!$D1251)</f>
        <v>2014</v>
      </c>
      <c r="D1251" s="2">
        <v>41992</v>
      </c>
      <c r="E1251" s="2">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ht="14.25" customHeight="1" x14ac:dyDescent="0.3">
      <c r="A1252">
        <v>1251</v>
      </c>
      <c r="B1252" t="s">
        <v>3493</v>
      </c>
      <c r="C1252">
        <f>YEAR(Data!$D1252)</f>
        <v>2014</v>
      </c>
      <c r="D1252" s="2">
        <v>41992</v>
      </c>
      <c r="E1252" s="2">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ht="14.25" customHeight="1" x14ac:dyDescent="0.3">
      <c r="A1253">
        <v>1252</v>
      </c>
      <c r="B1253" t="s">
        <v>3493</v>
      </c>
      <c r="C1253">
        <f>YEAR(Data!$D1253)</f>
        <v>2014</v>
      </c>
      <c r="D1253" s="2">
        <v>41992</v>
      </c>
      <c r="E1253" s="2">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ht="14.25" customHeight="1" x14ac:dyDescent="0.3">
      <c r="A1254">
        <v>1253</v>
      </c>
      <c r="B1254" t="s">
        <v>3499</v>
      </c>
      <c r="C1254">
        <f>YEAR(Data!$D1254)</f>
        <v>2012</v>
      </c>
      <c r="D1254" s="2">
        <v>41094</v>
      </c>
      <c r="E1254" s="2">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ht="14.25" customHeight="1" x14ac:dyDescent="0.3">
      <c r="A1255">
        <v>1254</v>
      </c>
      <c r="B1255" t="s">
        <v>3502</v>
      </c>
      <c r="C1255">
        <f>YEAR(Data!$D1255)</f>
        <v>2014</v>
      </c>
      <c r="D1255" s="2">
        <v>41709</v>
      </c>
      <c r="E1255" s="2">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ht="14.25" customHeight="1" x14ac:dyDescent="0.3">
      <c r="A1256">
        <v>1255</v>
      </c>
      <c r="B1256" t="s">
        <v>3502</v>
      </c>
      <c r="C1256">
        <f>YEAR(Data!$D1256)</f>
        <v>2014</v>
      </c>
      <c r="D1256" s="2">
        <v>41709</v>
      </c>
      <c r="E1256" s="2">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ht="14.25" customHeight="1" x14ac:dyDescent="0.3">
      <c r="A1257">
        <v>1256</v>
      </c>
      <c r="B1257" t="s">
        <v>3502</v>
      </c>
      <c r="C1257">
        <f>YEAR(Data!$D1257)</f>
        <v>2014</v>
      </c>
      <c r="D1257" s="2">
        <v>41709</v>
      </c>
      <c r="E1257" s="2">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ht="14.25" customHeight="1" x14ac:dyDescent="0.3">
      <c r="A1258">
        <v>1257</v>
      </c>
      <c r="B1258" t="s">
        <v>3502</v>
      </c>
      <c r="C1258">
        <f>YEAR(Data!$D1258)</f>
        <v>2014</v>
      </c>
      <c r="D1258" s="2">
        <v>41709</v>
      </c>
      <c r="E1258" s="2">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ht="14.25" customHeight="1" x14ac:dyDescent="0.3">
      <c r="A1259">
        <v>1258</v>
      </c>
      <c r="B1259" t="s">
        <v>3509</v>
      </c>
      <c r="C1259">
        <f>YEAR(Data!$D1259)</f>
        <v>2013</v>
      </c>
      <c r="D1259" s="2">
        <v>41633</v>
      </c>
      <c r="E1259" s="2">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ht="14.25" customHeight="1" x14ac:dyDescent="0.3">
      <c r="A1260">
        <v>1259</v>
      </c>
      <c r="B1260" t="s">
        <v>3509</v>
      </c>
      <c r="C1260">
        <f>YEAR(Data!$D1260)</f>
        <v>2013</v>
      </c>
      <c r="D1260" s="2">
        <v>41633</v>
      </c>
      <c r="E1260" s="2">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ht="14.25" customHeight="1" x14ac:dyDescent="0.3">
      <c r="A1261">
        <v>1260</v>
      </c>
      <c r="B1261" t="s">
        <v>3509</v>
      </c>
      <c r="C1261">
        <f>YEAR(Data!$D1261)</f>
        <v>2013</v>
      </c>
      <c r="D1261" s="2">
        <v>41633</v>
      </c>
      <c r="E1261" s="2">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ht="14.25" customHeight="1" x14ac:dyDescent="0.3">
      <c r="A1262">
        <v>1261</v>
      </c>
      <c r="B1262" t="s">
        <v>3512</v>
      </c>
      <c r="C1262">
        <f>YEAR(Data!$D1262)</f>
        <v>2014</v>
      </c>
      <c r="D1262" s="2">
        <v>41936</v>
      </c>
      <c r="E1262" s="2">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ht="14.25" customHeight="1" x14ac:dyDescent="0.3">
      <c r="A1263">
        <v>1262</v>
      </c>
      <c r="B1263" t="s">
        <v>3517</v>
      </c>
      <c r="C1263">
        <f>YEAR(Data!$D1263)</f>
        <v>2013</v>
      </c>
      <c r="D1263" s="2">
        <v>41576</v>
      </c>
      <c r="E1263" s="2">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ht="14.25" customHeight="1" x14ac:dyDescent="0.3">
      <c r="A1264">
        <v>1263</v>
      </c>
      <c r="B1264" t="s">
        <v>3523</v>
      </c>
      <c r="C1264">
        <f>YEAR(Data!$D1264)</f>
        <v>2014</v>
      </c>
      <c r="D1264" s="2">
        <v>41828</v>
      </c>
      <c r="E1264" s="2">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ht="14.25" customHeight="1" x14ac:dyDescent="0.3">
      <c r="A1265">
        <v>1264</v>
      </c>
      <c r="B1265" t="s">
        <v>3524</v>
      </c>
      <c r="C1265">
        <f>YEAR(Data!$D1265)</f>
        <v>2013</v>
      </c>
      <c r="D1265" s="2">
        <v>41549</v>
      </c>
      <c r="E1265" s="2">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ht="14.25" customHeight="1" x14ac:dyDescent="0.3">
      <c r="A1266">
        <v>1265</v>
      </c>
      <c r="B1266" t="s">
        <v>3524</v>
      </c>
      <c r="C1266">
        <f>YEAR(Data!$D1266)</f>
        <v>2013</v>
      </c>
      <c r="D1266" s="2">
        <v>41549</v>
      </c>
      <c r="E1266" s="2">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ht="14.25" customHeight="1" x14ac:dyDescent="0.3">
      <c r="A1267">
        <v>1266</v>
      </c>
      <c r="B1267" t="s">
        <v>3527</v>
      </c>
      <c r="C1267">
        <f>YEAR(Data!$D1267)</f>
        <v>2014</v>
      </c>
      <c r="D1267" s="2">
        <v>41885</v>
      </c>
      <c r="E1267" s="2">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ht="14.25" customHeight="1" x14ac:dyDescent="0.3">
      <c r="A1268">
        <v>1267</v>
      </c>
      <c r="B1268" t="s">
        <v>3532</v>
      </c>
      <c r="C1268">
        <f>YEAR(Data!$D1268)</f>
        <v>2011</v>
      </c>
      <c r="D1268" s="2">
        <v>40901</v>
      </c>
      <c r="E1268" s="2">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ht="14.25" customHeight="1" x14ac:dyDescent="0.3">
      <c r="A1269">
        <v>1268</v>
      </c>
      <c r="B1269" t="s">
        <v>3532</v>
      </c>
      <c r="C1269">
        <f>YEAR(Data!$D1269)</f>
        <v>2011</v>
      </c>
      <c r="D1269" s="2">
        <v>40901</v>
      </c>
      <c r="E1269" s="2">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ht="14.25" customHeight="1" x14ac:dyDescent="0.3">
      <c r="A1270">
        <v>1269</v>
      </c>
      <c r="B1270" t="s">
        <v>3533</v>
      </c>
      <c r="C1270">
        <f>YEAR(Data!$D1270)</f>
        <v>2014</v>
      </c>
      <c r="D1270" s="2">
        <v>41906</v>
      </c>
      <c r="E1270" s="2">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ht="14.25" customHeight="1" x14ac:dyDescent="0.3">
      <c r="A1271">
        <v>1270</v>
      </c>
      <c r="B1271" t="s">
        <v>3534</v>
      </c>
      <c r="C1271">
        <f>YEAR(Data!$D1271)</f>
        <v>2014</v>
      </c>
      <c r="D1271" s="2">
        <v>41795</v>
      </c>
      <c r="E1271" s="2">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ht="14.25" customHeight="1" x14ac:dyDescent="0.3">
      <c r="A1272">
        <v>1271</v>
      </c>
      <c r="B1272" t="s">
        <v>3539</v>
      </c>
      <c r="C1272">
        <f>YEAR(Data!$D1272)</f>
        <v>2013</v>
      </c>
      <c r="D1272" s="2">
        <v>41386</v>
      </c>
      <c r="E1272" s="2">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ht="14.25" customHeight="1" x14ac:dyDescent="0.3">
      <c r="A1273">
        <v>1272</v>
      </c>
      <c r="B1273" t="s">
        <v>3539</v>
      </c>
      <c r="C1273">
        <f>YEAR(Data!$D1273)</f>
        <v>2013</v>
      </c>
      <c r="D1273" s="2">
        <v>41386</v>
      </c>
      <c r="E1273" s="2">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ht="14.25" customHeight="1" x14ac:dyDescent="0.3">
      <c r="A1274">
        <v>1273</v>
      </c>
      <c r="B1274" t="s">
        <v>3539</v>
      </c>
      <c r="C1274">
        <f>YEAR(Data!$D1274)</f>
        <v>2013</v>
      </c>
      <c r="D1274" s="2">
        <v>41386</v>
      </c>
      <c r="E1274" s="2">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ht="14.25" customHeight="1" x14ac:dyDescent="0.3">
      <c r="A1275">
        <v>1274</v>
      </c>
      <c r="B1275" t="s">
        <v>3544</v>
      </c>
      <c r="C1275">
        <f>YEAR(Data!$D1275)</f>
        <v>2013</v>
      </c>
      <c r="D1275" s="2">
        <v>41421</v>
      </c>
      <c r="E1275" s="2">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ht="14.25" customHeight="1" x14ac:dyDescent="0.3">
      <c r="A1276">
        <v>1275</v>
      </c>
      <c r="B1276" t="s">
        <v>3544</v>
      </c>
      <c r="C1276">
        <f>YEAR(Data!$D1276)</f>
        <v>2013</v>
      </c>
      <c r="D1276" s="2">
        <v>41421</v>
      </c>
      <c r="E1276" s="2">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ht="14.25" customHeight="1" x14ac:dyDescent="0.3">
      <c r="A1277">
        <v>1276</v>
      </c>
      <c r="B1277" t="s">
        <v>3544</v>
      </c>
      <c r="C1277">
        <f>YEAR(Data!$D1277)</f>
        <v>2013</v>
      </c>
      <c r="D1277" s="2">
        <v>41421</v>
      </c>
      <c r="E1277" s="2">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ht="14.25" customHeight="1" x14ac:dyDescent="0.3">
      <c r="A1278">
        <v>1277</v>
      </c>
      <c r="B1278" t="s">
        <v>3544</v>
      </c>
      <c r="C1278">
        <f>YEAR(Data!$D1278)</f>
        <v>2013</v>
      </c>
      <c r="D1278" s="2">
        <v>41421</v>
      </c>
      <c r="E1278" s="2">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ht="14.25" customHeight="1" x14ac:dyDescent="0.3">
      <c r="A1279">
        <v>1278</v>
      </c>
      <c r="B1279" t="s">
        <v>3549</v>
      </c>
      <c r="C1279">
        <f>YEAR(Data!$D1279)</f>
        <v>2013</v>
      </c>
      <c r="D1279" s="2">
        <v>41397</v>
      </c>
      <c r="E1279" s="2">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ht="14.25" customHeight="1" x14ac:dyDescent="0.3">
      <c r="A1280">
        <v>1279</v>
      </c>
      <c r="B1280" t="s">
        <v>3554</v>
      </c>
      <c r="C1280">
        <f>YEAR(Data!$D1280)</f>
        <v>2011</v>
      </c>
      <c r="D1280" s="2">
        <v>40794</v>
      </c>
      <c r="E1280" s="2">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ht="14.25" customHeight="1" x14ac:dyDescent="0.3">
      <c r="A1281">
        <v>1280</v>
      </c>
      <c r="B1281" t="s">
        <v>3554</v>
      </c>
      <c r="C1281">
        <f>YEAR(Data!$D1281)</f>
        <v>2011</v>
      </c>
      <c r="D1281" s="2">
        <v>40794</v>
      </c>
      <c r="E1281" s="2">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ht="14.25" customHeight="1" x14ac:dyDescent="0.3">
      <c r="A1282">
        <v>1281</v>
      </c>
      <c r="B1282" t="s">
        <v>3560</v>
      </c>
      <c r="C1282">
        <f>YEAR(Data!$D1282)</f>
        <v>2013</v>
      </c>
      <c r="D1282" s="2">
        <v>41523</v>
      </c>
      <c r="E1282" s="2">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ht="14.25" customHeight="1" x14ac:dyDescent="0.3">
      <c r="A1283">
        <v>1282</v>
      </c>
      <c r="B1283" t="s">
        <v>3564</v>
      </c>
      <c r="C1283">
        <f>YEAR(Data!$D1283)</f>
        <v>2014</v>
      </c>
      <c r="D1283" s="2">
        <v>41739</v>
      </c>
      <c r="E1283" s="2">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ht="14.25" customHeight="1" x14ac:dyDescent="0.3">
      <c r="A1284">
        <v>1283</v>
      </c>
      <c r="B1284" t="s">
        <v>3564</v>
      </c>
      <c r="C1284">
        <f>YEAR(Data!$D1284)</f>
        <v>2014</v>
      </c>
      <c r="D1284" s="2">
        <v>41739</v>
      </c>
      <c r="E1284" s="2">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ht="14.25" customHeight="1" x14ac:dyDescent="0.3">
      <c r="A1285">
        <v>1284</v>
      </c>
      <c r="B1285" t="s">
        <v>3564</v>
      </c>
      <c r="C1285">
        <f>YEAR(Data!$D1285)</f>
        <v>2014</v>
      </c>
      <c r="D1285" s="2">
        <v>41739</v>
      </c>
      <c r="E1285" s="2">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ht="14.25" customHeight="1" x14ac:dyDescent="0.3">
      <c r="A1286">
        <v>1285</v>
      </c>
      <c r="B1286" t="s">
        <v>3571</v>
      </c>
      <c r="C1286">
        <f>YEAR(Data!$D1286)</f>
        <v>2012</v>
      </c>
      <c r="D1286" s="2">
        <v>41249</v>
      </c>
      <c r="E1286" s="2">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ht="14.25" customHeight="1" x14ac:dyDescent="0.3">
      <c r="A1287">
        <v>1286</v>
      </c>
      <c r="B1287" t="s">
        <v>3574</v>
      </c>
      <c r="C1287">
        <f>YEAR(Data!$D1287)</f>
        <v>2013</v>
      </c>
      <c r="D1287" s="2">
        <v>41452</v>
      </c>
      <c r="E1287" s="2">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ht="14.25" customHeight="1" x14ac:dyDescent="0.3">
      <c r="A1288">
        <v>1287</v>
      </c>
      <c r="B1288" t="s">
        <v>3578</v>
      </c>
      <c r="C1288">
        <f>YEAR(Data!$D1288)</f>
        <v>2012</v>
      </c>
      <c r="D1288" s="2">
        <v>41094</v>
      </c>
      <c r="E1288" s="2">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ht="14.25" customHeight="1" x14ac:dyDescent="0.3">
      <c r="A1289">
        <v>1288</v>
      </c>
      <c r="B1289" t="s">
        <v>3581</v>
      </c>
      <c r="C1289">
        <f>YEAR(Data!$D1289)</f>
        <v>2013</v>
      </c>
      <c r="D1289" s="2">
        <v>41601</v>
      </c>
      <c r="E1289" s="2">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ht="14.25" customHeight="1" x14ac:dyDescent="0.3">
      <c r="A1290">
        <v>1289</v>
      </c>
      <c r="B1290" t="s">
        <v>3581</v>
      </c>
      <c r="C1290">
        <f>YEAR(Data!$D1290)</f>
        <v>2013</v>
      </c>
      <c r="D1290" s="2">
        <v>41601</v>
      </c>
      <c r="E1290" s="2">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ht="14.25" customHeight="1" x14ac:dyDescent="0.3">
      <c r="A1291">
        <v>1290</v>
      </c>
      <c r="B1291" t="s">
        <v>3581</v>
      </c>
      <c r="C1291">
        <f>YEAR(Data!$D1291)</f>
        <v>2013</v>
      </c>
      <c r="D1291" s="2">
        <v>41601</v>
      </c>
      <c r="E1291" s="2">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ht="14.25" customHeight="1" x14ac:dyDescent="0.3">
      <c r="A1292">
        <v>1291</v>
      </c>
      <c r="B1292" t="s">
        <v>3586</v>
      </c>
      <c r="C1292">
        <f>YEAR(Data!$D1292)</f>
        <v>2013</v>
      </c>
      <c r="D1292" s="2">
        <v>41589</v>
      </c>
      <c r="E1292" s="2">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ht="14.25" customHeight="1" x14ac:dyDescent="0.3">
      <c r="A1293">
        <v>1292</v>
      </c>
      <c r="B1293" t="s">
        <v>3586</v>
      </c>
      <c r="C1293">
        <f>YEAR(Data!$D1293)</f>
        <v>2013</v>
      </c>
      <c r="D1293" s="2">
        <v>41589</v>
      </c>
      <c r="E1293" s="2">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ht="14.25" customHeight="1" x14ac:dyDescent="0.3">
      <c r="A1294">
        <v>1293</v>
      </c>
      <c r="B1294" t="s">
        <v>3589</v>
      </c>
      <c r="C1294">
        <f>YEAR(Data!$D1294)</f>
        <v>2012</v>
      </c>
      <c r="D1294" s="2">
        <v>41148</v>
      </c>
      <c r="E1294" s="2">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ht="14.25" customHeight="1" x14ac:dyDescent="0.3">
      <c r="A1295">
        <v>1294</v>
      </c>
      <c r="B1295" t="s">
        <v>3589</v>
      </c>
      <c r="C1295">
        <f>YEAR(Data!$D1295)</f>
        <v>2012</v>
      </c>
      <c r="D1295" s="2">
        <v>41148</v>
      </c>
      <c r="E1295" s="2">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ht="14.25" customHeight="1" x14ac:dyDescent="0.3">
      <c r="A1296">
        <v>1295</v>
      </c>
      <c r="B1296" t="s">
        <v>3589</v>
      </c>
      <c r="C1296">
        <f>YEAR(Data!$D1296)</f>
        <v>2012</v>
      </c>
      <c r="D1296" s="2">
        <v>41148</v>
      </c>
      <c r="E1296" s="2">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ht="14.25" customHeight="1" x14ac:dyDescent="0.3">
      <c r="A1297">
        <v>1296</v>
      </c>
      <c r="B1297" t="s">
        <v>3592</v>
      </c>
      <c r="C1297">
        <f>YEAR(Data!$D1297)</f>
        <v>2012</v>
      </c>
      <c r="D1297" s="2">
        <v>41054</v>
      </c>
      <c r="E1297" s="2">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ht="14.25" customHeight="1" x14ac:dyDescent="0.3">
      <c r="A1298">
        <v>1297</v>
      </c>
      <c r="B1298" t="s">
        <v>3596</v>
      </c>
      <c r="C1298">
        <f>YEAR(Data!$D1298)</f>
        <v>2014</v>
      </c>
      <c r="D1298" s="2">
        <v>42004</v>
      </c>
      <c r="E1298" s="2">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ht="14.25" customHeight="1" x14ac:dyDescent="0.3">
      <c r="A1299">
        <v>1298</v>
      </c>
      <c r="B1299" t="s">
        <v>3596</v>
      </c>
      <c r="C1299">
        <f>YEAR(Data!$D1299)</f>
        <v>2014</v>
      </c>
      <c r="D1299" s="2">
        <v>42004</v>
      </c>
      <c r="E1299" s="2">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ht="14.25" customHeight="1" x14ac:dyDescent="0.3">
      <c r="A1300">
        <v>1299</v>
      </c>
      <c r="B1300" t="s">
        <v>3600</v>
      </c>
      <c r="C1300">
        <f>YEAR(Data!$D1300)</f>
        <v>2013</v>
      </c>
      <c r="D1300" s="2">
        <v>41617</v>
      </c>
      <c r="E1300" s="2">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ht="14.25" customHeight="1" x14ac:dyDescent="0.3">
      <c r="A1301">
        <v>1300</v>
      </c>
      <c r="B1301" t="s">
        <v>3603</v>
      </c>
      <c r="C1301">
        <f>YEAR(Data!$D1301)</f>
        <v>2012</v>
      </c>
      <c r="D1301" s="2">
        <v>41186</v>
      </c>
      <c r="E1301" s="2">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ht="14.25" customHeight="1" x14ac:dyDescent="0.3">
      <c r="A1302">
        <v>1301</v>
      </c>
      <c r="B1302" t="s">
        <v>3604</v>
      </c>
      <c r="C1302">
        <f>YEAR(Data!$D1302)</f>
        <v>2013</v>
      </c>
      <c r="D1302" s="2">
        <v>41632</v>
      </c>
      <c r="E1302" s="2">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ht="14.25" customHeight="1" x14ac:dyDescent="0.3">
      <c r="A1303">
        <v>1302</v>
      </c>
      <c r="B1303" t="s">
        <v>3604</v>
      </c>
      <c r="C1303">
        <f>YEAR(Data!$D1303)</f>
        <v>2013</v>
      </c>
      <c r="D1303" s="2">
        <v>41632</v>
      </c>
      <c r="E1303" s="2">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ht="14.25" customHeight="1" x14ac:dyDescent="0.3">
      <c r="A1304">
        <v>1303</v>
      </c>
      <c r="B1304" t="s">
        <v>3605</v>
      </c>
      <c r="C1304">
        <f>YEAR(Data!$D1304)</f>
        <v>2012</v>
      </c>
      <c r="D1304" s="2">
        <v>41171</v>
      </c>
      <c r="E1304" s="2">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ht="14.25" customHeight="1" x14ac:dyDescent="0.3">
      <c r="A1305">
        <v>1304</v>
      </c>
      <c r="B1305" t="s">
        <v>3610</v>
      </c>
      <c r="C1305">
        <f>YEAR(Data!$D1305)</f>
        <v>2014</v>
      </c>
      <c r="D1305" s="2">
        <v>41824</v>
      </c>
      <c r="E1305" s="2">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ht="14.25" customHeight="1" x14ac:dyDescent="0.3">
      <c r="A1306">
        <v>1305</v>
      </c>
      <c r="B1306" t="s">
        <v>3610</v>
      </c>
      <c r="C1306">
        <f>YEAR(Data!$D1306)</f>
        <v>2014</v>
      </c>
      <c r="D1306" s="2">
        <v>41824</v>
      </c>
      <c r="E1306" s="2">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ht="14.25" customHeight="1" x14ac:dyDescent="0.3">
      <c r="A1307">
        <v>1306</v>
      </c>
      <c r="B1307" t="s">
        <v>3615</v>
      </c>
      <c r="C1307">
        <f>YEAR(Data!$D1307)</f>
        <v>2013</v>
      </c>
      <c r="D1307" s="2">
        <v>41470</v>
      </c>
      <c r="E1307" s="2">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ht="14.25" customHeight="1" x14ac:dyDescent="0.3">
      <c r="A1308">
        <v>1307</v>
      </c>
      <c r="B1308" t="s">
        <v>3618</v>
      </c>
      <c r="C1308">
        <f>YEAR(Data!$D1308)</f>
        <v>2013</v>
      </c>
      <c r="D1308" s="2">
        <v>41446</v>
      </c>
      <c r="E1308" s="2">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ht="14.25" customHeight="1" x14ac:dyDescent="0.3">
      <c r="A1309">
        <v>1308</v>
      </c>
      <c r="B1309" t="s">
        <v>3618</v>
      </c>
      <c r="C1309">
        <f>YEAR(Data!$D1309)</f>
        <v>2013</v>
      </c>
      <c r="D1309" s="2">
        <v>41446</v>
      </c>
      <c r="E1309" s="2">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ht="14.25" customHeight="1" x14ac:dyDescent="0.3">
      <c r="A1310">
        <v>1309</v>
      </c>
      <c r="B1310" t="s">
        <v>3618</v>
      </c>
      <c r="C1310">
        <f>YEAR(Data!$D1310)</f>
        <v>2013</v>
      </c>
      <c r="D1310" s="2">
        <v>41446</v>
      </c>
      <c r="E1310" s="2">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ht="14.25" customHeight="1" x14ac:dyDescent="0.3">
      <c r="A1311">
        <v>1310</v>
      </c>
      <c r="B1311" t="s">
        <v>3618</v>
      </c>
      <c r="C1311">
        <f>YEAR(Data!$D1311)</f>
        <v>2013</v>
      </c>
      <c r="D1311" s="2">
        <v>41446</v>
      </c>
      <c r="E1311" s="2">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ht="14.25" customHeight="1" x14ac:dyDescent="0.3">
      <c r="A1312">
        <v>1311</v>
      </c>
      <c r="B1312" t="s">
        <v>3618</v>
      </c>
      <c r="C1312">
        <f>YEAR(Data!$D1312)</f>
        <v>2013</v>
      </c>
      <c r="D1312" s="2">
        <v>41446</v>
      </c>
      <c r="E1312" s="2">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ht="14.25" customHeight="1" x14ac:dyDescent="0.3">
      <c r="A1313">
        <v>1312</v>
      </c>
      <c r="B1313" t="s">
        <v>3623</v>
      </c>
      <c r="C1313">
        <f>YEAR(Data!$D1313)</f>
        <v>2013</v>
      </c>
      <c r="D1313" s="2">
        <v>41618</v>
      </c>
      <c r="E1313" s="2">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ht="14.25" customHeight="1" x14ac:dyDescent="0.3">
      <c r="A1314">
        <v>1313</v>
      </c>
      <c r="B1314" t="s">
        <v>3623</v>
      </c>
      <c r="C1314">
        <f>YEAR(Data!$D1314)</f>
        <v>2013</v>
      </c>
      <c r="D1314" s="2">
        <v>41618</v>
      </c>
      <c r="E1314" s="2">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ht="14.25" customHeight="1" x14ac:dyDescent="0.3">
      <c r="A1315">
        <v>1314</v>
      </c>
      <c r="B1315" t="s">
        <v>3628</v>
      </c>
      <c r="C1315">
        <f>YEAR(Data!$D1315)</f>
        <v>2013</v>
      </c>
      <c r="D1315" s="2">
        <v>41542</v>
      </c>
      <c r="E1315" s="2">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ht="14.25" customHeight="1" x14ac:dyDescent="0.3">
      <c r="A1316">
        <v>1315</v>
      </c>
      <c r="B1316" t="s">
        <v>3629</v>
      </c>
      <c r="C1316">
        <f>YEAR(Data!$D1316)</f>
        <v>2013</v>
      </c>
      <c r="D1316" s="2">
        <v>41627</v>
      </c>
      <c r="E1316" s="2">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ht="14.25" customHeight="1" x14ac:dyDescent="0.3">
      <c r="A1317">
        <v>1316</v>
      </c>
      <c r="B1317" t="s">
        <v>3629</v>
      </c>
      <c r="C1317">
        <f>YEAR(Data!$D1317)</f>
        <v>2013</v>
      </c>
      <c r="D1317" s="2">
        <v>41627</v>
      </c>
      <c r="E1317" s="2">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ht="14.25" customHeight="1" x14ac:dyDescent="0.3">
      <c r="A1318">
        <v>1317</v>
      </c>
      <c r="B1318" t="s">
        <v>3629</v>
      </c>
      <c r="C1318">
        <f>YEAR(Data!$D1318)</f>
        <v>2013</v>
      </c>
      <c r="D1318" s="2">
        <v>41627</v>
      </c>
      <c r="E1318" s="2">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ht="14.25" customHeight="1" x14ac:dyDescent="0.3">
      <c r="A1319">
        <v>1318</v>
      </c>
      <c r="B1319" t="s">
        <v>3636</v>
      </c>
      <c r="C1319">
        <f>YEAR(Data!$D1319)</f>
        <v>2014</v>
      </c>
      <c r="D1319" s="2">
        <v>41984</v>
      </c>
      <c r="E1319" s="2">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ht="14.25" customHeight="1" x14ac:dyDescent="0.3">
      <c r="A1320">
        <v>1319</v>
      </c>
      <c r="B1320" t="s">
        <v>3639</v>
      </c>
      <c r="C1320">
        <f>YEAR(Data!$D1320)</f>
        <v>2011</v>
      </c>
      <c r="D1320" s="2">
        <v>40725</v>
      </c>
      <c r="E1320" s="2">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ht="14.25" customHeight="1" x14ac:dyDescent="0.3">
      <c r="A1321">
        <v>1320</v>
      </c>
      <c r="B1321" t="s">
        <v>3639</v>
      </c>
      <c r="C1321">
        <f>YEAR(Data!$D1321)</f>
        <v>2011</v>
      </c>
      <c r="D1321" s="2">
        <v>40725</v>
      </c>
      <c r="E1321" s="2">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ht="14.25" customHeight="1" x14ac:dyDescent="0.3">
      <c r="A1322">
        <v>1321</v>
      </c>
      <c r="B1322" t="s">
        <v>3643</v>
      </c>
      <c r="C1322">
        <f>YEAR(Data!$D1322)</f>
        <v>2014</v>
      </c>
      <c r="D1322" s="2">
        <v>41674</v>
      </c>
      <c r="E1322" s="2">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ht="14.25" customHeight="1" x14ac:dyDescent="0.3">
      <c r="A1323">
        <v>1322</v>
      </c>
      <c r="B1323" t="s">
        <v>3643</v>
      </c>
      <c r="C1323">
        <f>YEAR(Data!$D1323)</f>
        <v>2014</v>
      </c>
      <c r="D1323" s="2">
        <v>41674</v>
      </c>
      <c r="E1323" s="2">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ht="14.25" customHeight="1" x14ac:dyDescent="0.3">
      <c r="A1324">
        <v>1323</v>
      </c>
      <c r="B1324" t="s">
        <v>3646</v>
      </c>
      <c r="C1324">
        <f>YEAR(Data!$D1324)</f>
        <v>2014</v>
      </c>
      <c r="D1324" s="2">
        <v>41702</v>
      </c>
      <c r="E1324" s="2">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ht="14.25" customHeight="1" x14ac:dyDescent="0.3">
      <c r="A1325">
        <v>1324</v>
      </c>
      <c r="B1325" t="s">
        <v>3652</v>
      </c>
      <c r="C1325">
        <f>YEAR(Data!$D1325)</f>
        <v>2014</v>
      </c>
      <c r="D1325" s="2">
        <v>41922</v>
      </c>
      <c r="E1325" s="2">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ht="14.25" customHeight="1" x14ac:dyDescent="0.3">
      <c r="A1326">
        <v>1325</v>
      </c>
      <c r="B1326" t="s">
        <v>3657</v>
      </c>
      <c r="C1326">
        <f>YEAR(Data!$D1326)</f>
        <v>2011</v>
      </c>
      <c r="D1326" s="2">
        <v>40814</v>
      </c>
      <c r="E1326" s="2">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ht="14.25" customHeight="1" x14ac:dyDescent="0.3">
      <c r="A1327">
        <v>1326</v>
      </c>
      <c r="B1327" t="s">
        <v>3660</v>
      </c>
      <c r="C1327">
        <f>YEAR(Data!$D1327)</f>
        <v>2011</v>
      </c>
      <c r="D1327" s="2">
        <v>40690</v>
      </c>
      <c r="E1327" s="2">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ht="14.25" customHeight="1" x14ac:dyDescent="0.3">
      <c r="A1328">
        <v>1327</v>
      </c>
      <c r="B1328" t="s">
        <v>3663</v>
      </c>
      <c r="C1328">
        <f>YEAR(Data!$D1328)</f>
        <v>2012</v>
      </c>
      <c r="D1328" s="2">
        <v>41074</v>
      </c>
      <c r="E1328" s="2">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ht="14.25" customHeight="1" x14ac:dyDescent="0.3">
      <c r="A1329">
        <v>1328</v>
      </c>
      <c r="B1329" t="s">
        <v>3664</v>
      </c>
      <c r="C1329">
        <f>YEAR(Data!$D1329)</f>
        <v>2013</v>
      </c>
      <c r="D1329" s="2">
        <v>41364</v>
      </c>
      <c r="E1329" s="2">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ht="14.25" customHeight="1" x14ac:dyDescent="0.3">
      <c r="A1330">
        <v>1329</v>
      </c>
      <c r="B1330" t="s">
        <v>3667</v>
      </c>
      <c r="C1330">
        <f>YEAR(Data!$D1330)</f>
        <v>2014</v>
      </c>
      <c r="D1330" s="2">
        <v>41928</v>
      </c>
      <c r="E1330" s="2">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ht="14.25" customHeight="1" x14ac:dyDescent="0.3">
      <c r="A1331">
        <v>1330</v>
      </c>
      <c r="B1331" t="s">
        <v>3672</v>
      </c>
      <c r="C1331">
        <f>YEAR(Data!$D1331)</f>
        <v>2013</v>
      </c>
      <c r="D1331" s="2">
        <v>41418</v>
      </c>
      <c r="E1331" s="2">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ht="14.25" customHeight="1" x14ac:dyDescent="0.3">
      <c r="A1332">
        <v>1331</v>
      </c>
      <c r="B1332" t="s">
        <v>3675</v>
      </c>
      <c r="C1332">
        <f>YEAR(Data!$D1332)</f>
        <v>2014</v>
      </c>
      <c r="D1332" s="2">
        <v>41793</v>
      </c>
      <c r="E1332" s="2">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ht="14.25" customHeight="1" x14ac:dyDescent="0.3">
      <c r="A1333">
        <v>1332</v>
      </c>
      <c r="B1333" t="s">
        <v>3675</v>
      </c>
      <c r="C1333">
        <f>YEAR(Data!$D1333)</f>
        <v>2014</v>
      </c>
      <c r="D1333" s="2">
        <v>41793</v>
      </c>
      <c r="E1333" s="2">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ht="14.25" customHeight="1" x14ac:dyDescent="0.3">
      <c r="A1334">
        <v>1333</v>
      </c>
      <c r="B1334" t="s">
        <v>3678</v>
      </c>
      <c r="C1334">
        <f>YEAR(Data!$D1334)</f>
        <v>2011</v>
      </c>
      <c r="D1334" s="2">
        <v>40591</v>
      </c>
      <c r="E1334" s="2">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ht="14.25" customHeight="1" x14ac:dyDescent="0.3">
      <c r="A1335">
        <v>1334</v>
      </c>
      <c r="B1335" t="s">
        <v>3678</v>
      </c>
      <c r="C1335">
        <f>YEAR(Data!$D1335)</f>
        <v>2011</v>
      </c>
      <c r="D1335" s="2">
        <v>40591</v>
      </c>
      <c r="E1335" s="2">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ht="14.25" customHeight="1" x14ac:dyDescent="0.3">
      <c r="A1336">
        <v>1335</v>
      </c>
      <c r="B1336" t="s">
        <v>3683</v>
      </c>
      <c r="C1336">
        <f>YEAR(Data!$D1336)</f>
        <v>2011</v>
      </c>
      <c r="D1336" s="2">
        <v>40669</v>
      </c>
      <c r="E1336" s="2">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ht="14.25" customHeight="1" x14ac:dyDescent="0.3">
      <c r="A1337">
        <v>1336</v>
      </c>
      <c r="B1337" t="s">
        <v>3684</v>
      </c>
      <c r="C1337">
        <f>YEAR(Data!$D1337)</f>
        <v>2013</v>
      </c>
      <c r="D1337" s="2">
        <v>41411</v>
      </c>
      <c r="E1337" s="2">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ht="14.25" customHeight="1" x14ac:dyDescent="0.3">
      <c r="A1338">
        <v>1337</v>
      </c>
      <c r="B1338" t="s">
        <v>3690</v>
      </c>
      <c r="C1338">
        <f>YEAR(Data!$D1338)</f>
        <v>2014</v>
      </c>
      <c r="D1338" s="2">
        <v>41732</v>
      </c>
      <c r="E1338" s="2">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ht="14.25" customHeight="1" x14ac:dyDescent="0.3">
      <c r="A1339">
        <v>1338</v>
      </c>
      <c r="B1339" t="s">
        <v>3693</v>
      </c>
      <c r="C1339">
        <f>YEAR(Data!$D1339)</f>
        <v>2014</v>
      </c>
      <c r="D1339" s="2">
        <v>41730</v>
      </c>
      <c r="E1339" s="2">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ht="14.25" customHeight="1" x14ac:dyDescent="0.3">
      <c r="A1340">
        <v>1339</v>
      </c>
      <c r="B1340" t="s">
        <v>3693</v>
      </c>
      <c r="C1340">
        <f>YEAR(Data!$D1340)</f>
        <v>2014</v>
      </c>
      <c r="D1340" s="2">
        <v>41730</v>
      </c>
      <c r="E1340" s="2">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ht="14.25" customHeight="1" x14ac:dyDescent="0.3">
      <c r="A1341">
        <v>1340</v>
      </c>
      <c r="B1341" t="s">
        <v>3693</v>
      </c>
      <c r="C1341">
        <f>YEAR(Data!$D1341)</f>
        <v>2014</v>
      </c>
      <c r="D1341" s="2">
        <v>41730</v>
      </c>
      <c r="E1341" s="2">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ht="14.25" customHeight="1" x14ac:dyDescent="0.3">
      <c r="A1342">
        <v>1341</v>
      </c>
      <c r="B1342" t="s">
        <v>3702</v>
      </c>
      <c r="C1342">
        <f>YEAR(Data!$D1342)</f>
        <v>2014</v>
      </c>
      <c r="D1342" s="2">
        <v>41642</v>
      </c>
      <c r="E1342" s="2">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ht="14.25" customHeight="1" x14ac:dyDescent="0.3">
      <c r="A1343">
        <v>1342</v>
      </c>
      <c r="B1343" t="s">
        <v>3702</v>
      </c>
      <c r="C1343">
        <f>YEAR(Data!$D1343)</f>
        <v>2014</v>
      </c>
      <c r="D1343" s="2">
        <v>41642</v>
      </c>
      <c r="E1343" s="2">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ht="14.25" customHeight="1" x14ac:dyDescent="0.3">
      <c r="A1344">
        <v>1343</v>
      </c>
      <c r="B1344" t="s">
        <v>3702</v>
      </c>
      <c r="C1344">
        <f>YEAR(Data!$D1344)</f>
        <v>2014</v>
      </c>
      <c r="D1344" s="2">
        <v>41642</v>
      </c>
      <c r="E1344" s="2">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ht="14.25" customHeight="1" x14ac:dyDescent="0.3">
      <c r="A1345">
        <v>1344</v>
      </c>
      <c r="B1345" t="s">
        <v>3707</v>
      </c>
      <c r="C1345">
        <f>YEAR(Data!$D1345)</f>
        <v>2012</v>
      </c>
      <c r="D1345" s="2">
        <v>41057</v>
      </c>
      <c r="E1345" s="2">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ht="14.25" customHeight="1" x14ac:dyDescent="0.3">
      <c r="A1346">
        <v>1345</v>
      </c>
      <c r="B1346" t="s">
        <v>3707</v>
      </c>
      <c r="C1346">
        <f>YEAR(Data!$D1346)</f>
        <v>2012</v>
      </c>
      <c r="D1346" s="2">
        <v>41057</v>
      </c>
      <c r="E1346" s="2">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ht="14.25" customHeight="1" x14ac:dyDescent="0.3">
      <c r="A1347">
        <v>1346</v>
      </c>
      <c r="B1347" t="s">
        <v>3713</v>
      </c>
      <c r="C1347">
        <f>YEAR(Data!$D1347)</f>
        <v>2011</v>
      </c>
      <c r="D1347" s="2">
        <v>40619</v>
      </c>
      <c r="E1347" s="2">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ht="14.25" customHeight="1" x14ac:dyDescent="0.3">
      <c r="A1348">
        <v>1347</v>
      </c>
      <c r="B1348" t="s">
        <v>3713</v>
      </c>
      <c r="C1348">
        <f>YEAR(Data!$D1348)</f>
        <v>2011</v>
      </c>
      <c r="D1348" s="2">
        <v>40619</v>
      </c>
      <c r="E1348" s="2">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ht="14.25" customHeight="1" x14ac:dyDescent="0.3">
      <c r="A1349">
        <v>1348</v>
      </c>
      <c r="B1349" t="s">
        <v>3713</v>
      </c>
      <c r="C1349">
        <f>YEAR(Data!$D1349)</f>
        <v>2011</v>
      </c>
      <c r="D1349" s="2">
        <v>40619</v>
      </c>
      <c r="E1349" s="2">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ht="14.25" customHeight="1" x14ac:dyDescent="0.3">
      <c r="A1350">
        <v>1349</v>
      </c>
      <c r="B1350" t="s">
        <v>3713</v>
      </c>
      <c r="C1350">
        <f>YEAR(Data!$D1350)</f>
        <v>2011</v>
      </c>
      <c r="D1350" s="2">
        <v>40619</v>
      </c>
      <c r="E1350" s="2">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ht="14.25" customHeight="1" x14ac:dyDescent="0.3">
      <c r="A1351">
        <v>1350</v>
      </c>
      <c r="B1351" t="s">
        <v>3713</v>
      </c>
      <c r="C1351">
        <f>YEAR(Data!$D1351)</f>
        <v>2011</v>
      </c>
      <c r="D1351" s="2">
        <v>40619</v>
      </c>
      <c r="E1351" s="2">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ht="14.25" customHeight="1" x14ac:dyDescent="0.3">
      <c r="A1352">
        <v>1351</v>
      </c>
      <c r="B1352" t="s">
        <v>3722</v>
      </c>
      <c r="C1352">
        <f>YEAR(Data!$D1352)</f>
        <v>2011</v>
      </c>
      <c r="D1352" s="2">
        <v>40819</v>
      </c>
      <c r="E1352" s="2">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ht="14.25" customHeight="1" x14ac:dyDescent="0.3">
      <c r="A1353">
        <v>1352</v>
      </c>
      <c r="B1353" t="s">
        <v>3725</v>
      </c>
      <c r="C1353">
        <f>YEAR(Data!$D1353)</f>
        <v>2013</v>
      </c>
      <c r="D1353" s="2">
        <v>41362</v>
      </c>
      <c r="E1353" s="2">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ht="14.25" customHeight="1" x14ac:dyDescent="0.3">
      <c r="A1354">
        <v>1353</v>
      </c>
      <c r="B1354" t="s">
        <v>3728</v>
      </c>
      <c r="C1354">
        <f>YEAR(Data!$D1354)</f>
        <v>2014</v>
      </c>
      <c r="D1354" s="2">
        <v>41764</v>
      </c>
      <c r="E1354" s="2">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ht="14.25" customHeight="1" x14ac:dyDescent="0.3">
      <c r="A1355">
        <v>1354</v>
      </c>
      <c r="B1355" t="s">
        <v>3728</v>
      </c>
      <c r="C1355">
        <f>YEAR(Data!$D1355)</f>
        <v>2014</v>
      </c>
      <c r="D1355" s="2">
        <v>41764</v>
      </c>
      <c r="E1355" s="2">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ht="14.25" customHeight="1" x14ac:dyDescent="0.3">
      <c r="A1356">
        <v>1355</v>
      </c>
      <c r="B1356" t="s">
        <v>3728</v>
      </c>
      <c r="C1356">
        <f>YEAR(Data!$D1356)</f>
        <v>2014</v>
      </c>
      <c r="D1356" s="2">
        <v>41764</v>
      </c>
      <c r="E1356" s="2">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ht="14.25" customHeight="1" x14ac:dyDescent="0.3">
      <c r="A1357">
        <v>1356</v>
      </c>
      <c r="B1357" t="s">
        <v>3729</v>
      </c>
      <c r="C1357">
        <f>YEAR(Data!$D1357)</f>
        <v>2011</v>
      </c>
      <c r="D1357" s="2">
        <v>40729</v>
      </c>
      <c r="E1357" s="2">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ht="14.25" customHeight="1" x14ac:dyDescent="0.3">
      <c r="A1358">
        <v>1357</v>
      </c>
      <c r="B1358" t="s">
        <v>3729</v>
      </c>
      <c r="C1358">
        <f>YEAR(Data!$D1358)</f>
        <v>2011</v>
      </c>
      <c r="D1358" s="2">
        <v>40729</v>
      </c>
      <c r="E1358" s="2">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ht="14.25" customHeight="1" x14ac:dyDescent="0.3">
      <c r="A1359">
        <v>1358</v>
      </c>
      <c r="B1359" t="s">
        <v>3730</v>
      </c>
      <c r="C1359">
        <f>YEAR(Data!$D1359)</f>
        <v>2013</v>
      </c>
      <c r="D1359" s="2">
        <v>41400</v>
      </c>
      <c r="E1359" s="2">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ht="14.25" customHeight="1" x14ac:dyDescent="0.3">
      <c r="A1360">
        <v>1359</v>
      </c>
      <c r="B1360" t="s">
        <v>3735</v>
      </c>
      <c r="C1360">
        <f>YEAR(Data!$D1360)</f>
        <v>2014</v>
      </c>
      <c r="D1360" s="2">
        <v>41756</v>
      </c>
      <c r="E1360" s="2">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ht="14.25" customHeight="1" x14ac:dyDescent="0.3">
      <c r="A1361">
        <v>1360</v>
      </c>
      <c r="B1361" t="s">
        <v>3738</v>
      </c>
      <c r="C1361">
        <f>YEAR(Data!$D1361)</f>
        <v>2011</v>
      </c>
      <c r="D1361" s="2">
        <v>40812</v>
      </c>
      <c r="E1361" s="2">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ht="14.25" customHeight="1" x14ac:dyDescent="0.3">
      <c r="A1362">
        <v>1361</v>
      </c>
      <c r="B1362" t="s">
        <v>3743</v>
      </c>
      <c r="C1362">
        <f>YEAR(Data!$D1362)</f>
        <v>2014</v>
      </c>
      <c r="D1362" s="2">
        <v>41932</v>
      </c>
      <c r="E1362" s="2">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ht="14.25" customHeight="1" x14ac:dyDescent="0.3">
      <c r="A1363">
        <v>1362</v>
      </c>
      <c r="B1363" t="s">
        <v>3743</v>
      </c>
      <c r="C1363">
        <f>YEAR(Data!$D1363)</f>
        <v>2014</v>
      </c>
      <c r="D1363" s="2">
        <v>41932</v>
      </c>
      <c r="E1363" s="2">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ht="14.25" customHeight="1" x14ac:dyDescent="0.3">
      <c r="A1364">
        <v>1363</v>
      </c>
      <c r="B1364" t="s">
        <v>3743</v>
      </c>
      <c r="C1364">
        <f>YEAR(Data!$D1364)</f>
        <v>2014</v>
      </c>
      <c r="D1364" s="2">
        <v>41932</v>
      </c>
      <c r="E1364" s="2">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ht="14.25" customHeight="1" x14ac:dyDescent="0.3">
      <c r="A1365">
        <v>1364</v>
      </c>
      <c r="B1365" t="s">
        <v>3750</v>
      </c>
      <c r="C1365">
        <f>YEAR(Data!$D1365)</f>
        <v>2014</v>
      </c>
      <c r="D1365" s="2">
        <v>41954</v>
      </c>
      <c r="E1365" s="2">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ht="14.25" customHeight="1" x14ac:dyDescent="0.3">
      <c r="A1366">
        <v>1365</v>
      </c>
      <c r="B1366" t="s">
        <v>3750</v>
      </c>
      <c r="C1366">
        <f>YEAR(Data!$D1366)</f>
        <v>2014</v>
      </c>
      <c r="D1366" s="2">
        <v>41954</v>
      </c>
      <c r="E1366" s="2">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ht="14.25" customHeight="1" x14ac:dyDescent="0.3">
      <c r="A1367">
        <v>1366</v>
      </c>
      <c r="B1367" t="s">
        <v>3750</v>
      </c>
      <c r="C1367">
        <f>YEAR(Data!$D1367)</f>
        <v>2014</v>
      </c>
      <c r="D1367" s="2">
        <v>41954</v>
      </c>
      <c r="E1367" s="2">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ht="14.25" customHeight="1" x14ac:dyDescent="0.3">
      <c r="A1368">
        <v>1367</v>
      </c>
      <c r="B1368" t="s">
        <v>3750</v>
      </c>
      <c r="C1368">
        <f>YEAR(Data!$D1368)</f>
        <v>2014</v>
      </c>
      <c r="D1368" s="2">
        <v>41954</v>
      </c>
      <c r="E1368" s="2">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ht="14.25" customHeight="1" x14ac:dyDescent="0.3">
      <c r="A1369">
        <v>1368</v>
      </c>
      <c r="B1369" t="s">
        <v>3750</v>
      </c>
      <c r="C1369">
        <f>YEAR(Data!$D1369)</f>
        <v>2014</v>
      </c>
      <c r="D1369" s="2">
        <v>41954</v>
      </c>
      <c r="E1369" s="2">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ht="14.25" customHeight="1" x14ac:dyDescent="0.3">
      <c r="A1370">
        <v>1369</v>
      </c>
      <c r="B1370" t="s">
        <v>3757</v>
      </c>
      <c r="C1370">
        <f>YEAR(Data!$D1370)</f>
        <v>2014</v>
      </c>
      <c r="D1370" s="2">
        <v>41829</v>
      </c>
      <c r="E1370" s="2">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ht="14.25" customHeight="1" x14ac:dyDescent="0.3">
      <c r="A1371">
        <v>1370</v>
      </c>
      <c r="B1371" t="s">
        <v>3761</v>
      </c>
      <c r="C1371">
        <f>YEAR(Data!$D1371)</f>
        <v>2012</v>
      </c>
      <c r="D1371" s="2">
        <v>41267</v>
      </c>
      <c r="E1371" s="2">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ht="14.25" customHeight="1" x14ac:dyDescent="0.3">
      <c r="A1372">
        <v>1371</v>
      </c>
      <c r="B1372" t="s">
        <v>3761</v>
      </c>
      <c r="C1372">
        <f>YEAR(Data!$D1372)</f>
        <v>2012</v>
      </c>
      <c r="D1372" s="2">
        <v>41267</v>
      </c>
      <c r="E1372" s="2">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ht="14.25" customHeight="1" x14ac:dyDescent="0.3">
      <c r="A1373">
        <v>1372</v>
      </c>
      <c r="B1373" t="s">
        <v>3762</v>
      </c>
      <c r="C1373">
        <f>YEAR(Data!$D1373)</f>
        <v>2014</v>
      </c>
      <c r="D1373" s="2">
        <v>41706</v>
      </c>
      <c r="E1373" s="2">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ht="14.25" customHeight="1" x14ac:dyDescent="0.3">
      <c r="A1374">
        <v>1373</v>
      </c>
      <c r="B1374" t="s">
        <v>3767</v>
      </c>
      <c r="C1374">
        <f>YEAR(Data!$D1374)</f>
        <v>2011</v>
      </c>
      <c r="D1374" s="2">
        <v>40634</v>
      </c>
      <c r="E1374" s="2">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ht="14.25" customHeight="1" x14ac:dyDescent="0.3">
      <c r="A1375">
        <v>1374</v>
      </c>
      <c r="B1375" t="s">
        <v>3767</v>
      </c>
      <c r="C1375">
        <f>YEAR(Data!$D1375)</f>
        <v>2011</v>
      </c>
      <c r="D1375" s="2">
        <v>40634</v>
      </c>
      <c r="E1375" s="2">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ht="14.25" customHeight="1" x14ac:dyDescent="0.3">
      <c r="A1376">
        <v>1375</v>
      </c>
      <c r="B1376" t="s">
        <v>3770</v>
      </c>
      <c r="C1376">
        <f>YEAR(Data!$D1376)</f>
        <v>2012</v>
      </c>
      <c r="D1376" s="2">
        <v>41166</v>
      </c>
      <c r="E1376" s="2">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ht="14.25" customHeight="1" x14ac:dyDescent="0.3">
      <c r="A1377">
        <v>1376</v>
      </c>
      <c r="B1377" t="s">
        <v>3774</v>
      </c>
      <c r="C1377">
        <f>YEAR(Data!$D1377)</f>
        <v>2011</v>
      </c>
      <c r="D1377" s="2">
        <v>40759</v>
      </c>
      <c r="E1377" s="2">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ht="14.25" customHeight="1" x14ac:dyDescent="0.3">
      <c r="A1378">
        <v>1377</v>
      </c>
      <c r="B1378" t="s">
        <v>3774</v>
      </c>
      <c r="C1378">
        <f>YEAR(Data!$D1378)</f>
        <v>2011</v>
      </c>
      <c r="D1378" s="2">
        <v>40759</v>
      </c>
      <c r="E1378" s="2">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ht="14.25" customHeight="1" x14ac:dyDescent="0.3">
      <c r="A1379">
        <v>1378</v>
      </c>
      <c r="B1379" t="s">
        <v>3774</v>
      </c>
      <c r="C1379">
        <f>YEAR(Data!$D1379)</f>
        <v>2011</v>
      </c>
      <c r="D1379" s="2">
        <v>40759</v>
      </c>
      <c r="E1379" s="2">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ht="14.25" customHeight="1" x14ac:dyDescent="0.3">
      <c r="A1380">
        <v>1379</v>
      </c>
      <c r="B1380" t="s">
        <v>3774</v>
      </c>
      <c r="C1380">
        <f>YEAR(Data!$D1380)</f>
        <v>2011</v>
      </c>
      <c r="D1380" s="2">
        <v>40759</v>
      </c>
      <c r="E1380" s="2">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ht="14.25" customHeight="1" x14ac:dyDescent="0.3">
      <c r="A1381">
        <v>1380</v>
      </c>
      <c r="B1381" t="s">
        <v>3774</v>
      </c>
      <c r="C1381">
        <f>YEAR(Data!$D1381)</f>
        <v>2011</v>
      </c>
      <c r="D1381" s="2">
        <v>40759</v>
      </c>
      <c r="E1381" s="2">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ht="14.25" customHeight="1" x14ac:dyDescent="0.3">
      <c r="A1382">
        <v>1381</v>
      </c>
      <c r="B1382" t="s">
        <v>3774</v>
      </c>
      <c r="C1382">
        <f>YEAR(Data!$D1382)</f>
        <v>2011</v>
      </c>
      <c r="D1382" s="2">
        <v>40759</v>
      </c>
      <c r="E1382" s="2">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ht="14.25" customHeight="1" x14ac:dyDescent="0.3">
      <c r="A1383">
        <v>1382</v>
      </c>
      <c r="B1383" t="s">
        <v>3786</v>
      </c>
      <c r="C1383">
        <f>YEAR(Data!$D1383)</f>
        <v>2013</v>
      </c>
      <c r="D1383" s="2">
        <v>41521</v>
      </c>
      <c r="E1383" s="2">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ht="14.25" customHeight="1" x14ac:dyDescent="0.3">
      <c r="A1384">
        <v>1383</v>
      </c>
      <c r="B1384" t="s">
        <v>3789</v>
      </c>
      <c r="C1384">
        <f>YEAR(Data!$D1384)</f>
        <v>2013</v>
      </c>
      <c r="D1384" s="2">
        <v>41310</v>
      </c>
      <c r="E1384" s="2">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ht="14.25" customHeight="1" x14ac:dyDescent="0.3">
      <c r="A1385">
        <v>1384</v>
      </c>
      <c r="B1385" t="s">
        <v>3789</v>
      </c>
      <c r="C1385">
        <f>YEAR(Data!$D1385)</f>
        <v>2013</v>
      </c>
      <c r="D1385" s="2">
        <v>41310</v>
      </c>
      <c r="E1385" s="2">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ht="14.25" customHeight="1" x14ac:dyDescent="0.3">
      <c r="A1386">
        <v>1385</v>
      </c>
      <c r="B1386" t="s">
        <v>3789</v>
      </c>
      <c r="C1386">
        <f>YEAR(Data!$D1386)</f>
        <v>2013</v>
      </c>
      <c r="D1386" s="2">
        <v>41310</v>
      </c>
      <c r="E1386" s="2">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ht="14.25" customHeight="1" x14ac:dyDescent="0.3">
      <c r="A1387">
        <v>1386</v>
      </c>
      <c r="B1387" t="s">
        <v>3789</v>
      </c>
      <c r="C1387">
        <f>YEAR(Data!$D1387)</f>
        <v>2013</v>
      </c>
      <c r="D1387" s="2">
        <v>41310</v>
      </c>
      <c r="E1387" s="2">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ht="14.25" customHeight="1" x14ac:dyDescent="0.3">
      <c r="A1388">
        <v>1387</v>
      </c>
      <c r="B1388" t="s">
        <v>3789</v>
      </c>
      <c r="C1388">
        <f>YEAR(Data!$D1388)</f>
        <v>2013</v>
      </c>
      <c r="D1388" s="2">
        <v>41310</v>
      </c>
      <c r="E1388" s="2">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ht="14.25" customHeight="1" x14ac:dyDescent="0.3">
      <c r="A1389">
        <v>1388</v>
      </c>
      <c r="B1389" t="s">
        <v>3789</v>
      </c>
      <c r="C1389">
        <f>YEAR(Data!$D1389)</f>
        <v>2013</v>
      </c>
      <c r="D1389" s="2">
        <v>41310</v>
      </c>
      <c r="E1389" s="2">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ht="14.25" customHeight="1" x14ac:dyDescent="0.3">
      <c r="A1390">
        <v>1389</v>
      </c>
      <c r="B1390" t="s">
        <v>3789</v>
      </c>
      <c r="C1390">
        <f>YEAR(Data!$D1390)</f>
        <v>2013</v>
      </c>
      <c r="D1390" s="2">
        <v>41310</v>
      </c>
      <c r="E1390" s="2">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ht="14.25" customHeight="1" x14ac:dyDescent="0.3">
      <c r="A1391">
        <v>1390</v>
      </c>
      <c r="B1391" t="s">
        <v>3789</v>
      </c>
      <c r="C1391">
        <f>YEAR(Data!$D1391)</f>
        <v>2013</v>
      </c>
      <c r="D1391" s="2">
        <v>41310</v>
      </c>
      <c r="E1391" s="2">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ht="14.25" customHeight="1" x14ac:dyDescent="0.3">
      <c r="A1392">
        <v>1391</v>
      </c>
      <c r="B1392" t="s">
        <v>3789</v>
      </c>
      <c r="C1392">
        <f>YEAR(Data!$D1392)</f>
        <v>2013</v>
      </c>
      <c r="D1392" s="2">
        <v>41310</v>
      </c>
      <c r="E1392" s="2">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ht="14.25" customHeight="1" x14ac:dyDescent="0.3">
      <c r="A1393">
        <v>1392</v>
      </c>
      <c r="B1393" t="s">
        <v>3789</v>
      </c>
      <c r="C1393">
        <f>YEAR(Data!$D1393)</f>
        <v>2013</v>
      </c>
      <c r="D1393" s="2">
        <v>41310</v>
      </c>
      <c r="E1393" s="2">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ht="14.25" customHeight="1" x14ac:dyDescent="0.3">
      <c r="A1394">
        <v>1393</v>
      </c>
      <c r="B1394" t="s">
        <v>3789</v>
      </c>
      <c r="C1394">
        <f>YEAR(Data!$D1394)</f>
        <v>2013</v>
      </c>
      <c r="D1394" s="2">
        <v>41310</v>
      </c>
      <c r="E1394" s="2">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ht="14.25" customHeight="1" x14ac:dyDescent="0.3">
      <c r="A1395">
        <v>1394</v>
      </c>
      <c r="B1395" t="s">
        <v>3800</v>
      </c>
      <c r="C1395">
        <f>YEAR(Data!$D1395)</f>
        <v>2014</v>
      </c>
      <c r="D1395" s="2">
        <v>41824</v>
      </c>
      <c r="E1395" s="2">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ht="14.25" customHeight="1" x14ac:dyDescent="0.3">
      <c r="A1396">
        <v>1395</v>
      </c>
      <c r="B1396" t="s">
        <v>3803</v>
      </c>
      <c r="C1396">
        <f>YEAR(Data!$D1396)</f>
        <v>2014</v>
      </c>
      <c r="D1396" s="2">
        <v>41922</v>
      </c>
      <c r="E1396" s="2">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ht="14.25" customHeight="1" x14ac:dyDescent="0.3">
      <c r="A1397">
        <v>1396</v>
      </c>
      <c r="B1397" t="s">
        <v>3803</v>
      </c>
      <c r="C1397">
        <f>YEAR(Data!$D1397)</f>
        <v>2014</v>
      </c>
      <c r="D1397" s="2">
        <v>41922</v>
      </c>
      <c r="E1397" s="2">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ht="14.25" customHeight="1" x14ac:dyDescent="0.3">
      <c r="A1398">
        <v>1397</v>
      </c>
      <c r="B1398" t="s">
        <v>3808</v>
      </c>
      <c r="C1398">
        <f>YEAR(Data!$D1398)</f>
        <v>2013</v>
      </c>
      <c r="D1398" s="2">
        <v>41603</v>
      </c>
      <c r="E1398" s="2">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ht="14.25" customHeight="1" x14ac:dyDescent="0.3">
      <c r="A1399">
        <v>1398</v>
      </c>
      <c r="B1399" t="s">
        <v>3808</v>
      </c>
      <c r="C1399">
        <f>YEAR(Data!$D1399)</f>
        <v>2013</v>
      </c>
      <c r="D1399" s="2">
        <v>41603</v>
      </c>
      <c r="E1399" s="2">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ht="14.25" customHeight="1" x14ac:dyDescent="0.3">
      <c r="A1400">
        <v>1399</v>
      </c>
      <c r="B1400" t="s">
        <v>3808</v>
      </c>
      <c r="C1400">
        <f>YEAR(Data!$D1400)</f>
        <v>2013</v>
      </c>
      <c r="D1400" s="2">
        <v>41603</v>
      </c>
      <c r="E1400" s="2">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ht="14.25" customHeight="1" x14ac:dyDescent="0.3">
      <c r="A1401">
        <v>1400</v>
      </c>
      <c r="B1401" t="s">
        <v>3808</v>
      </c>
      <c r="C1401">
        <f>YEAR(Data!$D1401)</f>
        <v>2013</v>
      </c>
      <c r="D1401" s="2">
        <v>41603</v>
      </c>
      <c r="E1401" s="2">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ht="14.25" customHeight="1" x14ac:dyDescent="0.3">
      <c r="A1402">
        <v>1401</v>
      </c>
      <c r="B1402" t="s">
        <v>3813</v>
      </c>
      <c r="C1402">
        <f>YEAR(Data!$D1402)</f>
        <v>2013</v>
      </c>
      <c r="D1402" s="2">
        <v>41580</v>
      </c>
      <c r="E1402" s="2">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ht="14.25" customHeight="1" x14ac:dyDescent="0.3">
      <c r="A1403">
        <v>1402</v>
      </c>
      <c r="B1403" t="s">
        <v>3813</v>
      </c>
      <c r="C1403">
        <f>YEAR(Data!$D1403)</f>
        <v>2013</v>
      </c>
      <c r="D1403" s="2">
        <v>41580</v>
      </c>
      <c r="E1403" s="2">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ht="14.25" customHeight="1" x14ac:dyDescent="0.3">
      <c r="A1404">
        <v>1403</v>
      </c>
      <c r="B1404" t="s">
        <v>3816</v>
      </c>
      <c r="C1404">
        <f>YEAR(Data!$D1404)</f>
        <v>2013</v>
      </c>
      <c r="D1404" s="2">
        <v>41384</v>
      </c>
      <c r="E1404" s="2">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ht="14.25" customHeight="1" x14ac:dyDescent="0.3">
      <c r="A1405">
        <v>1404</v>
      </c>
      <c r="B1405" t="s">
        <v>3816</v>
      </c>
      <c r="C1405">
        <f>YEAR(Data!$D1405)</f>
        <v>2013</v>
      </c>
      <c r="D1405" s="2">
        <v>41384</v>
      </c>
      <c r="E1405" s="2">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ht="14.25" customHeight="1" x14ac:dyDescent="0.3">
      <c r="A1406">
        <v>1405</v>
      </c>
      <c r="B1406" t="s">
        <v>3821</v>
      </c>
      <c r="C1406">
        <f>YEAR(Data!$D1406)</f>
        <v>2011</v>
      </c>
      <c r="D1406" s="2">
        <v>40639</v>
      </c>
      <c r="E1406" s="2">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ht="14.25" customHeight="1" x14ac:dyDescent="0.3">
      <c r="A1407">
        <v>1406</v>
      </c>
      <c r="B1407" t="s">
        <v>3821</v>
      </c>
      <c r="C1407">
        <f>YEAR(Data!$D1407)</f>
        <v>2011</v>
      </c>
      <c r="D1407" s="2">
        <v>40639</v>
      </c>
      <c r="E1407" s="2">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ht="14.25" customHeight="1" x14ac:dyDescent="0.3">
      <c r="A1408">
        <v>1407</v>
      </c>
      <c r="B1408" t="s">
        <v>3821</v>
      </c>
      <c r="C1408">
        <f>YEAR(Data!$D1408)</f>
        <v>2011</v>
      </c>
      <c r="D1408" s="2">
        <v>40639</v>
      </c>
      <c r="E1408" s="2">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ht="14.25" customHeight="1" x14ac:dyDescent="0.3">
      <c r="A1409">
        <v>1408</v>
      </c>
      <c r="B1409" t="s">
        <v>3823</v>
      </c>
      <c r="C1409">
        <f>YEAR(Data!$D1409)</f>
        <v>2013</v>
      </c>
      <c r="D1409" s="2">
        <v>41520</v>
      </c>
      <c r="E1409" s="2">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ht="14.25" customHeight="1" x14ac:dyDescent="0.3">
      <c r="A1410">
        <v>1409</v>
      </c>
      <c r="B1410" t="s">
        <v>3823</v>
      </c>
      <c r="C1410">
        <f>YEAR(Data!$D1410)</f>
        <v>2013</v>
      </c>
      <c r="D1410" s="2">
        <v>41520</v>
      </c>
      <c r="E1410" s="2">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ht="14.25" customHeight="1" x14ac:dyDescent="0.3">
      <c r="A1411">
        <v>1410</v>
      </c>
      <c r="B1411" t="s">
        <v>3826</v>
      </c>
      <c r="C1411">
        <f>YEAR(Data!$D1411)</f>
        <v>2013</v>
      </c>
      <c r="D1411" s="2">
        <v>41543</v>
      </c>
      <c r="E1411" s="2">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ht="14.25" customHeight="1" x14ac:dyDescent="0.3">
      <c r="A1412">
        <v>1411</v>
      </c>
      <c r="B1412" t="s">
        <v>3829</v>
      </c>
      <c r="C1412">
        <f>YEAR(Data!$D1412)</f>
        <v>2014</v>
      </c>
      <c r="D1412" s="2">
        <v>41948</v>
      </c>
      <c r="E1412" s="2">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ht="14.25" customHeight="1" x14ac:dyDescent="0.3">
      <c r="A1413">
        <v>1412</v>
      </c>
      <c r="B1413" t="s">
        <v>3830</v>
      </c>
      <c r="C1413">
        <f>YEAR(Data!$D1413)</f>
        <v>2013</v>
      </c>
      <c r="D1413" s="2">
        <v>41465</v>
      </c>
      <c r="E1413" s="2">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ht="14.25" customHeight="1" x14ac:dyDescent="0.3">
      <c r="A1414">
        <v>1413</v>
      </c>
      <c r="B1414" t="s">
        <v>3830</v>
      </c>
      <c r="C1414">
        <f>YEAR(Data!$D1414)</f>
        <v>2013</v>
      </c>
      <c r="D1414" s="2">
        <v>41465</v>
      </c>
      <c r="E1414" s="2">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ht="14.25" customHeight="1" x14ac:dyDescent="0.3">
      <c r="A1415">
        <v>1414</v>
      </c>
      <c r="B1415" t="s">
        <v>3831</v>
      </c>
      <c r="C1415">
        <f>YEAR(Data!$D1415)</f>
        <v>2011</v>
      </c>
      <c r="D1415" s="2">
        <v>40724</v>
      </c>
      <c r="E1415" s="2">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ht="14.25" customHeight="1" x14ac:dyDescent="0.3">
      <c r="A1416">
        <v>1415</v>
      </c>
      <c r="B1416" t="s">
        <v>3836</v>
      </c>
      <c r="C1416">
        <f>YEAR(Data!$D1416)</f>
        <v>2014</v>
      </c>
      <c r="D1416" s="2">
        <v>41668</v>
      </c>
      <c r="E1416" s="2">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ht="14.25" customHeight="1" x14ac:dyDescent="0.3">
      <c r="A1417">
        <v>1416</v>
      </c>
      <c r="B1417" t="s">
        <v>3836</v>
      </c>
      <c r="C1417">
        <f>YEAR(Data!$D1417)</f>
        <v>2014</v>
      </c>
      <c r="D1417" s="2">
        <v>41668</v>
      </c>
      <c r="E1417" s="2">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ht="14.25" customHeight="1" x14ac:dyDescent="0.3">
      <c r="A1418">
        <v>1417</v>
      </c>
      <c r="B1418" t="s">
        <v>3841</v>
      </c>
      <c r="C1418">
        <f>YEAR(Data!$D1418)</f>
        <v>2012</v>
      </c>
      <c r="D1418" s="2">
        <v>41173</v>
      </c>
      <c r="E1418" s="2">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ht="14.25" customHeight="1" x14ac:dyDescent="0.3">
      <c r="A1419">
        <v>1418</v>
      </c>
      <c r="B1419" t="s">
        <v>3841</v>
      </c>
      <c r="C1419">
        <f>YEAR(Data!$D1419)</f>
        <v>2012</v>
      </c>
      <c r="D1419" s="2">
        <v>41173</v>
      </c>
      <c r="E1419" s="2">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ht="14.25" customHeight="1" x14ac:dyDescent="0.3">
      <c r="A1420">
        <v>1419</v>
      </c>
      <c r="B1420" t="s">
        <v>3841</v>
      </c>
      <c r="C1420">
        <f>YEAR(Data!$D1420)</f>
        <v>2012</v>
      </c>
      <c r="D1420" s="2">
        <v>41173</v>
      </c>
      <c r="E1420" s="2">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ht="14.25" customHeight="1" x14ac:dyDescent="0.3">
      <c r="A1421">
        <v>1420</v>
      </c>
      <c r="B1421" t="s">
        <v>3846</v>
      </c>
      <c r="C1421">
        <f>YEAR(Data!$D1421)</f>
        <v>2012</v>
      </c>
      <c r="D1421" s="2">
        <v>41178</v>
      </c>
      <c r="E1421" s="2">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ht="14.25" customHeight="1" x14ac:dyDescent="0.3">
      <c r="A1422">
        <v>1421</v>
      </c>
      <c r="B1422" t="s">
        <v>3846</v>
      </c>
      <c r="C1422">
        <f>YEAR(Data!$D1422)</f>
        <v>2012</v>
      </c>
      <c r="D1422" s="2">
        <v>41178</v>
      </c>
      <c r="E1422" s="2">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ht="14.25" customHeight="1" x14ac:dyDescent="0.3">
      <c r="A1423">
        <v>1422</v>
      </c>
      <c r="B1423" t="s">
        <v>3846</v>
      </c>
      <c r="C1423">
        <f>YEAR(Data!$D1423)</f>
        <v>2012</v>
      </c>
      <c r="D1423" s="2">
        <v>41178</v>
      </c>
      <c r="E1423" s="2">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ht="14.25" customHeight="1" x14ac:dyDescent="0.3">
      <c r="A1424">
        <v>1423</v>
      </c>
      <c r="B1424" t="s">
        <v>3846</v>
      </c>
      <c r="C1424">
        <f>YEAR(Data!$D1424)</f>
        <v>2012</v>
      </c>
      <c r="D1424" s="2">
        <v>41178</v>
      </c>
      <c r="E1424" s="2">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ht="14.25" customHeight="1" x14ac:dyDescent="0.3">
      <c r="A1425">
        <v>1424</v>
      </c>
      <c r="B1425" t="s">
        <v>3846</v>
      </c>
      <c r="C1425">
        <f>YEAR(Data!$D1425)</f>
        <v>2012</v>
      </c>
      <c r="D1425" s="2">
        <v>41178</v>
      </c>
      <c r="E1425" s="2">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ht="14.25" customHeight="1" x14ac:dyDescent="0.3">
      <c r="A1426">
        <v>1425</v>
      </c>
      <c r="B1426" t="s">
        <v>3846</v>
      </c>
      <c r="C1426">
        <f>YEAR(Data!$D1426)</f>
        <v>2012</v>
      </c>
      <c r="D1426" s="2">
        <v>41178</v>
      </c>
      <c r="E1426" s="2">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ht="14.25" customHeight="1" x14ac:dyDescent="0.3">
      <c r="A1427">
        <v>1426</v>
      </c>
      <c r="B1427" t="s">
        <v>3846</v>
      </c>
      <c r="C1427">
        <f>YEAR(Data!$D1427)</f>
        <v>2012</v>
      </c>
      <c r="D1427" s="2">
        <v>41178</v>
      </c>
      <c r="E1427" s="2">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ht="14.25" customHeight="1" x14ac:dyDescent="0.3">
      <c r="A1428">
        <v>1427</v>
      </c>
      <c r="B1428" t="s">
        <v>3855</v>
      </c>
      <c r="C1428">
        <f>YEAR(Data!$D1428)</f>
        <v>2012</v>
      </c>
      <c r="D1428" s="2">
        <v>41213</v>
      </c>
      <c r="E1428" s="2">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ht="14.25" customHeight="1" x14ac:dyDescent="0.3">
      <c r="A1429">
        <v>1428</v>
      </c>
      <c r="B1429" t="s">
        <v>3855</v>
      </c>
      <c r="C1429">
        <f>YEAR(Data!$D1429)</f>
        <v>2012</v>
      </c>
      <c r="D1429" s="2">
        <v>41213</v>
      </c>
      <c r="E1429" s="2">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ht="14.25" customHeight="1" x14ac:dyDescent="0.3">
      <c r="A1430">
        <v>1429</v>
      </c>
      <c r="B1430" t="s">
        <v>3855</v>
      </c>
      <c r="C1430">
        <f>YEAR(Data!$D1430)</f>
        <v>2012</v>
      </c>
      <c r="D1430" s="2">
        <v>41213</v>
      </c>
      <c r="E1430" s="2">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ht="14.25" customHeight="1" x14ac:dyDescent="0.3">
      <c r="A1431">
        <v>1430</v>
      </c>
      <c r="B1431" t="s">
        <v>3855</v>
      </c>
      <c r="C1431">
        <f>YEAR(Data!$D1431)</f>
        <v>2012</v>
      </c>
      <c r="D1431" s="2">
        <v>41213</v>
      </c>
      <c r="E1431" s="2">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ht="14.25" customHeight="1" x14ac:dyDescent="0.3">
      <c r="A1432">
        <v>1431</v>
      </c>
      <c r="B1432" t="s">
        <v>3860</v>
      </c>
      <c r="C1432">
        <f>YEAR(Data!$D1432)</f>
        <v>2014</v>
      </c>
      <c r="D1432" s="2">
        <v>41970</v>
      </c>
      <c r="E1432" s="2">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ht="14.25" customHeight="1" x14ac:dyDescent="0.3">
      <c r="A1433">
        <v>1432</v>
      </c>
      <c r="B1433" t="s">
        <v>3861</v>
      </c>
      <c r="C1433">
        <f>YEAR(Data!$D1433)</f>
        <v>2011</v>
      </c>
      <c r="D1433" s="2">
        <v>40896</v>
      </c>
      <c r="E1433" s="2">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ht="14.25" customHeight="1" x14ac:dyDescent="0.3">
      <c r="A1434">
        <v>1433</v>
      </c>
      <c r="B1434" t="s">
        <v>3861</v>
      </c>
      <c r="C1434">
        <f>YEAR(Data!$D1434)</f>
        <v>2011</v>
      </c>
      <c r="D1434" s="2">
        <v>40896</v>
      </c>
      <c r="E1434" s="2">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ht="14.25" customHeight="1" x14ac:dyDescent="0.3">
      <c r="A1435">
        <v>1434</v>
      </c>
      <c r="B1435" t="s">
        <v>3861</v>
      </c>
      <c r="C1435">
        <f>YEAR(Data!$D1435)</f>
        <v>2011</v>
      </c>
      <c r="D1435" s="2">
        <v>40896</v>
      </c>
      <c r="E1435" s="2">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ht="14.25" customHeight="1" x14ac:dyDescent="0.3">
      <c r="A1436">
        <v>1435</v>
      </c>
      <c r="B1436" t="s">
        <v>3864</v>
      </c>
      <c r="C1436">
        <f>YEAR(Data!$D1436)</f>
        <v>2013</v>
      </c>
      <c r="D1436" s="2">
        <v>41635</v>
      </c>
      <c r="E1436" s="2">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ht="14.25" customHeight="1" x14ac:dyDescent="0.3">
      <c r="A1437">
        <v>1436</v>
      </c>
      <c r="B1437" t="s">
        <v>3867</v>
      </c>
      <c r="C1437">
        <f>YEAR(Data!$D1437)</f>
        <v>2014</v>
      </c>
      <c r="D1437" s="2">
        <v>41811</v>
      </c>
      <c r="E1437" s="2">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ht="14.25" customHeight="1" x14ac:dyDescent="0.3">
      <c r="A1438">
        <v>1437</v>
      </c>
      <c r="B1438" t="s">
        <v>3867</v>
      </c>
      <c r="C1438">
        <f>YEAR(Data!$D1438)</f>
        <v>2014</v>
      </c>
      <c r="D1438" s="2">
        <v>41811</v>
      </c>
      <c r="E1438" s="2">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ht="14.25" customHeight="1" x14ac:dyDescent="0.3">
      <c r="A1439">
        <v>1438</v>
      </c>
      <c r="B1439" t="s">
        <v>3873</v>
      </c>
      <c r="C1439">
        <f>YEAR(Data!$D1439)</f>
        <v>2012</v>
      </c>
      <c r="D1439" s="2">
        <v>41197</v>
      </c>
      <c r="E1439" s="2">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ht="14.25" customHeight="1" x14ac:dyDescent="0.3">
      <c r="A1440">
        <v>1439</v>
      </c>
      <c r="B1440" t="s">
        <v>3873</v>
      </c>
      <c r="C1440">
        <f>YEAR(Data!$D1440)</f>
        <v>2012</v>
      </c>
      <c r="D1440" s="2">
        <v>41197</v>
      </c>
      <c r="E1440" s="2">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ht="14.25" customHeight="1" x14ac:dyDescent="0.3">
      <c r="A1441">
        <v>1440</v>
      </c>
      <c r="B1441" t="s">
        <v>3876</v>
      </c>
      <c r="C1441">
        <f>YEAR(Data!$D1441)</f>
        <v>2014</v>
      </c>
      <c r="D1441" s="2">
        <v>41742</v>
      </c>
      <c r="E1441" s="2">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ht="14.25" customHeight="1" x14ac:dyDescent="0.3">
      <c r="A1442">
        <v>1441</v>
      </c>
      <c r="B1442" t="s">
        <v>3876</v>
      </c>
      <c r="C1442">
        <f>YEAR(Data!$D1442)</f>
        <v>2014</v>
      </c>
      <c r="D1442" s="2">
        <v>41742</v>
      </c>
      <c r="E1442" s="2">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ht="14.25" customHeight="1" x14ac:dyDescent="0.3">
      <c r="A1443">
        <v>1442</v>
      </c>
      <c r="B1443" t="s">
        <v>3880</v>
      </c>
      <c r="C1443">
        <f>YEAR(Data!$D1443)</f>
        <v>2014</v>
      </c>
      <c r="D1443" s="2">
        <v>41993</v>
      </c>
      <c r="E1443" s="2">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ht="14.25" customHeight="1" x14ac:dyDescent="0.3">
      <c r="A1444">
        <v>1443</v>
      </c>
      <c r="B1444" t="s">
        <v>3883</v>
      </c>
      <c r="C1444">
        <f>YEAR(Data!$D1444)</f>
        <v>2014</v>
      </c>
      <c r="D1444" s="2">
        <v>41857</v>
      </c>
      <c r="E1444" s="2">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ht="14.25" customHeight="1" x14ac:dyDescent="0.3">
      <c r="A1445">
        <v>1444</v>
      </c>
      <c r="B1445" t="s">
        <v>3886</v>
      </c>
      <c r="C1445">
        <f>YEAR(Data!$D1445)</f>
        <v>2012</v>
      </c>
      <c r="D1445" s="2">
        <v>41183</v>
      </c>
      <c r="E1445" s="2">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ht="14.25" customHeight="1" x14ac:dyDescent="0.3">
      <c r="A1446">
        <v>1445</v>
      </c>
      <c r="B1446" t="s">
        <v>3889</v>
      </c>
      <c r="C1446">
        <f>YEAR(Data!$D1446)</f>
        <v>2013</v>
      </c>
      <c r="D1446" s="2">
        <v>41418</v>
      </c>
      <c r="E1446" s="2">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ht="14.25" customHeight="1" x14ac:dyDescent="0.3">
      <c r="A1447">
        <v>1446</v>
      </c>
      <c r="B1447" t="s">
        <v>3890</v>
      </c>
      <c r="C1447">
        <f>YEAR(Data!$D1447)</f>
        <v>2014</v>
      </c>
      <c r="D1447" s="2">
        <v>41804</v>
      </c>
      <c r="E1447" s="2">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ht="14.25" customHeight="1" x14ac:dyDescent="0.3">
      <c r="A1448">
        <v>1447</v>
      </c>
      <c r="B1448" t="s">
        <v>3890</v>
      </c>
      <c r="C1448">
        <f>YEAR(Data!$D1448)</f>
        <v>2014</v>
      </c>
      <c r="D1448" s="2">
        <v>41804</v>
      </c>
      <c r="E1448" s="2">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ht="14.25" customHeight="1" x14ac:dyDescent="0.3">
      <c r="A1449">
        <v>1448</v>
      </c>
      <c r="B1449" t="s">
        <v>3890</v>
      </c>
      <c r="C1449">
        <f>YEAR(Data!$D1449)</f>
        <v>2014</v>
      </c>
      <c r="D1449" s="2">
        <v>41804</v>
      </c>
      <c r="E1449" s="2">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ht="14.25" customHeight="1" x14ac:dyDescent="0.3">
      <c r="A1450">
        <v>1449</v>
      </c>
      <c r="B1450" t="s">
        <v>3895</v>
      </c>
      <c r="C1450">
        <f>YEAR(Data!$D1450)</f>
        <v>2011</v>
      </c>
      <c r="D1450" s="2">
        <v>40656</v>
      </c>
      <c r="E1450" s="2">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ht="14.25" customHeight="1" x14ac:dyDescent="0.3">
      <c r="A1451">
        <v>1450</v>
      </c>
      <c r="B1451" t="s">
        <v>3898</v>
      </c>
      <c r="C1451">
        <f>YEAR(Data!$D1451)</f>
        <v>2012</v>
      </c>
      <c r="D1451" s="2">
        <v>41030</v>
      </c>
      <c r="E1451" s="2">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ht="14.25" customHeight="1" x14ac:dyDescent="0.3">
      <c r="A1452">
        <v>1451</v>
      </c>
      <c r="B1452" t="s">
        <v>3901</v>
      </c>
      <c r="C1452">
        <f>YEAR(Data!$D1452)</f>
        <v>2012</v>
      </c>
      <c r="D1452" s="2">
        <v>41109</v>
      </c>
      <c r="E1452" s="2">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ht="14.25" customHeight="1" x14ac:dyDescent="0.3">
      <c r="A1453">
        <v>1452</v>
      </c>
      <c r="B1453" t="s">
        <v>3906</v>
      </c>
      <c r="C1453">
        <f>YEAR(Data!$D1453)</f>
        <v>2013</v>
      </c>
      <c r="D1453" s="2">
        <v>41605</v>
      </c>
      <c r="E1453" s="2">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ht="14.25" customHeight="1" x14ac:dyDescent="0.3">
      <c r="A1454">
        <v>1453</v>
      </c>
      <c r="B1454" t="s">
        <v>3906</v>
      </c>
      <c r="C1454">
        <f>YEAR(Data!$D1454)</f>
        <v>2013</v>
      </c>
      <c r="D1454" s="2">
        <v>41605</v>
      </c>
      <c r="E1454" s="2">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ht="14.25" customHeight="1" x14ac:dyDescent="0.3">
      <c r="A1455">
        <v>1454</v>
      </c>
      <c r="B1455" t="s">
        <v>3906</v>
      </c>
      <c r="C1455">
        <f>YEAR(Data!$D1455)</f>
        <v>2013</v>
      </c>
      <c r="D1455" s="2">
        <v>41605</v>
      </c>
      <c r="E1455" s="2">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ht="14.25" customHeight="1" x14ac:dyDescent="0.3">
      <c r="A1456">
        <v>1455</v>
      </c>
      <c r="B1456" t="s">
        <v>3906</v>
      </c>
      <c r="C1456">
        <f>YEAR(Data!$D1456)</f>
        <v>2013</v>
      </c>
      <c r="D1456" s="2">
        <v>41605</v>
      </c>
      <c r="E1456" s="2">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ht="14.25" customHeight="1" x14ac:dyDescent="0.3">
      <c r="A1457">
        <v>1456</v>
      </c>
      <c r="B1457" t="s">
        <v>3914</v>
      </c>
      <c r="C1457">
        <f>YEAR(Data!$D1457)</f>
        <v>2014</v>
      </c>
      <c r="D1457" s="2">
        <v>41803</v>
      </c>
      <c r="E1457" s="2">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ht="14.25" customHeight="1" x14ac:dyDescent="0.3">
      <c r="A1458">
        <v>1457</v>
      </c>
      <c r="B1458" t="s">
        <v>3914</v>
      </c>
      <c r="C1458">
        <f>YEAR(Data!$D1458)</f>
        <v>2014</v>
      </c>
      <c r="D1458" s="2">
        <v>41803</v>
      </c>
      <c r="E1458" s="2">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ht="14.25" customHeight="1" x14ac:dyDescent="0.3">
      <c r="A1459">
        <v>1458</v>
      </c>
      <c r="B1459" t="s">
        <v>3921</v>
      </c>
      <c r="C1459">
        <f>YEAR(Data!$D1459)</f>
        <v>2012</v>
      </c>
      <c r="D1459" s="2">
        <v>41138</v>
      </c>
      <c r="E1459" s="2">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ht="14.25" customHeight="1" x14ac:dyDescent="0.3">
      <c r="A1460">
        <v>1459</v>
      </c>
      <c r="B1460" t="s">
        <v>3923</v>
      </c>
      <c r="C1460">
        <f>YEAR(Data!$D1460)</f>
        <v>2013</v>
      </c>
      <c r="D1460" s="2">
        <v>41543</v>
      </c>
      <c r="E1460" s="2">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ht="14.25" customHeight="1" x14ac:dyDescent="0.3">
      <c r="A1461">
        <v>1460</v>
      </c>
      <c r="B1461" t="s">
        <v>3927</v>
      </c>
      <c r="C1461">
        <f>YEAR(Data!$D1461)</f>
        <v>2011</v>
      </c>
      <c r="D1461" s="2">
        <v>40667</v>
      </c>
      <c r="E1461" s="2">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ht="14.25" customHeight="1" x14ac:dyDescent="0.3">
      <c r="A1462">
        <v>1461</v>
      </c>
      <c r="B1462" t="s">
        <v>3930</v>
      </c>
      <c r="C1462">
        <f>YEAR(Data!$D1462)</f>
        <v>2012</v>
      </c>
      <c r="D1462" s="2">
        <v>41244</v>
      </c>
      <c r="E1462" s="2">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ht="14.25" customHeight="1" x14ac:dyDescent="0.3">
      <c r="A1463">
        <v>1462</v>
      </c>
      <c r="B1463" t="s">
        <v>3933</v>
      </c>
      <c r="C1463">
        <f>YEAR(Data!$D1463)</f>
        <v>2013</v>
      </c>
      <c r="D1463" s="2">
        <v>41345</v>
      </c>
      <c r="E1463" s="2">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ht="14.25" customHeight="1" x14ac:dyDescent="0.3">
      <c r="A1464">
        <v>1463</v>
      </c>
      <c r="B1464" t="s">
        <v>3937</v>
      </c>
      <c r="C1464">
        <f>YEAR(Data!$D1464)</f>
        <v>2013</v>
      </c>
      <c r="D1464" s="2">
        <v>41513</v>
      </c>
      <c r="E1464" s="2">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ht="14.25" customHeight="1" x14ac:dyDescent="0.3">
      <c r="A1465">
        <v>1464</v>
      </c>
      <c r="B1465" t="s">
        <v>3937</v>
      </c>
      <c r="C1465">
        <f>YEAR(Data!$D1465)</f>
        <v>2013</v>
      </c>
      <c r="D1465" s="2">
        <v>41513</v>
      </c>
      <c r="E1465" s="2">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ht="14.25" customHeight="1" x14ac:dyDescent="0.3">
      <c r="A1466">
        <v>1465</v>
      </c>
      <c r="B1466" t="s">
        <v>3938</v>
      </c>
      <c r="C1466">
        <f>YEAR(Data!$D1466)</f>
        <v>2013</v>
      </c>
      <c r="D1466" s="2">
        <v>41625</v>
      </c>
      <c r="E1466" s="2">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ht="14.25" customHeight="1" x14ac:dyDescent="0.3">
      <c r="A1467">
        <v>1466</v>
      </c>
      <c r="B1467" t="s">
        <v>3941</v>
      </c>
      <c r="C1467">
        <f>YEAR(Data!$D1467)</f>
        <v>2011</v>
      </c>
      <c r="D1467" s="2">
        <v>40763</v>
      </c>
      <c r="E1467" s="2">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ht="14.25" customHeight="1" x14ac:dyDescent="0.3">
      <c r="A1468">
        <v>1467</v>
      </c>
      <c r="B1468" t="s">
        <v>3941</v>
      </c>
      <c r="C1468">
        <f>YEAR(Data!$D1468)</f>
        <v>2011</v>
      </c>
      <c r="D1468" s="2">
        <v>40763</v>
      </c>
      <c r="E1468" s="2">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ht="14.25" customHeight="1" x14ac:dyDescent="0.3">
      <c r="A1469">
        <v>1468</v>
      </c>
      <c r="B1469" t="s">
        <v>3943</v>
      </c>
      <c r="C1469">
        <f>YEAR(Data!$D1469)</f>
        <v>2012</v>
      </c>
      <c r="D1469" s="2">
        <v>41045</v>
      </c>
      <c r="E1469" s="2">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ht="14.25" customHeight="1" x14ac:dyDescent="0.3">
      <c r="A1470">
        <v>1469</v>
      </c>
      <c r="B1470" t="s">
        <v>3944</v>
      </c>
      <c r="C1470">
        <f>YEAR(Data!$D1470)</f>
        <v>2014</v>
      </c>
      <c r="D1470" s="2">
        <v>41983</v>
      </c>
      <c r="E1470" s="2">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ht="14.25" customHeight="1" x14ac:dyDescent="0.3">
      <c r="A1471">
        <v>1470</v>
      </c>
      <c r="B1471" t="s">
        <v>3944</v>
      </c>
      <c r="C1471">
        <f>YEAR(Data!$D1471)</f>
        <v>2014</v>
      </c>
      <c r="D1471" s="2">
        <v>41983</v>
      </c>
      <c r="E1471" s="2">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ht="14.25" customHeight="1" x14ac:dyDescent="0.3">
      <c r="A1472">
        <v>1471</v>
      </c>
      <c r="B1472" t="s">
        <v>3944</v>
      </c>
      <c r="C1472">
        <f>YEAR(Data!$D1472)</f>
        <v>2014</v>
      </c>
      <c r="D1472" s="2">
        <v>41983</v>
      </c>
      <c r="E1472" s="2">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ht="14.25" customHeight="1" x14ac:dyDescent="0.3">
      <c r="A1473">
        <v>1472</v>
      </c>
      <c r="B1473" t="s">
        <v>3949</v>
      </c>
      <c r="C1473">
        <f>YEAR(Data!$D1473)</f>
        <v>2012</v>
      </c>
      <c r="D1473" s="2">
        <v>41176</v>
      </c>
      <c r="E1473" s="2">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ht="14.25" customHeight="1" x14ac:dyDescent="0.3">
      <c r="A1474">
        <v>1473</v>
      </c>
      <c r="B1474" t="s">
        <v>3952</v>
      </c>
      <c r="C1474">
        <f>YEAR(Data!$D1474)</f>
        <v>2014</v>
      </c>
      <c r="D1474" s="2">
        <v>41832</v>
      </c>
      <c r="E1474" s="2">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ht="14.25" customHeight="1" x14ac:dyDescent="0.3">
      <c r="A1475">
        <v>1474</v>
      </c>
      <c r="B1475" t="s">
        <v>3955</v>
      </c>
      <c r="C1475">
        <f>YEAR(Data!$D1475)</f>
        <v>2012</v>
      </c>
      <c r="D1475" s="2">
        <v>41244</v>
      </c>
      <c r="E1475" s="2">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ht="14.25" customHeight="1" x14ac:dyDescent="0.3">
      <c r="A1476">
        <v>1475</v>
      </c>
      <c r="B1476" t="s">
        <v>3958</v>
      </c>
      <c r="C1476">
        <f>YEAR(Data!$D1476)</f>
        <v>2013</v>
      </c>
      <c r="D1476" s="2">
        <v>41598</v>
      </c>
      <c r="E1476" s="2">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ht="14.25" customHeight="1" x14ac:dyDescent="0.3">
      <c r="A1477">
        <v>1476</v>
      </c>
      <c r="B1477" t="s">
        <v>3958</v>
      </c>
      <c r="C1477">
        <f>YEAR(Data!$D1477)</f>
        <v>2013</v>
      </c>
      <c r="D1477" s="2">
        <v>41598</v>
      </c>
      <c r="E1477" s="2">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ht="14.25" customHeight="1" x14ac:dyDescent="0.3">
      <c r="A1478">
        <v>1477</v>
      </c>
      <c r="B1478" t="s">
        <v>3964</v>
      </c>
      <c r="C1478">
        <f>YEAR(Data!$D1478)</f>
        <v>2014</v>
      </c>
      <c r="D1478" s="2">
        <v>41718</v>
      </c>
      <c r="E1478" s="2">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ht="14.25" customHeight="1" x14ac:dyDescent="0.3">
      <c r="A1479">
        <v>1478</v>
      </c>
      <c r="B1479" t="s">
        <v>3967</v>
      </c>
      <c r="C1479">
        <f>YEAR(Data!$D1479)</f>
        <v>2013</v>
      </c>
      <c r="D1479" s="2">
        <v>41592</v>
      </c>
      <c r="E1479" s="2">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ht="14.25" customHeight="1" x14ac:dyDescent="0.3">
      <c r="A1480">
        <v>1479</v>
      </c>
      <c r="B1480" t="s">
        <v>3971</v>
      </c>
      <c r="C1480">
        <f>YEAR(Data!$D1480)</f>
        <v>2014</v>
      </c>
      <c r="D1480" s="2">
        <v>41963</v>
      </c>
      <c r="E1480" s="2">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ht="14.25" customHeight="1" x14ac:dyDescent="0.3">
      <c r="A1481">
        <v>1480</v>
      </c>
      <c r="B1481" t="s">
        <v>3973</v>
      </c>
      <c r="C1481">
        <f>YEAR(Data!$D1481)</f>
        <v>2013</v>
      </c>
      <c r="D1481" s="2">
        <v>41611</v>
      </c>
      <c r="E1481" s="2">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ht="14.25" customHeight="1" x14ac:dyDescent="0.3">
      <c r="A1482">
        <v>1481</v>
      </c>
      <c r="B1482" t="s">
        <v>3973</v>
      </c>
      <c r="C1482">
        <f>YEAR(Data!$D1482)</f>
        <v>2013</v>
      </c>
      <c r="D1482" s="2">
        <v>41611</v>
      </c>
      <c r="E1482" s="2">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ht="14.25" customHeight="1" x14ac:dyDescent="0.3">
      <c r="A1483">
        <v>1482</v>
      </c>
      <c r="B1483" t="s">
        <v>3973</v>
      </c>
      <c r="C1483">
        <f>YEAR(Data!$D1483)</f>
        <v>2013</v>
      </c>
      <c r="D1483" s="2">
        <v>41611</v>
      </c>
      <c r="E1483" s="2">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ht="14.25" customHeight="1" x14ac:dyDescent="0.3">
      <c r="A1484">
        <v>1483</v>
      </c>
      <c r="B1484" t="s">
        <v>3980</v>
      </c>
      <c r="C1484">
        <f>YEAR(Data!$D1484)</f>
        <v>2014</v>
      </c>
      <c r="D1484" s="2">
        <v>41877</v>
      </c>
      <c r="E1484" s="2">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ht="14.25" customHeight="1" x14ac:dyDescent="0.3">
      <c r="A1485">
        <v>1484</v>
      </c>
      <c r="B1485" t="s">
        <v>3980</v>
      </c>
      <c r="C1485">
        <f>YEAR(Data!$D1485)</f>
        <v>2014</v>
      </c>
      <c r="D1485" s="2">
        <v>41877</v>
      </c>
      <c r="E1485" s="2">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ht="14.25" customHeight="1" x14ac:dyDescent="0.3">
      <c r="A1486">
        <v>1485</v>
      </c>
      <c r="B1486" t="s">
        <v>3983</v>
      </c>
      <c r="C1486">
        <f>YEAR(Data!$D1486)</f>
        <v>2013</v>
      </c>
      <c r="D1486" s="2">
        <v>41562</v>
      </c>
      <c r="E1486" s="2">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ht="14.25" customHeight="1" x14ac:dyDescent="0.3">
      <c r="A1487">
        <v>1486</v>
      </c>
      <c r="B1487" t="s">
        <v>3986</v>
      </c>
      <c r="C1487">
        <f>YEAR(Data!$D1487)</f>
        <v>2011</v>
      </c>
      <c r="D1487" s="2">
        <v>40874</v>
      </c>
      <c r="E1487" s="2">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ht="14.25" customHeight="1" x14ac:dyDescent="0.3">
      <c r="A1488">
        <v>1487</v>
      </c>
      <c r="B1488" t="s">
        <v>3990</v>
      </c>
      <c r="C1488">
        <f>YEAR(Data!$D1488)</f>
        <v>2012</v>
      </c>
      <c r="D1488" s="2">
        <v>41216</v>
      </c>
      <c r="E1488" s="2">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ht="14.25" customHeight="1" x14ac:dyDescent="0.3">
      <c r="A1489">
        <v>1488</v>
      </c>
      <c r="B1489" t="s">
        <v>3990</v>
      </c>
      <c r="C1489">
        <f>YEAR(Data!$D1489)</f>
        <v>2012</v>
      </c>
      <c r="D1489" s="2">
        <v>41216</v>
      </c>
      <c r="E1489" s="2">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ht="14.25" customHeight="1" x14ac:dyDescent="0.3">
      <c r="A1490">
        <v>1489</v>
      </c>
      <c r="B1490" t="s">
        <v>3990</v>
      </c>
      <c r="C1490">
        <f>YEAR(Data!$D1490)</f>
        <v>2012</v>
      </c>
      <c r="D1490" s="2">
        <v>41216</v>
      </c>
      <c r="E1490" s="2">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ht="14.25" customHeight="1" x14ac:dyDescent="0.3">
      <c r="A1491">
        <v>1490</v>
      </c>
      <c r="B1491" t="s">
        <v>3997</v>
      </c>
      <c r="C1491">
        <f>YEAR(Data!$D1491)</f>
        <v>2011</v>
      </c>
      <c r="D1491" s="2">
        <v>40876</v>
      </c>
      <c r="E1491" s="2">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ht="14.25" customHeight="1" x14ac:dyDescent="0.3">
      <c r="A1492">
        <v>1491</v>
      </c>
      <c r="B1492" t="s">
        <v>4000</v>
      </c>
      <c r="C1492">
        <f>YEAR(Data!$D1492)</f>
        <v>2014</v>
      </c>
      <c r="D1492" s="2">
        <v>41760</v>
      </c>
      <c r="E1492" s="2">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ht="14.25" customHeight="1" x14ac:dyDescent="0.3">
      <c r="A1493">
        <v>1492</v>
      </c>
      <c r="B1493" t="s">
        <v>4001</v>
      </c>
      <c r="C1493">
        <f>YEAR(Data!$D1493)</f>
        <v>2014</v>
      </c>
      <c r="D1493" s="2">
        <v>41968</v>
      </c>
      <c r="E1493" s="2">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ht="14.25" customHeight="1" x14ac:dyDescent="0.3">
      <c r="A1494">
        <v>1493</v>
      </c>
      <c r="B1494" t="s">
        <v>4001</v>
      </c>
      <c r="C1494">
        <f>YEAR(Data!$D1494)</f>
        <v>2014</v>
      </c>
      <c r="D1494" s="2">
        <v>41968</v>
      </c>
      <c r="E1494" s="2">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ht="14.25" customHeight="1" x14ac:dyDescent="0.3">
      <c r="A1495">
        <v>1494</v>
      </c>
      <c r="B1495" t="s">
        <v>4006</v>
      </c>
      <c r="C1495">
        <f>YEAR(Data!$D1495)</f>
        <v>2014</v>
      </c>
      <c r="D1495" s="2">
        <v>41943</v>
      </c>
      <c r="E1495" s="2">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ht="14.25" customHeight="1" x14ac:dyDescent="0.3">
      <c r="A1496">
        <v>1495</v>
      </c>
      <c r="B1496" t="s">
        <v>4009</v>
      </c>
      <c r="C1496">
        <f>YEAR(Data!$D1496)</f>
        <v>2011</v>
      </c>
      <c r="D1496" s="2">
        <v>40894</v>
      </c>
      <c r="E1496" s="2">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ht="14.25" customHeight="1" x14ac:dyDescent="0.3">
      <c r="A1497">
        <v>1496</v>
      </c>
      <c r="B1497" t="s">
        <v>4010</v>
      </c>
      <c r="C1497">
        <f>YEAR(Data!$D1497)</f>
        <v>2014</v>
      </c>
      <c r="D1497" s="2">
        <v>41887</v>
      </c>
      <c r="E1497" s="2">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ht="14.25" customHeight="1" x14ac:dyDescent="0.3">
      <c r="A1498">
        <v>1497</v>
      </c>
      <c r="B1498" t="s">
        <v>4010</v>
      </c>
      <c r="C1498">
        <f>YEAR(Data!$D1498)</f>
        <v>2014</v>
      </c>
      <c r="D1498" s="2">
        <v>41887</v>
      </c>
      <c r="E1498" s="2">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ht="14.25" customHeight="1" x14ac:dyDescent="0.3">
      <c r="A1499">
        <v>1498</v>
      </c>
      <c r="B1499" t="s">
        <v>4010</v>
      </c>
      <c r="C1499">
        <f>YEAR(Data!$D1499)</f>
        <v>2014</v>
      </c>
      <c r="D1499" s="2">
        <v>41887</v>
      </c>
      <c r="E1499" s="2">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ht="14.25" customHeight="1" x14ac:dyDescent="0.3">
      <c r="A1500">
        <v>1499</v>
      </c>
      <c r="B1500" t="s">
        <v>4016</v>
      </c>
      <c r="C1500">
        <f>YEAR(Data!$D1500)</f>
        <v>2013</v>
      </c>
      <c r="D1500" s="2">
        <v>41565</v>
      </c>
      <c r="E1500" s="2">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ht="14.25" customHeight="1" x14ac:dyDescent="0.3">
      <c r="A1501">
        <v>1500</v>
      </c>
      <c r="B1501" t="s">
        <v>4017</v>
      </c>
      <c r="C1501">
        <f>YEAR(Data!$D1501)</f>
        <v>2014</v>
      </c>
      <c r="D1501" s="2">
        <v>41956</v>
      </c>
      <c r="E1501" s="2">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ht="14.25" customHeight="1" x14ac:dyDescent="0.3">
      <c r="A1502">
        <v>1501</v>
      </c>
      <c r="B1502" t="s">
        <v>4017</v>
      </c>
      <c r="C1502">
        <f>YEAR(Data!$D1502)</f>
        <v>2014</v>
      </c>
      <c r="D1502" s="2">
        <v>41956</v>
      </c>
      <c r="E1502" s="2">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ht="14.25" customHeight="1" x14ac:dyDescent="0.3">
      <c r="A1503">
        <v>1502</v>
      </c>
      <c r="B1503" t="s">
        <v>4017</v>
      </c>
      <c r="C1503">
        <f>YEAR(Data!$D1503)</f>
        <v>2014</v>
      </c>
      <c r="D1503" s="2">
        <v>41956</v>
      </c>
      <c r="E1503" s="2">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ht="14.25" customHeight="1" x14ac:dyDescent="0.3">
      <c r="A1504">
        <v>1503</v>
      </c>
      <c r="B1504" t="s">
        <v>4020</v>
      </c>
      <c r="C1504">
        <f>YEAR(Data!$D1504)</f>
        <v>2013</v>
      </c>
      <c r="D1504" s="2">
        <v>41603</v>
      </c>
      <c r="E1504" s="2">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ht="14.25" customHeight="1" x14ac:dyDescent="0.3">
      <c r="A1505">
        <v>1504</v>
      </c>
      <c r="B1505" t="s">
        <v>4020</v>
      </c>
      <c r="C1505">
        <f>YEAR(Data!$D1505)</f>
        <v>2013</v>
      </c>
      <c r="D1505" s="2">
        <v>41603</v>
      </c>
      <c r="E1505" s="2">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ht="14.25" customHeight="1" x14ac:dyDescent="0.3">
      <c r="A1506">
        <v>1505</v>
      </c>
      <c r="B1506" t="s">
        <v>4023</v>
      </c>
      <c r="C1506">
        <f>YEAR(Data!$D1506)</f>
        <v>2012</v>
      </c>
      <c r="D1506" s="2">
        <v>41122</v>
      </c>
      <c r="E1506" s="2">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ht="14.25" customHeight="1" x14ac:dyDescent="0.3">
      <c r="A1507">
        <v>1506</v>
      </c>
      <c r="B1507" t="s">
        <v>4023</v>
      </c>
      <c r="C1507">
        <f>YEAR(Data!$D1507)</f>
        <v>2012</v>
      </c>
      <c r="D1507" s="2">
        <v>41122</v>
      </c>
      <c r="E1507" s="2">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ht="14.25" customHeight="1" x14ac:dyDescent="0.3">
      <c r="A1508">
        <v>1507</v>
      </c>
      <c r="B1508" t="s">
        <v>4028</v>
      </c>
      <c r="C1508">
        <f>YEAR(Data!$D1508)</f>
        <v>2014</v>
      </c>
      <c r="D1508" s="2">
        <v>41998</v>
      </c>
      <c r="E1508" s="2">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ht="14.25" customHeight="1" x14ac:dyDescent="0.3">
      <c r="A1509">
        <v>1508</v>
      </c>
      <c r="B1509" t="s">
        <v>4031</v>
      </c>
      <c r="C1509">
        <f>YEAR(Data!$D1509)</f>
        <v>2013</v>
      </c>
      <c r="D1509" s="2">
        <v>41535</v>
      </c>
      <c r="E1509" s="2">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ht="14.25" customHeight="1" x14ac:dyDescent="0.3">
      <c r="A1510">
        <v>1509</v>
      </c>
      <c r="B1510" t="s">
        <v>4034</v>
      </c>
      <c r="C1510">
        <f>YEAR(Data!$D1510)</f>
        <v>2014</v>
      </c>
      <c r="D1510" s="2">
        <v>41984</v>
      </c>
      <c r="E1510" s="2">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ht="14.25" customHeight="1" x14ac:dyDescent="0.3">
      <c r="A1511">
        <v>1510</v>
      </c>
      <c r="B1511" t="s">
        <v>4037</v>
      </c>
      <c r="C1511">
        <f>YEAR(Data!$D1511)</f>
        <v>2014</v>
      </c>
      <c r="D1511" s="2">
        <v>41895</v>
      </c>
      <c r="E1511" s="2">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ht="14.25" customHeight="1" x14ac:dyDescent="0.3">
      <c r="A1512">
        <v>1511</v>
      </c>
      <c r="B1512" t="s">
        <v>4038</v>
      </c>
      <c r="C1512">
        <f>YEAR(Data!$D1512)</f>
        <v>2014</v>
      </c>
      <c r="D1512" s="2">
        <v>41815</v>
      </c>
      <c r="E1512" s="2">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ht="14.25" customHeight="1" x14ac:dyDescent="0.3">
      <c r="A1513">
        <v>1512</v>
      </c>
      <c r="B1513" t="s">
        <v>4038</v>
      </c>
      <c r="C1513">
        <f>YEAR(Data!$D1513)</f>
        <v>2014</v>
      </c>
      <c r="D1513" s="2">
        <v>41815</v>
      </c>
      <c r="E1513" s="2">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ht="14.25" customHeight="1" x14ac:dyDescent="0.3">
      <c r="A1514">
        <v>1513</v>
      </c>
      <c r="B1514" t="s">
        <v>4040</v>
      </c>
      <c r="C1514">
        <f>YEAR(Data!$D1514)</f>
        <v>2014</v>
      </c>
      <c r="D1514" s="2">
        <v>41870</v>
      </c>
      <c r="E1514" s="2">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ht="14.25" customHeight="1" x14ac:dyDescent="0.3">
      <c r="A1515">
        <v>1514</v>
      </c>
      <c r="B1515" t="s">
        <v>4040</v>
      </c>
      <c r="C1515">
        <f>YEAR(Data!$D1515)</f>
        <v>2014</v>
      </c>
      <c r="D1515" s="2">
        <v>41870</v>
      </c>
      <c r="E1515" s="2">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ht="14.25" customHeight="1" x14ac:dyDescent="0.3">
      <c r="A1516">
        <v>1515</v>
      </c>
      <c r="B1516" t="s">
        <v>4040</v>
      </c>
      <c r="C1516">
        <f>YEAR(Data!$D1516)</f>
        <v>2014</v>
      </c>
      <c r="D1516" s="2">
        <v>41870</v>
      </c>
      <c r="E1516" s="2">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ht="14.25" customHeight="1" x14ac:dyDescent="0.3">
      <c r="A1517">
        <v>1516</v>
      </c>
      <c r="B1517" t="s">
        <v>4041</v>
      </c>
      <c r="C1517">
        <f>YEAR(Data!$D1517)</f>
        <v>2014</v>
      </c>
      <c r="D1517" s="2">
        <v>41985</v>
      </c>
      <c r="E1517" s="2">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ht="14.25" customHeight="1" x14ac:dyDescent="0.3">
      <c r="A1518">
        <v>1517</v>
      </c>
      <c r="B1518" t="s">
        <v>4044</v>
      </c>
      <c r="C1518">
        <f>YEAR(Data!$D1518)</f>
        <v>2014</v>
      </c>
      <c r="D1518" s="2">
        <v>41984</v>
      </c>
      <c r="E1518" s="2">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ht="14.25" customHeight="1" x14ac:dyDescent="0.3">
      <c r="A1519">
        <v>1518</v>
      </c>
      <c r="B1519" t="s">
        <v>4046</v>
      </c>
      <c r="C1519">
        <f>YEAR(Data!$D1519)</f>
        <v>2011</v>
      </c>
      <c r="D1519" s="2">
        <v>40578</v>
      </c>
      <c r="E1519" s="2">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ht="14.25" customHeight="1" x14ac:dyDescent="0.3">
      <c r="A1520">
        <v>1519</v>
      </c>
      <c r="B1520" t="s">
        <v>4046</v>
      </c>
      <c r="C1520">
        <f>YEAR(Data!$D1520)</f>
        <v>2011</v>
      </c>
      <c r="D1520" s="2">
        <v>40578</v>
      </c>
      <c r="E1520" s="2">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ht="14.25" customHeight="1" x14ac:dyDescent="0.3">
      <c r="A1521">
        <v>1520</v>
      </c>
      <c r="B1521" t="s">
        <v>4049</v>
      </c>
      <c r="C1521">
        <f>YEAR(Data!$D1521)</f>
        <v>2014</v>
      </c>
      <c r="D1521" s="2">
        <v>41682</v>
      </c>
      <c r="E1521" s="2">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ht="14.25" customHeight="1" x14ac:dyDescent="0.3">
      <c r="A1522">
        <v>1521</v>
      </c>
      <c r="B1522" t="s">
        <v>4050</v>
      </c>
      <c r="C1522">
        <f>YEAR(Data!$D1522)</f>
        <v>2014</v>
      </c>
      <c r="D1522" s="2">
        <v>41746</v>
      </c>
      <c r="E1522" s="2">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ht="14.25" customHeight="1" x14ac:dyDescent="0.3">
      <c r="A1523">
        <v>1522</v>
      </c>
      <c r="B1523" t="s">
        <v>4055</v>
      </c>
      <c r="C1523">
        <f>YEAR(Data!$D1523)</f>
        <v>2012</v>
      </c>
      <c r="D1523" s="2">
        <v>41249</v>
      </c>
      <c r="E1523" s="2">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ht="14.25" customHeight="1" x14ac:dyDescent="0.3">
      <c r="A1524">
        <v>1523</v>
      </c>
      <c r="B1524" t="s">
        <v>4055</v>
      </c>
      <c r="C1524">
        <f>YEAR(Data!$D1524)</f>
        <v>2012</v>
      </c>
      <c r="D1524" s="2">
        <v>41249</v>
      </c>
      <c r="E1524" s="2">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ht="14.25" customHeight="1" x14ac:dyDescent="0.3">
      <c r="A1525">
        <v>1524</v>
      </c>
      <c r="B1525" t="s">
        <v>4055</v>
      </c>
      <c r="C1525">
        <f>YEAR(Data!$D1525)</f>
        <v>2012</v>
      </c>
      <c r="D1525" s="2">
        <v>41249</v>
      </c>
      <c r="E1525" s="2">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ht="14.25" customHeight="1" x14ac:dyDescent="0.3">
      <c r="A1526">
        <v>1525</v>
      </c>
      <c r="B1526" t="s">
        <v>4055</v>
      </c>
      <c r="C1526">
        <f>YEAR(Data!$D1526)</f>
        <v>2012</v>
      </c>
      <c r="D1526" s="2">
        <v>41249</v>
      </c>
      <c r="E1526" s="2">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ht="14.25" customHeight="1" x14ac:dyDescent="0.3">
      <c r="A1527">
        <v>1526</v>
      </c>
      <c r="B1527" t="s">
        <v>4055</v>
      </c>
      <c r="C1527">
        <f>YEAR(Data!$D1527)</f>
        <v>2012</v>
      </c>
      <c r="D1527" s="2">
        <v>41249</v>
      </c>
      <c r="E1527" s="2">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ht="14.25" customHeight="1" x14ac:dyDescent="0.3">
      <c r="A1528">
        <v>1527</v>
      </c>
      <c r="B1528" t="s">
        <v>4060</v>
      </c>
      <c r="C1528">
        <f>YEAR(Data!$D1528)</f>
        <v>2013</v>
      </c>
      <c r="D1528" s="2">
        <v>41478</v>
      </c>
      <c r="E1528" s="2">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ht="14.25" customHeight="1" x14ac:dyDescent="0.3">
      <c r="A1529">
        <v>1528</v>
      </c>
      <c r="B1529" t="s">
        <v>4060</v>
      </c>
      <c r="C1529">
        <f>YEAR(Data!$D1529)</f>
        <v>2013</v>
      </c>
      <c r="D1529" s="2">
        <v>41478</v>
      </c>
      <c r="E1529" s="2">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ht="14.25" customHeight="1" x14ac:dyDescent="0.3">
      <c r="A1530">
        <v>1529</v>
      </c>
      <c r="B1530" t="s">
        <v>4066</v>
      </c>
      <c r="C1530">
        <f>YEAR(Data!$D1530)</f>
        <v>2012</v>
      </c>
      <c r="D1530" s="2">
        <v>41220</v>
      </c>
      <c r="E1530" s="2">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ht="14.25" customHeight="1" x14ac:dyDescent="0.3">
      <c r="A1531">
        <v>1530</v>
      </c>
      <c r="B1531" t="s">
        <v>4066</v>
      </c>
      <c r="C1531">
        <f>YEAR(Data!$D1531)</f>
        <v>2012</v>
      </c>
      <c r="D1531" s="2">
        <v>41220</v>
      </c>
      <c r="E1531" s="2">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ht="14.25" customHeight="1" x14ac:dyDescent="0.3">
      <c r="A1532">
        <v>1531</v>
      </c>
      <c r="B1532" t="s">
        <v>4071</v>
      </c>
      <c r="C1532">
        <f>YEAR(Data!$D1532)</f>
        <v>2012</v>
      </c>
      <c r="D1532" s="2">
        <v>40994</v>
      </c>
      <c r="E1532" s="2">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ht="14.25" customHeight="1" x14ac:dyDescent="0.3">
      <c r="A1533">
        <v>1532</v>
      </c>
      <c r="B1533" t="s">
        <v>4074</v>
      </c>
      <c r="C1533">
        <f>YEAR(Data!$D1533)</f>
        <v>2014</v>
      </c>
      <c r="D1533" s="2">
        <v>41883</v>
      </c>
      <c r="E1533" s="2">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ht="14.25" customHeight="1" x14ac:dyDescent="0.3">
      <c r="A1534">
        <v>1533</v>
      </c>
      <c r="B1534" t="s">
        <v>4074</v>
      </c>
      <c r="C1534">
        <f>YEAR(Data!$D1534)</f>
        <v>2014</v>
      </c>
      <c r="D1534" s="2">
        <v>41883</v>
      </c>
      <c r="E1534" s="2">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ht="14.25" customHeight="1" x14ac:dyDescent="0.3">
      <c r="A1535">
        <v>1534</v>
      </c>
      <c r="B1535" t="s">
        <v>4078</v>
      </c>
      <c r="C1535">
        <f>YEAR(Data!$D1535)</f>
        <v>2013</v>
      </c>
      <c r="D1535" s="2">
        <v>41613</v>
      </c>
      <c r="E1535" s="2">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ht="14.25" customHeight="1" x14ac:dyDescent="0.3">
      <c r="A1536">
        <v>1535</v>
      </c>
      <c r="B1536" t="s">
        <v>4081</v>
      </c>
      <c r="C1536">
        <f>YEAR(Data!$D1536)</f>
        <v>2014</v>
      </c>
      <c r="D1536" s="2">
        <v>41681</v>
      </c>
      <c r="E1536" s="2">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ht="14.25" customHeight="1" x14ac:dyDescent="0.3">
      <c r="A1537">
        <v>1536</v>
      </c>
      <c r="B1537" t="s">
        <v>4085</v>
      </c>
      <c r="C1537">
        <f>YEAR(Data!$D1537)</f>
        <v>2013</v>
      </c>
      <c r="D1537" s="2">
        <v>41577</v>
      </c>
      <c r="E1537" s="2">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ht="14.25" customHeight="1" x14ac:dyDescent="0.3">
      <c r="A1538">
        <v>1537</v>
      </c>
      <c r="B1538" t="s">
        <v>4085</v>
      </c>
      <c r="C1538">
        <f>YEAR(Data!$D1538)</f>
        <v>2013</v>
      </c>
      <c r="D1538" s="2">
        <v>41577</v>
      </c>
      <c r="E1538" s="2">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ht="14.25" customHeight="1" x14ac:dyDescent="0.3">
      <c r="A1539">
        <v>1538</v>
      </c>
      <c r="B1539" t="s">
        <v>4093</v>
      </c>
      <c r="C1539">
        <f>YEAR(Data!$D1539)</f>
        <v>2014</v>
      </c>
      <c r="D1539" s="2">
        <v>41898</v>
      </c>
      <c r="E1539" s="2">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ht="14.25" customHeight="1" x14ac:dyDescent="0.3">
      <c r="A1540">
        <v>1539</v>
      </c>
      <c r="B1540" t="s">
        <v>4093</v>
      </c>
      <c r="C1540">
        <f>YEAR(Data!$D1540)</f>
        <v>2014</v>
      </c>
      <c r="D1540" s="2">
        <v>41898</v>
      </c>
      <c r="E1540" s="2">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ht="14.25" customHeight="1" x14ac:dyDescent="0.3">
      <c r="A1541">
        <v>1540</v>
      </c>
      <c r="B1541" t="s">
        <v>4093</v>
      </c>
      <c r="C1541">
        <f>YEAR(Data!$D1541)</f>
        <v>2014</v>
      </c>
      <c r="D1541" s="2">
        <v>41898</v>
      </c>
      <c r="E1541" s="2">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ht="14.25" customHeight="1" x14ac:dyDescent="0.3">
      <c r="A1542">
        <v>1541</v>
      </c>
      <c r="B1542" t="s">
        <v>4093</v>
      </c>
      <c r="C1542">
        <f>YEAR(Data!$D1542)</f>
        <v>2014</v>
      </c>
      <c r="D1542" s="2">
        <v>41898</v>
      </c>
      <c r="E1542" s="2">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ht="14.25" customHeight="1" x14ac:dyDescent="0.3">
      <c r="A1543">
        <v>1542</v>
      </c>
      <c r="B1543" t="s">
        <v>4097</v>
      </c>
      <c r="C1543">
        <f>YEAR(Data!$D1543)</f>
        <v>2011</v>
      </c>
      <c r="D1543" s="2">
        <v>40613</v>
      </c>
      <c r="E1543" s="2">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ht="14.25" customHeight="1" x14ac:dyDescent="0.3">
      <c r="A1544">
        <v>1543</v>
      </c>
      <c r="B1544" t="s">
        <v>4097</v>
      </c>
      <c r="C1544">
        <f>YEAR(Data!$D1544)</f>
        <v>2011</v>
      </c>
      <c r="D1544" s="2">
        <v>40613</v>
      </c>
      <c r="E1544" s="2">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ht="14.25" customHeight="1" x14ac:dyDescent="0.3">
      <c r="A1545">
        <v>1544</v>
      </c>
      <c r="B1545" t="s">
        <v>4099</v>
      </c>
      <c r="C1545">
        <f>YEAR(Data!$D1545)</f>
        <v>2011</v>
      </c>
      <c r="D1545" s="2">
        <v>40579</v>
      </c>
      <c r="E1545" s="2">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ht="14.25" customHeight="1" x14ac:dyDescent="0.3">
      <c r="A1546">
        <v>1545</v>
      </c>
      <c r="B1546" t="s">
        <v>4099</v>
      </c>
      <c r="C1546">
        <f>YEAR(Data!$D1546)</f>
        <v>2011</v>
      </c>
      <c r="D1546" s="2">
        <v>40579</v>
      </c>
      <c r="E1546" s="2">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ht="14.25" customHeight="1" x14ac:dyDescent="0.3">
      <c r="A1547">
        <v>1546</v>
      </c>
      <c r="B1547" t="s">
        <v>4102</v>
      </c>
      <c r="C1547">
        <f>YEAR(Data!$D1547)</f>
        <v>2011</v>
      </c>
      <c r="D1547" s="2">
        <v>40908</v>
      </c>
      <c r="E1547" s="2">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ht="14.25" customHeight="1" x14ac:dyDescent="0.3">
      <c r="A1548">
        <v>1547</v>
      </c>
      <c r="B1548" t="s">
        <v>4104</v>
      </c>
      <c r="C1548">
        <f>YEAR(Data!$D1548)</f>
        <v>2012</v>
      </c>
      <c r="D1548" s="2">
        <v>41236</v>
      </c>
      <c r="E1548" s="2">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ht="14.25" customHeight="1" x14ac:dyDescent="0.3">
      <c r="A1549">
        <v>1548</v>
      </c>
      <c r="B1549" t="s">
        <v>4104</v>
      </c>
      <c r="C1549">
        <f>YEAR(Data!$D1549)</f>
        <v>2012</v>
      </c>
      <c r="D1549" s="2">
        <v>41236</v>
      </c>
      <c r="E1549" s="2">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ht="14.25" customHeight="1" x14ac:dyDescent="0.3">
      <c r="A1550">
        <v>1549</v>
      </c>
      <c r="B1550" t="s">
        <v>4104</v>
      </c>
      <c r="C1550">
        <f>YEAR(Data!$D1550)</f>
        <v>2012</v>
      </c>
      <c r="D1550" s="2">
        <v>41236</v>
      </c>
      <c r="E1550" s="2">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ht="14.25" customHeight="1" x14ac:dyDescent="0.3">
      <c r="A1551">
        <v>1550</v>
      </c>
      <c r="B1551" t="s">
        <v>4107</v>
      </c>
      <c r="C1551">
        <f>YEAR(Data!$D1551)</f>
        <v>2011</v>
      </c>
      <c r="D1551" s="2">
        <v>40730</v>
      </c>
      <c r="E1551" s="2">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ht="14.25" customHeight="1" x14ac:dyDescent="0.3">
      <c r="A1552">
        <v>1551</v>
      </c>
      <c r="B1552" t="s">
        <v>4108</v>
      </c>
      <c r="C1552">
        <f>YEAR(Data!$D1552)</f>
        <v>2014</v>
      </c>
      <c r="D1552" s="2">
        <v>41957</v>
      </c>
      <c r="E1552" s="2">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ht="14.25" customHeight="1" x14ac:dyDescent="0.3">
      <c r="A1553">
        <v>1552</v>
      </c>
      <c r="B1553" t="s">
        <v>4111</v>
      </c>
      <c r="C1553">
        <f>YEAR(Data!$D1553)</f>
        <v>2013</v>
      </c>
      <c r="D1553" s="2">
        <v>41443</v>
      </c>
      <c r="E1553" s="2">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ht="14.25" customHeight="1" x14ac:dyDescent="0.3">
      <c r="A1554">
        <v>1553</v>
      </c>
      <c r="B1554" t="s">
        <v>4114</v>
      </c>
      <c r="C1554">
        <f>YEAR(Data!$D1554)</f>
        <v>2011</v>
      </c>
      <c r="D1554" s="2">
        <v>40666</v>
      </c>
      <c r="E1554" s="2">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ht="14.25" customHeight="1" x14ac:dyDescent="0.3">
      <c r="A1555">
        <v>1554</v>
      </c>
      <c r="B1555" t="s">
        <v>4118</v>
      </c>
      <c r="C1555">
        <f>YEAR(Data!$D1555)</f>
        <v>2014</v>
      </c>
      <c r="D1555" s="2">
        <v>41929</v>
      </c>
      <c r="E1555" s="2">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ht="14.25" customHeight="1" x14ac:dyDescent="0.3">
      <c r="A1556">
        <v>1555</v>
      </c>
      <c r="B1556" t="s">
        <v>4121</v>
      </c>
      <c r="C1556">
        <f>YEAR(Data!$D1556)</f>
        <v>2012</v>
      </c>
      <c r="D1556" s="2">
        <v>40945</v>
      </c>
      <c r="E1556" s="2">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ht="14.25" customHeight="1" x14ac:dyDescent="0.3">
      <c r="A1557">
        <v>1556</v>
      </c>
      <c r="B1557" t="s">
        <v>4125</v>
      </c>
      <c r="C1557">
        <f>YEAR(Data!$D1557)</f>
        <v>2014</v>
      </c>
      <c r="D1557" s="2">
        <v>41887</v>
      </c>
      <c r="E1557" s="2">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ht="14.25" customHeight="1" x14ac:dyDescent="0.3">
      <c r="A1558">
        <v>1557</v>
      </c>
      <c r="B1558" t="s">
        <v>4128</v>
      </c>
      <c r="C1558">
        <f>YEAR(Data!$D1558)</f>
        <v>2013</v>
      </c>
      <c r="D1558" s="2">
        <v>41404</v>
      </c>
      <c r="E1558" s="2">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ht="14.25" customHeight="1" x14ac:dyDescent="0.3">
      <c r="A1559">
        <v>1558</v>
      </c>
      <c r="B1559" t="s">
        <v>4128</v>
      </c>
      <c r="C1559">
        <f>YEAR(Data!$D1559)</f>
        <v>2013</v>
      </c>
      <c r="D1559" s="2">
        <v>41404</v>
      </c>
      <c r="E1559" s="2">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ht="14.25" customHeight="1" x14ac:dyDescent="0.3">
      <c r="A1560">
        <v>1559</v>
      </c>
      <c r="B1560" t="s">
        <v>4134</v>
      </c>
      <c r="C1560">
        <f>YEAR(Data!$D1560)</f>
        <v>2012</v>
      </c>
      <c r="D1560" s="2">
        <v>40984</v>
      </c>
      <c r="E1560" s="2">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ht="14.25" customHeight="1" x14ac:dyDescent="0.3">
      <c r="A1561">
        <v>1560</v>
      </c>
      <c r="B1561" t="s">
        <v>4135</v>
      </c>
      <c r="C1561">
        <f>YEAR(Data!$D1561)</f>
        <v>2013</v>
      </c>
      <c r="D1561" s="2">
        <v>41374</v>
      </c>
      <c r="E1561" s="2">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ht="14.25" customHeight="1" x14ac:dyDescent="0.3">
      <c r="A1562">
        <v>1561</v>
      </c>
      <c r="B1562" t="s">
        <v>4138</v>
      </c>
      <c r="C1562">
        <f>YEAR(Data!$D1562)</f>
        <v>2011</v>
      </c>
      <c r="D1562" s="2">
        <v>40637</v>
      </c>
      <c r="E1562" s="2">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ht="14.25" customHeight="1" x14ac:dyDescent="0.3">
      <c r="A1563">
        <v>1562</v>
      </c>
      <c r="B1563" t="s">
        <v>4141</v>
      </c>
      <c r="C1563">
        <f>YEAR(Data!$D1563)</f>
        <v>2014</v>
      </c>
      <c r="D1563" s="2">
        <v>41888</v>
      </c>
      <c r="E1563" s="2">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ht="14.25" customHeight="1" x14ac:dyDescent="0.3">
      <c r="A1564">
        <v>1563</v>
      </c>
      <c r="B1564" t="s">
        <v>4142</v>
      </c>
      <c r="C1564">
        <f>YEAR(Data!$D1564)</f>
        <v>2014</v>
      </c>
      <c r="D1564" s="2">
        <v>41821</v>
      </c>
      <c r="E1564" s="2">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ht="14.25" customHeight="1" x14ac:dyDescent="0.3">
      <c r="A1565">
        <v>1564</v>
      </c>
      <c r="B1565" t="s">
        <v>4145</v>
      </c>
      <c r="C1565">
        <f>YEAR(Data!$D1565)</f>
        <v>2012</v>
      </c>
      <c r="D1565" s="2">
        <v>41222</v>
      </c>
      <c r="E1565" s="2">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ht="14.25" customHeight="1" x14ac:dyDescent="0.3">
      <c r="A1566">
        <v>1565</v>
      </c>
      <c r="B1566" t="s">
        <v>4148</v>
      </c>
      <c r="C1566">
        <f>YEAR(Data!$D1566)</f>
        <v>2011</v>
      </c>
      <c r="D1566" s="2">
        <v>40606</v>
      </c>
      <c r="E1566" s="2">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ht="14.25" customHeight="1" x14ac:dyDescent="0.3">
      <c r="A1567">
        <v>1566</v>
      </c>
      <c r="B1567" t="s">
        <v>4151</v>
      </c>
      <c r="C1567">
        <f>YEAR(Data!$D1567)</f>
        <v>2012</v>
      </c>
      <c r="D1567" s="2">
        <v>40987</v>
      </c>
      <c r="E1567" s="2">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ht="14.25" customHeight="1" x14ac:dyDescent="0.3">
      <c r="A1568">
        <v>1567</v>
      </c>
      <c r="B1568" t="s">
        <v>4152</v>
      </c>
      <c r="C1568">
        <f>YEAR(Data!$D1568)</f>
        <v>2012</v>
      </c>
      <c r="D1568" s="2">
        <v>41242</v>
      </c>
      <c r="E1568" s="2">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ht="14.25" customHeight="1" x14ac:dyDescent="0.3">
      <c r="A1569">
        <v>1568</v>
      </c>
      <c r="B1569" t="s">
        <v>4152</v>
      </c>
      <c r="C1569">
        <f>YEAR(Data!$D1569)</f>
        <v>2012</v>
      </c>
      <c r="D1569" s="2">
        <v>41242</v>
      </c>
      <c r="E1569" s="2">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ht="14.25" customHeight="1" x14ac:dyDescent="0.3">
      <c r="A1570">
        <v>1569</v>
      </c>
      <c r="B1570" t="s">
        <v>4160</v>
      </c>
      <c r="C1570">
        <f>YEAR(Data!$D1570)</f>
        <v>2014</v>
      </c>
      <c r="D1570" s="2">
        <v>41802</v>
      </c>
      <c r="E1570" s="2">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ht="14.25" customHeight="1" x14ac:dyDescent="0.3">
      <c r="A1571">
        <v>1570</v>
      </c>
      <c r="B1571" t="s">
        <v>4161</v>
      </c>
      <c r="C1571">
        <f>YEAR(Data!$D1571)</f>
        <v>2014</v>
      </c>
      <c r="D1571" s="2">
        <v>41970</v>
      </c>
      <c r="E1571" s="2">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ht="14.25" customHeight="1" x14ac:dyDescent="0.3">
      <c r="A1572">
        <v>1571</v>
      </c>
      <c r="B1572" t="s">
        <v>4164</v>
      </c>
      <c r="C1572">
        <f>YEAR(Data!$D1572)</f>
        <v>2011</v>
      </c>
      <c r="D1572" s="2">
        <v>40870</v>
      </c>
      <c r="E1572" s="2">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ht="14.25" customHeight="1" x14ac:dyDescent="0.3">
      <c r="A1573">
        <v>1572</v>
      </c>
      <c r="B1573" t="s">
        <v>4164</v>
      </c>
      <c r="C1573">
        <f>YEAR(Data!$D1573)</f>
        <v>2011</v>
      </c>
      <c r="D1573" s="2">
        <v>40870</v>
      </c>
      <c r="E1573" s="2">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ht="14.25" customHeight="1" x14ac:dyDescent="0.3">
      <c r="A1574">
        <v>1573</v>
      </c>
      <c r="B1574" t="s">
        <v>4164</v>
      </c>
      <c r="C1574">
        <f>YEAR(Data!$D1574)</f>
        <v>2011</v>
      </c>
      <c r="D1574" s="2">
        <v>40870</v>
      </c>
      <c r="E1574" s="2">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ht="14.25" customHeight="1" x14ac:dyDescent="0.3">
      <c r="A1575">
        <v>1574</v>
      </c>
      <c r="B1575" t="s">
        <v>4164</v>
      </c>
      <c r="C1575">
        <f>YEAR(Data!$D1575)</f>
        <v>2011</v>
      </c>
      <c r="D1575" s="2">
        <v>40870</v>
      </c>
      <c r="E1575" s="2">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ht="14.25" customHeight="1" x14ac:dyDescent="0.3">
      <c r="A1576">
        <v>1575</v>
      </c>
      <c r="B1576" t="s">
        <v>4169</v>
      </c>
      <c r="C1576">
        <f>YEAR(Data!$D1576)</f>
        <v>2011</v>
      </c>
      <c r="D1576" s="2">
        <v>40892</v>
      </c>
      <c r="E1576" s="2">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ht="14.25" customHeight="1" x14ac:dyDescent="0.3">
      <c r="A1577">
        <v>1576</v>
      </c>
      <c r="B1577" t="s">
        <v>4169</v>
      </c>
      <c r="C1577">
        <f>YEAR(Data!$D1577)</f>
        <v>2011</v>
      </c>
      <c r="D1577" s="2">
        <v>40892</v>
      </c>
      <c r="E1577" s="2">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ht="14.25" customHeight="1" x14ac:dyDescent="0.3">
      <c r="A1578">
        <v>1577</v>
      </c>
      <c r="B1578" t="s">
        <v>4175</v>
      </c>
      <c r="C1578">
        <f>YEAR(Data!$D1578)</f>
        <v>2013</v>
      </c>
      <c r="D1578" s="2">
        <v>41387</v>
      </c>
      <c r="E1578" s="2">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ht="14.25" customHeight="1" x14ac:dyDescent="0.3">
      <c r="A1579">
        <v>1578</v>
      </c>
      <c r="B1579" t="s">
        <v>4178</v>
      </c>
      <c r="C1579">
        <f>YEAR(Data!$D1579)</f>
        <v>2013</v>
      </c>
      <c r="D1579" s="2">
        <v>41418</v>
      </c>
      <c r="E1579" s="2">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ht="14.25" customHeight="1" x14ac:dyDescent="0.3">
      <c r="A1580">
        <v>1579</v>
      </c>
      <c r="B1580" t="s">
        <v>4181</v>
      </c>
      <c r="C1580">
        <f>YEAR(Data!$D1580)</f>
        <v>2013</v>
      </c>
      <c r="D1580" s="2">
        <v>41332</v>
      </c>
      <c r="E1580" s="2">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ht="14.25" customHeight="1" x14ac:dyDescent="0.3">
      <c r="A1581">
        <v>1580</v>
      </c>
      <c r="B1581" t="s">
        <v>4184</v>
      </c>
      <c r="C1581">
        <f>YEAR(Data!$D1581)</f>
        <v>2012</v>
      </c>
      <c r="D1581" s="2">
        <v>41130</v>
      </c>
      <c r="E1581" s="2">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ht="14.25" customHeight="1" x14ac:dyDescent="0.3">
      <c r="A1582">
        <v>1581</v>
      </c>
      <c r="B1582" t="s">
        <v>4184</v>
      </c>
      <c r="C1582">
        <f>YEAR(Data!$D1582)</f>
        <v>2012</v>
      </c>
      <c r="D1582" s="2">
        <v>41130</v>
      </c>
      <c r="E1582" s="2">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ht="14.25" customHeight="1" x14ac:dyDescent="0.3">
      <c r="A1583">
        <v>1582</v>
      </c>
      <c r="B1583" t="s">
        <v>4184</v>
      </c>
      <c r="C1583">
        <f>YEAR(Data!$D1583)</f>
        <v>2012</v>
      </c>
      <c r="D1583" s="2">
        <v>41130</v>
      </c>
      <c r="E1583" s="2">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ht="14.25" customHeight="1" x14ac:dyDescent="0.3">
      <c r="A1584">
        <v>1583</v>
      </c>
      <c r="B1584" t="s">
        <v>4184</v>
      </c>
      <c r="C1584">
        <f>YEAR(Data!$D1584)</f>
        <v>2012</v>
      </c>
      <c r="D1584" s="2">
        <v>41130</v>
      </c>
      <c r="E1584" s="2">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ht="14.25" customHeight="1" x14ac:dyDescent="0.3">
      <c r="A1585">
        <v>1584</v>
      </c>
      <c r="B1585" t="s">
        <v>4184</v>
      </c>
      <c r="C1585">
        <f>YEAR(Data!$D1585)</f>
        <v>2012</v>
      </c>
      <c r="D1585" s="2">
        <v>41130</v>
      </c>
      <c r="E1585" s="2">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ht="14.25" customHeight="1" x14ac:dyDescent="0.3">
      <c r="A1586">
        <v>1585</v>
      </c>
      <c r="B1586" t="s">
        <v>4184</v>
      </c>
      <c r="C1586">
        <f>YEAR(Data!$D1586)</f>
        <v>2012</v>
      </c>
      <c r="D1586" s="2">
        <v>41130</v>
      </c>
      <c r="E1586" s="2">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ht="14.25" customHeight="1" x14ac:dyDescent="0.3">
      <c r="A1587">
        <v>1586</v>
      </c>
      <c r="B1587" t="s">
        <v>4184</v>
      </c>
      <c r="C1587">
        <f>YEAR(Data!$D1587)</f>
        <v>2012</v>
      </c>
      <c r="D1587" s="2">
        <v>41130</v>
      </c>
      <c r="E1587" s="2">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ht="14.25" customHeight="1" x14ac:dyDescent="0.3">
      <c r="A1588">
        <v>1587</v>
      </c>
      <c r="B1588" t="s">
        <v>4184</v>
      </c>
      <c r="C1588">
        <f>YEAR(Data!$D1588)</f>
        <v>2012</v>
      </c>
      <c r="D1588" s="2">
        <v>41130</v>
      </c>
      <c r="E1588" s="2">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ht="14.25" customHeight="1" x14ac:dyDescent="0.3">
      <c r="A1589">
        <v>1588</v>
      </c>
      <c r="B1589" t="s">
        <v>4184</v>
      </c>
      <c r="C1589">
        <f>YEAR(Data!$D1589)</f>
        <v>2012</v>
      </c>
      <c r="D1589" s="2">
        <v>41130</v>
      </c>
      <c r="E1589" s="2">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ht="14.25" customHeight="1" x14ac:dyDescent="0.3">
      <c r="A1590">
        <v>1589</v>
      </c>
      <c r="B1590" t="s">
        <v>4184</v>
      </c>
      <c r="C1590">
        <f>YEAR(Data!$D1590)</f>
        <v>2012</v>
      </c>
      <c r="D1590" s="2">
        <v>41130</v>
      </c>
      <c r="E1590" s="2">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ht="14.25" customHeight="1" x14ac:dyDescent="0.3">
      <c r="A1591">
        <v>1590</v>
      </c>
      <c r="B1591" t="s">
        <v>4189</v>
      </c>
      <c r="C1591">
        <f>YEAR(Data!$D1591)</f>
        <v>2013</v>
      </c>
      <c r="D1591" s="2">
        <v>41407</v>
      </c>
      <c r="E1591" s="2">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ht="14.25" customHeight="1" x14ac:dyDescent="0.3">
      <c r="A1592">
        <v>1591</v>
      </c>
      <c r="B1592" t="s">
        <v>4192</v>
      </c>
      <c r="C1592">
        <f>YEAR(Data!$D1592)</f>
        <v>2013</v>
      </c>
      <c r="D1592" s="2">
        <v>41380</v>
      </c>
      <c r="E1592" s="2">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ht="14.25" customHeight="1" x14ac:dyDescent="0.3">
      <c r="A1593">
        <v>1592</v>
      </c>
      <c r="B1593" t="s">
        <v>4192</v>
      </c>
      <c r="C1593">
        <f>YEAR(Data!$D1593)</f>
        <v>2013</v>
      </c>
      <c r="D1593" s="2">
        <v>41380</v>
      </c>
      <c r="E1593" s="2">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ht="14.25" customHeight="1" x14ac:dyDescent="0.3">
      <c r="A1594">
        <v>1593</v>
      </c>
      <c r="B1594" t="s">
        <v>4198</v>
      </c>
      <c r="C1594">
        <f>YEAR(Data!$D1594)</f>
        <v>2012</v>
      </c>
      <c r="D1594" s="2">
        <v>41083</v>
      </c>
      <c r="E1594" s="2">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ht="14.25" customHeight="1" x14ac:dyDescent="0.3">
      <c r="A1595">
        <v>1594</v>
      </c>
      <c r="B1595" t="s">
        <v>4203</v>
      </c>
      <c r="C1595">
        <f>YEAR(Data!$D1595)</f>
        <v>2011</v>
      </c>
      <c r="D1595" s="2">
        <v>40835</v>
      </c>
      <c r="E1595" s="2">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ht="14.25" customHeight="1" x14ac:dyDescent="0.3">
      <c r="A1596">
        <v>1595</v>
      </c>
      <c r="B1596" t="s">
        <v>4206</v>
      </c>
      <c r="C1596">
        <f>YEAR(Data!$D1596)</f>
        <v>2012</v>
      </c>
      <c r="D1596" s="2">
        <v>40992</v>
      </c>
      <c r="E1596" s="2">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ht="14.25" customHeight="1" x14ac:dyDescent="0.3">
      <c r="A1597">
        <v>1596</v>
      </c>
      <c r="B1597" t="s">
        <v>4211</v>
      </c>
      <c r="C1597">
        <f>YEAR(Data!$D1597)</f>
        <v>2014</v>
      </c>
      <c r="D1597" s="2">
        <v>41768</v>
      </c>
      <c r="E1597" s="2">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ht="14.25" customHeight="1" x14ac:dyDescent="0.3">
      <c r="A1598">
        <v>1597</v>
      </c>
      <c r="B1598" t="s">
        <v>4212</v>
      </c>
      <c r="C1598">
        <f>YEAR(Data!$D1598)</f>
        <v>2014</v>
      </c>
      <c r="D1598" s="2">
        <v>41929</v>
      </c>
      <c r="E1598" s="2">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ht="14.25" customHeight="1" x14ac:dyDescent="0.3">
      <c r="A1599">
        <v>1598</v>
      </c>
      <c r="B1599" t="s">
        <v>4213</v>
      </c>
      <c r="C1599">
        <f>YEAR(Data!$D1599)</f>
        <v>2014</v>
      </c>
      <c r="D1599" s="2">
        <v>41963</v>
      </c>
      <c r="E1599" s="2">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ht="14.25" customHeight="1" x14ac:dyDescent="0.3">
      <c r="A1600">
        <v>1599</v>
      </c>
      <c r="B1600" t="s">
        <v>4213</v>
      </c>
      <c r="C1600">
        <f>YEAR(Data!$D1600)</f>
        <v>2014</v>
      </c>
      <c r="D1600" s="2">
        <v>41963</v>
      </c>
      <c r="E1600" s="2">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ht="14.25" customHeight="1" x14ac:dyDescent="0.3">
      <c r="A1601">
        <v>1600</v>
      </c>
      <c r="B1601" t="s">
        <v>4213</v>
      </c>
      <c r="C1601">
        <f>YEAR(Data!$D1601)</f>
        <v>2014</v>
      </c>
      <c r="D1601" s="2">
        <v>41963</v>
      </c>
      <c r="E1601" s="2">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ht="14.25" customHeight="1" x14ac:dyDescent="0.3">
      <c r="A1602">
        <v>1601</v>
      </c>
      <c r="B1602" t="s">
        <v>4213</v>
      </c>
      <c r="C1602">
        <f>YEAR(Data!$D1602)</f>
        <v>2014</v>
      </c>
      <c r="D1602" s="2">
        <v>41963</v>
      </c>
      <c r="E1602" s="2">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ht="14.25" customHeight="1" x14ac:dyDescent="0.3">
      <c r="A1603">
        <v>1602</v>
      </c>
      <c r="B1603" t="s">
        <v>4219</v>
      </c>
      <c r="C1603">
        <f>YEAR(Data!$D1603)</f>
        <v>2013</v>
      </c>
      <c r="D1603" s="2">
        <v>41403</v>
      </c>
      <c r="E1603" s="2">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ht="14.25" customHeight="1" x14ac:dyDescent="0.3">
      <c r="A1604">
        <v>1603</v>
      </c>
      <c r="B1604" t="s">
        <v>4222</v>
      </c>
      <c r="C1604">
        <f>YEAR(Data!$D1604)</f>
        <v>2013</v>
      </c>
      <c r="D1604" s="2">
        <v>41620</v>
      </c>
      <c r="E1604" s="2">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ht="14.25" customHeight="1" x14ac:dyDescent="0.3">
      <c r="A1605">
        <v>1604</v>
      </c>
      <c r="B1605" t="s">
        <v>4225</v>
      </c>
      <c r="C1605">
        <f>YEAR(Data!$D1605)</f>
        <v>2014</v>
      </c>
      <c r="D1605" s="2">
        <v>41974</v>
      </c>
      <c r="E1605" s="2">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ht="14.25" customHeight="1" x14ac:dyDescent="0.3">
      <c r="A1606">
        <v>1605</v>
      </c>
      <c r="B1606" t="s">
        <v>4228</v>
      </c>
      <c r="C1606">
        <f>YEAR(Data!$D1606)</f>
        <v>2013</v>
      </c>
      <c r="D1606" s="2">
        <v>41384</v>
      </c>
      <c r="E1606" s="2">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ht="14.25" customHeight="1" x14ac:dyDescent="0.3">
      <c r="A1607">
        <v>1606</v>
      </c>
      <c r="B1607" t="s">
        <v>4228</v>
      </c>
      <c r="C1607">
        <f>YEAR(Data!$D1607)</f>
        <v>2013</v>
      </c>
      <c r="D1607" s="2">
        <v>41384</v>
      </c>
      <c r="E1607" s="2">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ht="14.25" customHeight="1" x14ac:dyDescent="0.3">
      <c r="A1608">
        <v>1607</v>
      </c>
      <c r="B1608" t="s">
        <v>4228</v>
      </c>
      <c r="C1608">
        <f>YEAR(Data!$D1608)</f>
        <v>2013</v>
      </c>
      <c r="D1608" s="2">
        <v>41384</v>
      </c>
      <c r="E1608" s="2">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ht="14.25" customHeight="1" x14ac:dyDescent="0.3">
      <c r="A1609">
        <v>1608</v>
      </c>
      <c r="B1609" t="s">
        <v>4228</v>
      </c>
      <c r="C1609">
        <f>YEAR(Data!$D1609)</f>
        <v>2013</v>
      </c>
      <c r="D1609" s="2">
        <v>41384</v>
      </c>
      <c r="E1609" s="2">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ht="14.25" customHeight="1" x14ac:dyDescent="0.3">
      <c r="A1610">
        <v>1609</v>
      </c>
      <c r="B1610" t="s">
        <v>4228</v>
      </c>
      <c r="C1610">
        <f>YEAR(Data!$D1610)</f>
        <v>2013</v>
      </c>
      <c r="D1610" s="2">
        <v>41384</v>
      </c>
      <c r="E1610" s="2">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ht="14.25" customHeight="1" x14ac:dyDescent="0.3">
      <c r="A1611">
        <v>1610</v>
      </c>
      <c r="B1611" t="s">
        <v>4228</v>
      </c>
      <c r="C1611">
        <f>YEAR(Data!$D1611)</f>
        <v>2013</v>
      </c>
      <c r="D1611" s="2">
        <v>41384</v>
      </c>
      <c r="E1611" s="2">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ht="14.25" customHeight="1" x14ac:dyDescent="0.3">
      <c r="A1612">
        <v>1611</v>
      </c>
      <c r="B1612" t="s">
        <v>4235</v>
      </c>
      <c r="C1612">
        <f>YEAR(Data!$D1612)</f>
        <v>2011</v>
      </c>
      <c r="D1612" s="2">
        <v>40689</v>
      </c>
      <c r="E1612" s="2">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ht="14.25" customHeight="1" x14ac:dyDescent="0.3">
      <c r="A1613">
        <v>1612</v>
      </c>
      <c r="B1613" t="s">
        <v>4235</v>
      </c>
      <c r="C1613">
        <f>YEAR(Data!$D1613)</f>
        <v>2011</v>
      </c>
      <c r="D1613" s="2">
        <v>40689</v>
      </c>
      <c r="E1613" s="2">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ht="14.25" customHeight="1" x14ac:dyDescent="0.3">
      <c r="A1614">
        <v>1613</v>
      </c>
      <c r="B1614" t="s">
        <v>4235</v>
      </c>
      <c r="C1614">
        <f>YEAR(Data!$D1614)</f>
        <v>2011</v>
      </c>
      <c r="D1614" s="2">
        <v>40689</v>
      </c>
      <c r="E1614" s="2">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ht="14.25" customHeight="1" x14ac:dyDescent="0.3">
      <c r="A1615">
        <v>1614</v>
      </c>
      <c r="B1615" t="s">
        <v>4240</v>
      </c>
      <c r="C1615">
        <f>YEAR(Data!$D1615)</f>
        <v>2014</v>
      </c>
      <c r="D1615" s="2">
        <v>41995</v>
      </c>
      <c r="E1615" s="2">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ht="14.25" customHeight="1" x14ac:dyDescent="0.3">
      <c r="A1616">
        <v>1615</v>
      </c>
      <c r="B1616" t="s">
        <v>4241</v>
      </c>
      <c r="C1616">
        <f>YEAR(Data!$D1616)</f>
        <v>2013</v>
      </c>
      <c r="D1616" s="2">
        <v>41349</v>
      </c>
      <c r="E1616" s="2">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ht="14.25" customHeight="1" x14ac:dyDescent="0.3">
      <c r="A1617">
        <v>1616</v>
      </c>
      <c r="B1617" t="s">
        <v>4244</v>
      </c>
      <c r="C1617">
        <f>YEAR(Data!$D1617)</f>
        <v>2012</v>
      </c>
      <c r="D1617" s="2">
        <v>41131</v>
      </c>
      <c r="E1617" s="2">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ht="14.25" customHeight="1" x14ac:dyDescent="0.3">
      <c r="A1618">
        <v>1617</v>
      </c>
      <c r="B1618" t="s">
        <v>4244</v>
      </c>
      <c r="C1618">
        <f>YEAR(Data!$D1618)</f>
        <v>2012</v>
      </c>
      <c r="D1618" s="2">
        <v>41131</v>
      </c>
      <c r="E1618" s="2">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ht="14.25" customHeight="1" x14ac:dyDescent="0.3">
      <c r="A1619">
        <v>1618</v>
      </c>
      <c r="B1619" t="s">
        <v>4244</v>
      </c>
      <c r="C1619">
        <f>YEAR(Data!$D1619)</f>
        <v>2012</v>
      </c>
      <c r="D1619" s="2">
        <v>41131</v>
      </c>
      <c r="E1619" s="2">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ht="14.25" customHeight="1" x14ac:dyDescent="0.3">
      <c r="A1620">
        <v>1619</v>
      </c>
      <c r="B1620" t="s">
        <v>4247</v>
      </c>
      <c r="C1620">
        <f>YEAR(Data!$D1620)</f>
        <v>2013</v>
      </c>
      <c r="D1620" s="2">
        <v>41528</v>
      </c>
      <c r="E1620" s="2">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ht="14.25" customHeight="1" x14ac:dyDescent="0.3">
      <c r="A1621">
        <v>1620</v>
      </c>
      <c r="B1621" t="s">
        <v>4247</v>
      </c>
      <c r="C1621">
        <f>YEAR(Data!$D1621)</f>
        <v>2013</v>
      </c>
      <c r="D1621" s="2">
        <v>41528</v>
      </c>
      <c r="E1621" s="2">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ht="14.25" customHeight="1" x14ac:dyDescent="0.3">
      <c r="A1622">
        <v>1621</v>
      </c>
      <c r="B1622" t="s">
        <v>4252</v>
      </c>
      <c r="C1622">
        <f>YEAR(Data!$D1622)</f>
        <v>2014</v>
      </c>
      <c r="D1622" s="2">
        <v>41829</v>
      </c>
      <c r="E1622" s="2">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ht="14.25" customHeight="1" x14ac:dyDescent="0.3">
      <c r="A1623">
        <v>1622</v>
      </c>
      <c r="B1623" t="s">
        <v>4252</v>
      </c>
      <c r="C1623">
        <f>YEAR(Data!$D1623)</f>
        <v>2014</v>
      </c>
      <c r="D1623" s="2">
        <v>41829</v>
      </c>
      <c r="E1623" s="2">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ht="14.25" customHeight="1" x14ac:dyDescent="0.3">
      <c r="A1624">
        <v>1623</v>
      </c>
      <c r="B1624" t="s">
        <v>4252</v>
      </c>
      <c r="C1624">
        <f>YEAR(Data!$D1624)</f>
        <v>2014</v>
      </c>
      <c r="D1624" s="2">
        <v>41829</v>
      </c>
      <c r="E1624" s="2">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ht="14.25" customHeight="1" x14ac:dyDescent="0.3">
      <c r="A1625">
        <v>1624</v>
      </c>
      <c r="B1625" t="s">
        <v>4252</v>
      </c>
      <c r="C1625">
        <f>YEAR(Data!$D1625)</f>
        <v>2014</v>
      </c>
      <c r="D1625" s="2">
        <v>41829</v>
      </c>
      <c r="E1625" s="2">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ht="14.25" customHeight="1" x14ac:dyDescent="0.3">
      <c r="A1626">
        <v>1625</v>
      </c>
      <c r="B1626" t="s">
        <v>4260</v>
      </c>
      <c r="C1626">
        <f>YEAR(Data!$D1626)</f>
        <v>2012</v>
      </c>
      <c r="D1626" s="2">
        <v>41262</v>
      </c>
      <c r="E1626" s="2">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ht="14.25" customHeight="1" x14ac:dyDescent="0.3">
      <c r="A1627">
        <v>1626</v>
      </c>
      <c r="B1627" t="s">
        <v>4260</v>
      </c>
      <c r="C1627">
        <f>YEAR(Data!$D1627)</f>
        <v>2012</v>
      </c>
      <c r="D1627" s="2">
        <v>41262</v>
      </c>
      <c r="E1627" s="2">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ht="14.25" customHeight="1" x14ac:dyDescent="0.3">
      <c r="A1628">
        <v>1627</v>
      </c>
      <c r="B1628" t="s">
        <v>4264</v>
      </c>
      <c r="C1628">
        <f>YEAR(Data!$D1628)</f>
        <v>2012</v>
      </c>
      <c r="D1628" s="2">
        <v>41229</v>
      </c>
      <c r="E1628" s="2">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ht="14.25" customHeight="1" x14ac:dyDescent="0.3">
      <c r="A1629">
        <v>1628</v>
      </c>
      <c r="B1629" t="s">
        <v>4265</v>
      </c>
      <c r="C1629">
        <f>YEAR(Data!$D1629)</f>
        <v>2012</v>
      </c>
      <c r="D1629" s="2">
        <v>41176</v>
      </c>
      <c r="E1629" s="2">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ht="14.25" customHeight="1" x14ac:dyDescent="0.3">
      <c r="A1630">
        <v>1629</v>
      </c>
      <c r="B1630" t="s">
        <v>4269</v>
      </c>
      <c r="C1630">
        <f>YEAR(Data!$D1630)</f>
        <v>2014</v>
      </c>
      <c r="D1630" s="2">
        <v>41812</v>
      </c>
      <c r="E1630" s="2">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ht="14.25" customHeight="1" x14ac:dyDescent="0.3">
      <c r="A1631">
        <v>1630</v>
      </c>
      <c r="B1631" t="s">
        <v>4269</v>
      </c>
      <c r="C1631">
        <f>YEAR(Data!$D1631)</f>
        <v>2014</v>
      </c>
      <c r="D1631" s="2">
        <v>41812</v>
      </c>
      <c r="E1631" s="2">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ht="14.25" customHeight="1" x14ac:dyDescent="0.3">
      <c r="A1632">
        <v>1631</v>
      </c>
      <c r="B1632" t="s">
        <v>4272</v>
      </c>
      <c r="C1632">
        <f>YEAR(Data!$D1632)</f>
        <v>2013</v>
      </c>
      <c r="D1632" s="2">
        <v>41403</v>
      </c>
      <c r="E1632" s="2">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ht="14.25" customHeight="1" x14ac:dyDescent="0.3">
      <c r="A1633">
        <v>1632</v>
      </c>
      <c r="B1633" t="s">
        <v>4272</v>
      </c>
      <c r="C1633">
        <f>YEAR(Data!$D1633)</f>
        <v>2013</v>
      </c>
      <c r="D1633" s="2">
        <v>41403</v>
      </c>
      <c r="E1633" s="2">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ht="14.25" customHeight="1" x14ac:dyDescent="0.3">
      <c r="A1634">
        <v>1633</v>
      </c>
      <c r="B1634" t="s">
        <v>4272</v>
      </c>
      <c r="C1634">
        <f>YEAR(Data!$D1634)</f>
        <v>2013</v>
      </c>
      <c r="D1634" s="2">
        <v>41403</v>
      </c>
      <c r="E1634" s="2">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ht="14.25" customHeight="1" x14ac:dyDescent="0.3">
      <c r="A1635">
        <v>1634</v>
      </c>
      <c r="B1635" t="s">
        <v>4272</v>
      </c>
      <c r="C1635">
        <f>YEAR(Data!$D1635)</f>
        <v>2013</v>
      </c>
      <c r="D1635" s="2">
        <v>41403</v>
      </c>
      <c r="E1635" s="2">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ht="14.25" customHeight="1" x14ac:dyDescent="0.3">
      <c r="A1636">
        <v>1635</v>
      </c>
      <c r="B1636" t="s">
        <v>4272</v>
      </c>
      <c r="C1636">
        <f>YEAR(Data!$D1636)</f>
        <v>2013</v>
      </c>
      <c r="D1636" s="2">
        <v>41403</v>
      </c>
      <c r="E1636" s="2">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ht="14.25" customHeight="1" x14ac:dyDescent="0.3">
      <c r="A1637">
        <v>1636</v>
      </c>
      <c r="B1637" t="s">
        <v>4275</v>
      </c>
      <c r="C1637">
        <f>YEAR(Data!$D1637)</f>
        <v>2011</v>
      </c>
      <c r="D1637" s="2">
        <v>40873</v>
      </c>
      <c r="E1637" s="2">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ht="14.25" customHeight="1" x14ac:dyDescent="0.3">
      <c r="A1638">
        <v>1637</v>
      </c>
      <c r="B1638" t="s">
        <v>4275</v>
      </c>
      <c r="C1638">
        <f>YEAR(Data!$D1638)</f>
        <v>2011</v>
      </c>
      <c r="D1638" s="2">
        <v>40873</v>
      </c>
      <c r="E1638" s="2">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ht="14.25" customHeight="1" x14ac:dyDescent="0.3">
      <c r="A1639">
        <v>1638</v>
      </c>
      <c r="B1639" t="s">
        <v>4275</v>
      </c>
      <c r="C1639">
        <f>YEAR(Data!$D1639)</f>
        <v>2011</v>
      </c>
      <c r="D1639" s="2">
        <v>40873</v>
      </c>
      <c r="E1639" s="2">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ht="14.25" customHeight="1" x14ac:dyDescent="0.3">
      <c r="A1640">
        <v>1639</v>
      </c>
      <c r="B1640" t="s">
        <v>4281</v>
      </c>
      <c r="C1640">
        <f>YEAR(Data!$D1640)</f>
        <v>2013</v>
      </c>
      <c r="D1640" s="2">
        <v>41421</v>
      </c>
      <c r="E1640" s="2">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ht="14.25" customHeight="1" x14ac:dyDescent="0.3">
      <c r="A1641">
        <v>1640</v>
      </c>
      <c r="B1641" t="s">
        <v>4281</v>
      </c>
      <c r="C1641">
        <f>YEAR(Data!$D1641)</f>
        <v>2013</v>
      </c>
      <c r="D1641" s="2">
        <v>41421</v>
      </c>
      <c r="E1641" s="2">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ht="14.25" customHeight="1" x14ac:dyDescent="0.3">
      <c r="A1642">
        <v>1641</v>
      </c>
      <c r="B1642" t="s">
        <v>4281</v>
      </c>
      <c r="C1642">
        <f>YEAR(Data!$D1642)</f>
        <v>2013</v>
      </c>
      <c r="D1642" s="2">
        <v>41421</v>
      </c>
      <c r="E1642" s="2">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ht="14.25" customHeight="1" x14ac:dyDescent="0.3">
      <c r="A1643">
        <v>1642</v>
      </c>
      <c r="B1643" t="s">
        <v>4281</v>
      </c>
      <c r="C1643">
        <f>YEAR(Data!$D1643)</f>
        <v>2013</v>
      </c>
      <c r="D1643" s="2">
        <v>41421</v>
      </c>
      <c r="E1643" s="2">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ht="14.25" customHeight="1" x14ac:dyDescent="0.3">
      <c r="A1644">
        <v>1643</v>
      </c>
      <c r="B1644" t="s">
        <v>4286</v>
      </c>
      <c r="C1644">
        <f>YEAR(Data!$D1644)</f>
        <v>2011</v>
      </c>
      <c r="D1644" s="2">
        <v>40876</v>
      </c>
      <c r="E1644" s="2">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ht="14.25" customHeight="1" x14ac:dyDescent="0.3">
      <c r="A1645">
        <v>1644</v>
      </c>
      <c r="B1645" t="s">
        <v>4290</v>
      </c>
      <c r="C1645">
        <f>YEAR(Data!$D1645)</f>
        <v>2012</v>
      </c>
      <c r="D1645" s="2">
        <v>40987</v>
      </c>
      <c r="E1645" s="2">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ht="14.25" customHeight="1" x14ac:dyDescent="0.3">
      <c r="A1646">
        <v>1645</v>
      </c>
      <c r="B1646" t="s">
        <v>4290</v>
      </c>
      <c r="C1646">
        <f>YEAR(Data!$D1646)</f>
        <v>2012</v>
      </c>
      <c r="D1646" s="2">
        <v>40987</v>
      </c>
      <c r="E1646" s="2">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ht="14.25" customHeight="1" x14ac:dyDescent="0.3">
      <c r="A1647">
        <v>1646</v>
      </c>
      <c r="B1647" t="s">
        <v>4290</v>
      </c>
      <c r="C1647">
        <f>YEAR(Data!$D1647)</f>
        <v>2012</v>
      </c>
      <c r="D1647" s="2">
        <v>40987</v>
      </c>
      <c r="E1647" s="2">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ht="14.25" customHeight="1" x14ac:dyDescent="0.3">
      <c r="A1648">
        <v>1647</v>
      </c>
      <c r="B1648" t="s">
        <v>4295</v>
      </c>
      <c r="C1648">
        <f>YEAR(Data!$D1648)</f>
        <v>2012</v>
      </c>
      <c r="D1648" s="2">
        <v>41214</v>
      </c>
      <c r="E1648" s="2">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ht="14.25" customHeight="1" x14ac:dyDescent="0.3">
      <c r="A1649">
        <v>1648</v>
      </c>
      <c r="B1649" t="s">
        <v>4295</v>
      </c>
      <c r="C1649">
        <f>YEAR(Data!$D1649)</f>
        <v>2012</v>
      </c>
      <c r="D1649" s="2">
        <v>41214</v>
      </c>
      <c r="E1649" s="2">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ht="14.25" customHeight="1" x14ac:dyDescent="0.3">
      <c r="A1650">
        <v>1649</v>
      </c>
      <c r="B1650" t="s">
        <v>4298</v>
      </c>
      <c r="C1650">
        <f>YEAR(Data!$D1650)</f>
        <v>2012</v>
      </c>
      <c r="D1650" s="2">
        <v>41178</v>
      </c>
      <c r="E1650" s="2">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ht="14.25" customHeight="1" x14ac:dyDescent="0.3">
      <c r="A1651">
        <v>1650</v>
      </c>
      <c r="B1651" t="s">
        <v>4298</v>
      </c>
      <c r="C1651">
        <f>YEAR(Data!$D1651)</f>
        <v>2012</v>
      </c>
      <c r="D1651" s="2">
        <v>41178</v>
      </c>
      <c r="E1651" s="2">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ht="14.25" customHeight="1" x14ac:dyDescent="0.3">
      <c r="A1652">
        <v>1651</v>
      </c>
      <c r="B1652" t="s">
        <v>4303</v>
      </c>
      <c r="C1652">
        <f>YEAR(Data!$D1652)</f>
        <v>2011</v>
      </c>
      <c r="D1652" s="2">
        <v>40784</v>
      </c>
      <c r="E1652" s="2">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ht="14.25" customHeight="1" x14ac:dyDescent="0.3">
      <c r="A1653">
        <v>1652</v>
      </c>
      <c r="B1653" t="s">
        <v>4303</v>
      </c>
      <c r="C1653">
        <f>YEAR(Data!$D1653)</f>
        <v>2011</v>
      </c>
      <c r="D1653" s="2">
        <v>40784</v>
      </c>
      <c r="E1653" s="2">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ht="14.25" customHeight="1" x14ac:dyDescent="0.3">
      <c r="A1654">
        <v>1653</v>
      </c>
      <c r="B1654" t="s">
        <v>4310</v>
      </c>
      <c r="C1654">
        <f>YEAR(Data!$D1654)</f>
        <v>2014</v>
      </c>
      <c r="D1654" s="2">
        <v>41962</v>
      </c>
      <c r="E1654" s="2">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ht="14.25" customHeight="1" x14ac:dyDescent="0.3">
      <c r="A1655">
        <v>1654</v>
      </c>
      <c r="B1655" t="s">
        <v>4310</v>
      </c>
      <c r="C1655">
        <f>YEAR(Data!$D1655)</f>
        <v>2014</v>
      </c>
      <c r="D1655" s="2">
        <v>41962</v>
      </c>
      <c r="E1655" s="2">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ht="14.25" customHeight="1" x14ac:dyDescent="0.3">
      <c r="A1656">
        <v>1655</v>
      </c>
      <c r="B1656" t="s">
        <v>4310</v>
      </c>
      <c r="C1656">
        <f>YEAR(Data!$D1656)</f>
        <v>2014</v>
      </c>
      <c r="D1656" s="2">
        <v>41962</v>
      </c>
      <c r="E1656" s="2">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ht="14.25" customHeight="1" x14ac:dyDescent="0.3">
      <c r="A1657">
        <v>1656</v>
      </c>
      <c r="B1657" t="s">
        <v>4310</v>
      </c>
      <c r="C1657">
        <f>YEAR(Data!$D1657)</f>
        <v>2014</v>
      </c>
      <c r="D1657" s="2">
        <v>41962</v>
      </c>
      <c r="E1657" s="2">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ht="14.25" customHeight="1" x14ac:dyDescent="0.3">
      <c r="A1658">
        <v>1657</v>
      </c>
      <c r="B1658" t="s">
        <v>4310</v>
      </c>
      <c r="C1658">
        <f>YEAR(Data!$D1658)</f>
        <v>2014</v>
      </c>
      <c r="D1658" s="2">
        <v>41962</v>
      </c>
      <c r="E1658" s="2">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ht="14.25" customHeight="1" x14ac:dyDescent="0.3">
      <c r="A1659">
        <v>1658</v>
      </c>
      <c r="B1659" t="s">
        <v>4317</v>
      </c>
      <c r="C1659">
        <f>YEAR(Data!$D1659)</f>
        <v>2011</v>
      </c>
      <c r="D1659" s="2">
        <v>40675</v>
      </c>
      <c r="E1659" s="2">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ht="14.25" customHeight="1" x14ac:dyDescent="0.3">
      <c r="A1660">
        <v>1659</v>
      </c>
      <c r="B1660" t="s">
        <v>4318</v>
      </c>
      <c r="C1660">
        <f>YEAR(Data!$D1660)</f>
        <v>2014</v>
      </c>
      <c r="D1660" s="2">
        <v>41660</v>
      </c>
      <c r="E1660" s="2">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ht="14.25" customHeight="1" x14ac:dyDescent="0.3">
      <c r="A1661">
        <v>1660</v>
      </c>
      <c r="B1661" t="s">
        <v>4323</v>
      </c>
      <c r="C1661">
        <f>YEAR(Data!$D1661)</f>
        <v>2014</v>
      </c>
      <c r="D1661" s="2">
        <v>41943</v>
      </c>
      <c r="E1661" s="2">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ht="14.25" customHeight="1" x14ac:dyDescent="0.3">
      <c r="A1662">
        <v>1661</v>
      </c>
      <c r="B1662" t="s">
        <v>4323</v>
      </c>
      <c r="C1662">
        <f>YEAR(Data!$D1662)</f>
        <v>2014</v>
      </c>
      <c r="D1662" s="2">
        <v>41943</v>
      </c>
      <c r="E1662" s="2">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ht="14.25" customHeight="1" x14ac:dyDescent="0.3">
      <c r="A1663">
        <v>1662</v>
      </c>
      <c r="B1663" t="s">
        <v>4326</v>
      </c>
      <c r="C1663">
        <f>YEAR(Data!$D1663)</f>
        <v>2014</v>
      </c>
      <c r="D1663" s="2">
        <v>41760</v>
      </c>
      <c r="E1663" s="2">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ht="14.25" customHeight="1" x14ac:dyDescent="0.3">
      <c r="A1664">
        <v>1663</v>
      </c>
      <c r="B1664" t="s">
        <v>4326</v>
      </c>
      <c r="C1664">
        <f>YEAR(Data!$D1664)</f>
        <v>2014</v>
      </c>
      <c r="D1664" s="2">
        <v>41760</v>
      </c>
      <c r="E1664" s="2">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ht="14.25" customHeight="1" x14ac:dyDescent="0.3">
      <c r="A1665">
        <v>1664</v>
      </c>
      <c r="B1665" t="s">
        <v>4329</v>
      </c>
      <c r="C1665">
        <f>YEAR(Data!$D1665)</f>
        <v>2013</v>
      </c>
      <c r="D1665" s="2">
        <v>41603</v>
      </c>
      <c r="E1665" s="2">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ht="14.25" customHeight="1" x14ac:dyDescent="0.3">
      <c r="A1666">
        <v>1665</v>
      </c>
      <c r="B1666" t="s">
        <v>4329</v>
      </c>
      <c r="C1666">
        <f>YEAR(Data!$D1666)</f>
        <v>2013</v>
      </c>
      <c r="D1666" s="2">
        <v>41603</v>
      </c>
      <c r="E1666" s="2">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ht="14.25" customHeight="1" x14ac:dyDescent="0.3">
      <c r="A1667">
        <v>1666</v>
      </c>
      <c r="B1667" t="s">
        <v>4329</v>
      </c>
      <c r="C1667">
        <f>YEAR(Data!$D1667)</f>
        <v>2013</v>
      </c>
      <c r="D1667" s="2">
        <v>41603</v>
      </c>
      <c r="E1667" s="2">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ht="14.25" customHeight="1" x14ac:dyDescent="0.3">
      <c r="A1668">
        <v>1667</v>
      </c>
      <c r="B1668" t="s">
        <v>4329</v>
      </c>
      <c r="C1668">
        <f>YEAR(Data!$D1668)</f>
        <v>2013</v>
      </c>
      <c r="D1668" s="2">
        <v>41603</v>
      </c>
      <c r="E1668" s="2">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ht="14.25" customHeight="1" x14ac:dyDescent="0.3">
      <c r="A1669">
        <v>1668</v>
      </c>
      <c r="B1669" t="s">
        <v>4329</v>
      </c>
      <c r="C1669">
        <f>YEAR(Data!$D1669)</f>
        <v>2013</v>
      </c>
      <c r="D1669" s="2">
        <v>41603</v>
      </c>
      <c r="E1669" s="2">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ht="14.25" customHeight="1" x14ac:dyDescent="0.3">
      <c r="A1670">
        <v>1669</v>
      </c>
      <c r="B1670" t="s">
        <v>4329</v>
      </c>
      <c r="C1670">
        <f>YEAR(Data!$D1670)</f>
        <v>2013</v>
      </c>
      <c r="D1670" s="2">
        <v>41603</v>
      </c>
      <c r="E1670" s="2">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ht="14.25" customHeight="1" x14ac:dyDescent="0.3">
      <c r="A1671">
        <v>1670</v>
      </c>
      <c r="B1671" t="s">
        <v>4338</v>
      </c>
      <c r="C1671">
        <f>YEAR(Data!$D1671)</f>
        <v>2012</v>
      </c>
      <c r="D1671" s="2">
        <v>40918</v>
      </c>
      <c r="E1671" s="2">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ht="14.25" customHeight="1" x14ac:dyDescent="0.3">
      <c r="A1672">
        <v>1671</v>
      </c>
      <c r="B1672" t="s">
        <v>4339</v>
      </c>
      <c r="C1672">
        <f>YEAR(Data!$D1672)</f>
        <v>2014</v>
      </c>
      <c r="D1672" s="2">
        <v>41932</v>
      </c>
      <c r="E1672" s="2">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ht="14.25" customHeight="1" x14ac:dyDescent="0.3">
      <c r="A1673">
        <v>1672</v>
      </c>
      <c r="B1673" t="s">
        <v>4342</v>
      </c>
      <c r="C1673">
        <f>YEAR(Data!$D1673)</f>
        <v>2013</v>
      </c>
      <c r="D1673" s="2">
        <v>41356</v>
      </c>
      <c r="E1673" s="2">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ht="14.25" customHeight="1" x14ac:dyDescent="0.3">
      <c r="A1674">
        <v>1673</v>
      </c>
      <c r="B1674" t="s">
        <v>4345</v>
      </c>
      <c r="C1674">
        <f>YEAR(Data!$D1674)</f>
        <v>2014</v>
      </c>
      <c r="D1674" s="2">
        <v>41824</v>
      </c>
      <c r="E1674" s="2">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ht="14.25" customHeight="1" x14ac:dyDescent="0.3">
      <c r="A1675">
        <v>1674</v>
      </c>
      <c r="B1675" t="s">
        <v>4347</v>
      </c>
      <c r="C1675">
        <f>YEAR(Data!$D1675)</f>
        <v>2012</v>
      </c>
      <c r="D1675" s="2">
        <v>41254</v>
      </c>
      <c r="E1675" s="2">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ht="14.25" customHeight="1" x14ac:dyDescent="0.3">
      <c r="A1676">
        <v>1675</v>
      </c>
      <c r="B1676" t="s">
        <v>4351</v>
      </c>
      <c r="C1676">
        <f>YEAR(Data!$D1676)</f>
        <v>2012</v>
      </c>
      <c r="D1676" s="2">
        <v>41169</v>
      </c>
      <c r="E1676" s="2">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ht="14.25" customHeight="1" x14ac:dyDescent="0.3">
      <c r="A1677">
        <v>1676</v>
      </c>
      <c r="B1677" t="s">
        <v>4351</v>
      </c>
      <c r="C1677">
        <f>YEAR(Data!$D1677)</f>
        <v>2012</v>
      </c>
      <c r="D1677" s="2">
        <v>41169</v>
      </c>
      <c r="E1677" s="2">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ht="14.25" customHeight="1" x14ac:dyDescent="0.3">
      <c r="A1678">
        <v>1677</v>
      </c>
      <c r="B1678" t="s">
        <v>4352</v>
      </c>
      <c r="C1678">
        <f>YEAR(Data!$D1678)</f>
        <v>2013</v>
      </c>
      <c r="D1678" s="2">
        <v>41413</v>
      </c>
      <c r="E1678" s="2">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ht="14.25" customHeight="1" x14ac:dyDescent="0.3">
      <c r="A1679">
        <v>1678</v>
      </c>
      <c r="B1679" t="s">
        <v>4352</v>
      </c>
      <c r="C1679">
        <f>YEAR(Data!$D1679)</f>
        <v>2013</v>
      </c>
      <c r="D1679" s="2">
        <v>41413</v>
      </c>
      <c r="E1679" s="2">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ht="14.25" customHeight="1" x14ac:dyDescent="0.3">
      <c r="A1680">
        <v>1679</v>
      </c>
      <c r="B1680" t="s">
        <v>4355</v>
      </c>
      <c r="C1680">
        <f>YEAR(Data!$D1680)</f>
        <v>2011</v>
      </c>
      <c r="D1680" s="2">
        <v>40793</v>
      </c>
      <c r="E1680" s="2">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ht="14.25" customHeight="1" x14ac:dyDescent="0.3">
      <c r="A1681">
        <v>1680</v>
      </c>
      <c r="B1681" t="s">
        <v>4355</v>
      </c>
      <c r="C1681">
        <f>YEAR(Data!$D1681)</f>
        <v>2011</v>
      </c>
      <c r="D1681" s="2">
        <v>40793</v>
      </c>
      <c r="E1681" s="2">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ht="14.25" customHeight="1" x14ac:dyDescent="0.3">
      <c r="A1682">
        <v>1681</v>
      </c>
      <c r="B1682" t="s">
        <v>4355</v>
      </c>
      <c r="C1682">
        <f>YEAR(Data!$D1682)</f>
        <v>2011</v>
      </c>
      <c r="D1682" s="2">
        <v>40793</v>
      </c>
      <c r="E1682" s="2">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ht="14.25" customHeight="1" x14ac:dyDescent="0.3">
      <c r="A1683">
        <v>1682</v>
      </c>
      <c r="B1683" t="s">
        <v>4355</v>
      </c>
      <c r="C1683">
        <f>YEAR(Data!$D1683)</f>
        <v>2011</v>
      </c>
      <c r="D1683" s="2">
        <v>40793</v>
      </c>
      <c r="E1683" s="2">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ht="14.25" customHeight="1" x14ac:dyDescent="0.3">
      <c r="A1684">
        <v>1683</v>
      </c>
      <c r="B1684" t="s">
        <v>4360</v>
      </c>
      <c r="C1684">
        <f>YEAR(Data!$D1684)</f>
        <v>2013</v>
      </c>
      <c r="D1684" s="2">
        <v>41547</v>
      </c>
      <c r="E1684" s="2">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ht="14.25" customHeight="1" x14ac:dyDescent="0.3">
      <c r="A1685">
        <v>1684</v>
      </c>
      <c r="B1685" t="s">
        <v>4363</v>
      </c>
      <c r="C1685">
        <f>YEAR(Data!$D1685)</f>
        <v>2013</v>
      </c>
      <c r="D1685" s="2">
        <v>41586</v>
      </c>
      <c r="E1685" s="2">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ht="14.25" customHeight="1" x14ac:dyDescent="0.3">
      <c r="A1686">
        <v>1685</v>
      </c>
      <c r="B1686" t="s">
        <v>4364</v>
      </c>
      <c r="C1686">
        <f>YEAR(Data!$D1686)</f>
        <v>2014</v>
      </c>
      <c r="D1686" s="2">
        <v>41754</v>
      </c>
      <c r="E1686" s="2">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ht="14.25" customHeight="1" x14ac:dyDescent="0.3">
      <c r="A1687">
        <v>1686</v>
      </c>
      <c r="B1687" t="s">
        <v>4364</v>
      </c>
      <c r="C1687">
        <f>YEAR(Data!$D1687)</f>
        <v>2014</v>
      </c>
      <c r="D1687" s="2">
        <v>41754</v>
      </c>
      <c r="E1687" s="2">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ht="14.25" customHeight="1" x14ac:dyDescent="0.3">
      <c r="A1688">
        <v>1687</v>
      </c>
      <c r="B1688" t="s">
        <v>4364</v>
      </c>
      <c r="C1688">
        <f>YEAR(Data!$D1688)</f>
        <v>2014</v>
      </c>
      <c r="D1688" s="2">
        <v>41754</v>
      </c>
      <c r="E1688" s="2">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ht="14.25" customHeight="1" x14ac:dyDescent="0.3">
      <c r="A1689">
        <v>1688</v>
      </c>
      <c r="B1689" t="s">
        <v>4369</v>
      </c>
      <c r="C1689">
        <f>YEAR(Data!$D1689)</f>
        <v>2014</v>
      </c>
      <c r="D1689" s="2">
        <v>41984</v>
      </c>
      <c r="E1689" s="2">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ht="14.25" customHeight="1" x14ac:dyDescent="0.3">
      <c r="A1690">
        <v>1689</v>
      </c>
      <c r="B1690" t="s">
        <v>4369</v>
      </c>
      <c r="C1690">
        <f>YEAR(Data!$D1690)</f>
        <v>2014</v>
      </c>
      <c r="D1690" s="2">
        <v>41984</v>
      </c>
      <c r="E1690" s="2">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ht="14.25" customHeight="1" x14ac:dyDescent="0.3">
      <c r="A1691">
        <v>1690</v>
      </c>
      <c r="B1691" t="s">
        <v>4370</v>
      </c>
      <c r="C1691">
        <f>YEAR(Data!$D1691)</f>
        <v>2011</v>
      </c>
      <c r="D1691" s="2">
        <v>40771</v>
      </c>
      <c r="E1691" s="2">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ht="14.25" customHeight="1" x14ac:dyDescent="0.3">
      <c r="A1692">
        <v>1691</v>
      </c>
      <c r="B1692" t="s">
        <v>4371</v>
      </c>
      <c r="C1692">
        <f>YEAR(Data!$D1692)</f>
        <v>2014</v>
      </c>
      <c r="D1692" s="2">
        <v>41983</v>
      </c>
      <c r="E1692" s="2">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ht="14.25" customHeight="1" x14ac:dyDescent="0.3">
      <c r="A1693">
        <v>1692</v>
      </c>
      <c r="B1693" t="s">
        <v>4371</v>
      </c>
      <c r="C1693">
        <f>YEAR(Data!$D1693)</f>
        <v>2014</v>
      </c>
      <c r="D1693" s="2">
        <v>41983</v>
      </c>
      <c r="E1693" s="2">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ht="14.25" customHeight="1" x14ac:dyDescent="0.3">
      <c r="A1694">
        <v>1693</v>
      </c>
      <c r="B1694" t="s">
        <v>4375</v>
      </c>
      <c r="C1694">
        <f>YEAR(Data!$D1694)</f>
        <v>2013</v>
      </c>
      <c r="D1694" s="2">
        <v>41348</v>
      </c>
      <c r="E1694" s="2">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ht="14.25" customHeight="1" x14ac:dyDescent="0.3">
      <c r="A1695">
        <v>1694</v>
      </c>
      <c r="B1695" t="s">
        <v>4378</v>
      </c>
      <c r="C1695">
        <f>YEAR(Data!$D1695)</f>
        <v>2013</v>
      </c>
      <c r="D1695" s="2">
        <v>41452</v>
      </c>
      <c r="E1695" s="2">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ht="14.25" customHeight="1" x14ac:dyDescent="0.3">
      <c r="A1696">
        <v>1695</v>
      </c>
      <c r="B1696" t="s">
        <v>4381</v>
      </c>
      <c r="C1696">
        <f>YEAR(Data!$D1696)</f>
        <v>2012</v>
      </c>
      <c r="D1696" s="2">
        <v>41177</v>
      </c>
      <c r="E1696" s="2">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ht="14.25" customHeight="1" x14ac:dyDescent="0.3">
      <c r="A1697">
        <v>1696</v>
      </c>
      <c r="B1697" t="s">
        <v>4381</v>
      </c>
      <c r="C1697">
        <f>YEAR(Data!$D1697)</f>
        <v>2012</v>
      </c>
      <c r="D1697" s="2">
        <v>41177</v>
      </c>
      <c r="E1697" s="2">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ht="14.25" customHeight="1" x14ac:dyDescent="0.3">
      <c r="A1698">
        <v>1697</v>
      </c>
      <c r="B1698" t="s">
        <v>4381</v>
      </c>
      <c r="C1698">
        <f>YEAR(Data!$D1698)</f>
        <v>2012</v>
      </c>
      <c r="D1698" s="2">
        <v>41177</v>
      </c>
      <c r="E1698" s="2">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ht="14.25" customHeight="1" x14ac:dyDescent="0.3">
      <c r="A1699">
        <v>1698</v>
      </c>
      <c r="B1699" t="s">
        <v>4385</v>
      </c>
      <c r="C1699">
        <f>YEAR(Data!$D1699)</f>
        <v>2012</v>
      </c>
      <c r="D1699" s="2">
        <v>41270</v>
      </c>
      <c r="E1699" s="2">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ht="14.25" customHeight="1" x14ac:dyDescent="0.3">
      <c r="A1700">
        <v>1699</v>
      </c>
      <c r="B1700" t="s">
        <v>4385</v>
      </c>
      <c r="C1700">
        <f>YEAR(Data!$D1700)</f>
        <v>2012</v>
      </c>
      <c r="D1700" s="2">
        <v>41270</v>
      </c>
      <c r="E1700" s="2">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ht="14.25" customHeight="1" x14ac:dyDescent="0.3">
      <c r="A1701">
        <v>1700</v>
      </c>
      <c r="B1701" t="s">
        <v>4388</v>
      </c>
      <c r="C1701">
        <f>YEAR(Data!$D1701)</f>
        <v>2011</v>
      </c>
      <c r="D1701" s="2">
        <v>40697</v>
      </c>
      <c r="E1701" s="2">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ht="14.25" customHeight="1" x14ac:dyDescent="0.3">
      <c r="A1702">
        <v>1701</v>
      </c>
      <c r="B1702" t="s">
        <v>4389</v>
      </c>
      <c r="C1702">
        <f>YEAR(Data!$D1702)</f>
        <v>2012</v>
      </c>
      <c r="D1702" s="2">
        <v>41103</v>
      </c>
      <c r="E1702" s="2">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ht="14.25" customHeight="1" x14ac:dyDescent="0.3">
      <c r="A1703">
        <v>1702</v>
      </c>
      <c r="B1703" t="s">
        <v>4389</v>
      </c>
      <c r="C1703">
        <f>YEAR(Data!$D1703)</f>
        <v>2012</v>
      </c>
      <c r="D1703" s="2">
        <v>41103</v>
      </c>
      <c r="E1703" s="2">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ht="14.25" customHeight="1" x14ac:dyDescent="0.3">
      <c r="A1704">
        <v>1703</v>
      </c>
      <c r="B1704" t="s">
        <v>4389</v>
      </c>
      <c r="C1704">
        <f>YEAR(Data!$D1704)</f>
        <v>2012</v>
      </c>
      <c r="D1704" s="2">
        <v>41103</v>
      </c>
      <c r="E1704" s="2">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ht="14.25" customHeight="1" x14ac:dyDescent="0.3">
      <c r="A1705">
        <v>1704</v>
      </c>
      <c r="B1705" t="s">
        <v>4390</v>
      </c>
      <c r="C1705">
        <f>YEAR(Data!$D1705)</f>
        <v>2011</v>
      </c>
      <c r="D1705" s="2">
        <v>40577</v>
      </c>
      <c r="E1705" s="2">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ht="14.25" customHeight="1" x14ac:dyDescent="0.3">
      <c r="A1706">
        <v>1705</v>
      </c>
      <c r="B1706" t="s">
        <v>4394</v>
      </c>
      <c r="C1706">
        <f>YEAR(Data!$D1706)</f>
        <v>2013</v>
      </c>
      <c r="D1706" s="2">
        <v>41342</v>
      </c>
      <c r="E1706" s="2">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ht="14.25" customHeight="1" x14ac:dyDescent="0.3">
      <c r="A1707">
        <v>1706</v>
      </c>
      <c r="B1707" t="s">
        <v>4395</v>
      </c>
      <c r="C1707">
        <f>YEAR(Data!$D1707)</f>
        <v>2012</v>
      </c>
      <c r="D1707" s="2">
        <v>41235</v>
      </c>
      <c r="E1707" s="2">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ht="14.25" customHeight="1" x14ac:dyDescent="0.3">
      <c r="A1708">
        <v>1707</v>
      </c>
      <c r="B1708" t="s">
        <v>4396</v>
      </c>
      <c r="C1708">
        <f>YEAR(Data!$D1708)</f>
        <v>2014</v>
      </c>
      <c r="D1708" s="2">
        <v>41943</v>
      </c>
      <c r="E1708" s="2">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ht="14.25" customHeight="1" x14ac:dyDescent="0.3">
      <c r="A1709">
        <v>1708</v>
      </c>
      <c r="B1709" t="s">
        <v>4396</v>
      </c>
      <c r="C1709">
        <f>YEAR(Data!$D1709)</f>
        <v>2014</v>
      </c>
      <c r="D1709" s="2">
        <v>41943</v>
      </c>
      <c r="E1709" s="2">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ht="14.25" customHeight="1" x14ac:dyDescent="0.3">
      <c r="A1710">
        <v>1709</v>
      </c>
      <c r="B1710" t="s">
        <v>4396</v>
      </c>
      <c r="C1710">
        <f>YEAR(Data!$D1710)</f>
        <v>2014</v>
      </c>
      <c r="D1710" s="2">
        <v>41943</v>
      </c>
      <c r="E1710" s="2">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ht="14.25" customHeight="1" x14ac:dyDescent="0.3">
      <c r="A1711">
        <v>1710</v>
      </c>
      <c r="B1711" t="s">
        <v>4396</v>
      </c>
      <c r="C1711">
        <f>YEAR(Data!$D1711)</f>
        <v>2014</v>
      </c>
      <c r="D1711" s="2">
        <v>41943</v>
      </c>
      <c r="E1711" s="2">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ht="14.25" customHeight="1" x14ac:dyDescent="0.3">
      <c r="A1712">
        <v>1711</v>
      </c>
      <c r="B1712" t="s">
        <v>4396</v>
      </c>
      <c r="C1712">
        <f>YEAR(Data!$D1712)</f>
        <v>2014</v>
      </c>
      <c r="D1712" s="2">
        <v>41943</v>
      </c>
      <c r="E1712" s="2">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ht="14.25" customHeight="1" x14ac:dyDescent="0.3">
      <c r="A1713">
        <v>1712</v>
      </c>
      <c r="B1713" t="s">
        <v>4396</v>
      </c>
      <c r="C1713">
        <f>YEAR(Data!$D1713)</f>
        <v>2014</v>
      </c>
      <c r="D1713" s="2">
        <v>41943</v>
      </c>
      <c r="E1713" s="2">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ht="14.25" customHeight="1" x14ac:dyDescent="0.3">
      <c r="A1714">
        <v>1713</v>
      </c>
      <c r="B1714" t="s">
        <v>4403</v>
      </c>
      <c r="C1714">
        <f>YEAR(Data!$D1714)</f>
        <v>2012</v>
      </c>
      <c r="D1714" s="2">
        <v>40938</v>
      </c>
      <c r="E1714" s="2">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ht="14.25" customHeight="1" x14ac:dyDescent="0.3">
      <c r="A1715">
        <v>1714</v>
      </c>
      <c r="B1715" t="s">
        <v>4406</v>
      </c>
      <c r="C1715">
        <f>YEAR(Data!$D1715)</f>
        <v>2014</v>
      </c>
      <c r="D1715" s="2">
        <v>41891</v>
      </c>
      <c r="E1715" s="2">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ht="14.25" customHeight="1" x14ac:dyDescent="0.3">
      <c r="A1716">
        <v>1715</v>
      </c>
      <c r="B1716" t="s">
        <v>4407</v>
      </c>
      <c r="C1716">
        <f>YEAR(Data!$D1716)</f>
        <v>2014</v>
      </c>
      <c r="D1716" s="2">
        <v>41920</v>
      </c>
      <c r="E1716" s="2">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ht="14.25" customHeight="1" x14ac:dyDescent="0.3">
      <c r="A1717">
        <v>1716</v>
      </c>
      <c r="B1717" t="s">
        <v>4410</v>
      </c>
      <c r="C1717">
        <f>YEAR(Data!$D1717)</f>
        <v>2013</v>
      </c>
      <c r="D1717" s="2">
        <v>41395</v>
      </c>
      <c r="E1717" s="2">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ht="14.25" customHeight="1" x14ac:dyDescent="0.3">
      <c r="A1718">
        <v>1717</v>
      </c>
      <c r="B1718" t="s">
        <v>4411</v>
      </c>
      <c r="C1718">
        <f>YEAR(Data!$D1718)</f>
        <v>2013</v>
      </c>
      <c r="D1718" s="2">
        <v>41414</v>
      </c>
      <c r="E1718" s="2">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ht="14.25" customHeight="1" x14ac:dyDescent="0.3">
      <c r="A1719">
        <v>1718</v>
      </c>
      <c r="B1719" t="s">
        <v>4411</v>
      </c>
      <c r="C1719">
        <f>YEAR(Data!$D1719)</f>
        <v>2013</v>
      </c>
      <c r="D1719" s="2">
        <v>41414</v>
      </c>
      <c r="E1719" s="2">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ht="14.25" customHeight="1" x14ac:dyDescent="0.3">
      <c r="A1720">
        <v>1719</v>
      </c>
      <c r="B1720" t="s">
        <v>4411</v>
      </c>
      <c r="C1720">
        <f>YEAR(Data!$D1720)</f>
        <v>2013</v>
      </c>
      <c r="D1720" s="2">
        <v>41414</v>
      </c>
      <c r="E1720" s="2">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ht="14.25" customHeight="1" x14ac:dyDescent="0.3">
      <c r="A1721">
        <v>1720</v>
      </c>
      <c r="B1721" t="s">
        <v>4411</v>
      </c>
      <c r="C1721">
        <f>YEAR(Data!$D1721)</f>
        <v>2013</v>
      </c>
      <c r="D1721" s="2">
        <v>41414</v>
      </c>
      <c r="E1721" s="2">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ht="14.25" customHeight="1" x14ac:dyDescent="0.3">
      <c r="A1722">
        <v>1721</v>
      </c>
      <c r="B1722" t="s">
        <v>4411</v>
      </c>
      <c r="C1722">
        <f>YEAR(Data!$D1722)</f>
        <v>2013</v>
      </c>
      <c r="D1722" s="2">
        <v>41414</v>
      </c>
      <c r="E1722" s="2">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ht="14.25" customHeight="1" x14ac:dyDescent="0.3">
      <c r="A1723">
        <v>1722</v>
      </c>
      <c r="B1723" t="s">
        <v>4414</v>
      </c>
      <c r="C1723">
        <f>YEAR(Data!$D1723)</f>
        <v>2012</v>
      </c>
      <c r="D1723" s="2">
        <v>41263</v>
      </c>
      <c r="E1723" s="2">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ht="14.25" customHeight="1" x14ac:dyDescent="0.3">
      <c r="A1724">
        <v>1723</v>
      </c>
      <c r="B1724" t="s">
        <v>4414</v>
      </c>
      <c r="C1724">
        <f>YEAR(Data!$D1724)</f>
        <v>2012</v>
      </c>
      <c r="D1724" s="2">
        <v>41263</v>
      </c>
      <c r="E1724" s="2">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ht="14.25" customHeight="1" x14ac:dyDescent="0.3">
      <c r="A1725">
        <v>1724</v>
      </c>
      <c r="B1725" t="s">
        <v>4414</v>
      </c>
      <c r="C1725">
        <f>YEAR(Data!$D1725)</f>
        <v>2012</v>
      </c>
      <c r="D1725" s="2">
        <v>41263</v>
      </c>
      <c r="E1725" s="2">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ht="14.25" customHeight="1" x14ac:dyDescent="0.3">
      <c r="A1726">
        <v>1725</v>
      </c>
      <c r="B1726" t="s">
        <v>4419</v>
      </c>
      <c r="C1726">
        <f>YEAR(Data!$D1726)</f>
        <v>2012</v>
      </c>
      <c r="D1726" s="2">
        <v>41262</v>
      </c>
      <c r="E1726" s="2">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ht="14.25" customHeight="1" x14ac:dyDescent="0.3">
      <c r="A1727">
        <v>1726</v>
      </c>
      <c r="B1727" t="s">
        <v>4419</v>
      </c>
      <c r="C1727">
        <f>YEAR(Data!$D1727)</f>
        <v>2012</v>
      </c>
      <c r="D1727" s="2">
        <v>41262</v>
      </c>
      <c r="E1727" s="2">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ht="14.25" customHeight="1" x14ac:dyDescent="0.3">
      <c r="A1728">
        <v>1727</v>
      </c>
      <c r="B1728" t="s">
        <v>4419</v>
      </c>
      <c r="C1728">
        <f>YEAR(Data!$D1728)</f>
        <v>2012</v>
      </c>
      <c r="D1728" s="2">
        <v>41262</v>
      </c>
      <c r="E1728" s="2">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ht="14.25" customHeight="1" x14ac:dyDescent="0.3">
      <c r="A1729">
        <v>1728</v>
      </c>
      <c r="B1729" t="s">
        <v>4426</v>
      </c>
      <c r="C1729">
        <f>YEAR(Data!$D1729)</f>
        <v>2014</v>
      </c>
      <c r="D1729" s="2">
        <v>41759</v>
      </c>
      <c r="E1729" s="2">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ht="14.25" customHeight="1" x14ac:dyDescent="0.3">
      <c r="A1730">
        <v>1729</v>
      </c>
      <c r="B1730" t="s">
        <v>4431</v>
      </c>
      <c r="C1730">
        <f>YEAR(Data!$D1730)</f>
        <v>2013</v>
      </c>
      <c r="D1730" s="2">
        <v>41312</v>
      </c>
      <c r="E1730" s="2">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ht="14.25" customHeight="1" x14ac:dyDescent="0.3">
      <c r="A1731">
        <v>1730</v>
      </c>
      <c r="B1731" t="s">
        <v>4431</v>
      </c>
      <c r="C1731">
        <f>YEAR(Data!$D1731)</f>
        <v>2013</v>
      </c>
      <c r="D1731" s="2">
        <v>41312</v>
      </c>
      <c r="E1731" s="2">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ht="14.25" customHeight="1" x14ac:dyDescent="0.3">
      <c r="A1732">
        <v>1731</v>
      </c>
      <c r="B1732" t="s">
        <v>4432</v>
      </c>
      <c r="C1732">
        <f>YEAR(Data!$D1732)</f>
        <v>2011</v>
      </c>
      <c r="D1732" s="2">
        <v>40814</v>
      </c>
      <c r="E1732" s="2">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ht="14.25" customHeight="1" x14ac:dyDescent="0.3">
      <c r="A1733">
        <v>1732</v>
      </c>
      <c r="B1733" t="s">
        <v>4432</v>
      </c>
      <c r="C1733">
        <f>YEAR(Data!$D1733)</f>
        <v>2011</v>
      </c>
      <c r="D1733" s="2">
        <v>40814</v>
      </c>
      <c r="E1733" s="2">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ht="14.25" customHeight="1" x14ac:dyDescent="0.3">
      <c r="A1734">
        <v>1733</v>
      </c>
      <c r="B1734" t="s">
        <v>4435</v>
      </c>
      <c r="C1734">
        <f>YEAR(Data!$D1734)</f>
        <v>2013</v>
      </c>
      <c r="D1734" s="2">
        <v>41466</v>
      </c>
      <c r="E1734" s="2">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ht="14.25" customHeight="1" x14ac:dyDescent="0.3">
      <c r="A1735">
        <v>1734</v>
      </c>
      <c r="B1735" t="s">
        <v>4435</v>
      </c>
      <c r="C1735">
        <f>YEAR(Data!$D1735)</f>
        <v>2013</v>
      </c>
      <c r="D1735" s="2">
        <v>41466</v>
      </c>
      <c r="E1735" s="2">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ht="14.25" customHeight="1" x14ac:dyDescent="0.3">
      <c r="A1736">
        <v>1735</v>
      </c>
      <c r="B1736" t="s">
        <v>4436</v>
      </c>
      <c r="C1736">
        <f>YEAR(Data!$D1736)</f>
        <v>2014</v>
      </c>
      <c r="D1736" s="2">
        <v>41850</v>
      </c>
      <c r="E1736" s="2">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ht="14.25" customHeight="1" x14ac:dyDescent="0.3">
      <c r="A1737">
        <v>1736</v>
      </c>
      <c r="B1737" t="s">
        <v>4436</v>
      </c>
      <c r="C1737">
        <f>YEAR(Data!$D1737)</f>
        <v>2014</v>
      </c>
      <c r="D1737" s="2">
        <v>41850</v>
      </c>
      <c r="E1737" s="2">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ht="14.25" customHeight="1" x14ac:dyDescent="0.3">
      <c r="A1738">
        <v>1737</v>
      </c>
      <c r="B1738" t="s">
        <v>4436</v>
      </c>
      <c r="C1738">
        <f>YEAR(Data!$D1738)</f>
        <v>2014</v>
      </c>
      <c r="D1738" s="2">
        <v>41850</v>
      </c>
      <c r="E1738" s="2">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ht="14.25" customHeight="1" x14ac:dyDescent="0.3">
      <c r="A1739">
        <v>1738</v>
      </c>
      <c r="B1739" t="s">
        <v>4439</v>
      </c>
      <c r="C1739">
        <f>YEAR(Data!$D1739)</f>
        <v>2012</v>
      </c>
      <c r="D1739" s="2">
        <v>41155</v>
      </c>
      <c r="E1739" s="2">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ht="14.25" customHeight="1" x14ac:dyDescent="0.3">
      <c r="A1740">
        <v>1739</v>
      </c>
      <c r="B1740" t="s">
        <v>4439</v>
      </c>
      <c r="C1740">
        <f>YEAR(Data!$D1740)</f>
        <v>2012</v>
      </c>
      <c r="D1740" s="2">
        <v>41155</v>
      </c>
      <c r="E1740" s="2">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ht="14.25" customHeight="1" x14ac:dyDescent="0.3">
      <c r="A1741">
        <v>1740</v>
      </c>
      <c r="B1741" t="s">
        <v>4439</v>
      </c>
      <c r="C1741">
        <f>YEAR(Data!$D1741)</f>
        <v>2012</v>
      </c>
      <c r="D1741" s="2">
        <v>41155</v>
      </c>
      <c r="E1741" s="2">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ht="14.25" customHeight="1" x14ac:dyDescent="0.3">
      <c r="A1742">
        <v>1741</v>
      </c>
      <c r="B1742" t="s">
        <v>4442</v>
      </c>
      <c r="C1742">
        <f>YEAR(Data!$D1742)</f>
        <v>2011</v>
      </c>
      <c r="D1742" s="2">
        <v>40764</v>
      </c>
      <c r="E1742" s="2">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ht="14.25" customHeight="1" x14ac:dyDescent="0.3">
      <c r="A1743">
        <v>1742</v>
      </c>
      <c r="B1743" t="s">
        <v>4445</v>
      </c>
      <c r="C1743">
        <f>YEAR(Data!$D1743)</f>
        <v>2014</v>
      </c>
      <c r="D1743" s="2">
        <v>41943</v>
      </c>
      <c r="E1743" s="2">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ht="14.25" customHeight="1" x14ac:dyDescent="0.3">
      <c r="A1744">
        <v>1743</v>
      </c>
      <c r="B1744" t="s">
        <v>4445</v>
      </c>
      <c r="C1744">
        <f>YEAR(Data!$D1744)</f>
        <v>2014</v>
      </c>
      <c r="D1744" s="2">
        <v>41943</v>
      </c>
      <c r="E1744" s="2">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ht="14.25" customHeight="1" x14ac:dyDescent="0.3">
      <c r="A1745">
        <v>1744</v>
      </c>
      <c r="B1745" t="s">
        <v>4445</v>
      </c>
      <c r="C1745">
        <f>YEAR(Data!$D1745)</f>
        <v>2014</v>
      </c>
      <c r="D1745" s="2">
        <v>41943</v>
      </c>
      <c r="E1745" s="2">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ht="14.25" customHeight="1" x14ac:dyDescent="0.3">
      <c r="A1746">
        <v>1745</v>
      </c>
      <c r="B1746" t="s">
        <v>4445</v>
      </c>
      <c r="C1746">
        <f>YEAR(Data!$D1746)</f>
        <v>2014</v>
      </c>
      <c r="D1746" s="2">
        <v>41943</v>
      </c>
      <c r="E1746" s="2">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ht="14.25" customHeight="1" x14ac:dyDescent="0.3">
      <c r="A1747">
        <v>1746</v>
      </c>
      <c r="B1747" t="s">
        <v>4448</v>
      </c>
      <c r="C1747">
        <f>YEAR(Data!$D1747)</f>
        <v>2011</v>
      </c>
      <c r="D1747" s="2">
        <v>40700</v>
      </c>
      <c r="E1747" s="2">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ht="14.25" customHeight="1" x14ac:dyDescent="0.3">
      <c r="A1748">
        <v>1747</v>
      </c>
      <c r="B1748" t="s">
        <v>4449</v>
      </c>
      <c r="C1748">
        <f>YEAR(Data!$D1748)</f>
        <v>2013</v>
      </c>
      <c r="D1748" s="2">
        <v>41500</v>
      </c>
      <c r="E1748" s="2">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ht="14.25" customHeight="1" x14ac:dyDescent="0.3">
      <c r="A1749">
        <v>1748</v>
      </c>
      <c r="B1749" t="s">
        <v>4449</v>
      </c>
      <c r="C1749">
        <f>YEAR(Data!$D1749)</f>
        <v>2013</v>
      </c>
      <c r="D1749" s="2">
        <v>41500</v>
      </c>
      <c r="E1749" s="2">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ht="14.25" customHeight="1" x14ac:dyDescent="0.3">
      <c r="A1750">
        <v>1749</v>
      </c>
      <c r="B1750" t="s">
        <v>4451</v>
      </c>
      <c r="C1750">
        <f>YEAR(Data!$D1750)</f>
        <v>2011</v>
      </c>
      <c r="D1750" s="2">
        <v>40658</v>
      </c>
      <c r="E1750" s="2">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ht="14.25" customHeight="1" x14ac:dyDescent="0.3">
      <c r="A1751">
        <v>1750</v>
      </c>
      <c r="B1751" t="s">
        <v>4451</v>
      </c>
      <c r="C1751">
        <f>YEAR(Data!$D1751)</f>
        <v>2011</v>
      </c>
      <c r="D1751" s="2">
        <v>40658</v>
      </c>
      <c r="E1751" s="2">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ht="14.25" customHeight="1" x14ac:dyDescent="0.3">
      <c r="A1752">
        <v>1751</v>
      </c>
      <c r="B1752" t="s">
        <v>4454</v>
      </c>
      <c r="C1752">
        <f>YEAR(Data!$D1752)</f>
        <v>2012</v>
      </c>
      <c r="D1752" s="2">
        <v>41235</v>
      </c>
      <c r="E1752" s="2">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ht="14.25" customHeight="1" x14ac:dyDescent="0.3">
      <c r="A1753">
        <v>1752</v>
      </c>
      <c r="B1753" t="s">
        <v>4457</v>
      </c>
      <c r="C1753">
        <f>YEAR(Data!$D1753)</f>
        <v>2014</v>
      </c>
      <c r="D1753" s="2">
        <v>41927</v>
      </c>
      <c r="E1753" s="2">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ht="14.25" customHeight="1" x14ac:dyDescent="0.3">
      <c r="A1754">
        <v>1753</v>
      </c>
      <c r="B1754" t="s">
        <v>4460</v>
      </c>
      <c r="C1754">
        <f>YEAR(Data!$D1754)</f>
        <v>2014</v>
      </c>
      <c r="D1754" s="2">
        <v>41976</v>
      </c>
      <c r="E1754" s="2">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ht="14.25" customHeight="1" x14ac:dyDescent="0.3">
      <c r="A1755">
        <v>1754</v>
      </c>
      <c r="B1755" t="s">
        <v>4460</v>
      </c>
      <c r="C1755">
        <f>YEAR(Data!$D1755)</f>
        <v>2014</v>
      </c>
      <c r="D1755" s="2">
        <v>41976</v>
      </c>
      <c r="E1755" s="2">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ht="14.25" customHeight="1" x14ac:dyDescent="0.3">
      <c r="A1756">
        <v>1755</v>
      </c>
      <c r="B1756" t="s">
        <v>4460</v>
      </c>
      <c r="C1756">
        <f>YEAR(Data!$D1756)</f>
        <v>2014</v>
      </c>
      <c r="D1756" s="2">
        <v>41976</v>
      </c>
      <c r="E1756" s="2">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ht="14.25" customHeight="1" x14ac:dyDescent="0.3">
      <c r="A1757">
        <v>1756</v>
      </c>
      <c r="B1757" t="s">
        <v>4463</v>
      </c>
      <c r="C1757">
        <f>YEAR(Data!$D1757)</f>
        <v>2012</v>
      </c>
      <c r="D1757" s="2">
        <v>41251</v>
      </c>
      <c r="E1757" s="2">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ht="14.25" customHeight="1" x14ac:dyDescent="0.3">
      <c r="A1758">
        <v>1757</v>
      </c>
      <c r="B1758" t="s">
        <v>4463</v>
      </c>
      <c r="C1758">
        <f>YEAR(Data!$D1758)</f>
        <v>2012</v>
      </c>
      <c r="D1758" s="2">
        <v>41251</v>
      </c>
      <c r="E1758" s="2">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ht="14.25" customHeight="1" x14ac:dyDescent="0.3">
      <c r="A1759">
        <v>1758</v>
      </c>
      <c r="B1759" t="s">
        <v>4466</v>
      </c>
      <c r="C1759">
        <f>YEAR(Data!$D1759)</f>
        <v>2012</v>
      </c>
      <c r="D1759" s="2">
        <v>41103</v>
      </c>
      <c r="E1759" s="2">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ht="14.25" customHeight="1" x14ac:dyDescent="0.3">
      <c r="A1760">
        <v>1759</v>
      </c>
      <c r="B1760" t="s">
        <v>4467</v>
      </c>
      <c r="C1760">
        <f>YEAR(Data!$D1760)</f>
        <v>2011</v>
      </c>
      <c r="D1760" s="2">
        <v>40674</v>
      </c>
      <c r="E1760" s="2">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ht="14.25" customHeight="1" x14ac:dyDescent="0.3">
      <c r="A1761">
        <v>1760</v>
      </c>
      <c r="B1761" t="s">
        <v>4470</v>
      </c>
      <c r="C1761">
        <f>YEAR(Data!$D1761)</f>
        <v>2011</v>
      </c>
      <c r="D1761" s="2">
        <v>40549</v>
      </c>
      <c r="E1761" s="2">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ht="14.25" customHeight="1" x14ac:dyDescent="0.3">
      <c r="A1762">
        <v>1761</v>
      </c>
      <c r="B1762" t="s">
        <v>4471</v>
      </c>
      <c r="C1762">
        <f>YEAR(Data!$D1762)</f>
        <v>2012</v>
      </c>
      <c r="D1762" s="2">
        <v>41157</v>
      </c>
      <c r="E1762" s="2">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ht="14.25" customHeight="1" x14ac:dyDescent="0.3">
      <c r="A1763">
        <v>1762</v>
      </c>
      <c r="B1763" t="s">
        <v>4471</v>
      </c>
      <c r="C1763">
        <f>YEAR(Data!$D1763)</f>
        <v>2012</v>
      </c>
      <c r="D1763" s="2">
        <v>41157</v>
      </c>
      <c r="E1763" s="2">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ht="14.25" customHeight="1" x14ac:dyDescent="0.3">
      <c r="A1764">
        <v>1763</v>
      </c>
      <c r="B1764" t="s">
        <v>4471</v>
      </c>
      <c r="C1764">
        <f>YEAR(Data!$D1764)</f>
        <v>2012</v>
      </c>
      <c r="D1764" s="2">
        <v>41157</v>
      </c>
      <c r="E1764" s="2">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ht="14.25" customHeight="1" x14ac:dyDescent="0.3">
      <c r="A1765">
        <v>1764</v>
      </c>
      <c r="B1765" t="s">
        <v>4478</v>
      </c>
      <c r="C1765">
        <f>YEAR(Data!$D1765)</f>
        <v>2013</v>
      </c>
      <c r="D1765" s="2">
        <v>41491</v>
      </c>
      <c r="E1765" s="2">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ht="14.25" customHeight="1" x14ac:dyDescent="0.3">
      <c r="A1766">
        <v>1765</v>
      </c>
      <c r="B1766" t="s">
        <v>4478</v>
      </c>
      <c r="C1766">
        <f>YEAR(Data!$D1766)</f>
        <v>2013</v>
      </c>
      <c r="D1766" s="2">
        <v>41491</v>
      </c>
      <c r="E1766" s="2">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ht="14.25" customHeight="1" x14ac:dyDescent="0.3">
      <c r="A1767">
        <v>1766</v>
      </c>
      <c r="B1767" t="s">
        <v>4478</v>
      </c>
      <c r="C1767">
        <f>YEAR(Data!$D1767)</f>
        <v>2013</v>
      </c>
      <c r="D1767" s="2">
        <v>41491</v>
      </c>
      <c r="E1767" s="2">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ht="14.25" customHeight="1" x14ac:dyDescent="0.3">
      <c r="A1768">
        <v>1767</v>
      </c>
      <c r="B1768" t="s">
        <v>4478</v>
      </c>
      <c r="C1768">
        <f>YEAR(Data!$D1768)</f>
        <v>2013</v>
      </c>
      <c r="D1768" s="2">
        <v>41491</v>
      </c>
      <c r="E1768" s="2">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ht="14.25" customHeight="1" x14ac:dyDescent="0.3">
      <c r="A1769">
        <v>1768</v>
      </c>
      <c r="B1769" t="s">
        <v>4485</v>
      </c>
      <c r="C1769">
        <f>YEAR(Data!$D1769)</f>
        <v>2011</v>
      </c>
      <c r="D1769" s="2">
        <v>40624</v>
      </c>
      <c r="E1769" s="2">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ht="14.25" customHeight="1" x14ac:dyDescent="0.3">
      <c r="A1770">
        <v>1769</v>
      </c>
      <c r="B1770" t="s">
        <v>4485</v>
      </c>
      <c r="C1770">
        <f>YEAR(Data!$D1770)</f>
        <v>2011</v>
      </c>
      <c r="D1770" s="2">
        <v>40624</v>
      </c>
      <c r="E1770" s="2">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ht="14.25" customHeight="1" x14ac:dyDescent="0.3">
      <c r="A1771">
        <v>1770</v>
      </c>
      <c r="B1771" t="s">
        <v>4489</v>
      </c>
      <c r="C1771">
        <f>YEAR(Data!$D1771)</f>
        <v>2014</v>
      </c>
      <c r="D1771" s="2">
        <v>41701</v>
      </c>
      <c r="E1771" s="2">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ht="14.25" customHeight="1" x14ac:dyDescent="0.3">
      <c r="A1772">
        <v>1771</v>
      </c>
      <c r="B1772" t="s">
        <v>4489</v>
      </c>
      <c r="C1772">
        <f>YEAR(Data!$D1772)</f>
        <v>2014</v>
      </c>
      <c r="D1772" s="2">
        <v>41701</v>
      </c>
      <c r="E1772" s="2">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ht="14.25" customHeight="1" x14ac:dyDescent="0.3">
      <c r="A1773">
        <v>1772</v>
      </c>
      <c r="B1773" t="s">
        <v>4490</v>
      </c>
      <c r="C1773">
        <f>YEAR(Data!$D1773)</f>
        <v>2013</v>
      </c>
      <c r="D1773" s="2">
        <v>41606</v>
      </c>
      <c r="E1773" s="2">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ht="14.25" customHeight="1" x14ac:dyDescent="0.3">
      <c r="A1774">
        <v>1773</v>
      </c>
      <c r="B1774" t="s">
        <v>4490</v>
      </c>
      <c r="C1774">
        <f>YEAR(Data!$D1774)</f>
        <v>2013</v>
      </c>
      <c r="D1774" s="2">
        <v>41606</v>
      </c>
      <c r="E1774" s="2">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ht="14.25" customHeight="1" x14ac:dyDescent="0.3">
      <c r="A1775">
        <v>1774</v>
      </c>
      <c r="B1775" t="s">
        <v>4491</v>
      </c>
      <c r="C1775">
        <f>YEAR(Data!$D1775)</f>
        <v>2011</v>
      </c>
      <c r="D1775" s="2">
        <v>40661</v>
      </c>
      <c r="E1775" s="2">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ht="14.25" customHeight="1" x14ac:dyDescent="0.3">
      <c r="A1776">
        <v>1775</v>
      </c>
      <c r="B1776" t="s">
        <v>4491</v>
      </c>
      <c r="C1776">
        <f>YEAR(Data!$D1776)</f>
        <v>2011</v>
      </c>
      <c r="D1776" s="2">
        <v>40661</v>
      </c>
      <c r="E1776" s="2">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ht="14.25" customHeight="1" x14ac:dyDescent="0.3">
      <c r="A1777">
        <v>1776</v>
      </c>
      <c r="B1777" t="s">
        <v>4491</v>
      </c>
      <c r="C1777">
        <f>YEAR(Data!$D1777)</f>
        <v>2011</v>
      </c>
      <c r="D1777" s="2">
        <v>40661</v>
      </c>
      <c r="E1777" s="2">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ht="14.25" customHeight="1" x14ac:dyDescent="0.3">
      <c r="A1778">
        <v>1777</v>
      </c>
      <c r="B1778" t="s">
        <v>4491</v>
      </c>
      <c r="C1778">
        <f>YEAR(Data!$D1778)</f>
        <v>2011</v>
      </c>
      <c r="D1778" s="2">
        <v>40661</v>
      </c>
      <c r="E1778" s="2">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ht="14.25" customHeight="1" x14ac:dyDescent="0.3">
      <c r="A1779">
        <v>1778</v>
      </c>
      <c r="B1779" t="s">
        <v>4499</v>
      </c>
      <c r="C1779">
        <f>YEAR(Data!$D1779)</f>
        <v>2012</v>
      </c>
      <c r="D1779" s="2">
        <v>41237</v>
      </c>
      <c r="E1779" s="2">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ht="14.25" customHeight="1" x14ac:dyDescent="0.3">
      <c r="A1780">
        <v>1779</v>
      </c>
      <c r="B1780" t="s">
        <v>4499</v>
      </c>
      <c r="C1780">
        <f>YEAR(Data!$D1780)</f>
        <v>2012</v>
      </c>
      <c r="D1780" s="2">
        <v>41237</v>
      </c>
      <c r="E1780" s="2">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ht="14.25" customHeight="1" x14ac:dyDescent="0.3">
      <c r="A1781">
        <v>1780</v>
      </c>
      <c r="B1781" t="s">
        <v>4502</v>
      </c>
      <c r="C1781">
        <f>YEAR(Data!$D1781)</f>
        <v>2013</v>
      </c>
      <c r="D1781" s="2">
        <v>41590</v>
      </c>
      <c r="E1781" s="2">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ht="14.25" customHeight="1" x14ac:dyDescent="0.3">
      <c r="A1782">
        <v>1781</v>
      </c>
      <c r="B1782" t="s">
        <v>4502</v>
      </c>
      <c r="C1782">
        <f>YEAR(Data!$D1782)</f>
        <v>2013</v>
      </c>
      <c r="D1782" s="2">
        <v>41590</v>
      </c>
      <c r="E1782" s="2">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ht="14.25" customHeight="1" x14ac:dyDescent="0.3">
      <c r="A1783">
        <v>1782</v>
      </c>
      <c r="B1783" t="s">
        <v>4503</v>
      </c>
      <c r="C1783">
        <f>YEAR(Data!$D1783)</f>
        <v>2012</v>
      </c>
      <c r="D1783" s="2">
        <v>41099</v>
      </c>
      <c r="E1783" s="2">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ht="14.25" customHeight="1" x14ac:dyDescent="0.3">
      <c r="A1784">
        <v>1783</v>
      </c>
      <c r="B1784" t="s">
        <v>4503</v>
      </c>
      <c r="C1784">
        <f>YEAR(Data!$D1784)</f>
        <v>2012</v>
      </c>
      <c r="D1784" s="2">
        <v>41099</v>
      </c>
      <c r="E1784" s="2">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ht="14.25" customHeight="1" x14ac:dyDescent="0.3">
      <c r="A1785">
        <v>1784</v>
      </c>
      <c r="B1785" t="s">
        <v>4506</v>
      </c>
      <c r="C1785">
        <f>YEAR(Data!$D1785)</f>
        <v>2014</v>
      </c>
      <c r="D1785" s="2">
        <v>41905</v>
      </c>
      <c r="E1785" s="2">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ht="14.25" customHeight="1" x14ac:dyDescent="0.3">
      <c r="A1786">
        <v>1785</v>
      </c>
      <c r="B1786" t="s">
        <v>4506</v>
      </c>
      <c r="C1786">
        <f>YEAR(Data!$D1786)</f>
        <v>2014</v>
      </c>
      <c r="D1786" s="2">
        <v>41905</v>
      </c>
      <c r="E1786" s="2">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ht="14.25" customHeight="1" x14ac:dyDescent="0.3">
      <c r="A1787">
        <v>1786</v>
      </c>
      <c r="B1787" t="s">
        <v>4506</v>
      </c>
      <c r="C1787">
        <f>YEAR(Data!$D1787)</f>
        <v>2014</v>
      </c>
      <c r="D1787" s="2">
        <v>41905</v>
      </c>
      <c r="E1787" s="2">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ht="14.25" customHeight="1" x14ac:dyDescent="0.3">
      <c r="A1788">
        <v>1787</v>
      </c>
      <c r="B1788" t="s">
        <v>4506</v>
      </c>
      <c r="C1788">
        <f>YEAR(Data!$D1788)</f>
        <v>2014</v>
      </c>
      <c r="D1788" s="2">
        <v>41905</v>
      </c>
      <c r="E1788" s="2">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ht="14.25" customHeight="1" x14ac:dyDescent="0.3">
      <c r="A1789">
        <v>1788</v>
      </c>
      <c r="B1789" t="s">
        <v>4511</v>
      </c>
      <c r="C1789">
        <f>YEAR(Data!$D1789)</f>
        <v>2012</v>
      </c>
      <c r="D1789" s="2">
        <v>40954</v>
      </c>
      <c r="E1789" s="2">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ht="14.25" customHeight="1" x14ac:dyDescent="0.3">
      <c r="A1790">
        <v>1789</v>
      </c>
      <c r="B1790" t="s">
        <v>4511</v>
      </c>
      <c r="C1790">
        <f>YEAR(Data!$D1790)</f>
        <v>2012</v>
      </c>
      <c r="D1790" s="2">
        <v>40954</v>
      </c>
      <c r="E1790" s="2">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ht="14.25" customHeight="1" x14ac:dyDescent="0.3">
      <c r="A1791">
        <v>1790</v>
      </c>
      <c r="B1791" t="s">
        <v>4511</v>
      </c>
      <c r="C1791">
        <f>YEAR(Data!$D1791)</f>
        <v>2012</v>
      </c>
      <c r="D1791" s="2">
        <v>40954</v>
      </c>
      <c r="E1791" s="2">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ht="14.25" customHeight="1" x14ac:dyDescent="0.3">
      <c r="A1792">
        <v>1791</v>
      </c>
      <c r="B1792" t="s">
        <v>4517</v>
      </c>
      <c r="C1792">
        <f>YEAR(Data!$D1792)</f>
        <v>2011</v>
      </c>
      <c r="D1792" s="2">
        <v>40816</v>
      </c>
      <c r="E1792" s="2">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ht="14.25" customHeight="1" x14ac:dyDescent="0.3">
      <c r="A1793">
        <v>1792</v>
      </c>
      <c r="B1793" t="s">
        <v>4518</v>
      </c>
      <c r="C1793">
        <f>YEAR(Data!$D1793)</f>
        <v>2011</v>
      </c>
      <c r="D1793" s="2">
        <v>40878</v>
      </c>
      <c r="E1793" s="2">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ht="14.25" customHeight="1" x14ac:dyDescent="0.3">
      <c r="A1794">
        <v>1793</v>
      </c>
      <c r="B1794" t="s">
        <v>4518</v>
      </c>
      <c r="C1794">
        <f>YEAR(Data!$D1794)</f>
        <v>2011</v>
      </c>
      <c r="D1794" s="2">
        <v>40878</v>
      </c>
      <c r="E1794" s="2">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ht="14.25" customHeight="1" x14ac:dyDescent="0.3">
      <c r="A1795">
        <v>1794</v>
      </c>
      <c r="B1795" t="s">
        <v>4523</v>
      </c>
      <c r="C1795">
        <f>YEAR(Data!$D1795)</f>
        <v>2011</v>
      </c>
      <c r="D1795" s="2">
        <v>40885</v>
      </c>
      <c r="E1795" s="2">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ht="14.25" customHeight="1" x14ac:dyDescent="0.3">
      <c r="A1796">
        <v>1795</v>
      </c>
      <c r="B1796" t="s">
        <v>4526</v>
      </c>
      <c r="C1796">
        <f>YEAR(Data!$D1796)</f>
        <v>2013</v>
      </c>
      <c r="D1796" s="2">
        <v>41523</v>
      </c>
      <c r="E1796" s="2">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ht="14.25" customHeight="1" x14ac:dyDescent="0.3">
      <c r="A1797">
        <v>1796</v>
      </c>
      <c r="B1797" t="s">
        <v>4531</v>
      </c>
      <c r="C1797">
        <f>YEAR(Data!$D1797)</f>
        <v>2014</v>
      </c>
      <c r="D1797" s="2">
        <v>41879</v>
      </c>
      <c r="E1797" s="2">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ht="14.25" customHeight="1" x14ac:dyDescent="0.3">
      <c r="A1798">
        <v>1797</v>
      </c>
      <c r="B1798" t="s">
        <v>4531</v>
      </c>
      <c r="C1798">
        <f>YEAR(Data!$D1798)</f>
        <v>2014</v>
      </c>
      <c r="D1798" s="2">
        <v>41879</v>
      </c>
      <c r="E1798" s="2">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ht="14.25" customHeight="1" x14ac:dyDescent="0.3">
      <c r="A1799">
        <v>1798</v>
      </c>
      <c r="B1799" t="s">
        <v>4531</v>
      </c>
      <c r="C1799">
        <f>YEAR(Data!$D1799)</f>
        <v>2014</v>
      </c>
      <c r="D1799" s="2">
        <v>41879</v>
      </c>
      <c r="E1799" s="2">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ht="14.25" customHeight="1" x14ac:dyDescent="0.3">
      <c r="A1800">
        <v>1799</v>
      </c>
      <c r="B1800" t="s">
        <v>4534</v>
      </c>
      <c r="C1800">
        <f>YEAR(Data!$D1800)</f>
        <v>2013</v>
      </c>
      <c r="D1800" s="2">
        <v>41463</v>
      </c>
      <c r="E1800" s="2">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ht="14.25" customHeight="1" x14ac:dyDescent="0.3">
      <c r="A1801">
        <v>1800</v>
      </c>
      <c r="B1801" t="s">
        <v>4535</v>
      </c>
      <c r="C1801">
        <f>YEAR(Data!$D1801)</f>
        <v>2013</v>
      </c>
      <c r="D1801" s="2">
        <v>41495</v>
      </c>
      <c r="E1801" s="2">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ht="14.25" customHeight="1" x14ac:dyDescent="0.3">
      <c r="A1802">
        <v>1801</v>
      </c>
      <c r="B1802" t="s">
        <v>4535</v>
      </c>
      <c r="C1802">
        <f>YEAR(Data!$D1802)</f>
        <v>2013</v>
      </c>
      <c r="D1802" s="2">
        <v>41495</v>
      </c>
      <c r="E1802" s="2">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ht="14.25" customHeight="1" x14ac:dyDescent="0.3">
      <c r="A1803">
        <v>1802</v>
      </c>
      <c r="B1803" t="s">
        <v>4540</v>
      </c>
      <c r="C1803">
        <f>YEAR(Data!$D1803)</f>
        <v>2013</v>
      </c>
      <c r="D1803" s="2">
        <v>41592</v>
      </c>
      <c r="E1803" s="2">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ht="14.25" customHeight="1" x14ac:dyDescent="0.3">
      <c r="A1804">
        <v>1803</v>
      </c>
      <c r="B1804" t="s">
        <v>4541</v>
      </c>
      <c r="C1804">
        <f>YEAR(Data!$D1804)</f>
        <v>2014</v>
      </c>
      <c r="D1804" s="2">
        <v>41905</v>
      </c>
      <c r="E1804" s="2">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ht="14.25" customHeight="1" x14ac:dyDescent="0.3">
      <c r="A1805">
        <v>1804</v>
      </c>
      <c r="B1805" t="s">
        <v>4541</v>
      </c>
      <c r="C1805">
        <f>YEAR(Data!$D1805)</f>
        <v>2014</v>
      </c>
      <c r="D1805" s="2">
        <v>41905</v>
      </c>
      <c r="E1805" s="2">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ht="14.25" customHeight="1" x14ac:dyDescent="0.3">
      <c r="A1806">
        <v>1805</v>
      </c>
      <c r="B1806" t="s">
        <v>4541</v>
      </c>
      <c r="C1806">
        <f>YEAR(Data!$D1806)</f>
        <v>2014</v>
      </c>
      <c r="D1806" s="2">
        <v>41905</v>
      </c>
      <c r="E1806" s="2">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ht="14.25" customHeight="1" x14ac:dyDescent="0.3">
      <c r="A1807">
        <v>1806</v>
      </c>
      <c r="B1807" t="s">
        <v>4544</v>
      </c>
      <c r="C1807">
        <f>YEAR(Data!$D1807)</f>
        <v>2013</v>
      </c>
      <c r="D1807" s="2">
        <v>41634</v>
      </c>
      <c r="E1807" s="2">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ht="14.25" customHeight="1" x14ac:dyDescent="0.3">
      <c r="A1808">
        <v>1807</v>
      </c>
      <c r="B1808" t="s">
        <v>4544</v>
      </c>
      <c r="C1808">
        <f>YEAR(Data!$D1808)</f>
        <v>2013</v>
      </c>
      <c r="D1808" s="2">
        <v>41634</v>
      </c>
      <c r="E1808" s="2">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ht="14.25" customHeight="1" x14ac:dyDescent="0.3">
      <c r="A1809">
        <v>1808</v>
      </c>
      <c r="B1809" t="s">
        <v>4544</v>
      </c>
      <c r="C1809">
        <f>YEAR(Data!$D1809)</f>
        <v>2013</v>
      </c>
      <c r="D1809" s="2">
        <v>41634</v>
      </c>
      <c r="E1809" s="2">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ht="14.25" customHeight="1" x14ac:dyDescent="0.3">
      <c r="A1810">
        <v>1809</v>
      </c>
      <c r="B1810" t="s">
        <v>4545</v>
      </c>
      <c r="C1810">
        <f>YEAR(Data!$D1810)</f>
        <v>2013</v>
      </c>
      <c r="D1810" s="2">
        <v>41316</v>
      </c>
      <c r="E1810" s="2">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ht="14.25" customHeight="1" x14ac:dyDescent="0.3">
      <c r="A1811">
        <v>1810</v>
      </c>
      <c r="B1811" t="s">
        <v>4551</v>
      </c>
      <c r="C1811">
        <f>YEAR(Data!$D1811)</f>
        <v>2013</v>
      </c>
      <c r="D1811" s="2">
        <v>41571</v>
      </c>
      <c r="E1811" s="2">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ht="14.25" customHeight="1" x14ac:dyDescent="0.3">
      <c r="A1812">
        <v>1811</v>
      </c>
      <c r="B1812" t="s">
        <v>4551</v>
      </c>
      <c r="C1812">
        <f>YEAR(Data!$D1812)</f>
        <v>2013</v>
      </c>
      <c r="D1812" s="2">
        <v>41571</v>
      </c>
      <c r="E1812" s="2">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ht="14.25" customHeight="1" x14ac:dyDescent="0.3">
      <c r="A1813">
        <v>1812</v>
      </c>
      <c r="B1813" t="s">
        <v>4556</v>
      </c>
      <c r="C1813">
        <f>YEAR(Data!$D1813)</f>
        <v>2011</v>
      </c>
      <c r="D1813" s="2">
        <v>40703</v>
      </c>
      <c r="E1813" s="2">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ht="14.25" customHeight="1" x14ac:dyDescent="0.3">
      <c r="A1814">
        <v>1813</v>
      </c>
      <c r="B1814" t="s">
        <v>4557</v>
      </c>
      <c r="C1814">
        <f>YEAR(Data!$D1814)</f>
        <v>2014</v>
      </c>
      <c r="D1814" s="2">
        <v>41964</v>
      </c>
      <c r="E1814" s="2">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ht="14.25" customHeight="1" x14ac:dyDescent="0.3">
      <c r="A1815">
        <v>1814</v>
      </c>
      <c r="B1815" t="s">
        <v>4557</v>
      </c>
      <c r="C1815">
        <f>YEAR(Data!$D1815)</f>
        <v>2014</v>
      </c>
      <c r="D1815" s="2">
        <v>41964</v>
      </c>
      <c r="E1815" s="2">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ht="14.25" customHeight="1" x14ac:dyDescent="0.3">
      <c r="A1816">
        <v>1815</v>
      </c>
      <c r="B1816" t="s">
        <v>4560</v>
      </c>
      <c r="C1816">
        <f>YEAR(Data!$D1816)</f>
        <v>2012</v>
      </c>
      <c r="D1816" s="2">
        <v>41166</v>
      </c>
      <c r="E1816" s="2">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ht="14.25" customHeight="1" x14ac:dyDescent="0.3">
      <c r="A1817">
        <v>1816</v>
      </c>
      <c r="B1817" t="s">
        <v>4561</v>
      </c>
      <c r="C1817">
        <f>YEAR(Data!$D1817)</f>
        <v>2012</v>
      </c>
      <c r="D1817" s="2">
        <v>41064</v>
      </c>
      <c r="E1817" s="2">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ht="14.25" customHeight="1" x14ac:dyDescent="0.3">
      <c r="A1818">
        <v>1817</v>
      </c>
      <c r="B1818" t="s">
        <v>4561</v>
      </c>
      <c r="C1818">
        <f>YEAR(Data!$D1818)</f>
        <v>2012</v>
      </c>
      <c r="D1818" s="2">
        <v>41064</v>
      </c>
      <c r="E1818" s="2">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ht="14.25" customHeight="1" x14ac:dyDescent="0.3">
      <c r="A1819">
        <v>1818</v>
      </c>
      <c r="B1819" t="s">
        <v>4564</v>
      </c>
      <c r="C1819">
        <f>YEAR(Data!$D1819)</f>
        <v>2012</v>
      </c>
      <c r="D1819" s="2">
        <v>41256</v>
      </c>
      <c r="E1819" s="2">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ht="14.25" customHeight="1" x14ac:dyDescent="0.3">
      <c r="A1820">
        <v>1819</v>
      </c>
      <c r="B1820" t="s">
        <v>4567</v>
      </c>
      <c r="C1820">
        <f>YEAR(Data!$D1820)</f>
        <v>2011</v>
      </c>
      <c r="D1820" s="2">
        <v>40688</v>
      </c>
      <c r="E1820" s="2">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ht="14.25" customHeight="1" x14ac:dyDescent="0.3">
      <c r="A1821">
        <v>1820</v>
      </c>
      <c r="B1821" t="s">
        <v>4567</v>
      </c>
      <c r="C1821">
        <f>YEAR(Data!$D1821)</f>
        <v>2011</v>
      </c>
      <c r="D1821" s="2">
        <v>40688</v>
      </c>
      <c r="E1821" s="2">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ht="14.25" customHeight="1" x14ac:dyDescent="0.3">
      <c r="A1822">
        <v>1821</v>
      </c>
      <c r="B1822" t="s">
        <v>4574</v>
      </c>
      <c r="C1822">
        <f>YEAR(Data!$D1822)</f>
        <v>2013</v>
      </c>
      <c r="D1822" s="2">
        <v>41321</v>
      </c>
      <c r="E1822" s="2">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ht="14.25" customHeight="1" x14ac:dyDescent="0.3">
      <c r="A1823">
        <v>1822</v>
      </c>
      <c r="B1823" t="s">
        <v>4574</v>
      </c>
      <c r="C1823">
        <f>YEAR(Data!$D1823)</f>
        <v>2013</v>
      </c>
      <c r="D1823" s="2">
        <v>41321</v>
      </c>
      <c r="E1823" s="2">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ht="14.25" customHeight="1" x14ac:dyDescent="0.3">
      <c r="A1824">
        <v>1823</v>
      </c>
      <c r="B1824" t="s">
        <v>4574</v>
      </c>
      <c r="C1824">
        <f>YEAR(Data!$D1824)</f>
        <v>2013</v>
      </c>
      <c r="D1824" s="2">
        <v>41321</v>
      </c>
      <c r="E1824" s="2">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ht="14.25" customHeight="1" x14ac:dyDescent="0.3">
      <c r="A1825">
        <v>1824</v>
      </c>
      <c r="B1825" t="s">
        <v>4574</v>
      </c>
      <c r="C1825">
        <f>YEAR(Data!$D1825)</f>
        <v>2013</v>
      </c>
      <c r="D1825" s="2">
        <v>41321</v>
      </c>
      <c r="E1825" s="2">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ht="14.25" customHeight="1" x14ac:dyDescent="0.3">
      <c r="A1826">
        <v>1825</v>
      </c>
      <c r="B1826" t="s">
        <v>4581</v>
      </c>
      <c r="C1826">
        <f>YEAR(Data!$D1826)</f>
        <v>2013</v>
      </c>
      <c r="D1826" s="2">
        <v>41631</v>
      </c>
      <c r="E1826" s="2">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ht="14.25" customHeight="1" x14ac:dyDescent="0.3">
      <c r="A1827">
        <v>1826</v>
      </c>
      <c r="B1827" t="s">
        <v>4581</v>
      </c>
      <c r="C1827">
        <f>YEAR(Data!$D1827)</f>
        <v>2013</v>
      </c>
      <c r="D1827" s="2">
        <v>41631</v>
      </c>
      <c r="E1827" s="2">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ht="14.25" customHeight="1" x14ac:dyDescent="0.3">
      <c r="A1828">
        <v>1827</v>
      </c>
      <c r="B1828" t="s">
        <v>4581</v>
      </c>
      <c r="C1828">
        <f>YEAR(Data!$D1828)</f>
        <v>2013</v>
      </c>
      <c r="D1828" s="2">
        <v>41631</v>
      </c>
      <c r="E1828" s="2">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ht="14.25" customHeight="1" x14ac:dyDescent="0.3">
      <c r="A1829">
        <v>1828</v>
      </c>
      <c r="B1829" t="s">
        <v>4585</v>
      </c>
      <c r="C1829">
        <f>YEAR(Data!$D1829)</f>
        <v>2013</v>
      </c>
      <c r="D1829" s="2">
        <v>41313</v>
      </c>
      <c r="E1829" s="2">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ht="14.25" customHeight="1" x14ac:dyDescent="0.3">
      <c r="A1830">
        <v>1829</v>
      </c>
      <c r="B1830" t="s">
        <v>4591</v>
      </c>
      <c r="C1830">
        <f>YEAR(Data!$D1830)</f>
        <v>2012</v>
      </c>
      <c r="D1830" s="2">
        <v>41103</v>
      </c>
      <c r="E1830" s="2">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ht="14.25" customHeight="1" x14ac:dyDescent="0.3">
      <c r="A1831">
        <v>1830</v>
      </c>
      <c r="B1831" t="s">
        <v>4594</v>
      </c>
      <c r="C1831">
        <f>YEAR(Data!$D1831)</f>
        <v>2011</v>
      </c>
      <c r="D1831" s="2">
        <v>40681</v>
      </c>
      <c r="E1831" s="2">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ht="14.25" customHeight="1" x14ac:dyDescent="0.3">
      <c r="A1832">
        <v>1831</v>
      </c>
      <c r="B1832" t="s">
        <v>4597</v>
      </c>
      <c r="C1832">
        <f>YEAR(Data!$D1832)</f>
        <v>2014</v>
      </c>
      <c r="D1832" s="2">
        <v>41934</v>
      </c>
      <c r="E1832" s="2">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ht="14.25" customHeight="1" x14ac:dyDescent="0.3">
      <c r="A1833">
        <v>1832</v>
      </c>
      <c r="B1833" t="s">
        <v>4597</v>
      </c>
      <c r="C1833">
        <f>YEAR(Data!$D1833)</f>
        <v>2014</v>
      </c>
      <c r="D1833" s="2">
        <v>41934</v>
      </c>
      <c r="E1833" s="2">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ht="14.25" customHeight="1" x14ac:dyDescent="0.3">
      <c r="A1834">
        <v>1833</v>
      </c>
      <c r="B1834" t="s">
        <v>4601</v>
      </c>
      <c r="C1834">
        <f>YEAR(Data!$D1834)</f>
        <v>2012</v>
      </c>
      <c r="D1834" s="2">
        <v>41218</v>
      </c>
      <c r="E1834" s="2">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ht="14.25" customHeight="1" x14ac:dyDescent="0.3">
      <c r="A1835">
        <v>1834</v>
      </c>
      <c r="B1835" t="s">
        <v>4602</v>
      </c>
      <c r="C1835">
        <f>YEAR(Data!$D1835)</f>
        <v>2014</v>
      </c>
      <c r="D1835" s="2">
        <v>41853</v>
      </c>
      <c r="E1835" s="2">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ht="14.25" customHeight="1" x14ac:dyDescent="0.3">
      <c r="A1836">
        <v>1835</v>
      </c>
      <c r="B1836" t="s">
        <v>4602</v>
      </c>
      <c r="C1836">
        <f>YEAR(Data!$D1836)</f>
        <v>2014</v>
      </c>
      <c r="D1836" s="2">
        <v>41853</v>
      </c>
      <c r="E1836" s="2">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ht="14.25" customHeight="1" x14ac:dyDescent="0.3">
      <c r="A1837">
        <v>1836</v>
      </c>
      <c r="B1837" t="s">
        <v>4607</v>
      </c>
      <c r="C1837">
        <f>YEAR(Data!$D1837)</f>
        <v>2011</v>
      </c>
      <c r="D1837" s="2">
        <v>40715</v>
      </c>
      <c r="E1837" s="2">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ht="14.25" customHeight="1" x14ac:dyDescent="0.3">
      <c r="A1838">
        <v>1837</v>
      </c>
      <c r="B1838" t="s">
        <v>4609</v>
      </c>
      <c r="C1838">
        <f>YEAR(Data!$D1838)</f>
        <v>2014</v>
      </c>
      <c r="D1838" s="2">
        <v>41690</v>
      </c>
      <c r="E1838" s="2">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ht="14.25" customHeight="1" x14ac:dyDescent="0.3">
      <c r="A1839">
        <v>1838</v>
      </c>
      <c r="B1839" t="s">
        <v>4610</v>
      </c>
      <c r="C1839">
        <f>YEAR(Data!$D1839)</f>
        <v>2011</v>
      </c>
      <c r="D1839" s="2">
        <v>40756</v>
      </c>
      <c r="E1839" s="2">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ht="14.25" customHeight="1" x14ac:dyDescent="0.3">
      <c r="A1840">
        <v>1839</v>
      </c>
      <c r="B1840" t="s">
        <v>4610</v>
      </c>
      <c r="C1840">
        <f>YEAR(Data!$D1840)</f>
        <v>2011</v>
      </c>
      <c r="D1840" s="2">
        <v>40756</v>
      </c>
      <c r="E1840" s="2">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ht="14.25" customHeight="1" x14ac:dyDescent="0.3">
      <c r="A1841">
        <v>1840</v>
      </c>
      <c r="B1841" t="s">
        <v>4610</v>
      </c>
      <c r="C1841">
        <f>YEAR(Data!$D1841)</f>
        <v>2011</v>
      </c>
      <c r="D1841" s="2">
        <v>40756</v>
      </c>
      <c r="E1841" s="2">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ht="14.25" customHeight="1" x14ac:dyDescent="0.3">
      <c r="A1842">
        <v>1841</v>
      </c>
      <c r="B1842" t="s">
        <v>4610</v>
      </c>
      <c r="C1842">
        <f>YEAR(Data!$D1842)</f>
        <v>2011</v>
      </c>
      <c r="D1842" s="2">
        <v>40756</v>
      </c>
      <c r="E1842" s="2">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ht="14.25" customHeight="1" x14ac:dyDescent="0.3">
      <c r="A1843">
        <v>1842</v>
      </c>
      <c r="B1843" t="s">
        <v>4615</v>
      </c>
      <c r="C1843">
        <f>YEAR(Data!$D1843)</f>
        <v>2013</v>
      </c>
      <c r="D1843" s="2">
        <v>41474</v>
      </c>
      <c r="E1843" s="2">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ht="14.25" customHeight="1" x14ac:dyDescent="0.3">
      <c r="A1844">
        <v>1843</v>
      </c>
      <c r="B1844" t="s">
        <v>4621</v>
      </c>
      <c r="C1844">
        <f>YEAR(Data!$D1844)</f>
        <v>2012</v>
      </c>
      <c r="D1844" s="2">
        <v>40948</v>
      </c>
      <c r="E1844" s="2">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ht="14.25" customHeight="1" x14ac:dyDescent="0.3">
      <c r="A1845">
        <v>1844</v>
      </c>
      <c r="B1845" t="s">
        <v>4621</v>
      </c>
      <c r="C1845">
        <f>YEAR(Data!$D1845)</f>
        <v>2012</v>
      </c>
      <c r="D1845" s="2">
        <v>40948</v>
      </c>
      <c r="E1845" s="2">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ht="14.25" customHeight="1" x14ac:dyDescent="0.3">
      <c r="A1846">
        <v>1845</v>
      </c>
      <c r="B1846" t="s">
        <v>4624</v>
      </c>
      <c r="C1846">
        <f>YEAR(Data!$D1846)</f>
        <v>2014</v>
      </c>
      <c r="D1846" s="2">
        <v>41850</v>
      </c>
      <c r="E1846" s="2">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ht="14.25" customHeight="1" x14ac:dyDescent="0.3">
      <c r="A1847">
        <v>1846</v>
      </c>
      <c r="B1847" t="s">
        <v>4627</v>
      </c>
      <c r="C1847">
        <f>YEAR(Data!$D1847)</f>
        <v>2014</v>
      </c>
      <c r="D1847" s="2">
        <v>41652</v>
      </c>
      <c r="E1847" s="2">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ht="14.25" customHeight="1" x14ac:dyDescent="0.3">
      <c r="A1848">
        <v>1847</v>
      </c>
      <c r="B1848" t="s">
        <v>4627</v>
      </c>
      <c r="C1848">
        <f>YEAR(Data!$D1848)</f>
        <v>2014</v>
      </c>
      <c r="D1848" s="2">
        <v>41652</v>
      </c>
      <c r="E1848" s="2">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ht="14.25" customHeight="1" x14ac:dyDescent="0.3">
      <c r="A1849">
        <v>1848</v>
      </c>
      <c r="B1849" t="s">
        <v>4630</v>
      </c>
      <c r="C1849">
        <f>YEAR(Data!$D1849)</f>
        <v>2014</v>
      </c>
      <c r="D1849" s="2">
        <v>41893</v>
      </c>
      <c r="E1849" s="2">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ht="14.25" customHeight="1" x14ac:dyDescent="0.3">
      <c r="A1850">
        <v>1849</v>
      </c>
      <c r="B1850" t="s">
        <v>4630</v>
      </c>
      <c r="C1850">
        <f>YEAR(Data!$D1850)</f>
        <v>2014</v>
      </c>
      <c r="D1850" s="2">
        <v>41893</v>
      </c>
      <c r="E1850" s="2">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ht="14.25" customHeight="1" x14ac:dyDescent="0.3">
      <c r="A1851">
        <v>1850</v>
      </c>
      <c r="B1851" t="s">
        <v>4631</v>
      </c>
      <c r="C1851">
        <f>YEAR(Data!$D1851)</f>
        <v>2012</v>
      </c>
      <c r="D1851" s="2">
        <v>41110</v>
      </c>
      <c r="E1851" s="2">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ht="14.25" customHeight="1" x14ac:dyDescent="0.3">
      <c r="A1852">
        <v>1851</v>
      </c>
      <c r="B1852" t="s">
        <v>4631</v>
      </c>
      <c r="C1852">
        <f>YEAR(Data!$D1852)</f>
        <v>2012</v>
      </c>
      <c r="D1852" s="2">
        <v>41110</v>
      </c>
      <c r="E1852" s="2">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ht="14.25" customHeight="1" x14ac:dyDescent="0.3">
      <c r="A1853">
        <v>1852</v>
      </c>
      <c r="B1853" t="s">
        <v>4631</v>
      </c>
      <c r="C1853">
        <f>YEAR(Data!$D1853)</f>
        <v>2012</v>
      </c>
      <c r="D1853" s="2">
        <v>41110</v>
      </c>
      <c r="E1853" s="2">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ht="14.25" customHeight="1" x14ac:dyDescent="0.3">
      <c r="A1854">
        <v>1853</v>
      </c>
      <c r="B1854" t="s">
        <v>4631</v>
      </c>
      <c r="C1854">
        <f>YEAR(Data!$D1854)</f>
        <v>2012</v>
      </c>
      <c r="D1854" s="2">
        <v>41110</v>
      </c>
      <c r="E1854" s="2">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ht="14.25" customHeight="1" x14ac:dyDescent="0.3">
      <c r="A1855">
        <v>1854</v>
      </c>
      <c r="B1855" t="s">
        <v>4631</v>
      </c>
      <c r="C1855">
        <f>YEAR(Data!$D1855)</f>
        <v>2012</v>
      </c>
      <c r="D1855" s="2">
        <v>41110</v>
      </c>
      <c r="E1855" s="2">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ht="14.25" customHeight="1" x14ac:dyDescent="0.3">
      <c r="A1856">
        <v>1855</v>
      </c>
      <c r="B1856" t="s">
        <v>4631</v>
      </c>
      <c r="C1856">
        <f>YEAR(Data!$D1856)</f>
        <v>2012</v>
      </c>
      <c r="D1856" s="2">
        <v>41110</v>
      </c>
      <c r="E1856" s="2">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ht="14.25" customHeight="1" x14ac:dyDescent="0.3">
      <c r="A1857">
        <v>1856</v>
      </c>
      <c r="B1857" t="s">
        <v>4639</v>
      </c>
      <c r="C1857">
        <f>YEAR(Data!$D1857)</f>
        <v>2011</v>
      </c>
      <c r="D1857" s="2">
        <v>40707</v>
      </c>
      <c r="E1857" s="2">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ht="14.25" customHeight="1" x14ac:dyDescent="0.3">
      <c r="A1858">
        <v>1857</v>
      </c>
      <c r="B1858" t="s">
        <v>4641</v>
      </c>
      <c r="C1858">
        <f>YEAR(Data!$D1858)</f>
        <v>2014</v>
      </c>
      <c r="D1858" s="2">
        <v>41772</v>
      </c>
      <c r="E1858" s="2">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ht="14.25" customHeight="1" x14ac:dyDescent="0.3">
      <c r="A1859">
        <v>1858</v>
      </c>
      <c r="B1859" t="s">
        <v>4641</v>
      </c>
      <c r="C1859">
        <f>YEAR(Data!$D1859)</f>
        <v>2014</v>
      </c>
      <c r="D1859" s="2">
        <v>41772</v>
      </c>
      <c r="E1859" s="2">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ht="14.25" customHeight="1" x14ac:dyDescent="0.3">
      <c r="A1860">
        <v>1859</v>
      </c>
      <c r="B1860" t="s">
        <v>4644</v>
      </c>
      <c r="C1860">
        <f>YEAR(Data!$D1860)</f>
        <v>2012</v>
      </c>
      <c r="D1860" s="2">
        <v>41155</v>
      </c>
      <c r="E1860" s="2">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ht="14.25" customHeight="1" x14ac:dyDescent="0.3">
      <c r="A1861">
        <v>1860</v>
      </c>
      <c r="B1861" t="s">
        <v>4644</v>
      </c>
      <c r="C1861">
        <f>YEAR(Data!$D1861)</f>
        <v>2012</v>
      </c>
      <c r="D1861" s="2">
        <v>41155</v>
      </c>
      <c r="E1861" s="2">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ht="14.25" customHeight="1" x14ac:dyDescent="0.3">
      <c r="A1862">
        <v>1861</v>
      </c>
      <c r="B1862" t="s">
        <v>4647</v>
      </c>
      <c r="C1862">
        <f>YEAR(Data!$D1862)</f>
        <v>2014</v>
      </c>
      <c r="D1862" s="2">
        <v>41725</v>
      </c>
      <c r="E1862" s="2">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ht="14.25" customHeight="1" x14ac:dyDescent="0.3">
      <c r="A1863">
        <v>1862</v>
      </c>
      <c r="B1863" t="s">
        <v>4647</v>
      </c>
      <c r="C1863">
        <f>YEAR(Data!$D1863)</f>
        <v>2014</v>
      </c>
      <c r="D1863" s="2">
        <v>41725</v>
      </c>
      <c r="E1863" s="2">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ht="14.25" customHeight="1" x14ac:dyDescent="0.3">
      <c r="A1864">
        <v>1863</v>
      </c>
      <c r="B1864" t="s">
        <v>4650</v>
      </c>
      <c r="C1864">
        <f>YEAR(Data!$D1864)</f>
        <v>2011</v>
      </c>
      <c r="D1864" s="2">
        <v>40859</v>
      </c>
      <c r="E1864" s="2">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ht="14.25" customHeight="1" x14ac:dyDescent="0.3">
      <c r="A1865">
        <v>1864</v>
      </c>
      <c r="B1865" t="s">
        <v>4651</v>
      </c>
      <c r="C1865">
        <f>YEAR(Data!$D1865)</f>
        <v>2013</v>
      </c>
      <c r="D1865" s="2">
        <v>41561</v>
      </c>
      <c r="E1865" s="2">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ht="14.25" customHeight="1" x14ac:dyDescent="0.3">
      <c r="A1866">
        <v>1865</v>
      </c>
      <c r="B1866" t="s">
        <v>4651</v>
      </c>
      <c r="C1866">
        <f>YEAR(Data!$D1866)</f>
        <v>2013</v>
      </c>
      <c r="D1866" s="2">
        <v>41561</v>
      </c>
      <c r="E1866" s="2">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ht="14.25" customHeight="1" x14ac:dyDescent="0.3">
      <c r="A1867">
        <v>1866</v>
      </c>
      <c r="B1867" t="s">
        <v>4656</v>
      </c>
      <c r="C1867">
        <f>YEAR(Data!$D1867)</f>
        <v>2014</v>
      </c>
      <c r="D1867" s="2">
        <v>41956</v>
      </c>
      <c r="E1867" s="2">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ht="14.25" customHeight="1" x14ac:dyDescent="0.3">
      <c r="A1868">
        <v>1867</v>
      </c>
      <c r="B1868" t="s">
        <v>4659</v>
      </c>
      <c r="C1868">
        <f>YEAR(Data!$D1868)</f>
        <v>2014</v>
      </c>
      <c r="D1868" s="2">
        <v>41745</v>
      </c>
      <c r="E1868" s="2">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ht="14.25" customHeight="1" x14ac:dyDescent="0.3">
      <c r="A1869">
        <v>1868</v>
      </c>
      <c r="B1869" t="s">
        <v>4660</v>
      </c>
      <c r="C1869">
        <f>YEAR(Data!$D1869)</f>
        <v>2012</v>
      </c>
      <c r="D1869" s="2">
        <v>41085</v>
      </c>
      <c r="E1869" s="2">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ht="14.25" customHeight="1" x14ac:dyDescent="0.3">
      <c r="A1870">
        <v>1869</v>
      </c>
      <c r="B1870" t="s">
        <v>4660</v>
      </c>
      <c r="C1870">
        <f>YEAR(Data!$D1870)</f>
        <v>2012</v>
      </c>
      <c r="D1870" s="2">
        <v>41085</v>
      </c>
      <c r="E1870" s="2">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ht="14.25" customHeight="1" x14ac:dyDescent="0.3">
      <c r="A1871">
        <v>1870</v>
      </c>
      <c r="B1871" t="s">
        <v>4665</v>
      </c>
      <c r="C1871">
        <f>YEAR(Data!$D1871)</f>
        <v>2013</v>
      </c>
      <c r="D1871" s="2">
        <v>41513</v>
      </c>
      <c r="E1871" s="2">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ht="14.25" customHeight="1" x14ac:dyDescent="0.3">
      <c r="A1872">
        <v>1871</v>
      </c>
      <c r="B1872" t="s">
        <v>4666</v>
      </c>
      <c r="C1872">
        <f>YEAR(Data!$D1872)</f>
        <v>2011</v>
      </c>
      <c r="D1872" s="2">
        <v>40745</v>
      </c>
      <c r="E1872" s="2">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ht="14.25" customHeight="1" x14ac:dyDescent="0.3">
      <c r="A1873">
        <v>1872</v>
      </c>
      <c r="B1873" t="s">
        <v>4666</v>
      </c>
      <c r="C1873">
        <f>YEAR(Data!$D1873)</f>
        <v>2011</v>
      </c>
      <c r="D1873" s="2">
        <v>40745</v>
      </c>
      <c r="E1873" s="2">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ht="14.25" customHeight="1" x14ac:dyDescent="0.3">
      <c r="A1874">
        <v>1873</v>
      </c>
      <c r="B1874" t="s">
        <v>4666</v>
      </c>
      <c r="C1874">
        <f>YEAR(Data!$D1874)</f>
        <v>2011</v>
      </c>
      <c r="D1874" s="2">
        <v>40745</v>
      </c>
      <c r="E1874" s="2">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ht="14.25" customHeight="1" x14ac:dyDescent="0.3">
      <c r="A1875">
        <v>1874</v>
      </c>
      <c r="B1875" t="s">
        <v>4673</v>
      </c>
      <c r="C1875">
        <f>YEAR(Data!$D1875)</f>
        <v>2014</v>
      </c>
      <c r="D1875" s="2">
        <v>41965</v>
      </c>
      <c r="E1875" s="2">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ht="14.25" customHeight="1" x14ac:dyDescent="0.3">
      <c r="A1876">
        <v>1875</v>
      </c>
      <c r="B1876" t="s">
        <v>4679</v>
      </c>
      <c r="C1876">
        <f>YEAR(Data!$D1876)</f>
        <v>2011</v>
      </c>
      <c r="D1876" s="2">
        <v>40698</v>
      </c>
      <c r="E1876" s="2">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ht="14.25" customHeight="1" x14ac:dyDescent="0.3">
      <c r="A1877">
        <v>1876</v>
      </c>
      <c r="B1877" t="s">
        <v>4680</v>
      </c>
      <c r="C1877">
        <f>YEAR(Data!$D1877)</f>
        <v>2013</v>
      </c>
      <c r="D1877" s="2">
        <v>41344</v>
      </c>
      <c r="E1877" s="2">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ht="14.25" customHeight="1" x14ac:dyDescent="0.3">
      <c r="A1878">
        <v>1877</v>
      </c>
      <c r="B1878" t="s">
        <v>4681</v>
      </c>
      <c r="C1878">
        <f>YEAR(Data!$D1878)</f>
        <v>2014</v>
      </c>
      <c r="D1878" s="2">
        <v>41724</v>
      </c>
      <c r="E1878" s="2">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ht="14.25" customHeight="1" x14ac:dyDescent="0.3">
      <c r="A1879">
        <v>1878</v>
      </c>
      <c r="B1879" t="s">
        <v>4684</v>
      </c>
      <c r="C1879">
        <f>YEAR(Data!$D1879)</f>
        <v>2014</v>
      </c>
      <c r="D1879" s="2">
        <v>42003</v>
      </c>
      <c r="E1879" s="2">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ht="14.25" customHeight="1" x14ac:dyDescent="0.3">
      <c r="A1880">
        <v>1879</v>
      </c>
      <c r="B1880" t="s">
        <v>4684</v>
      </c>
      <c r="C1880">
        <f>YEAR(Data!$D1880)</f>
        <v>2014</v>
      </c>
      <c r="D1880" s="2">
        <v>42003</v>
      </c>
      <c r="E1880" s="2">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ht="14.25" customHeight="1" x14ac:dyDescent="0.3">
      <c r="A1881">
        <v>1880</v>
      </c>
      <c r="B1881" t="s">
        <v>4685</v>
      </c>
      <c r="C1881">
        <f>YEAR(Data!$D1881)</f>
        <v>2014</v>
      </c>
      <c r="D1881" s="2">
        <v>41727</v>
      </c>
      <c r="E1881" s="2">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ht="14.25" customHeight="1" x14ac:dyDescent="0.3">
      <c r="A1882">
        <v>1881</v>
      </c>
      <c r="B1882" t="s">
        <v>4686</v>
      </c>
      <c r="C1882">
        <f>YEAR(Data!$D1882)</f>
        <v>2012</v>
      </c>
      <c r="D1882" s="2">
        <v>40973</v>
      </c>
      <c r="E1882" s="2">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ht="14.25" customHeight="1" x14ac:dyDescent="0.3">
      <c r="A1883">
        <v>1882</v>
      </c>
      <c r="B1883" t="s">
        <v>4686</v>
      </c>
      <c r="C1883">
        <f>YEAR(Data!$D1883)</f>
        <v>2012</v>
      </c>
      <c r="D1883" s="2">
        <v>40973</v>
      </c>
      <c r="E1883" s="2">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ht="14.25" customHeight="1" x14ac:dyDescent="0.3">
      <c r="A1884">
        <v>1883</v>
      </c>
      <c r="B1884" t="s">
        <v>4686</v>
      </c>
      <c r="C1884">
        <f>YEAR(Data!$D1884)</f>
        <v>2012</v>
      </c>
      <c r="D1884" s="2">
        <v>40973</v>
      </c>
      <c r="E1884" s="2">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ht="14.25" customHeight="1" x14ac:dyDescent="0.3">
      <c r="A1885">
        <v>1884</v>
      </c>
      <c r="B1885" t="s">
        <v>4688</v>
      </c>
      <c r="C1885">
        <f>YEAR(Data!$D1885)</f>
        <v>2013</v>
      </c>
      <c r="D1885" s="2">
        <v>41592</v>
      </c>
      <c r="E1885" s="2">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ht="14.25" customHeight="1" x14ac:dyDescent="0.3">
      <c r="A1886">
        <v>1885</v>
      </c>
      <c r="B1886" t="s">
        <v>4689</v>
      </c>
      <c r="C1886">
        <f>YEAR(Data!$D1886)</f>
        <v>2014</v>
      </c>
      <c r="D1886" s="2">
        <v>41659</v>
      </c>
      <c r="E1886" s="2">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ht="14.25" customHeight="1" x14ac:dyDescent="0.3">
      <c r="A1887">
        <v>1886</v>
      </c>
      <c r="B1887" t="s">
        <v>4693</v>
      </c>
      <c r="C1887">
        <f>YEAR(Data!$D1887)</f>
        <v>2013</v>
      </c>
      <c r="D1887" s="2">
        <v>41387</v>
      </c>
      <c r="E1887" s="2">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ht="14.25" customHeight="1" x14ac:dyDescent="0.3">
      <c r="A1888">
        <v>1887</v>
      </c>
      <c r="B1888" t="s">
        <v>4696</v>
      </c>
      <c r="C1888">
        <f>YEAR(Data!$D1888)</f>
        <v>2011</v>
      </c>
      <c r="D1888" s="2">
        <v>40676</v>
      </c>
      <c r="E1888" s="2">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ht="14.25" customHeight="1" x14ac:dyDescent="0.3">
      <c r="A1889">
        <v>1888</v>
      </c>
      <c r="B1889" t="s">
        <v>4696</v>
      </c>
      <c r="C1889">
        <f>YEAR(Data!$D1889)</f>
        <v>2011</v>
      </c>
      <c r="D1889" s="2">
        <v>40676</v>
      </c>
      <c r="E1889" s="2">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ht="14.25" customHeight="1" x14ac:dyDescent="0.3">
      <c r="A1890">
        <v>1889</v>
      </c>
      <c r="B1890" t="s">
        <v>4697</v>
      </c>
      <c r="C1890">
        <f>YEAR(Data!$D1890)</f>
        <v>2011</v>
      </c>
      <c r="D1890" s="2">
        <v>40837</v>
      </c>
      <c r="E1890" s="2">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ht="14.25" customHeight="1" x14ac:dyDescent="0.3">
      <c r="A1891">
        <v>1890</v>
      </c>
      <c r="B1891" t="s">
        <v>4697</v>
      </c>
      <c r="C1891">
        <f>YEAR(Data!$D1891)</f>
        <v>2011</v>
      </c>
      <c r="D1891" s="2">
        <v>40837</v>
      </c>
      <c r="E1891" s="2">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ht="14.25" customHeight="1" x14ac:dyDescent="0.3">
      <c r="A1892">
        <v>1891</v>
      </c>
      <c r="B1892" t="s">
        <v>4698</v>
      </c>
      <c r="C1892">
        <f>YEAR(Data!$D1892)</f>
        <v>2011</v>
      </c>
      <c r="D1892" s="2">
        <v>40616</v>
      </c>
      <c r="E1892" s="2">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ht="14.25" customHeight="1" x14ac:dyDescent="0.3">
      <c r="A1893">
        <v>1892</v>
      </c>
      <c r="B1893" t="s">
        <v>4698</v>
      </c>
      <c r="C1893">
        <f>YEAR(Data!$D1893)</f>
        <v>2011</v>
      </c>
      <c r="D1893" s="2">
        <v>40616</v>
      </c>
      <c r="E1893" s="2">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ht="14.25" customHeight="1" x14ac:dyDescent="0.3">
      <c r="A1894">
        <v>1893</v>
      </c>
      <c r="B1894" t="s">
        <v>4701</v>
      </c>
      <c r="C1894">
        <f>YEAR(Data!$D1894)</f>
        <v>2014</v>
      </c>
      <c r="D1894" s="2">
        <v>41996</v>
      </c>
      <c r="E1894" s="2">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ht="14.25" customHeight="1" x14ac:dyDescent="0.3">
      <c r="A1895">
        <v>1894</v>
      </c>
      <c r="B1895" t="s">
        <v>4703</v>
      </c>
      <c r="C1895">
        <f>YEAR(Data!$D1895)</f>
        <v>2013</v>
      </c>
      <c r="D1895" s="2">
        <v>41603</v>
      </c>
      <c r="E1895" s="2">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ht="14.25" customHeight="1" x14ac:dyDescent="0.3">
      <c r="A1896">
        <v>1895</v>
      </c>
      <c r="B1896" t="s">
        <v>4707</v>
      </c>
      <c r="C1896">
        <f>YEAR(Data!$D1896)</f>
        <v>2014</v>
      </c>
      <c r="D1896" s="2">
        <v>41976</v>
      </c>
      <c r="E1896" s="2">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ht="14.25" customHeight="1" x14ac:dyDescent="0.3">
      <c r="A1897">
        <v>1896</v>
      </c>
      <c r="B1897" t="s">
        <v>4713</v>
      </c>
      <c r="C1897">
        <f>YEAR(Data!$D1897)</f>
        <v>2012</v>
      </c>
      <c r="D1897" s="2">
        <v>41274</v>
      </c>
      <c r="E1897" s="2">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ht="14.25" customHeight="1" x14ac:dyDescent="0.3">
      <c r="A1898">
        <v>1897</v>
      </c>
      <c r="B1898" t="s">
        <v>4715</v>
      </c>
      <c r="C1898">
        <f>YEAR(Data!$D1898)</f>
        <v>2014</v>
      </c>
      <c r="D1898" s="2">
        <v>41916</v>
      </c>
      <c r="E1898" s="2">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ht="14.25" customHeight="1" x14ac:dyDescent="0.3">
      <c r="A1899">
        <v>1898</v>
      </c>
      <c r="B1899" t="s">
        <v>4720</v>
      </c>
      <c r="C1899">
        <f>YEAR(Data!$D1899)</f>
        <v>2011</v>
      </c>
      <c r="D1899" s="2">
        <v>40784</v>
      </c>
      <c r="E1899" s="2">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ht="14.25" customHeight="1" x14ac:dyDescent="0.3">
      <c r="A1900">
        <v>1899</v>
      </c>
      <c r="B1900" t="s">
        <v>4720</v>
      </c>
      <c r="C1900">
        <f>YEAR(Data!$D1900)</f>
        <v>2011</v>
      </c>
      <c r="D1900" s="2">
        <v>40784</v>
      </c>
      <c r="E1900" s="2">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ht="14.25" customHeight="1" x14ac:dyDescent="0.3">
      <c r="A1901">
        <v>1900</v>
      </c>
      <c r="B1901" t="s">
        <v>4720</v>
      </c>
      <c r="C1901">
        <f>YEAR(Data!$D1901)</f>
        <v>2011</v>
      </c>
      <c r="D1901" s="2">
        <v>40784</v>
      </c>
      <c r="E1901" s="2">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ht="14.25" customHeight="1" x14ac:dyDescent="0.3">
      <c r="A1902">
        <v>1901</v>
      </c>
      <c r="B1902" t="s">
        <v>4725</v>
      </c>
      <c r="C1902">
        <f>YEAR(Data!$D1902)</f>
        <v>2013</v>
      </c>
      <c r="D1902" s="2">
        <v>41455</v>
      </c>
      <c r="E1902" s="2">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ht="14.25" customHeight="1" x14ac:dyDescent="0.3">
      <c r="A1903">
        <v>1902</v>
      </c>
      <c r="B1903" t="s">
        <v>4726</v>
      </c>
      <c r="C1903">
        <f>YEAR(Data!$D1903)</f>
        <v>2013</v>
      </c>
      <c r="D1903" s="2">
        <v>41507</v>
      </c>
      <c r="E1903" s="2">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ht="14.25" customHeight="1" x14ac:dyDescent="0.3">
      <c r="A1904">
        <v>1903</v>
      </c>
      <c r="B1904" t="s">
        <v>4729</v>
      </c>
      <c r="C1904">
        <f>YEAR(Data!$D1904)</f>
        <v>2014</v>
      </c>
      <c r="D1904" s="2">
        <v>41934</v>
      </c>
      <c r="E1904" s="2">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ht="14.25" customHeight="1" x14ac:dyDescent="0.3">
      <c r="A1905">
        <v>1904</v>
      </c>
      <c r="B1905" t="s">
        <v>4729</v>
      </c>
      <c r="C1905">
        <f>YEAR(Data!$D1905)</f>
        <v>2014</v>
      </c>
      <c r="D1905" s="2">
        <v>41934</v>
      </c>
      <c r="E1905" s="2">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ht="14.25" customHeight="1" x14ac:dyDescent="0.3">
      <c r="A1906">
        <v>1905</v>
      </c>
      <c r="B1906" t="s">
        <v>4729</v>
      </c>
      <c r="C1906">
        <f>YEAR(Data!$D1906)</f>
        <v>2014</v>
      </c>
      <c r="D1906" s="2">
        <v>41934</v>
      </c>
      <c r="E1906" s="2">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ht="14.25" customHeight="1" x14ac:dyDescent="0.3">
      <c r="A1907">
        <v>1906</v>
      </c>
      <c r="B1907" t="s">
        <v>4732</v>
      </c>
      <c r="C1907">
        <f>YEAR(Data!$D1907)</f>
        <v>2014</v>
      </c>
      <c r="D1907" s="2">
        <v>41934</v>
      </c>
      <c r="E1907" s="2">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ht="14.25" customHeight="1" x14ac:dyDescent="0.3">
      <c r="A1908">
        <v>1907</v>
      </c>
      <c r="B1908" t="s">
        <v>4735</v>
      </c>
      <c r="C1908">
        <f>YEAR(Data!$D1908)</f>
        <v>2013</v>
      </c>
      <c r="D1908" s="2">
        <v>41412</v>
      </c>
      <c r="E1908" s="2">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ht="14.25" customHeight="1" x14ac:dyDescent="0.3">
      <c r="A1909">
        <v>1908</v>
      </c>
      <c r="B1909" t="s">
        <v>4735</v>
      </c>
      <c r="C1909">
        <f>YEAR(Data!$D1909)</f>
        <v>2013</v>
      </c>
      <c r="D1909" s="2">
        <v>41412</v>
      </c>
      <c r="E1909" s="2">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ht="14.25" customHeight="1" x14ac:dyDescent="0.3">
      <c r="A1910">
        <v>1909</v>
      </c>
      <c r="B1910" t="s">
        <v>4739</v>
      </c>
      <c r="C1910">
        <f>YEAR(Data!$D1910)</f>
        <v>2012</v>
      </c>
      <c r="D1910" s="2">
        <v>40942</v>
      </c>
      <c r="E1910" s="2">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ht="14.25" customHeight="1" x14ac:dyDescent="0.3">
      <c r="A1911">
        <v>1910</v>
      </c>
      <c r="B1911" t="s">
        <v>4742</v>
      </c>
      <c r="C1911">
        <f>YEAR(Data!$D1911)</f>
        <v>2014</v>
      </c>
      <c r="D1911" s="2">
        <v>41992</v>
      </c>
      <c r="E1911" s="2">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ht="14.25" customHeight="1" x14ac:dyDescent="0.3">
      <c r="A1912">
        <v>1911</v>
      </c>
      <c r="B1912" t="s">
        <v>4747</v>
      </c>
      <c r="C1912">
        <f>YEAR(Data!$D1912)</f>
        <v>2013</v>
      </c>
      <c r="D1912" s="2">
        <v>41594</v>
      </c>
      <c r="E1912" s="2">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ht="14.25" customHeight="1" x14ac:dyDescent="0.3">
      <c r="A1913">
        <v>1912</v>
      </c>
      <c r="B1913" t="s">
        <v>4748</v>
      </c>
      <c r="C1913">
        <f>YEAR(Data!$D1913)</f>
        <v>2014</v>
      </c>
      <c r="D1913" s="2">
        <v>41824</v>
      </c>
      <c r="E1913" s="2">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ht="14.25" customHeight="1" x14ac:dyDescent="0.3">
      <c r="A1914">
        <v>1913</v>
      </c>
      <c r="B1914" t="s">
        <v>4748</v>
      </c>
      <c r="C1914">
        <f>YEAR(Data!$D1914)</f>
        <v>2014</v>
      </c>
      <c r="D1914" s="2">
        <v>41824</v>
      </c>
      <c r="E1914" s="2">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ht="14.25" customHeight="1" x14ac:dyDescent="0.3">
      <c r="A1915">
        <v>1914</v>
      </c>
      <c r="B1915" t="s">
        <v>4753</v>
      </c>
      <c r="C1915">
        <f>YEAR(Data!$D1915)</f>
        <v>2011</v>
      </c>
      <c r="D1915" s="2">
        <v>40559</v>
      </c>
      <c r="E1915" s="2">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ht="14.25" customHeight="1" x14ac:dyDescent="0.3">
      <c r="A1916">
        <v>1915</v>
      </c>
      <c r="B1916" t="s">
        <v>4756</v>
      </c>
      <c r="C1916">
        <f>YEAR(Data!$D1916)</f>
        <v>2014</v>
      </c>
      <c r="D1916" s="2">
        <v>41760</v>
      </c>
      <c r="E1916" s="2">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ht="14.25" customHeight="1" x14ac:dyDescent="0.3">
      <c r="A1917">
        <v>1916</v>
      </c>
      <c r="B1917" t="s">
        <v>4756</v>
      </c>
      <c r="C1917">
        <f>YEAR(Data!$D1917)</f>
        <v>2014</v>
      </c>
      <c r="D1917" s="2">
        <v>41760</v>
      </c>
      <c r="E1917" s="2">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ht="14.25" customHeight="1" x14ac:dyDescent="0.3">
      <c r="A1918">
        <v>1917</v>
      </c>
      <c r="B1918" t="s">
        <v>4756</v>
      </c>
      <c r="C1918">
        <f>YEAR(Data!$D1918)</f>
        <v>2014</v>
      </c>
      <c r="D1918" s="2">
        <v>41760</v>
      </c>
      <c r="E1918" s="2">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ht="14.25" customHeight="1" x14ac:dyDescent="0.3">
      <c r="A1919">
        <v>1918</v>
      </c>
      <c r="B1919" t="s">
        <v>4759</v>
      </c>
      <c r="C1919">
        <f>YEAR(Data!$D1919)</f>
        <v>2012</v>
      </c>
      <c r="D1919" s="2">
        <v>41221</v>
      </c>
      <c r="E1919" s="2">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ht="14.25" customHeight="1" x14ac:dyDescent="0.3">
      <c r="A1920">
        <v>1919</v>
      </c>
      <c r="B1920" t="s">
        <v>4760</v>
      </c>
      <c r="C1920">
        <f>YEAR(Data!$D1920)</f>
        <v>2012</v>
      </c>
      <c r="D1920" s="2">
        <v>41212</v>
      </c>
      <c r="E1920" s="2">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ht="14.25" customHeight="1" x14ac:dyDescent="0.3">
      <c r="A1921">
        <v>1920</v>
      </c>
      <c r="B1921" t="s">
        <v>4763</v>
      </c>
      <c r="C1921">
        <f>YEAR(Data!$D1921)</f>
        <v>2014</v>
      </c>
      <c r="D1921" s="2">
        <v>41869</v>
      </c>
      <c r="E1921" s="2">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ht="14.25" customHeight="1" x14ac:dyDescent="0.3">
      <c r="A1922">
        <v>1921</v>
      </c>
      <c r="B1922" t="s">
        <v>4763</v>
      </c>
      <c r="C1922">
        <f>YEAR(Data!$D1922)</f>
        <v>2014</v>
      </c>
      <c r="D1922" s="2">
        <v>41869</v>
      </c>
      <c r="E1922" s="2">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ht="14.25" customHeight="1" x14ac:dyDescent="0.3">
      <c r="A1923">
        <v>1922</v>
      </c>
      <c r="B1923" t="s">
        <v>4770</v>
      </c>
      <c r="C1923">
        <f>YEAR(Data!$D1923)</f>
        <v>2012</v>
      </c>
      <c r="D1923" s="2">
        <v>41185</v>
      </c>
      <c r="E1923" s="2">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ht="14.25" customHeight="1" x14ac:dyDescent="0.3">
      <c r="A1924">
        <v>1923</v>
      </c>
      <c r="B1924" t="s">
        <v>4773</v>
      </c>
      <c r="C1924">
        <f>YEAR(Data!$D1924)</f>
        <v>2013</v>
      </c>
      <c r="D1924" s="2">
        <v>41464</v>
      </c>
      <c r="E1924" s="2">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ht="14.25" customHeight="1" x14ac:dyDescent="0.3">
      <c r="A1925">
        <v>1924</v>
      </c>
      <c r="B1925" t="s">
        <v>4773</v>
      </c>
      <c r="C1925">
        <f>YEAR(Data!$D1925)</f>
        <v>2013</v>
      </c>
      <c r="D1925" s="2">
        <v>41464</v>
      </c>
      <c r="E1925" s="2">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ht="14.25" customHeight="1" x14ac:dyDescent="0.3">
      <c r="A1926">
        <v>1925</v>
      </c>
      <c r="B1926" t="s">
        <v>4778</v>
      </c>
      <c r="C1926">
        <f>YEAR(Data!$D1926)</f>
        <v>2014</v>
      </c>
      <c r="D1926" s="2">
        <v>41979</v>
      </c>
      <c r="E1926" s="2">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ht="14.25" customHeight="1" x14ac:dyDescent="0.3">
      <c r="A1927">
        <v>1926</v>
      </c>
      <c r="B1927" t="s">
        <v>4779</v>
      </c>
      <c r="C1927">
        <f>YEAR(Data!$D1927)</f>
        <v>2014</v>
      </c>
      <c r="D1927" s="2">
        <v>41708</v>
      </c>
      <c r="E1927" s="2">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ht="14.25" customHeight="1" x14ac:dyDescent="0.3">
      <c r="A1928">
        <v>1927</v>
      </c>
      <c r="B1928" t="s">
        <v>4780</v>
      </c>
      <c r="C1928">
        <f>YEAR(Data!$D1928)</f>
        <v>2013</v>
      </c>
      <c r="D1928" s="2">
        <v>41435</v>
      </c>
      <c r="E1928" s="2">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ht="14.25" customHeight="1" x14ac:dyDescent="0.3">
      <c r="A1929">
        <v>1928</v>
      </c>
      <c r="B1929" t="s">
        <v>4783</v>
      </c>
      <c r="C1929">
        <f>YEAR(Data!$D1929)</f>
        <v>2014</v>
      </c>
      <c r="D1929" s="2">
        <v>41972</v>
      </c>
      <c r="E1929" s="2">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ht="14.25" customHeight="1" x14ac:dyDescent="0.3">
      <c r="A1930">
        <v>1929</v>
      </c>
      <c r="B1930" t="s">
        <v>4784</v>
      </c>
      <c r="C1930">
        <f>YEAR(Data!$D1930)</f>
        <v>2014</v>
      </c>
      <c r="D1930" s="2">
        <v>41715</v>
      </c>
      <c r="E1930" s="2">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ht="14.25" customHeight="1" x14ac:dyDescent="0.3">
      <c r="A1931">
        <v>1930</v>
      </c>
      <c r="B1931" t="s">
        <v>4784</v>
      </c>
      <c r="C1931">
        <f>YEAR(Data!$D1931)</f>
        <v>2014</v>
      </c>
      <c r="D1931" s="2">
        <v>41715</v>
      </c>
      <c r="E1931" s="2">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ht="14.25" customHeight="1" x14ac:dyDescent="0.3">
      <c r="A1932">
        <v>1931</v>
      </c>
      <c r="B1932" t="s">
        <v>4784</v>
      </c>
      <c r="C1932">
        <f>YEAR(Data!$D1932)</f>
        <v>2014</v>
      </c>
      <c r="D1932" s="2">
        <v>41715</v>
      </c>
      <c r="E1932" s="2">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ht="14.25" customHeight="1" x14ac:dyDescent="0.3">
      <c r="A1933">
        <v>1932</v>
      </c>
      <c r="B1933" t="s">
        <v>4787</v>
      </c>
      <c r="C1933">
        <f>YEAR(Data!$D1933)</f>
        <v>2013</v>
      </c>
      <c r="D1933" s="2">
        <v>41606</v>
      </c>
      <c r="E1933" s="2">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ht="14.25" customHeight="1" x14ac:dyDescent="0.3">
      <c r="A1934">
        <v>1933</v>
      </c>
      <c r="B1934" t="s">
        <v>4790</v>
      </c>
      <c r="C1934">
        <f>YEAR(Data!$D1934)</f>
        <v>2014</v>
      </c>
      <c r="D1934" s="2">
        <v>41858</v>
      </c>
      <c r="E1934" s="2">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ht="14.25" customHeight="1" x14ac:dyDescent="0.3">
      <c r="A1935">
        <v>1934</v>
      </c>
      <c r="B1935" t="s">
        <v>4790</v>
      </c>
      <c r="C1935">
        <f>YEAR(Data!$D1935)</f>
        <v>2014</v>
      </c>
      <c r="D1935" s="2">
        <v>41858</v>
      </c>
      <c r="E1935" s="2">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ht="14.25" customHeight="1" x14ac:dyDescent="0.3">
      <c r="A1936">
        <v>1935</v>
      </c>
      <c r="B1936" t="s">
        <v>4793</v>
      </c>
      <c r="C1936">
        <f>YEAR(Data!$D1936)</f>
        <v>2014</v>
      </c>
      <c r="D1936" s="2">
        <v>41971</v>
      </c>
      <c r="E1936" s="2">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ht="14.25" customHeight="1" x14ac:dyDescent="0.3">
      <c r="A1937">
        <v>1936</v>
      </c>
      <c r="B1937" t="s">
        <v>4793</v>
      </c>
      <c r="C1937">
        <f>YEAR(Data!$D1937)</f>
        <v>2014</v>
      </c>
      <c r="D1937" s="2">
        <v>41971</v>
      </c>
      <c r="E1937" s="2">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ht="14.25" customHeight="1" x14ac:dyDescent="0.3">
      <c r="A1938">
        <v>1937</v>
      </c>
      <c r="B1938" t="s">
        <v>4796</v>
      </c>
      <c r="C1938">
        <f>YEAR(Data!$D1938)</f>
        <v>2012</v>
      </c>
      <c r="D1938" s="2">
        <v>41054</v>
      </c>
      <c r="E1938" s="2">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ht="14.25" customHeight="1" x14ac:dyDescent="0.3">
      <c r="A1939">
        <v>1938</v>
      </c>
      <c r="B1939" t="s">
        <v>4797</v>
      </c>
      <c r="C1939">
        <f>YEAR(Data!$D1939)</f>
        <v>2013</v>
      </c>
      <c r="D1939" s="2">
        <v>41464</v>
      </c>
      <c r="E1939" s="2">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ht="14.25" customHeight="1" x14ac:dyDescent="0.3">
      <c r="A1940">
        <v>1939</v>
      </c>
      <c r="B1940" t="s">
        <v>4797</v>
      </c>
      <c r="C1940">
        <f>YEAR(Data!$D1940)</f>
        <v>2013</v>
      </c>
      <c r="D1940" s="2">
        <v>41464</v>
      </c>
      <c r="E1940" s="2">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ht="14.25" customHeight="1" x14ac:dyDescent="0.3">
      <c r="A1941">
        <v>1940</v>
      </c>
      <c r="B1941" t="s">
        <v>4797</v>
      </c>
      <c r="C1941">
        <f>YEAR(Data!$D1941)</f>
        <v>2013</v>
      </c>
      <c r="D1941" s="2">
        <v>41464</v>
      </c>
      <c r="E1941" s="2">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ht="14.25" customHeight="1" x14ac:dyDescent="0.3">
      <c r="A1942">
        <v>1941</v>
      </c>
      <c r="B1942" t="s">
        <v>4797</v>
      </c>
      <c r="C1942">
        <f>YEAR(Data!$D1942)</f>
        <v>2013</v>
      </c>
      <c r="D1942" s="2">
        <v>41464</v>
      </c>
      <c r="E1942" s="2">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ht="14.25" customHeight="1" x14ac:dyDescent="0.3">
      <c r="A1943">
        <v>1942</v>
      </c>
      <c r="B1943" t="s">
        <v>4805</v>
      </c>
      <c r="C1943">
        <f>YEAR(Data!$D1943)</f>
        <v>2014</v>
      </c>
      <c r="D1943" s="2">
        <v>41881</v>
      </c>
      <c r="E1943" s="2">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ht="14.25" customHeight="1" x14ac:dyDescent="0.3">
      <c r="A1944">
        <v>1943</v>
      </c>
      <c r="B1944" t="s">
        <v>4805</v>
      </c>
      <c r="C1944">
        <f>YEAR(Data!$D1944)</f>
        <v>2014</v>
      </c>
      <c r="D1944" s="2">
        <v>41881</v>
      </c>
      <c r="E1944" s="2">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ht="14.25" customHeight="1" x14ac:dyDescent="0.3">
      <c r="A1945">
        <v>1944</v>
      </c>
      <c r="B1945" t="s">
        <v>4805</v>
      </c>
      <c r="C1945">
        <f>YEAR(Data!$D1945)</f>
        <v>2014</v>
      </c>
      <c r="D1945" s="2">
        <v>41881</v>
      </c>
      <c r="E1945" s="2">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ht="14.25" customHeight="1" x14ac:dyDescent="0.3">
      <c r="A1946">
        <v>1945</v>
      </c>
      <c r="B1946" t="s">
        <v>4806</v>
      </c>
      <c r="C1946">
        <f>YEAR(Data!$D1946)</f>
        <v>2013</v>
      </c>
      <c r="D1946" s="2">
        <v>41446</v>
      </c>
      <c r="E1946" s="2">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ht="14.25" customHeight="1" x14ac:dyDescent="0.3">
      <c r="A1947">
        <v>1946</v>
      </c>
      <c r="B1947" t="s">
        <v>4806</v>
      </c>
      <c r="C1947">
        <f>YEAR(Data!$D1947)</f>
        <v>2013</v>
      </c>
      <c r="D1947" s="2">
        <v>41446</v>
      </c>
      <c r="E1947" s="2">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ht="14.25" customHeight="1" x14ac:dyDescent="0.3">
      <c r="A1948">
        <v>1947</v>
      </c>
      <c r="B1948" t="s">
        <v>4807</v>
      </c>
      <c r="C1948">
        <f>YEAR(Data!$D1948)</f>
        <v>2014</v>
      </c>
      <c r="D1948" s="2">
        <v>41885</v>
      </c>
      <c r="E1948" s="2">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ht="14.25" customHeight="1" x14ac:dyDescent="0.3">
      <c r="A1949">
        <v>1948</v>
      </c>
      <c r="B1949" t="s">
        <v>4807</v>
      </c>
      <c r="C1949">
        <f>YEAR(Data!$D1949)</f>
        <v>2014</v>
      </c>
      <c r="D1949" s="2">
        <v>41885</v>
      </c>
      <c r="E1949" s="2">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ht="14.25" customHeight="1" x14ac:dyDescent="0.3">
      <c r="A1950">
        <v>1949</v>
      </c>
      <c r="B1950" t="s">
        <v>4807</v>
      </c>
      <c r="C1950">
        <f>YEAR(Data!$D1950)</f>
        <v>2014</v>
      </c>
      <c r="D1950" s="2">
        <v>41885</v>
      </c>
      <c r="E1950" s="2">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ht="14.25" customHeight="1" x14ac:dyDescent="0.3">
      <c r="A1951">
        <v>1950</v>
      </c>
      <c r="B1951" t="s">
        <v>4807</v>
      </c>
      <c r="C1951">
        <f>YEAR(Data!$D1951)</f>
        <v>2014</v>
      </c>
      <c r="D1951" s="2">
        <v>41885</v>
      </c>
      <c r="E1951" s="2">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ht="14.25" customHeight="1" x14ac:dyDescent="0.3">
      <c r="A1952">
        <v>1951</v>
      </c>
      <c r="B1952" t="s">
        <v>4807</v>
      </c>
      <c r="C1952">
        <f>YEAR(Data!$D1952)</f>
        <v>2014</v>
      </c>
      <c r="D1952" s="2">
        <v>41885</v>
      </c>
      <c r="E1952" s="2">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ht="14.25" customHeight="1" x14ac:dyDescent="0.3">
      <c r="A1953">
        <v>1952</v>
      </c>
      <c r="B1953" t="s">
        <v>4807</v>
      </c>
      <c r="C1953">
        <f>YEAR(Data!$D1953)</f>
        <v>2014</v>
      </c>
      <c r="D1953" s="2">
        <v>41885</v>
      </c>
      <c r="E1953" s="2">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ht="14.25" customHeight="1" x14ac:dyDescent="0.3">
      <c r="A1954">
        <v>1953</v>
      </c>
      <c r="B1954" t="s">
        <v>4807</v>
      </c>
      <c r="C1954">
        <f>YEAR(Data!$D1954)</f>
        <v>2014</v>
      </c>
      <c r="D1954" s="2">
        <v>41885</v>
      </c>
      <c r="E1954" s="2">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ht="14.25" customHeight="1" x14ac:dyDescent="0.3">
      <c r="A1955">
        <v>1954</v>
      </c>
      <c r="B1955" t="s">
        <v>4807</v>
      </c>
      <c r="C1955">
        <f>YEAR(Data!$D1955)</f>
        <v>2014</v>
      </c>
      <c r="D1955" s="2">
        <v>41885</v>
      </c>
      <c r="E1955" s="2">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ht="14.25" customHeight="1" x14ac:dyDescent="0.3">
      <c r="A1956">
        <v>1955</v>
      </c>
      <c r="B1956" t="s">
        <v>4807</v>
      </c>
      <c r="C1956">
        <f>YEAR(Data!$D1956)</f>
        <v>2014</v>
      </c>
      <c r="D1956" s="2">
        <v>41885</v>
      </c>
      <c r="E1956" s="2">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ht="14.25" customHeight="1" x14ac:dyDescent="0.3">
      <c r="A1957">
        <v>1956</v>
      </c>
      <c r="B1957" t="s">
        <v>4807</v>
      </c>
      <c r="C1957">
        <f>YEAR(Data!$D1957)</f>
        <v>2014</v>
      </c>
      <c r="D1957" s="2">
        <v>41885</v>
      </c>
      <c r="E1957" s="2">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ht="14.25" customHeight="1" x14ac:dyDescent="0.3">
      <c r="A1958">
        <v>1957</v>
      </c>
      <c r="B1958" t="s">
        <v>4807</v>
      </c>
      <c r="C1958">
        <f>YEAR(Data!$D1958)</f>
        <v>2014</v>
      </c>
      <c r="D1958" s="2">
        <v>41885</v>
      </c>
      <c r="E1958" s="2">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ht="14.25" customHeight="1" x14ac:dyDescent="0.3">
      <c r="A1959">
        <v>1958</v>
      </c>
      <c r="B1959" t="s">
        <v>4807</v>
      </c>
      <c r="C1959">
        <f>YEAR(Data!$D1959)</f>
        <v>2014</v>
      </c>
      <c r="D1959" s="2">
        <v>41885</v>
      </c>
      <c r="E1959" s="2">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ht="14.25" customHeight="1" x14ac:dyDescent="0.3">
      <c r="A1960">
        <v>1959</v>
      </c>
      <c r="B1960" t="s">
        <v>4814</v>
      </c>
      <c r="C1960">
        <f>YEAR(Data!$D1960)</f>
        <v>2014</v>
      </c>
      <c r="D1960" s="2">
        <v>41893</v>
      </c>
      <c r="E1960" s="2">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ht="14.25" customHeight="1" x14ac:dyDescent="0.3">
      <c r="A1961">
        <v>1960</v>
      </c>
      <c r="B1961" t="s">
        <v>4814</v>
      </c>
      <c r="C1961">
        <f>YEAR(Data!$D1961)</f>
        <v>2014</v>
      </c>
      <c r="D1961" s="2">
        <v>41893</v>
      </c>
      <c r="E1961" s="2">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ht="14.25" customHeight="1" x14ac:dyDescent="0.3">
      <c r="A1962">
        <v>1961</v>
      </c>
      <c r="B1962" t="s">
        <v>4814</v>
      </c>
      <c r="C1962">
        <f>YEAR(Data!$D1962)</f>
        <v>2014</v>
      </c>
      <c r="D1962" s="2">
        <v>41893</v>
      </c>
      <c r="E1962" s="2">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ht="14.25" customHeight="1" x14ac:dyDescent="0.3">
      <c r="A1963">
        <v>1962</v>
      </c>
      <c r="B1963" t="s">
        <v>4814</v>
      </c>
      <c r="C1963">
        <f>YEAR(Data!$D1963)</f>
        <v>2014</v>
      </c>
      <c r="D1963" s="2">
        <v>41893</v>
      </c>
      <c r="E1963" s="2">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ht="14.25" customHeight="1" x14ac:dyDescent="0.3">
      <c r="A1964">
        <v>1963</v>
      </c>
      <c r="B1964" t="s">
        <v>4814</v>
      </c>
      <c r="C1964">
        <f>YEAR(Data!$D1964)</f>
        <v>2014</v>
      </c>
      <c r="D1964" s="2">
        <v>41893</v>
      </c>
      <c r="E1964" s="2">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ht="14.25" customHeight="1" x14ac:dyDescent="0.3">
      <c r="A1965">
        <v>1964</v>
      </c>
      <c r="B1965" t="s">
        <v>4814</v>
      </c>
      <c r="C1965">
        <f>YEAR(Data!$D1965)</f>
        <v>2014</v>
      </c>
      <c r="D1965" s="2">
        <v>41893</v>
      </c>
      <c r="E1965" s="2">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ht="14.25" customHeight="1" x14ac:dyDescent="0.3">
      <c r="A1966">
        <v>1965</v>
      </c>
      <c r="B1966" t="s">
        <v>4814</v>
      </c>
      <c r="C1966">
        <f>YEAR(Data!$D1966)</f>
        <v>2014</v>
      </c>
      <c r="D1966" s="2">
        <v>41893</v>
      </c>
      <c r="E1966" s="2">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ht="14.25" customHeight="1" x14ac:dyDescent="0.3">
      <c r="A1967">
        <v>1966</v>
      </c>
      <c r="B1967" t="s">
        <v>4814</v>
      </c>
      <c r="C1967">
        <f>YEAR(Data!$D1967)</f>
        <v>2014</v>
      </c>
      <c r="D1967" s="2">
        <v>41893</v>
      </c>
      <c r="E1967" s="2">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ht="14.25" customHeight="1" x14ac:dyDescent="0.3">
      <c r="A1968">
        <v>1967</v>
      </c>
      <c r="B1968" t="s">
        <v>4823</v>
      </c>
      <c r="C1968">
        <f>YEAR(Data!$D1968)</f>
        <v>2014</v>
      </c>
      <c r="D1968" s="2">
        <v>41995</v>
      </c>
      <c r="E1968" s="2">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ht="14.25" customHeight="1" x14ac:dyDescent="0.3">
      <c r="A1969">
        <v>1968</v>
      </c>
      <c r="B1969" t="s">
        <v>4823</v>
      </c>
      <c r="C1969">
        <f>YEAR(Data!$D1969)</f>
        <v>2014</v>
      </c>
      <c r="D1969" s="2">
        <v>41995</v>
      </c>
      <c r="E1969" s="2">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ht="14.25" customHeight="1" x14ac:dyDescent="0.3">
      <c r="A1970">
        <v>1969</v>
      </c>
      <c r="B1970" t="s">
        <v>4823</v>
      </c>
      <c r="C1970">
        <f>YEAR(Data!$D1970)</f>
        <v>2014</v>
      </c>
      <c r="D1970" s="2">
        <v>41995</v>
      </c>
      <c r="E1970" s="2">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ht="14.25" customHeight="1" x14ac:dyDescent="0.3">
      <c r="A1971">
        <v>1970</v>
      </c>
      <c r="B1971" t="s">
        <v>4827</v>
      </c>
      <c r="C1971">
        <f>YEAR(Data!$D1971)</f>
        <v>2014</v>
      </c>
      <c r="D1971" s="2">
        <v>41906</v>
      </c>
      <c r="E1971" s="2">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ht="14.25" customHeight="1" x14ac:dyDescent="0.3">
      <c r="A1972">
        <v>1971</v>
      </c>
      <c r="B1972" t="s">
        <v>4828</v>
      </c>
      <c r="C1972">
        <f>YEAR(Data!$D1972)</f>
        <v>2014</v>
      </c>
      <c r="D1972" s="2">
        <v>41766</v>
      </c>
      <c r="E1972" s="2">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ht="14.25" customHeight="1" x14ac:dyDescent="0.3">
      <c r="A1973">
        <v>1972</v>
      </c>
      <c r="B1973" t="s">
        <v>4828</v>
      </c>
      <c r="C1973">
        <f>YEAR(Data!$D1973)</f>
        <v>2014</v>
      </c>
      <c r="D1973" s="2">
        <v>41766</v>
      </c>
      <c r="E1973" s="2">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ht="14.25" customHeight="1" x14ac:dyDescent="0.3">
      <c r="A1974">
        <v>1973</v>
      </c>
      <c r="B1974" t="s">
        <v>4829</v>
      </c>
      <c r="C1974">
        <f>YEAR(Data!$D1974)</f>
        <v>2011</v>
      </c>
      <c r="D1974" s="2">
        <v>40891</v>
      </c>
      <c r="E1974" s="2">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ht="14.25" customHeight="1" x14ac:dyDescent="0.3">
      <c r="A1975">
        <v>1974</v>
      </c>
      <c r="B1975" t="s">
        <v>4829</v>
      </c>
      <c r="C1975">
        <f>YEAR(Data!$D1975)</f>
        <v>2011</v>
      </c>
      <c r="D1975" s="2">
        <v>40891</v>
      </c>
      <c r="E1975" s="2">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ht="14.25" customHeight="1" x14ac:dyDescent="0.3">
      <c r="A1976">
        <v>1975</v>
      </c>
      <c r="B1976" t="s">
        <v>4829</v>
      </c>
      <c r="C1976">
        <f>YEAR(Data!$D1976)</f>
        <v>2011</v>
      </c>
      <c r="D1976" s="2">
        <v>40891</v>
      </c>
      <c r="E1976" s="2">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ht="14.25" customHeight="1" x14ac:dyDescent="0.3">
      <c r="A1977">
        <v>1976</v>
      </c>
      <c r="B1977" t="s">
        <v>4836</v>
      </c>
      <c r="C1977">
        <f>YEAR(Data!$D1977)</f>
        <v>2011</v>
      </c>
      <c r="D1977" s="2">
        <v>40834</v>
      </c>
      <c r="E1977" s="2">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ht="14.25" customHeight="1" x14ac:dyDescent="0.3">
      <c r="A1978">
        <v>1977</v>
      </c>
      <c r="B1978" t="s">
        <v>4836</v>
      </c>
      <c r="C1978">
        <f>YEAR(Data!$D1978)</f>
        <v>2011</v>
      </c>
      <c r="D1978" s="2">
        <v>40834</v>
      </c>
      <c r="E1978" s="2">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ht="14.25" customHeight="1" x14ac:dyDescent="0.3">
      <c r="A1979">
        <v>1978</v>
      </c>
      <c r="B1979" t="s">
        <v>4836</v>
      </c>
      <c r="C1979">
        <f>YEAR(Data!$D1979)</f>
        <v>2011</v>
      </c>
      <c r="D1979" s="2">
        <v>40834</v>
      </c>
      <c r="E1979" s="2">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ht="14.25" customHeight="1" x14ac:dyDescent="0.3">
      <c r="A1980">
        <v>1979</v>
      </c>
      <c r="B1980" t="s">
        <v>4841</v>
      </c>
      <c r="C1980">
        <f>YEAR(Data!$D1980)</f>
        <v>2012</v>
      </c>
      <c r="D1980" s="2">
        <v>41037</v>
      </c>
      <c r="E1980" s="2">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ht="14.25" customHeight="1" x14ac:dyDescent="0.3">
      <c r="A1981">
        <v>1980</v>
      </c>
      <c r="B1981" t="s">
        <v>4844</v>
      </c>
      <c r="C1981">
        <f>YEAR(Data!$D1981)</f>
        <v>2013</v>
      </c>
      <c r="D1981" s="2">
        <v>41379</v>
      </c>
      <c r="E1981" s="2">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ht="14.25" customHeight="1" x14ac:dyDescent="0.3">
      <c r="A1982">
        <v>1981</v>
      </c>
      <c r="B1982" t="s">
        <v>4844</v>
      </c>
      <c r="C1982">
        <f>YEAR(Data!$D1982)</f>
        <v>2013</v>
      </c>
      <c r="D1982" s="2">
        <v>41379</v>
      </c>
      <c r="E1982" s="2">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ht="14.25" customHeight="1" x14ac:dyDescent="0.3">
      <c r="A1983">
        <v>1982</v>
      </c>
      <c r="B1983" t="s">
        <v>4845</v>
      </c>
      <c r="C1983">
        <f>YEAR(Data!$D1983)</f>
        <v>2012</v>
      </c>
      <c r="D1983" s="2">
        <v>41257</v>
      </c>
      <c r="E1983" s="2">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ht="14.25" customHeight="1" x14ac:dyDescent="0.3">
      <c r="A1984">
        <v>1983</v>
      </c>
      <c r="B1984" t="s">
        <v>4846</v>
      </c>
      <c r="C1984">
        <f>YEAR(Data!$D1984)</f>
        <v>2011</v>
      </c>
      <c r="D1984" s="2">
        <v>40880</v>
      </c>
      <c r="E1984" s="2">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ht="14.25" customHeight="1" x14ac:dyDescent="0.3">
      <c r="A1985">
        <v>1984</v>
      </c>
      <c r="B1985" t="s">
        <v>4850</v>
      </c>
      <c r="C1985">
        <f>YEAR(Data!$D1985)</f>
        <v>2011</v>
      </c>
      <c r="D1985" s="2">
        <v>40872</v>
      </c>
      <c r="E1985" s="2">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ht="14.25" customHeight="1" x14ac:dyDescent="0.3">
      <c r="A1986">
        <v>1985</v>
      </c>
      <c r="B1986" t="s">
        <v>4850</v>
      </c>
      <c r="C1986">
        <f>YEAR(Data!$D1986)</f>
        <v>2011</v>
      </c>
      <c r="D1986" s="2">
        <v>40872</v>
      </c>
      <c r="E1986" s="2">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ht="14.25" customHeight="1" x14ac:dyDescent="0.3">
      <c r="A1987">
        <v>1986</v>
      </c>
      <c r="B1987" t="s">
        <v>4850</v>
      </c>
      <c r="C1987">
        <f>YEAR(Data!$D1987)</f>
        <v>2011</v>
      </c>
      <c r="D1987" s="2">
        <v>40872</v>
      </c>
      <c r="E1987" s="2">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ht="14.25" customHeight="1" x14ac:dyDescent="0.3">
      <c r="A1988">
        <v>1987</v>
      </c>
      <c r="B1988" t="s">
        <v>4851</v>
      </c>
      <c r="C1988">
        <f>YEAR(Data!$D1988)</f>
        <v>2013</v>
      </c>
      <c r="D1988" s="2">
        <v>41481</v>
      </c>
      <c r="E1988" s="2">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ht="14.25" customHeight="1" x14ac:dyDescent="0.3">
      <c r="A1989">
        <v>1988</v>
      </c>
      <c r="B1989" t="s">
        <v>4854</v>
      </c>
      <c r="C1989">
        <f>YEAR(Data!$D1989)</f>
        <v>2012</v>
      </c>
      <c r="D1989" s="2">
        <v>41222</v>
      </c>
      <c r="E1989" s="2">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ht="14.25" customHeight="1" x14ac:dyDescent="0.3">
      <c r="A1990">
        <v>1989</v>
      </c>
      <c r="B1990" t="s">
        <v>4854</v>
      </c>
      <c r="C1990">
        <f>YEAR(Data!$D1990)</f>
        <v>2012</v>
      </c>
      <c r="D1990" s="2">
        <v>41222</v>
      </c>
      <c r="E1990" s="2">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ht="14.25" customHeight="1" x14ac:dyDescent="0.3">
      <c r="A1991">
        <v>1990</v>
      </c>
      <c r="B1991" t="s">
        <v>4854</v>
      </c>
      <c r="C1991">
        <f>YEAR(Data!$D1991)</f>
        <v>2012</v>
      </c>
      <c r="D1991" s="2">
        <v>41222</v>
      </c>
      <c r="E1991" s="2">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ht="14.25" customHeight="1" x14ac:dyDescent="0.3">
      <c r="A1992">
        <v>1991</v>
      </c>
      <c r="B1992" t="s">
        <v>4854</v>
      </c>
      <c r="C1992">
        <f>YEAR(Data!$D1992)</f>
        <v>2012</v>
      </c>
      <c r="D1992" s="2">
        <v>41222</v>
      </c>
      <c r="E1992" s="2">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ht="14.25" customHeight="1" x14ac:dyDescent="0.3">
      <c r="A1993">
        <v>1992</v>
      </c>
      <c r="B1993" t="s">
        <v>4862</v>
      </c>
      <c r="C1993">
        <f>YEAR(Data!$D1993)</f>
        <v>2014</v>
      </c>
      <c r="D1993" s="2">
        <v>41695</v>
      </c>
      <c r="E1993" s="2">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ht="14.25" customHeight="1" x14ac:dyDescent="0.3">
      <c r="A1994">
        <v>1993</v>
      </c>
      <c r="B1994" t="s">
        <v>4863</v>
      </c>
      <c r="C1994">
        <f>YEAR(Data!$D1994)</f>
        <v>2014</v>
      </c>
      <c r="D1994" s="2">
        <v>41816</v>
      </c>
      <c r="E1994" s="2">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ht="14.25" customHeight="1" x14ac:dyDescent="0.3">
      <c r="A1995">
        <v>1994</v>
      </c>
      <c r="B1995" t="s">
        <v>4863</v>
      </c>
      <c r="C1995">
        <f>YEAR(Data!$D1995)</f>
        <v>2014</v>
      </c>
      <c r="D1995" s="2">
        <v>41816</v>
      </c>
      <c r="E1995" s="2">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ht="14.25" customHeight="1" x14ac:dyDescent="0.3">
      <c r="A1996">
        <v>1995</v>
      </c>
      <c r="B1996" t="s">
        <v>4863</v>
      </c>
      <c r="C1996">
        <f>YEAR(Data!$D1996)</f>
        <v>2014</v>
      </c>
      <c r="D1996" s="2">
        <v>41816</v>
      </c>
      <c r="E1996" s="2">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ht="14.25" customHeight="1" x14ac:dyDescent="0.3">
      <c r="A1997">
        <v>1996</v>
      </c>
      <c r="B1997" t="s">
        <v>4868</v>
      </c>
      <c r="C1997">
        <f>YEAR(Data!$D1997)</f>
        <v>2014</v>
      </c>
      <c r="D1997" s="2">
        <v>41976</v>
      </c>
      <c r="E1997" s="2">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ht="14.25" customHeight="1" x14ac:dyDescent="0.3">
      <c r="A1998">
        <v>1997</v>
      </c>
      <c r="B1998" t="s">
        <v>4868</v>
      </c>
      <c r="C1998">
        <f>YEAR(Data!$D1998)</f>
        <v>2014</v>
      </c>
      <c r="D1998" s="2">
        <v>41976</v>
      </c>
      <c r="E1998" s="2">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ht="14.25" customHeight="1" x14ac:dyDescent="0.3">
      <c r="A1999">
        <v>1998</v>
      </c>
      <c r="B1999" t="s">
        <v>4873</v>
      </c>
      <c r="C1999">
        <f>YEAR(Data!$D1999)</f>
        <v>2011</v>
      </c>
      <c r="D1999" s="2">
        <v>40581</v>
      </c>
      <c r="E1999" s="2">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ht="14.25" customHeight="1" x14ac:dyDescent="0.3">
      <c r="A2000">
        <v>1999</v>
      </c>
      <c r="B2000" t="s">
        <v>4873</v>
      </c>
      <c r="C2000">
        <f>YEAR(Data!$D2000)</f>
        <v>2011</v>
      </c>
      <c r="D2000" s="2">
        <v>40581</v>
      </c>
      <c r="E2000" s="2">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ht="14.25" customHeight="1" x14ac:dyDescent="0.3">
      <c r="A2001">
        <v>2000</v>
      </c>
      <c r="B2001" t="s">
        <v>4873</v>
      </c>
      <c r="C2001">
        <f>YEAR(Data!$D2001)</f>
        <v>2011</v>
      </c>
      <c r="D2001" s="2">
        <v>40581</v>
      </c>
      <c r="E2001" s="2">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ht="14.25" customHeight="1" x14ac:dyDescent="0.3">
      <c r="A2002">
        <v>2001</v>
      </c>
      <c r="B2002" t="s">
        <v>4875</v>
      </c>
      <c r="C2002">
        <f>YEAR(Data!$D2002)</f>
        <v>2014</v>
      </c>
      <c r="D2002" s="2">
        <v>41741</v>
      </c>
      <c r="E2002" s="2">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ht="14.25" customHeight="1" x14ac:dyDescent="0.3">
      <c r="A2003">
        <v>2002</v>
      </c>
      <c r="B2003" t="s">
        <v>4875</v>
      </c>
      <c r="C2003">
        <f>YEAR(Data!$D2003)</f>
        <v>2014</v>
      </c>
      <c r="D2003" s="2">
        <v>41741</v>
      </c>
      <c r="E2003" s="2">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ht="14.25" customHeight="1" x14ac:dyDescent="0.3">
      <c r="A2004">
        <v>2003</v>
      </c>
      <c r="B2004" t="s">
        <v>4878</v>
      </c>
      <c r="C2004">
        <f>YEAR(Data!$D2004)</f>
        <v>2014</v>
      </c>
      <c r="D2004" s="2">
        <v>41999</v>
      </c>
      <c r="E2004" s="2">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ht="14.25" customHeight="1" x14ac:dyDescent="0.3">
      <c r="A2005">
        <v>2004</v>
      </c>
      <c r="B2005" t="s">
        <v>4878</v>
      </c>
      <c r="C2005">
        <f>YEAR(Data!$D2005)</f>
        <v>2014</v>
      </c>
      <c r="D2005" s="2">
        <v>41999</v>
      </c>
      <c r="E2005" s="2">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ht="14.25" customHeight="1" x14ac:dyDescent="0.3">
      <c r="A2006">
        <v>2005</v>
      </c>
      <c r="B2006" t="s">
        <v>4879</v>
      </c>
      <c r="C2006">
        <f>YEAR(Data!$D2006)</f>
        <v>2014</v>
      </c>
      <c r="D2006" s="2">
        <v>41741</v>
      </c>
      <c r="E2006" s="2">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ht="14.25" customHeight="1" x14ac:dyDescent="0.3">
      <c r="A2007">
        <v>2006</v>
      </c>
      <c r="B2007" t="s">
        <v>4881</v>
      </c>
      <c r="C2007">
        <f>YEAR(Data!$D2007)</f>
        <v>2011</v>
      </c>
      <c r="D2007" s="2">
        <v>40908</v>
      </c>
      <c r="E2007" s="2">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ht="14.25" customHeight="1" x14ac:dyDescent="0.3">
      <c r="A2008">
        <v>2007</v>
      </c>
      <c r="B2008" t="s">
        <v>4881</v>
      </c>
      <c r="C2008">
        <f>YEAR(Data!$D2008)</f>
        <v>2011</v>
      </c>
      <c r="D2008" s="2">
        <v>40908</v>
      </c>
      <c r="E2008" s="2">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ht="14.25" customHeight="1" x14ac:dyDescent="0.3">
      <c r="A2009">
        <v>2008</v>
      </c>
      <c r="B2009" t="s">
        <v>4882</v>
      </c>
      <c r="C2009">
        <f>YEAR(Data!$D2009)</f>
        <v>2014</v>
      </c>
      <c r="D2009" s="2">
        <v>41855</v>
      </c>
      <c r="E2009" s="2">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ht="14.25" customHeight="1" x14ac:dyDescent="0.3">
      <c r="A2010">
        <v>2009</v>
      </c>
      <c r="B2010" t="s">
        <v>4885</v>
      </c>
      <c r="C2010">
        <f>YEAR(Data!$D2010)</f>
        <v>2011</v>
      </c>
      <c r="D2010" s="2">
        <v>40862</v>
      </c>
      <c r="E2010" s="2">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ht="14.25" customHeight="1" x14ac:dyDescent="0.3">
      <c r="A2011">
        <v>2010</v>
      </c>
      <c r="B2011" t="s">
        <v>4885</v>
      </c>
      <c r="C2011">
        <f>YEAR(Data!$D2011)</f>
        <v>2011</v>
      </c>
      <c r="D2011" s="2">
        <v>40862</v>
      </c>
      <c r="E2011" s="2">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ht="14.25" customHeight="1" x14ac:dyDescent="0.3">
      <c r="A2012">
        <v>2011</v>
      </c>
      <c r="B2012" t="s">
        <v>4885</v>
      </c>
      <c r="C2012">
        <f>YEAR(Data!$D2012)</f>
        <v>2011</v>
      </c>
      <c r="D2012" s="2">
        <v>40862</v>
      </c>
      <c r="E2012" s="2">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ht="14.25" customHeight="1" x14ac:dyDescent="0.3">
      <c r="A2013">
        <v>2012</v>
      </c>
      <c r="B2013" t="s">
        <v>4887</v>
      </c>
      <c r="C2013">
        <f>YEAR(Data!$D2013)</f>
        <v>2012</v>
      </c>
      <c r="D2013" s="2">
        <v>41254</v>
      </c>
      <c r="E2013" s="2">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ht="14.25" customHeight="1" x14ac:dyDescent="0.3">
      <c r="A2014">
        <v>2013</v>
      </c>
      <c r="B2014" t="s">
        <v>4887</v>
      </c>
      <c r="C2014">
        <f>YEAR(Data!$D2014)</f>
        <v>2012</v>
      </c>
      <c r="D2014" s="2">
        <v>41254</v>
      </c>
      <c r="E2014" s="2">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ht="14.25" customHeight="1" x14ac:dyDescent="0.3">
      <c r="A2015">
        <v>2014</v>
      </c>
      <c r="B2015" t="s">
        <v>4892</v>
      </c>
      <c r="C2015">
        <f>YEAR(Data!$D2015)</f>
        <v>2013</v>
      </c>
      <c r="D2015" s="2">
        <v>41536</v>
      </c>
      <c r="E2015" s="2">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ht="14.25" customHeight="1" x14ac:dyDescent="0.3">
      <c r="A2016">
        <v>2015</v>
      </c>
      <c r="B2016" t="s">
        <v>4892</v>
      </c>
      <c r="C2016">
        <f>YEAR(Data!$D2016)</f>
        <v>2013</v>
      </c>
      <c r="D2016" s="2">
        <v>41536</v>
      </c>
      <c r="E2016" s="2">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ht="14.25" customHeight="1" x14ac:dyDescent="0.3">
      <c r="A2017">
        <v>2016</v>
      </c>
      <c r="B2017" t="s">
        <v>4892</v>
      </c>
      <c r="C2017">
        <f>YEAR(Data!$D2017)</f>
        <v>2013</v>
      </c>
      <c r="D2017" s="2">
        <v>41536</v>
      </c>
      <c r="E2017" s="2">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ht="14.25" customHeight="1" x14ac:dyDescent="0.3">
      <c r="A2018">
        <v>2017</v>
      </c>
      <c r="B2018" t="s">
        <v>4897</v>
      </c>
      <c r="C2018">
        <f>YEAR(Data!$D2018)</f>
        <v>2012</v>
      </c>
      <c r="D2018" s="2">
        <v>40987</v>
      </c>
      <c r="E2018" s="2">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ht="14.25" customHeight="1" x14ac:dyDescent="0.3">
      <c r="A2019">
        <v>2018</v>
      </c>
      <c r="B2019" t="s">
        <v>4897</v>
      </c>
      <c r="C2019">
        <f>YEAR(Data!$D2019)</f>
        <v>2012</v>
      </c>
      <c r="D2019" s="2">
        <v>40987</v>
      </c>
      <c r="E2019" s="2">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ht="14.25" customHeight="1" x14ac:dyDescent="0.3">
      <c r="A2020">
        <v>2019</v>
      </c>
      <c r="B2020" t="s">
        <v>4897</v>
      </c>
      <c r="C2020">
        <f>YEAR(Data!$D2020)</f>
        <v>2012</v>
      </c>
      <c r="D2020" s="2">
        <v>40987</v>
      </c>
      <c r="E2020" s="2">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ht="14.25" customHeight="1" x14ac:dyDescent="0.3">
      <c r="A2021">
        <v>2020</v>
      </c>
      <c r="B2021" t="s">
        <v>4897</v>
      </c>
      <c r="C2021">
        <f>YEAR(Data!$D2021)</f>
        <v>2012</v>
      </c>
      <c r="D2021" s="2">
        <v>40987</v>
      </c>
      <c r="E2021" s="2">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ht="14.25" customHeight="1" x14ac:dyDescent="0.3">
      <c r="A2022">
        <v>2021</v>
      </c>
      <c r="B2022" t="s">
        <v>4899</v>
      </c>
      <c r="C2022">
        <f>YEAR(Data!$D2022)</f>
        <v>2013</v>
      </c>
      <c r="D2022" s="2">
        <v>41537</v>
      </c>
      <c r="E2022" s="2">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ht="14.25" customHeight="1" x14ac:dyDescent="0.3">
      <c r="A2023">
        <v>2022</v>
      </c>
      <c r="B2023" t="s">
        <v>4899</v>
      </c>
      <c r="C2023">
        <f>YEAR(Data!$D2023)</f>
        <v>2013</v>
      </c>
      <c r="D2023" s="2">
        <v>41537</v>
      </c>
      <c r="E2023" s="2">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ht="14.25" customHeight="1" x14ac:dyDescent="0.3">
      <c r="A2024">
        <v>2023</v>
      </c>
      <c r="B2024" t="s">
        <v>4899</v>
      </c>
      <c r="C2024">
        <f>YEAR(Data!$D2024)</f>
        <v>2013</v>
      </c>
      <c r="D2024" s="2">
        <v>41537</v>
      </c>
      <c r="E2024" s="2">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ht="14.25" customHeight="1" x14ac:dyDescent="0.3">
      <c r="A2025">
        <v>2024</v>
      </c>
      <c r="B2025" t="s">
        <v>4899</v>
      </c>
      <c r="C2025">
        <f>YEAR(Data!$D2025)</f>
        <v>2013</v>
      </c>
      <c r="D2025" s="2">
        <v>41537</v>
      </c>
      <c r="E2025" s="2">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ht="14.25" customHeight="1" x14ac:dyDescent="0.3">
      <c r="A2026">
        <v>2025</v>
      </c>
      <c r="B2026" t="s">
        <v>4902</v>
      </c>
      <c r="C2026">
        <f>YEAR(Data!$D2026)</f>
        <v>2014</v>
      </c>
      <c r="D2026" s="2">
        <v>41872</v>
      </c>
      <c r="E2026" s="2">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ht="14.25" customHeight="1" x14ac:dyDescent="0.3">
      <c r="A2027">
        <v>2026</v>
      </c>
      <c r="B2027" t="s">
        <v>4903</v>
      </c>
      <c r="C2027">
        <f>YEAR(Data!$D2027)</f>
        <v>2012</v>
      </c>
      <c r="D2027" s="2">
        <v>40981</v>
      </c>
      <c r="E2027" s="2">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ht="14.25" customHeight="1" x14ac:dyDescent="0.3">
      <c r="A2028">
        <v>2027</v>
      </c>
      <c r="B2028" t="s">
        <v>4904</v>
      </c>
      <c r="C2028">
        <f>YEAR(Data!$D2028)</f>
        <v>2013</v>
      </c>
      <c r="D2028" s="2">
        <v>41526</v>
      </c>
      <c r="E2028" s="2">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ht="14.25" customHeight="1" x14ac:dyDescent="0.3">
      <c r="A2029">
        <v>2028</v>
      </c>
      <c r="B2029" t="s">
        <v>4904</v>
      </c>
      <c r="C2029">
        <f>YEAR(Data!$D2029)</f>
        <v>2013</v>
      </c>
      <c r="D2029" s="2">
        <v>41526</v>
      </c>
      <c r="E2029" s="2">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ht="14.25" customHeight="1" x14ac:dyDescent="0.3">
      <c r="A2030">
        <v>2029</v>
      </c>
      <c r="B2030" t="s">
        <v>4905</v>
      </c>
      <c r="C2030">
        <f>YEAR(Data!$D2030)</f>
        <v>2012</v>
      </c>
      <c r="D2030" s="2">
        <v>41239</v>
      </c>
      <c r="E2030" s="2">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ht="14.25" customHeight="1" x14ac:dyDescent="0.3">
      <c r="A2031">
        <v>2030</v>
      </c>
      <c r="B2031" t="s">
        <v>4905</v>
      </c>
      <c r="C2031">
        <f>YEAR(Data!$D2031)</f>
        <v>2012</v>
      </c>
      <c r="D2031" s="2">
        <v>41239</v>
      </c>
      <c r="E2031" s="2">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ht="14.25" customHeight="1" x14ac:dyDescent="0.3">
      <c r="A2032">
        <v>2031</v>
      </c>
      <c r="B2032" t="s">
        <v>4905</v>
      </c>
      <c r="C2032">
        <f>YEAR(Data!$D2032)</f>
        <v>2012</v>
      </c>
      <c r="D2032" s="2">
        <v>41239</v>
      </c>
      <c r="E2032" s="2">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ht="14.25" customHeight="1" x14ac:dyDescent="0.3">
      <c r="A2033">
        <v>2032</v>
      </c>
      <c r="B2033" t="s">
        <v>4905</v>
      </c>
      <c r="C2033">
        <f>YEAR(Data!$D2033)</f>
        <v>2012</v>
      </c>
      <c r="D2033" s="2">
        <v>41239</v>
      </c>
      <c r="E2033" s="2">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ht="14.25" customHeight="1" x14ac:dyDescent="0.3">
      <c r="A2034">
        <v>2033</v>
      </c>
      <c r="B2034" t="s">
        <v>4909</v>
      </c>
      <c r="C2034">
        <f>YEAR(Data!$D2034)</f>
        <v>2013</v>
      </c>
      <c r="D2034" s="2">
        <v>41618</v>
      </c>
      <c r="E2034" s="2">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ht="14.25" customHeight="1" x14ac:dyDescent="0.3">
      <c r="A2035">
        <v>2034</v>
      </c>
      <c r="B2035" t="s">
        <v>4909</v>
      </c>
      <c r="C2035">
        <f>YEAR(Data!$D2035)</f>
        <v>2013</v>
      </c>
      <c r="D2035" s="2">
        <v>41618</v>
      </c>
      <c r="E2035" s="2">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ht="14.25" customHeight="1" x14ac:dyDescent="0.3">
      <c r="A2036">
        <v>2035</v>
      </c>
      <c r="B2036" t="s">
        <v>4910</v>
      </c>
      <c r="C2036">
        <f>YEAR(Data!$D2036)</f>
        <v>2014</v>
      </c>
      <c r="D2036" s="2">
        <v>41908</v>
      </c>
      <c r="E2036" s="2">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ht="14.25" customHeight="1" x14ac:dyDescent="0.3">
      <c r="A2037">
        <v>2036</v>
      </c>
      <c r="B2037" t="s">
        <v>4910</v>
      </c>
      <c r="C2037">
        <f>YEAR(Data!$D2037)</f>
        <v>2014</v>
      </c>
      <c r="D2037" s="2">
        <v>41908</v>
      </c>
      <c r="E2037" s="2">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ht="14.25" customHeight="1" x14ac:dyDescent="0.3">
      <c r="A2038">
        <v>2037</v>
      </c>
      <c r="B2038" t="s">
        <v>4913</v>
      </c>
      <c r="C2038">
        <f>YEAR(Data!$D2038)</f>
        <v>2012</v>
      </c>
      <c r="D2038" s="2">
        <v>40931</v>
      </c>
      <c r="E2038" s="2">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ht="14.25" customHeight="1" x14ac:dyDescent="0.3">
      <c r="A2039">
        <v>2038</v>
      </c>
      <c r="B2039" t="s">
        <v>4913</v>
      </c>
      <c r="C2039">
        <f>YEAR(Data!$D2039)</f>
        <v>2012</v>
      </c>
      <c r="D2039" s="2">
        <v>40931</v>
      </c>
      <c r="E2039" s="2">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ht="14.25" customHeight="1" x14ac:dyDescent="0.3">
      <c r="A2040">
        <v>2039</v>
      </c>
      <c r="B2040" t="s">
        <v>4915</v>
      </c>
      <c r="C2040">
        <f>YEAR(Data!$D2040)</f>
        <v>2012</v>
      </c>
      <c r="D2040" s="2">
        <v>41078</v>
      </c>
      <c r="E2040" s="2">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ht="14.25" customHeight="1" x14ac:dyDescent="0.3">
      <c r="A2041">
        <v>2040</v>
      </c>
      <c r="B2041" t="s">
        <v>4915</v>
      </c>
      <c r="C2041">
        <f>YEAR(Data!$D2041)</f>
        <v>2012</v>
      </c>
      <c r="D2041" s="2">
        <v>41078</v>
      </c>
      <c r="E2041" s="2">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ht="14.25" customHeight="1" x14ac:dyDescent="0.3">
      <c r="A2042">
        <v>2041</v>
      </c>
      <c r="B2042" t="s">
        <v>4915</v>
      </c>
      <c r="C2042">
        <f>YEAR(Data!$D2042)</f>
        <v>2012</v>
      </c>
      <c r="D2042" s="2">
        <v>41078</v>
      </c>
      <c r="E2042" s="2">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ht="14.25" customHeight="1" x14ac:dyDescent="0.3">
      <c r="A2043">
        <v>2042</v>
      </c>
      <c r="B2043" t="s">
        <v>4915</v>
      </c>
      <c r="C2043">
        <f>YEAR(Data!$D2043)</f>
        <v>2012</v>
      </c>
      <c r="D2043" s="2">
        <v>41078</v>
      </c>
      <c r="E2043" s="2">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ht="14.25" customHeight="1" x14ac:dyDescent="0.3">
      <c r="A2044">
        <v>2043</v>
      </c>
      <c r="B2044" t="s">
        <v>4918</v>
      </c>
      <c r="C2044">
        <f>YEAR(Data!$D2044)</f>
        <v>2012</v>
      </c>
      <c r="D2044" s="2">
        <v>41184</v>
      </c>
      <c r="E2044" s="2">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ht="14.25" customHeight="1" x14ac:dyDescent="0.3">
      <c r="A2045">
        <v>2044</v>
      </c>
      <c r="B2045" t="s">
        <v>4921</v>
      </c>
      <c r="C2045">
        <f>YEAR(Data!$D2045)</f>
        <v>2014</v>
      </c>
      <c r="D2045" s="2">
        <v>41962</v>
      </c>
      <c r="E2045" s="2">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ht="14.25" customHeight="1" x14ac:dyDescent="0.3">
      <c r="A2046">
        <v>2045</v>
      </c>
      <c r="B2046" t="s">
        <v>4922</v>
      </c>
      <c r="C2046">
        <f>YEAR(Data!$D2046)</f>
        <v>2011</v>
      </c>
      <c r="D2046" s="2">
        <v>40772</v>
      </c>
      <c r="E2046" s="2">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ht="14.25" customHeight="1" x14ac:dyDescent="0.3">
      <c r="A2047">
        <v>2046</v>
      </c>
      <c r="B2047" t="s">
        <v>4923</v>
      </c>
      <c r="C2047">
        <f>YEAR(Data!$D2047)</f>
        <v>2013</v>
      </c>
      <c r="D2047" s="2">
        <v>41473</v>
      </c>
      <c r="E2047" s="2">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ht="14.25" customHeight="1" x14ac:dyDescent="0.3">
      <c r="A2048">
        <v>2047</v>
      </c>
      <c r="B2048" t="s">
        <v>4923</v>
      </c>
      <c r="C2048">
        <f>YEAR(Data!$D2048)</f>
        <v>2013</v>
      </c>
      <c r="D2048" s="2">
        <v>41473</v>
      </c>
      <c r="E2048" s="2">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ht="14.25" customHeight="1" x14ac:dyDescent="0.3">
      <c r="A2049">
        <v>2048</v>
      </c>
      <c r="B2049" t="s">
        <v>4923</v>
      </c>
      <c r="C2049">
        <f>YEAR(Data!$D2049)</f>
        <v>2013</v>
      </c>
      <c r="D2049" s="2">
        <v>41473</v>
      </c>
      <c r="E2049" s="2">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ht="14.25" customHeight="1" x14ac:dyDescent="0.3">
      <c r="A2050">
        <v>2049</v>
      </c>
      <c r="B2050" t="s">
        <v>4927</v>
      </c>
      <c r="C2050">
        <f>YEAR(Data!$D2050)</f>
        <v>2012</v>
      </c>
      <c r="D2050" s="2">
        <v>41101</v>
      </c>
      <c r="E2050" s="2">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ht="14.25" customHeight="1" x14ac:dyDescent="0.3">
      <c r="A2051">
        <v>2050</v>
      </c>
      <c r="B2051" t="s">
        <v>4927</v>
      </c>
      <c r="C2051">
        <f>YEAR(Data!$D2051)</f>
        <v>2012</v>
      </c>
      <c r="D2051" s="2">
        <v>41101</v>
      </c>
      <c r="E2051" s="2">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ht="14.25" customHeight="1" x14ac:dyDescent="0.3">
      <c r="A2052">
        <v>2051</v>
      </c>
      <c r="B2052" t="s">
        <v>4927</v>
      </c>
      <c r="C2052">
        <f>YEAR(Data!$D2052)</f>
        <v>2012</v>
      </c>
      <c r="D2052" s="2">
        <v>41101</v>
      </c>
      <c r="E2052" s="2">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ht="14.25" customHeight="1" x14ac:dyDescent="0.3">
      <c r="A2053">
        <v>2052</v>
      </c>
      <c r="B2053" t="s">
        <v>4927</v>
      </c>
      <c r="C2053">
        <f>YEAR(Data!$D2053)</f>
        <v>2012</v>
      </c>
      <c r="D2053" s="2">
        <v>41101</v>
      </c>
      <c r="E2053" s="2">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ht="14.25" customHeight="1" x14ac:dyDescent="0.3">
      <c r="A2054">
        <v>2053</v>
      </c>
      <c r="B2054" t="s">
        <v>4927</v>
      </c>
      <c r="C2054">
        <f>YEAR(Data!$D2054)</f>
        <v>2012</v>
      </c>
      <c r="D2054" s="2">
        <v>41101</v>
      </c>
      <c r="E2054" s="2">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ht="14.25" customHeight="1" x14ac:dyDescent="0.3">
      <c r="A2055">
        <v>2054</v>
      </c>
      <c r="B2055" t="s">
        <v>4927</v>
      </c>
      <c r="C2055">
        <f>YEAR(Data!$D2055)</f>
        <v>2012</v>
      </c>
      <c r="D2055" s="2">
        <v>41101</v>
      </c>
      <c r="E2055" s="2">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ht="14.25" customHeight="1" x14ac:dyDescent="0.3">
      <c r="A2056">
        <v>2055</v>
      </c>
      <c r="B2056" t="s">
        <v>4932</v>
      </c>
      <c r="C2056">
        <f>YEAR(Data!$D2056)</f>
        <v>2013</v>
      </c>
      <c r="D2056" s="2">
        <v>41610</v>
      </c>
      <c r="E2056" s="2">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ht="14.25" customHeight="1" x14ac:dyDescent="0.3">
      <c r="A2057">
        <v>2056</v>
      </c>
      <c r="B2057" t="s">
        <v>4933</v>
      </c>
      <c r="C2057">
        <f>YEAR(Data!$D2057)</f>
        <v>2014</v>
      </c>
      <c r="D2057" s="2">
        <v>41996</v>
      </c>
      <c r="E2057" s="2">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ht="14.25" customHeight="1" x14ac:dyDescent="0.3">
      <c r="A2058">
        <v>2057</v>
      </c>
      <c r="B2058" t="s">
        <v>4933</v>
      </c>
      <c r="C2058">
        <f>YEAR(Data!$D2058)</f>
        <v>2014</v>
      </c>
      <c r="D2058" s="2">
        <v>41996</v>
      </c>
      <c r="E2058" s="2">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ht="14.25" customHeight="1" x14ac:dyDescent="0.3">
      <c r="A2059">
        <v>2058</v>
      </c>
      <c r="B2059" t="s">
        <v>4933</v>
      </c>
      <c r="C2059">
        <f>YEAR(Data!$D2059)</f>
        <v>2014</v>
      </c>
      <c r="D2059" s="2">
        <v>41996</v>
      </c>
      <c r="E2059" s="2">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ht="14.25" customHeight="1" x14ac:dyDescent="0.3">
      <c r="A2060">
        <v>2059</v>
      </c>
      <c r="B2060" t="s">
        <v>4933</v>
      </c>
      <c r="C2060">
        <f>YEAR(Data!$D2060)</f>
        <v>2014</v>
      </c>
      <c r="D2060" s="2">
        <v>41996</v>
      </c>
      <c r="E2060" s="2">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ht="14.25" customHeight="1" x14ac:dyDescent="0.3">
      <c r="A2061">
        <v>2060</v>
      </c>
      <c r="B2061" t="s">
        <v>4936</v>
      </c>
      <c r="C2061">
        <f>YEAR(Data!$D2061)</f>
        <v>2011</v>
      </c>
      <c r="D2061" s="2">
        <v>40847</v>
      </c>
      <c r="E2061" s="2">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ht="14.25" customHeight="1" x14ac:dyDescent="0.3">
      <c r="A2062">
        <v>2061</v>
      </c>
      <c r="B2062" t="s">
        <v>4936</v>
      </c>
      <c r="C2062">
        <f>YEAR(Data!$D2062)</f>
        <v>2011</v>
      </c>
      <c r="D2062" s="2">
        <v>40847</v>
      </c>
      <c r="E2062" s="2">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ht="14.25" customHeight="1" x14ac:dyDescent="0.3">
      <c r="A2063">
        <v>2062</v>
      </c>
      <c r="B2063" t="s">
        <v>4936</v>
      </c>
      <c r="C2063">
        <f>YEAR(Data!$D2063)</f>
        <v>2011</v>
      </c>
      <c r="D2063" s="2">
        <v>40847</v>
      </c>
      <c r="E2063" s="2">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ht="14.25" customHeight="1" x14ac:dyDescent="0.3">
      <c r="A2064">
        <v>2063</v>
      </c>
      <c r="B2064" t="s">
        <v>4936</v>
      </c>
      <c r="C2064">
        <f>YEAR(Data!$D2064)</f>
        <v>2011</v>
      </c>
      <c r="D2064" s="2">
        <v>40847</v>
      </c>
      <c r="E2064" s="2">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ht="14.25" customHeight="1" x14ac:dyDescent="0.3">
      <c r="A2065">
        <v>2064</v>
      </c>
      <c r="B2065" t="s">
        <v>4936</v>
      </c>
      <c r="C2065">
        <f>YEAR(Data!$D2065)</f>
        <v>2011</v>
      </c>
      <c r="D2065" s="2">
        <v>40847</v>
      </c>
      <c r="E2065" s="2">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ht="14.25" customHeight="1" x14ac:dyDescent="0.3">
      <c r="A2066">
        <v>2065</v>
      </c>
      <c r="B2066" t="s">
        <v>4936</v>
      </c>
      <c r="C2066">
        <f>YEAR(Data!$D2066)</f>
        <v>2011</v>
      </c>
      <c r="D2066" s="2">
        <v>40847</v>
      </c>
      <c r="E2066" s="2">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ht="14.25" customHeight="1" x14ac:dyDescent="0.3">
      <c r="A2067">
        <v>2066</v>
      </c>
      <c r="B2067" t="s">
        <v>4936</v>
      </c>
      <c r="C2067">
        <f>YEAR(Data!$D2067)</f>
        <v>2011</v>
      </c>
      <c r="D2067" s="2">
        <v>40847</v>
      </c>
      <c r="E2067" s="2">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ht="14.25" customHeight="1" x14ac:dyDescent="0.3">
      <c r="A2068">
        <v>2067</v>
      </c>
      <c r="B2068" t="s">
        <v>4936</v>
      </c>
      <c r="C2068">
        <f>YEAR(Data!$D2068)</f>
        <v>2011</v>
      </c>
      <c r="D2068" s="2">
        <v>40847</v>
      </c>
      <c r="E2068" s="2">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ht="14.25" customHeight="1" x14ac:dyDescent="0.3">
      <c r="A2069">
        <v>2068</v>
      </c>
      <c r="B2069" t="s">
        <v>4936</v>
      </c>
      <c r="C2069">
        <f>YEAR(Data!$D2069)</f>
        <v>2011</v>
      </c>
      <c r="D2069" s="2">
        <v>40847</v>
      </c>
      <c r="E2069" s="2">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ht="14.25" customHeight="1" x14ac:dyDescent="0.3">
      <c r="A2070">
        <v>2069</v>
      </c>
      <c r="B2070" t="s">
        <v>4946</v>
      </c>
      <c r="C2070">
        <f>YEAR(Data!$D2070)</f>
        <v>2012</v>
      </c>
      <c r="D2070" s="2">
        <v>41012</v>
      </c>
      <c r="E2070" s="2">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ht="14.25" customHeight="1" x14ac:dyDescent="0.3">
      <c r="A2071">
        <v>2070</v>
      </c>
      <c r="B2071" t="s">
        <v>4946</v>
      </c>
      <c r="C2071">
        <f>YEAR(Data!$D2071)</f>
        <v>2012</v>
      </c>
      <c r="D2071" s="2">
        <v>41012</v>
      </c>
      <c r="E2071" s="2">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ht="14.25" customHeight="1" x14ac:dyDescent="0.3">
      <c r="A2072">
        <v>2071</v>
      </c>
      <c r="B2072" t="s">
        <v>4951</v>
      </c>
      <c r="C2072">
        <f>YEAR(Data!$D2072)</f>
        <v>2013</v>
      </c>
      <c r="D2072" s="2">
        <v>41477</v>
      </c>
      <c r="E2072" s="2">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ht="14.25" customHeight="1" x14ac:dyDescent="0.3">
      <c r="A2073">
        <v>2072</v>
      </c>
      <c r="B2073" t="s">
        <v>4954</v>
      </c>
      <c r="C2073">
        <f>YEAR(Data!$D2073)</f>
        <v>2014</v>
      </c>
      <c r="D2073" s="2">
        <v>41964</v>
      </c>
      <c r="E2073" s="2">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ht="14.25" customHeight="1" x14ac:dyDescent="0.3">
      <c r="A2074">
        <v>2073</v>
      </c>
      <c r="B2074" t="s">
        <v>4958</v>
      </c>
      <c r="C2074">
        <f>YEAR(Data!$D2074)</f>
        <v>2013</v>
      </c>
      <c r="D2074" s="2">
        <v>41605</v>
      </c>
      <c r="E2074" s="2">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ht="14.25" customHeight="1" x14ac:dyDescent="0.3">
      <c r="A2075">
        <v>2074</v>
      </c>
      <c r="B2075" t="s">
        <v>4961</v>
      </c>
      <c r="C2075">
        <f>YEAR(Data!$D2075)</f>
        <v>2014</v>
      </c>
      <c r="D2075" s="2">
        <v>41951</v>
      </c>
      <c r="E2075" s="2">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ht="14.25" customHeight="1" x14ac:dyDescent="0.3">
      <c r="A2076">
        <v>2075</v>
      </c>
      <c r="B2076" t="s">
        <v>4961</v>
      </c>
      <c r="C2076">
        <f>YEAR(Data!$D2076)</f>
        <v>2014</v>
      </c>
      <c r="D2076" s="2">
        <v>41951</v>
      </c>
      <c r="E2076" s="2">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ht="14.25" customHeight="1" x14ac:dyDescent="0.3">
      <c r="A2077">
        <v>2076</v>
      </c>
      <c r="B2077" t="s">
        <v>4966</v>
      </c>
      <c r="C2077">
        <f>YEAR(Data!$D2077)</f>
        <v>2011</v>
      </c>
      <c r="D2077" s="2">
        <v>40878</v>
      </c>
      <c r="E2077" s="2">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ht="14.25" customHeight="1" x14ac:dyDescent="0.3">
      <c r="A2078">
        <v>2077</v>
      </c>
      <c r="B2078" t="s">
        <v>4967</v>
      </c>
      <c r="C2078">
        <f>YEAR(Data!$D2078)</f>
        <v>2014</v>
      </c>
      <c r="D2078" s="2">
        <v>41895</v>
      </c>
      <c r="E2078" s="2">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ht="14.25" customHeight="1" x14ac:dyDescent="0.3">
      <c r="A2079">
        <v>2078</v>
      </c>
      <c r="B2079" t="s">
        <v>4967</v>
      </c>
      <c r="C2079">
        <f>YEAR(Data!$D2079)</f>
        <v>2014</v>
      </c>
      <c r="D2079" s="2">
        <v>41895</v>
      </c>
      <c r="E2079" s="2">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ht="14.25" customHeight="1" x14ac:dyDescent="0.3">
      <c r="A2080">
        <v>2079</v>
      </c>
      <c r="B2080" t="s">
        <v>4967</v>
      </c>
      <c r="C2080">
        <f>YEAR(Data!$D2080)</f>
        <v>2014</v>
      </c>
      <c r="D2080" s="2">
        <v>41895</v>
      </c>
      <c r="E2080" s="2">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ht="14.25" customHeight="1" x14ac:dyDescent="0.3">
      <c r="A2081">
        <v>2080</v>
      </c>
      <c r="B2081" t="s">
        <v>4970</v>
      </c>
      <c r="C2081">
        <f>YEAR(Data!$D2081)</f>
        <v>2012</v>
      </c>
      <c r="D2081" s="2">
        <v>41267</v>
      </c>
      <c r="E2081" s="2">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ht="14.25" customHeight="1" x14ac:dyDescent="0.3">
      <c r="A2082">
        <v>2081</v>
      </c>
      <c r="B2082" t="s">
        <v>4970</v>
      </c>
      <c r="C2082">
        <f>YEAR(Data!$D2082)</f>
        <v>2012</v>
      </c>
      <c r="D2082" s="2">
        <v>41267</v>
      </c>
      <c r="E2082" s="2">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ht="14.25" customHeight="1" x14ac:dyDescent="0.3">
      <c r="A2083">
        <v>2082</v>
      </c>
      <c r="B2083" t="s">
        <v>4970</v>
      </c>
      <c r="C2083">
        <f>YEAR(Data!$D2083)</f>
        <v>2012</v>
      </c>
      <c r="D2083" s="2">
        <v>41267</v>
      </c>
      <c r="E2083" s="2">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ht="14.25" customHeight="1" x14ac:dyDescent="0.3">
      <c r="A2084">
        <v>2083</v>
      </c>
      <c r="B2084" t="s">
        <v>4973</v>
      </c>
      <c r="C2084">
        <f>YEAR(Data!$D2084)</f>
        <v>2014</v>
      </c>
      <c r="D2084" s="2">
        <v>41694</v>
      </c>
      <c r="E2084" s="2">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ht="14.25" customHeight="1" x14ac:dyDescent="0.3">
      <c r="A2085">
        <v>2084</v>
      </c>
      <c r="B2085" t="s">
        <v>4974</v>
      </c>
      <c r="C2085">
        <f>YEAR(Data!$D2085)</f>
        <v>2011</v>
      </c>
      <c r="D2085" s="2">
        <v>40870</v>
      </c>
      <c r="E2085" s="2">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ht="14.25" customHeight="1" x14ac:dyDescent="0.3">
      <c r="A2086">
        <v>2085</v>
      </c>
      <c r="B2086" t="s">
        <v>4975</v>
      </c>
      <c r="C2086">
        <f>YEAR(Data!$D2086)</f>
        <v>2013</v>
      </c>
      <c r="D2086" s="2">
        <v>41449</v>
      </c>
      <c r="E2086" s="2">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ht="14.25" customHeight="1" x14ac:dyDescent="0.3">
      <c r="A2087">
        <v>2086</v>
      </c>
      <c r="B2087" t="s">
        <v>4975</v>
      </c>
      <c r="C2087">
        <f>YEAR(Data!$D2087)</f>
        <v>2013</v>
      </c>
      <c r="D2087" s="2">
        <v>41449</v>
      </c>
      <c r="E2087" s="2">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ht="14.25" customHeight="1" x14ac:dyDescent="0.3">
      <c r="A2088">
        <v>2087</v>
      </c>
      <c r="B2088" t="s">
        <v>4975</v>
      </c>
      <c r="C2088">
        <f>YEAR(Data!$D2088)</f>
        <v>2013</v>
      </c>
      <c r="D2088" s="2">
        <v>41449</v>
      </c>
      <c r="E2088" s="2">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ht="14.25" customHeight="1" x14ac:dyDescent="0.3">
      <c r="A2089">
        <v>2088</v>
      </c>
      <c r="B2089" t="s">
        <v>4975</v>
      </c>
      <c r="C2089">
        <f>YEAR(Data!$D2089)</f>
        <v>2013</v>
      </c>
      <c r="D2089" s="2">
        <v>41449</v>
      </c>
      <c r="E2089" s="2">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ht="14.25" customHeight="1" x14ac:dyDescent="0.3">
      <c r="A2090">
        <v>2089</v>
      </c>
      <c r="B2090" t="s">
        <v>4975</v>
      </c>
      <c r="C2090">
        <f>YEAR(Data!$D2090)</f>
        <v>2013</v>
      </c>
      <c r="D2090" s="2">
        <v>41449</v>
      </c>
      <c r="E2090" s="2">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ht="14.25" customHeight="1" x14ac:dyDescent="0.3">
      <c r="A2091">
        <v>2090</v>
      </c>
      <c r="B2091" t="s">
        <v>4980</v>
      </c>
      <c r="C2091">
        <f>YEAR(Data!$D2091)</f>
        <v>2012</v>
      </c>
      <c r="D2091" s="2">
        <v>41208</v>
      </c>
      <c r="E2091" s="2">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ht="14.25" customHeight="1" x14ac:dyDescent="0.3">
      <c r="A2092">
        <v>2091</v>
      </c>
      <c r="B2092" t="s">
        <v>4984</v>
      </c>
      <c r="C2092">
        <f>YEAR(Data!$D2092)</f>
        <v>2014</v>
      </c>
      <c r="D2092" s="2">
        <v>41836</v>
      </c>
      <c r="E2092" s="2">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ht="14.25" customHeight="1" x14ac:dyDescent="0.3">
      <c r="A2093">
        <v>2092</v>
      </c>
      <c r="B2093" t="s">
        <v>4984</v>
      </c>
      <c r="C2093">
        <f>YEAR(Data!$D2093)</f>
        <v>2014</v>
      </c>
      <c r="D2093" s="2">
        <v>41836</v>
      </c>
      <c r="E2093" s="2">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ht="14.25" customHeight="1" x14ac:dyDescent="0.3">
      <c r="A2094">
        <v>2093</v>
      </c>
      <c r="B2094" t="s">
        <v>4987</v>
      </c>
      <c r="C2094">
        <f>YEAR(Data!$D2094)</f>
        <v>2011</v>
      </c>
      <c r="D2094" s="2">
        <v>40864</v>
      </c>
      <c r="E2094" s="2">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ht="14.25" customHeight="1" x14ac:dyDescent="0.3">
      <c r="A2095">
        <v>2094</v>
      </c>
      <c r="B2095" t="s">
        <v>4989</v>
      </c>
      <c r="C2095">
        <f>YEAR(Data!$D2095)</f>
        <v>2012</v>
      </c>
      <c r="D2095" s="2">
        <v>41012</v>
      </c>
      <c r="E2095" s="2">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ht="14.25" customHeight="1" x14ac:dyDescent="0.3">
      <c r="A2096">
        <v>2095</v>
      </c>
      <c r="B2096" t="s">
        <v>4990</v>
      </c>
      <c r="C2096">
        <f>YEAR(Data!$D2096)</f>
        <v>2012</v>
      </c>
      <c r="D2096" s="2">
        <v>41238</v>
      </c>
      <c r="E2096" s="2">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ht="14.25" customHeight="1" x14ac:dyDescent="0.3">
      <c r="A2097">
        <v>2096</v>
      </c>
      <c r="B2097" t="s">
        <v>4993</v>
      </c>
      <c r="C2097">
        <f>YEAR(Data!$D2097)</f>
        <v>2013</v>
      </c>
      <c r="D2097" s="2">
        <v>41410</v>
      </c>
      <c r="E2097" s="2">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ht="14.25" customHeight="1" x14ac:dyDescent="0.3">
      <c r="A2098">
        <v>2097</v>
      </c>
      <c r="B2098" t="s">
        <v>4993</v>
      </c>
      <c r="C2098">
        <f>YEAR(Data!$D2098)</f>
        <v>2013</v>
      </c>
      <c r="D2098" s="2">
        <v>41410</v>
      </c>
      <c r="E2098" s="2">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ht="14.25" customHeight="1" x14ac:dyDescent="0.3">
      <c r="A2099">
        <v>2098</v>
      </c>
      <c r="B2099" t="s">
        <v>4993</v>
      </c>
      <c r="C2099">
        <f>YEAR(Data!$D2099)</f>
        <v>2013</v>
      </c>
      <c r="D2099" s="2">
        <v>41410</v>
      </c>
      <c r="E2099" s="2">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ht="14.25" customHeight="1" x14ac:dyDescent="0.3">
      <c r="A2100">
        <v>2099</v>
      </c>
      <c r="B2100" t="s">
        <v>4998</v>
      </c>
      <c r="C2100">
        <f>YEAR(Data!$D2100)</f>
        <v>2014</v>
      </c>
      <c r="D2100" s="2">
        <v>41890</v>
      </c>
      <c r="E2100" s="2">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ht="14.25" customHeight="1" x14ac:dyDescent="0.3">
      <c r="A2101">
        <v>2100</v>
      </c>
      <c r="B2101" t="s">
        <v>4998</v>
      </c>
      <c r="C2101">
        <f>YEAR(Data!$D2101)</f>
        <v>2014</v>
      </c>
      <c r="D2101" s="2">
        <v>41890</v>
      </c>
      <c r="E2101" s="2">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ht="14.25" customHeight="1" x14ac:dyDescent="0.3">
      <c r="A2102">
        <v>2101</v>
      </c>
      <c r="B2102" t="s">
        <v>4999</v>
      </c>
      <c r="C2102">
        <f>YEAR(Data!$D2102)</f>
        <v>2011</v>
      </c>
      <c r="D2102" s="2">
        <v>40612</v>
      </c>
      <c r="E2102" s="2">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ht="14.25" customHeight="1" x14ac:dyDescent="0.3">
      <c r="A2103">
        <v>2102</v>
      </c>
      <c r="B2103" t="s">
        <v>4999</v>
      </c>
      <c r="C2103">
        <f>YEAR(Data!$D2103)</f>
        <v>2011</v>
      </c>
      <c r="D2103" s="2">
        <v>40612</v>
      </c>
      <c r="E2103" s="2">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ht="14.25" customHeight="1" x14ac:dyDescent="0.3">
      <c r="A2104">
        <v>2103</v>
      </c>
      <c r="B2104" t="s">
        <v>5002</v>
      </c>
      <c r="C2104">
        <f>YEAR(Data!$D2104)</f>
        <v>2011</v>
      </c>
      <c r="D2104" s="2">
        <v>40742</v>
      </c>
      <c r="E2104" s="2">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ht="14.25" customHeight="1" x14ac:dyDescent="0.3">
      <c r="A2105">
        <v>2104</v>
      </c>
      <c r="B2105" t="s">
        <v>5005</v>
      </c>
      <c r="C2105">
        <f>YEAR(Data!$D2105)</f>
        <v>2014</v>
      </c>
      <c r="D2105" s="2">
        <v>41723</v>
      </c>
      <c r="E2105" s="2">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ht="14.25" customHeight="1" x14ac:dyDescent="0.3">
      <c r="A2106">
        <v>2105</v>
      </c>
      <c r="B2106" t="s">
        <v>5005</v>
      </c>
      <c r="C2106">
        <f>YEAR(Data!$D2106)</f>
        <v>2014</v>
      </c>
      <c r="D2106" s="2">
        <v>41723</v>
      </c>
      <c r="E2106" s="2">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ht="14.25" customHeight="1" x14ac:dyDescent="0.3">
      <c r="A2107">
        <v>2106</v>
      </c>
      <c r="B2107" t="s">
        <v>5007</v>
      </c>
      <c r="C2107">
        <f>YEAR(Data!$D2107)</f>
        <v>2011</v>
      </c>
      <c r="D2107" s="2">
        <v>40816</v>
      </c>
      <c r="E2107" s="2">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ht="14.25" customHeight="1" x14ac:dyDescent="0.3">
      <c r="A2108">
        <v>2107</v>
      </c>
      <c r="B2108" t="s">
        <v>5010</v>
      </c>
      <c r="C2108">
        <f>YEAR(Data!$D2108)</f>
        <v>2011</v>
      </c>
      <c r="D2108" s="2">
        <v>40812</v>
      </c>
      <c r="E2108" s="2">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ht="14.25" customHeight="1" x14ac:dyDescent="0.3">
      <c r="A2109">
        <v>2108</v>
      </c>
      <c r="B2109" t="s">
        <v>5012</v>
      </c>
      <c r="C2109">
        <f>YEAR(Data!$D2109)</f>
        <v>2012</v>
      </c>
      <c r="D2109" s="2">
        <v>41213</v>
      </c>
      <c r="E2109" s="2">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ht="14.25" customHeight="1" x14ac:dyDescent="0.3">
      <c r="A2110">
        <v>2109</v>
      </c>
      <c r="B2110" t="s">
        <v>5012</v>
      </c>
      <c r="C2110">
        <f>YEAR(Data!$D2110)</f>
        <v>2012</v>
      </c>
      <c r="D2110" s="2">
        <v>41213</v>
      </c>
      <c r="E2110" s="2">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ht="14.25" customHeight="1" x14ac:dyDescent="0.3">
      <c r="A2111">
        <v>2110</v>
      </c>
      <c r="B2111" t="s">
        <v>5012</v>
      </c>
      <c r="C2111">
        <f>YEAR(Data!$D2111)</f>
        <v>2012</v>
      </c>
      <c r="D2111" s="2">
        <v>41213</v>
      </c>
      <c r="E2111" s="2">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ht="14.25" customHeight="1" x14ac:dyDescent="0.3">
      <c r="A2112">
        <v>2111</v>
      </c>
      <c r="B2112" t="s">
        <v>5012</v>
      </c>
      <c r="C2112">
        <f>YEAR(Data!$D2112)</f>
        <v>2012</v>
      </c>
      <c r="D2112" s="2">
        <v>41213</v>
      </c>
      <c r="E2112" s="2">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ht="14.25" customHeight="1" x14ac:dyDescent="0.3">
      <c r="A2113">
        <v>2112</v>
      </c>
      <c r="B2113" t="s">
        <v>5012</v>
      </c>
      <c r="C2113">
        <f>YEAR(Data!$D2113)</f>
        <v>2012</v>
      </c>
      <c r="D2113" s="2">
        <v>41213</v>
      </c>
      <c r="E2113" s="2">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ht="14.25" customHeight="1" x14ac:dyDescent="0.3">
      <c r="A2114">
        <v>2113</v>
      </c>
      <c r="B2114" t="s">
        <v>5012</v>
      </c>
      <c r="C2114">
        <f>YEAR(Data!$D2114)</f>
        <v>2012</v>
      </c>
      <c r="D2114" s="2">
        <v>41213</v>
      </c>
      <c r="E2114" s="2">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ht="14.25" customHeight="1" x14ac:dyDescent="0.3">
      <c r="A2115">
        <v>2114</v>
      </c>
      <c r="B2115" t="s">
        <v>5012</v>
      </c>
      <c r="C2115">
        <f>YEAR(Data!$D2115)</f>
        <v>2012</v>
      </c>
      <c r="D2115" s="2">
        <v>41213</v>
      </c>
      <c r="E2115" s="2">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ht="14.25" customHeight="1" x14ac:dyDescent="0.3">
      <c r="A2116">
        <v>2115</v>
      </c>
      <c r="B2116" t="s">
        <v>5012</v>
      </c>
      <c r="C2116">
        <f>YEAR(Data!$D2116)</f>
        <v>2012</v>
      </c>
      <c r="D2116" s="2">
        <v>41213</v>
      </c>
      <c r="E2116" s="2">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ht="14.25" customHeight="1" x14ac:dyDescent="0.3">
      <c r="A2117">
        <v>2116</v>
      </c>
      <c r="B2117" t="s">
        <v>5012</v>
      </c>
      <c r="C2117">
        <f>YEAR(Data!$D2117)</f>
        <v>2012</v>
      </c>
      <c r="D2117" s="2">
        <v>41213</v>
      </c>
      <c r="E2117" s="2">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ht="14.25" customHeight="1" x14ac:dyDescent="0.3">
      <c r="A2118">
        <v>2117</v>
      </c>
      <c r="B2118" t="s">
        <v>5021</v>
      </c>
      <c r="C2118">
        <f>YEAR(Data!$D2118)</f>
        <v>2012</v>
      </c>
      <c r="D2118" s="2">
        <v>41194</v>
      </c>
      <c r="E2118" s="2">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ht="14.25" customHeight="1" x14ac:dyDescent="0.3">
      <c r="A2119">
        <v>2118</v>
      </c>
      <c r="B2119" t="s">
        <v>5022</v>
      </c>
      <c r="C2119">
        <f>YEAR(Data!$D2119)</f>
        <v>2013</v>
      </c>
      <c r="D2119" s="2">
        <v>41537</v>
      </c>
      <c r="E2119" s="2">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ht="14.25" customHeight="1" x14ac:dyDescent="0.3">
      <c r="A2120">
        <v>2119</v>
      </c>
      <c r="B2120" t="s">
        <v>5026</v>
      </c>
      <c r="C2120">
        <f>YEAR(Data!$D2120)</f>
        <v>2014</v>
      </c>
      <c r="D2120" s="2">
        <v>41743</v>
      </c>
      <c r="E2120" s="2">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ht="14.25" customHeight="1" x14ac:dyDescent="0.3">
      <c r="A2121">
        <v>2120</v>
      </c>
      <c r="B2121" t="s">
        <v>5026</v>
      </c>
      <c r="C2121">
        <f>YEAR(Data!$D2121)</f>
        <v>2014</v>
      </c>
      <c r="D2121" s="2">
        <v>41743</v>
      </c>
      <c r="E2121" s="2">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ht="14.25" customHeight="1" x14ac:dyDescent="0.3">
      <c r="A2122">
        <v>2121</v>
      </c>
      <c r="B2122" t="s">
        <v>5027</v>
      </c>
      <c r="C2122">
        <f>YEAR(Data!$D2122)</f>
        <v>2014</v>
      </c>
      <c r="D2122" s="2">
        <v>41647</v>
      </c>
      <c r="E2122" s="2">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ht="14.25" customHeight="1" x14ac:dyDescent="0.3">
      <c r="A2123">
        <v>2122</v>
      </c>
      <c r="B2123" t="s">
        <v>5029</v>
      </c>
      <c r="C2123">
        <f>YEAR(Data!$D2123)</f>
        <v>2014</v>
      </c>
      <c r="D2123" s="2">
        <v>41953</v>
      </c>
      <c r="E2123" s="2">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ht="14.25" customHeight="1" x14ac:dyDescent="0.3">
      <c r="A2124">
        <v>2123</v>
      </c>
      <c r="B2124" t="s">
        <v>5031</v>
      </c>
      <c r="C2124">
        <f>YEAR(Data!$D2124)</f>
        <v>2014</v>
      </c>
      <c r="D2124" s="2">
        <v>41905</v>
      </c>
      <c r="E2124" s="2">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ht="14.25" customHeight="1" x14ac:dyDescent="0.3">
      <c r="A2125">
        <v>2124</v>
      </c>
      <c r="B2125" t="s">
        <v>5031</v>
      </c>
      <c r="C2125">
        <f>YEAR(Data!$D2125)</f>
        <v>2014</v>
      </c>
      <c r="D2125" s="2">
        <v>41905</v>
      </c>
      <c r="E2125" s="2">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ht="14.25" customHeight="1" x14ac:dyDescent="0.3">
      <c r="A2126">
        <v>2125</v>
      </c>
      <c r="B2126" t="s">
        <v>5032</v>
      </c>
      <c r="C2126">
        <f>YEAR(Data!$D2126)</f>
        <v>2014</v>
      </c>
      <c r="D2126" s="2">
        <v>41975</v>
      </c>
      <c r="E2126" s="2">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ht="14.25" customHeight="1" x14ac:dyDescent="0.3">
      <c r="A2127">
        <v>2126</v>
      </c>
      <c r="B2127" t="s">
        <v>5032</v>
      </c>
      <c r="C2127">
        <f>YEAR(Data!$D2127)</f>
        <v>2014</v>
      </c>
      <c r="D2127" s="2">
        <v>41975</v>
      </c>
      <c r="E2127" s="2">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ht="14.25" customHeight="1" x14ac:dyDescent="0.3">
      <c r="A2128">
        <v>2127</v>
      </c>
      <c r="B2128" t="s">
        <v>5037</v>
      </c>
      <c r="C2128">
        <f>YEAR(Data!$D2128)</f>
        <v>2011</v>
      </c>
      <c r="D2128" s="2">
        <v>40717</v>
      </c>
      <c r="E2128" s="2">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ht="14.25" customHeight="1" x14ac:dyDescent="0.3">
      <c r="A2129">
        <v>2128</v>
      </c>
      <c r="B2129" t="s">
        <v>5040</v>
      </c>
      <c r="C2129">
        <f>YEAR(Data!$D2129)</f>
        <v>2012</v>
      </c>
      <c r="D2129" s="2">
        <v>41186</v>
      </c>
      <c r="E2129" s="2">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ht="14.25" customHeight="1" x14ac:dyDescent="0.3">
      <c r="A2130">
        <v>2129</v>
      </c>
      <c r="B2130" t="s">
        <v>5040</v>
      </c>
      <c r="C2130">
        <f>YEAR(Data!$D2130)</f>
        <v>2012</v>
      </c>
      <c r="D2130" s="2">
        <v>41186</v>
      </c>
      <c r="E2130" s="2">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ht="14.25" customHeight="1" x14ac:dyDescent="0.3">
      <c r="A2131">
        <v>2130</v>
      </c>
      <c r="B2131" t="s">
        <v>5043</v>
      </c>
      <c r="C2131">
        <f>YEAR(Data!$D2131)</f>
        <v>2011</v>
      </c>
      <c r="D2131" s="2">
        <v>40683</v>
      </c>
      <c r="E2131" s="2">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ht="14.25" customHeight="1" x14ac:dyDescent="0.3">
      <c r="A2132">
        <v>2131</v>
      </c>
      <c r="B2132" t="s">
        <v>5043</v>
      </c>
      <c r="C2132">
        <f>YEAR(Data!$D2132)</f>
        <v>2011</v>
      </c>
      <c r="D2132" s="2">
        <v>40683</v>
      </c>
      <c r="E2132" s="2">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ht="14.25" customHeight="1" x14ac:dyDescent="0.3">
      <c r="A2133">
        <v>2132</v>
      </c>
      <c r="B2133" t="s">
        <v>5043</v>
      </c>
      <c r="C2133">
        <f>YEAR(Data!$D2133)</f>
        <v>2011</v>
      </c>
      <c r="D2133" s="2">
        <v>40683</v>
      </c>
      <c r="E2133" s="2">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ht="14.25" customHeight="1" x14ac:dyDescent="0.3">
      <c r="A2134">
        <v>2133</v>
      </c>
      <c r="B2134" t="s">
        <v>5050</v>
      </c>
      <c r="C2134">
        <f>YEAR(Data!$D2134)</f>
        <v>2012</v>
      </c>
      <c r="D2134" s="2">
        <v>41233</v>
      </c>
      <c r="E2134" s="2">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ht="14.25" customHeight="1" x14ac:dyDescent="0.3">
      <c r="A2135">
        <v>2134</v>
      </c>
      <c r="B2135" t="s">
        <v>5053</v>
      </c>
      <c r="C2135">
        <f>YEAR(Data!$D2135)</f>
        <v>2012</v>
      </c>
      <c r="D2135" s="2">
        <v>41243</v>
      </c>
      <c r="E2135" s="2">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ht="14.25" customHeight="1" x14ac:dyDescent="0.3">
      <c r="A2136">
        <v>2135</v>
      </c>
      <c r="B2136" t="s">
        <v>5053</v>
      </c>
      <c r="C2136">
        <f>YEAR(Data!$D2136)</f>
        <v>2012</v>
      </c>
      <c r="D2136" s="2">
        <v>41243</v>
      </c>
      <c r="E2136" s="2">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ht="14.25" customHeight="1" x14ac:dyDescent="0.3">
      <c r="A2137">
        <v>2136</v>
      </c>
      <c r="B2137" t="s">
        <v>5053</v>
      </c>
      <c r="C2137">
        <f>YEAR(Data!$D2137)</f>
        <v>2012</v>
      </c>
      <c r="D2137" s="2">
        <v>41243</v>
      </c>
      <c r="E2137" s="2">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ht="14.25" customHeight="1" x14ac:dyDescent="0.3">
      <c r="A2138">
        <v>2137</v>
      </c>
      <c r="B2138" t="s">
        <v>5058</v>
      </c>
      <c r="C2138">
        <f>YEAR(Data!$D2138)</f>
        <v>2012</v>
      </c>
      <c r="D2138" s="2">
        <v>41274</v>
      </c>
      <c r="E2138" s="2">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ht="14.25" customHeight="1" x14ac:dyDescent="0.3">
      <c r="A2139">
        <v>2138</v>
      </c>
      <c r="B2139" t="s">
        <v>5058</v>
      </c>
      <c r="C2139">
        <f>YEAR(Data!$D2139)</f>
        <v>2012</v>
      </c>
      <c r="D2139" s="2">
        <v>41274</v>
      </c>
      <c r="E2139" s="2">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ht="14.25" customHeight="1" x14ac:dyDescent="0.3">
      <c r="A2140">
        <v>2139</v>
      </c>
      <c r="B2140" t="s">
        <v>5063</v>
      </c>
      <c r="C2140">
        <f>YEAR(Data!$D2140)</f>
        <v>2014</v>
      </c>
      <c r="D2140" s="2">
        <v>41960</v>
      </c>
      <c r="E2140" s="2">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ht="14.25" customHeight="1" x14ac:dyDescent="0.3">
      <c r="A2141">
        <v>2140</v>
      </c>
      <c r="B2141" t="s">
        <v>5064</v>
      </c>
      <c r="C2141">
        <f>YEAR(Data!$D2141)</f>
        <v>2011</v>
      </c>
      <c r="D2141" s="2">
        <v>40700</v>
      </c>
      <c r="E2141" s="2">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ht="14.25" customHeight="1" x14ac:dyDescent="0.3">
      <c r="A2142">
        <v>2141</v>
      </c>
      <c r="B2142" t="s">
        <v>5064</v>
      </c>
      <c r="C2142">
        <f>YEAR(Data!$D2142)</f>
        <v>2011</v>
      </c>
      <c r="D2142" s="2">
        <v>40700</v>
      </c>
      <c r="E2142" s="2">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ht="14.25" customHeight="1" x14ac:dyDescent="0.3">
      <c r="A2143">
        <v>2142</v>
      </c>
      <c r="B2143" t="s">
        <v>5064</v>
      </c>
      <c r="C2143">
        <f>YEAR(Data!$D2143)</f>
        <v>2011</v>
      </c>
      <c r="D2143" s="2">
        <v>40700</v>
      </c>
      <c r="E2143" s="2">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ht="14.25" customHeight="1" x14ac:dyDescent="0.3">
      <c r="A2144">
        <v>2143</v>
      </c>
      <c r="B2144" t="s">
        <v>5069</v>
      </c>
      <c r="C2144">
        <f>YEAR(Data!$D2144)</f>
        <v>2013</v>
      </c>
      <c r="D2144" s="2">
        <v>41519</v>
      </c>
      <c r="E2144" s="2">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ht="14.25" customHeight="1" x14ac:dyDescent="0.3">
      <c r="A2145">
        <v>2144</v>
      </c>
      <c r="B2145" t="s">
        <v>5069</v>
      </c>
      <c r="C2145">
        <f>YEAR(Data!$D2145)</f>
        <v>2013</v>
      </c>
      <c r="D2145" s="2">
        <v>41519</v>
      </c>
      <c r="E2145" s="2">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ht="14.25" customHeight="1" x14ac:dyDescent="0.3">
      <c r="A2146">
        <v>2145</v>
      </c>
      <c r="B2146" t="s">
        <v>5069</v>
      </c>
      <c r="C2146">
        <f>YEAR(Data!$D2146)</f>
        <v>2013</v>
      </c>
      <c r="D2146" s="2">
        <v>41519</v>
      </c>
      <c r="E2146" s="2">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ht="14.25" customHeight="1" x14ac:dyDescent="0.3">
      <c r="A2147">
        <v>2146</v>
      </c>
      <c r="B2147" t="s">
        <v>5070</v>
      </c>
      <c r="C2147">
        <f>YEAR(Data!$D2147)</f>
        <v>2013</v>
      </c>
      <c r="D2147" s="2">
        <v>41451</v>
      </c>
      <c r="E2147" s="2">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ht="14.25" customHeight="1" x14ac:dyDescent="0.3">
      <c r="A2148">
        <v>2147</v>
      </c>
      <c r="B2148" t="s">
        <v>5070</v>
      </c>
      <c r="C2148">
        <f>YEAR(Data!$D2148)</f>
        <v>2013</v>
      </c>
      <c r="D2148" s="2">
        <v>41451</v>
      </c>
      <c r="E2148" s="2">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ht="14.25" customHeight="1" x14ac:dyDescent="0.3">
      <c r="A2149">
        <v>2148</v>
      </c>
      <c r="B2149" t="s">
        <v>5070</v>
      </c>
      <c r="C2149">
        <f>YEAR(Data!$D2149)</f>
        <v>2013</v>
      </c>
      <c r="D2149" s="2">
        <v>41451</v>
      </c>
      <c r="E2149" s="2">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ht="14.25" customHeight="1" x14ac:dyDescent="0.3">
      <c r="A2150">
        <v>2149</v>
      </c>
      <c r="B2150" t="s">
        <v>5072</v>
      </c>
      <c r="C2150">
        <f>YEAR(Data!$D2150)</f>
        <v>2011</v>
      </c>
      <c r="D2150" s="2">
        <v>40889</v>
      </c>
      <c r="E2150" s="2">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ht="14.25" customHeight="1" x14ac:dyDescent="0.3">
      <c r="A2151">
        <v>2150</v>
      </c>
      <c r="B2151" t="s">
        <v>5073</v>
      </c>
      <c r="C2151">
        <f>YEAR(Data!$D2151)</f>
        <v>2014</v>
      </c>
      <c r="D2151" s="2">
        <v>41730</v>
      </c>
      <c r="E2151" s="2">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ht="14.25" customHeight="1" x14ac:dyDescent="0.3">
      <c r="A2152">
        <v>2151</v>
      </c>
      <c r="B2152" t="s">
        <v>5076</v>
      </c>
      <c r="C2152">
        <f>YEAR(Data!$D2152)</f>
        <v>2014</v>
      </c>
      <c r="D2152" s="2">
        <v>41963</v>
      </c>
      <c r="E2152" s="2">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ht="14.25" customHeight="1" x14ac:dyDescent="0.3">
      <c r="A2153">
        <v>2152</v>
      </c>
      <c r="B2153" t="s">
        <v>5080</v>
      </c>
      <c r="C2153">
        <f>YEAR(Data!$D2153)</f>
        <v>2011</v>
      </c>
      <c r="D2153" s="2">
        <v>40871</v>
      </c>
      <c r="E2153" s="2">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ht="14.25" customHeight="1" x14ac:dyDescent="0.3">
      <c r="A2154">
        <v>2153</v>
      </c>
      <c r="B2154" t="s">
        <v>5084</v>
      </c>
      <c r="C2154">
        <f>YEAR(Data!$D2154)</f>
        <v>2012</v>
      </c>
      <c r="D2154" s="2">
        <v>41235</v>
      </c>
      <c r="E2154" s="2">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ht="14.25" customHeight="1" x14ac:dyDescent="0.3">
      <c r="A2155">
        <v>2154</v>
      </c>
      <c r="B2155" t="s">
        <v>5085</v>
      </c>
      <c r="C2155">
        <f>YEAR(Data!$D2155)</f>
        <v>2013</v>
      </c>
      <c r="D2155" s="2">
        <v>41470</v>
      </c>
      <c r="E2155" s="2">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ht="14.25" customHeight="1" x14ac:dyDescent="0.3">
      <c r="A2156">
        <v>2155</v>
      </c>
      <c r="B2156" t="s">
        <v>5086</v>
      </c>
      <c r="C2156">
        <f>YEAR(Data!$D2156)</f>
        <v>2013</v>
      </c>
      <c r="D2156" s="2">
        <v>41395</v>
      </c>
      <c r="E2156" s="2">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ht="14.25" customHeight="1" x14ac:dyDescent="0.3">
      <c r="A2157">
        <v>2156</v>
      </c>
      <c r="B2157" t="s">
        <v>5087</v>
      </c>
      <c r="C2157">
        <f>YEAR(Data!$D2157)</f>
        <v>2013</v>
      </c>
      <c r="D2157" s="2">
        <v>41481</v>
      </c>
      <c r="E2157" s="2">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ht="14.25" customHeight="1" x14ac:dyDescent="0.3">
      <c r="A2158">
        <v>2157</v>
      </c>
      <c r="B2158" t="s">
        <v>5088</v>
      </c>
      <c r="C2158">
        <f>YEAR(Data!$D2158)</f>
        <v>2011</v>
      </c>
      <c r="D2158" s="2">
        <v>40716</v>
      </c>
      <c r="E2158" s="2">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ht="14.25" customHeight="1" x14ac:dyDescent="0.3">
      <c r="A2159">
        <v>2158</v>
      </c>
      <c r="B2159" t="s">
        <v>5088</v>
      </c>
      <c r="C2159">
        <f>YEAR(Data!$D2159)</f>
        <v>2011</v>
      </c>
      <c r="D2159" s="2">
        <v>40716</v>
      </c>
      <c r="E2159" s="2">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ht="14.25" customHeight="1" x14ac:dyDescent="0.3">
      <c r="A2160">
        <v>2159</v>
      </c>
      <c r="B2160" t="s">
        <v>5089</v>
      </c>
      <c r="C2160">
        <f>YEAR(Data!$D2160)</f>
        <v>2014</v>
      </c>
      <c r="D2160" s="2">
        <v>41934</v>
      </c>
      <c r="E2160" s="2">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ht="14.25" customHeight="1" x14ac:dyDescent="0.3">
      <c r="A2161">
        <v>2160</v>
      </c>
      <c r="B2161" t="s">
        <v>5092</v>
      </c>
      <c r="C2161">
        <f>YEAR(Data!$D2161)</f>
        <v>2013</v>
      </c>
      <c r="D2161" s="2">
        <v>41521</v>
      </c>
      <c r="E2161" s="2">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ht="14.25" customHeight="1" x14ac:dyDescent="0.3">
      <c r="A2162">
        <v>2161</v>
      </c>
      <c r="B2162" t="s">
        <v>5093</v>
      </c>
      <c r="C2162">
        <f>YEAR(Data!$D2162)</f>
        <v>2013</v>
      </c>
      <c r="D2162" s="2">
        <v>41409</v>
      </c>
      <c r="E2162" s="2">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ht="14.25" customHeight="1" x14ac:dyDescent="0.3">
      <c r="A2163">
        <v>2162</v>
      </c>
      <c r="B2163" t="s">
        <v>5094</v>
      </c>
      <c r="C2163">
        <f>YEAR(Data!$D2163)</f>
        <v>2013</v>
      </c>
      <c r="D2163" s="2">
        <v>41281</v>
      </c>
      <c r="E2163" s="2">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ht="14.25" customHeight="1" x14ac:dyDescent="0.3">
      <c r="A2164">
        <v>2163</v>
      </c>
      <c r="B2164" t="s">
        <v>5097</v>
      </c>
      <c r="C2164">
        <f>YEAR(Data!$D2164)</f>
        <v>2014</v>
      </c>
      <c r="D2164" s="2">
        <v>41712</v>
      </c>
      <c r="E2164" s="2">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ht="14.25" customHeight="1" x14ac:dyDescent="0.3">
      <c r="A2165">
        <v>2164</v>
      </c>
      <c r="B2165" t="s">
        <v>5101</v>
      </c>
      <c r="C2165">
        <f>YEAR(Data!$D2165)</f>
        <v>2013</v>
      </c>
      <c r="D2165" s="2">
        <v>41561</v>
      </c>
      <c r="E2165" s="2">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ht="14.25" customHeight="1" x14ac:dyDescent="0.3">
      <c r="A2166">
        <v>2165</v>
      </c>
      <c r="B2166" t="s">
        <v>5101</v>
      </c>
      <c r="C2166">
        <f>YEAR(Data!$D2166)</f>
        <v>2013</v>
      </c>
      <c r="D2166" s="2">
        <v>41561</v>
      </c>
      <c r="E2166" s="2">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ht="14.25" customHeight="1" x14ac:dyDescent="0.3">
      <c r="A2167">
        <v>2166</v>
      </c>
      <c r="B2167" t="s">
        <v>5101</v>
      </c>
      <c r="C2167">
        <f>YEAR(Data!$D2167)</f>
        <v>2013</v>
      </c>
      <c r="D2167" s="2">
        <v>41561</v>
      </c>
      <c r="E2167" s="2">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ht="14.25" customHeight="1" x14ac:dyDescent="0.3">
      <c r="A2168">
        <v>2167</v>
      </c>
      <c r="B2168" t="s">
        <v>5101</v>
      </c>
      <c r="C2168">
        <f>YEAR(Data!$D2168)</f>
        <v>2013</v>
      </c>
      <c r="D2168" s="2">
        <v>41561</v>
      </c>
      <c r="E2168" s="2">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ht="14.25" customHeight="1" x14ac:dyDescent="0.3">
      <c r="A2169">
        <v>2168</v>
      </c>
      <c r="B2169" t="s">
        <v>5101</v>
      </c>
      <c r="C2169">
        <f>YEAR(Data!$D2169)</f>
        <v>2013</v>
      </c>
      <c r="D2169" s="2">
        <v>41561</v>
      </c>
      <c r="E2169" s="2">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ht="14.25" customHeight="1" x14ac:dyDescent="0.3">
      <c r="A2170">
        <v>2169</v>
      </c>
      <c r="B2170" t="s">
        <v>5104</v>
      </c>
      <c r="C2170">
        <f>YEAR(Data!$D2170)</f>
        <v>2014</v>
      </c>
      <c r="D2170" s="2">
        <v>41667</v>
      </c>
      <c r="E2170" s="2">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ht="14.25" customHeight="1" x14ac:dyDescent="0.3">
      <c r="A2171">
        <v>2170</v>
      </c>
      <c r="B2171" t="s">
        <v>5104</v>
      </c>
      <c r="C2171">
        <f>YEAR(Data!$D2171)</f>
        <v>2014</v>
      </c>
      <c r="D2171" s="2">
        <v>41667</v>
      </c>
      <c r="E2171" s="2">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ht="14.25" customHeight="1" x14ac:dyDescent="0.3">
      <c r="A2172">
        <v>2171</v>
      </c>
      <c r="B2172" t="s">
        <v>5104</v>
      </c>
      <c r="C2172">
        <f>YEAR(Data!$D2172)</f>
        <v>2014</v>
      </c>
      <c r="D2172" s="2">
        <v>41667</v>
      </c>
      <c r="E2172" s="2">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ht="14.25" customHeight="1" x14ac:dyDescent="0.3">
      <c r="A2173">
        <v>2172</v>
      </c>
      <c r="B2173" t="s">
        <v>5107</v>
      </c>
      <c r="C2173">
        <f>YEAR(Data!$D2173)</f>
        <v>2014</v>
      </c>
      <c r="D2173" s="2">
        <v>41963</v>
      </c>
      <c r="E2173" s="2">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ht="14.25" customHeight="1" x14ac:dyDescent="0.3">
      <c r="A2174">
        <v>2173</v>
      </c>
      <c r="B2174" t="s">
        <v>5109</v>
      </c>
      <c r="C2174">
        <f>YEAR(Data!$D2174)</f>
        <v>2011</v>
      </c>
      <c r="D2174" s="2">
        <v>40756</v>
      </c>
      <c r="E2174" s="2">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ht="14.25" customHeight="1" x14ac:dyDescent="0.3">
      <c r="A2175">
        <v>2174</v>
      </c>
      <c r="B2175" t="s">
        <v>5114</v>
      </c>
      <c r="C2175">
        <f>YEAR(Data!$D2175)</f>
        <v>2013</v>
      </c>
      <c r="D2175" s="2">
        <v>41486</v>
      </c>
      <c r="E2175" s="2">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ht="14.25" customHeight="1" x14ac:dyDescent="0.3">
      <c r="A2176">
        <v>2175</v>
      </c>
      <c r="B2176" t="s">
        <v>5115</v>
      </c>
      <c r="C2176">
        <f>YEAR(Data!$D2176)</f>
        <v>2012</v>
      </c>
      <c r="D2176" s="2">
        <v>41120</v>
      </c>
      <c r="E2176" s="2">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ht="14.25" customHeight="1" x14ac:dyDescent="0.3">
      <c r="A2177">
        <v>2176</v>
      </c>
      <c r="B2177" t="s">
        <v>5116</v>
      </c>
      <c r="C2177">
        <f>YEAR(Data!$D2177)</f>
        <v>2013</v>
      </c>
      <c r="D2177" s="2">
        <v>41563</v>
      </c>
      <c r="E2177" s="2">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ht="14.25" customHeight="1" x14ac:dyDescent="0.3">
      <c r="A2178">
        <v>2177</v>
      </c>
      <c r="B2178" t="s">
        <v>5116</v>
      </c>
      <c r="C2178">
        <f>YEAR(Data!$D2178)</f>
        <v>2013</v>
      </c>
      <c r="D2178" s="2">
        <v>41563</v>
      </c>
      <c r="E2178" s="2">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ht="14.25" customHeight="1" x14ac:dyDescent="0.3">
      <c r="A2179">
        <v>2178</v>
      </c>
      <c r="B2179" t="s">
        <v>5116</v>
      </c>
      <c r="C2179">
        <f>YEAR(Data!$D2179)</f>
        <v>2013</v>
      </c>
      <c r="D2179" s="2">
        <v>41563</v>
      </c>
      <c r="E2179" s="2">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ht="14.25" customHeight="1" x14ac:dyDescent="0.3">
      <c r="A2180">
        <v>2179</v>
      </c>
      <c r="B2180" t="s">
        <v>5116</v>
      </c>
      <c r="C2180">
        <f>YEAR(Data!$D2180)</f>
        <v>2013</v>
      </c>
      <c r="D2180" s="2">
        <v>41563</v>
      </c>
      <c r="E2180" s="2">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ht="14.25" customHeight="1" x14ac:dyDescent="0.3">
      <c r="A2181">
        <v>2180</v>
      </c>
      <c r="B2181" t="s">
        <v>5122</v>
      </c>
      <c r="C2181">
        <f>YEAR(Data!$D2181)</f>
        <v>2013</v>
      </c>
      <c r="D2181" s="2">
        <v>41402</v>
      </c>
      <c r="E2181" s="2">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ht="14.25" customHeight="1" x14ac:dyDescent="0.3">
      <c r="A2182">
        <v>2181</v>
      </c>
      <c r="B2182" t="s">
        <v>5122</v>
      </c>
      <c r="C2182">
        <f>YEAR(Data!$D2182)</f>
        <v>2013</v>
      </c>
      <c r="D2182" s="2">
        <v>41402</v>
      </c>
      <c r="E2182" s="2">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ht="14.25" customHeight="1" x14ac:dyDescent="0.3">
      <c r="A2183">
        <v>2182</v>
      </c>
      <c r="B2183" t="s">
        <v>5122</v>
      </c>
      <c r="C2183">
        <f>YEAR(Data!$D2183)</f>
        <v>2013</v>
      </c>
      <c r="D2183" s="2">
        <v>41402</v>
      </c>
      <c r="E2183" s="2">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ht="14.25" customHeight="1" x14ac:dyDescent="0.3">
      <c r="A2184">
        <v>2183</v>
      </c>
      <c r="B2184" t="s">
        <v>5122</v>
      </c>
      <c r="C2184">
        <f>YEAR(Data!$D2184)</f>
        <v>2013</v>
      </c>
      <c r="D2184" s="2">
        <v>41402</v>
      </c>
      <c r="E2184" s="2">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ht="14.25" customHeight="1" x14ac:dyDescent="0.3">
      <c r="A2185">
        <v>2184</v>
      </c>
      <c r="B2185" t="s">
        <v>5122</v>
      </c>
      <c r="C2185">
        <f>YEAR(Data!$D2185)</f>
        <v>2013</v>
      </c>
      <c r="D2185" s="2">
        <v>41402</v>
      </c>
      <c r="E2185" s="2">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ht="14.25" customHeight="1" x14ac:dyDescent="0.3">
      <c r="A2186">
        <v>2185</v>
      </c>
      <c r="B2186" t="s">
        <v>5122</v>
      </c>
      <c r="C2186">
        <f>YEAR(Data!$D2186)</f>
        <v>2013</v>
      </c>
      <c r="D2186" s="2">
        <v>41402</v>
      </c>
      <c r="E2186" s="2">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ht="14.25" customHeight="1" x14ac:dyDescent="0.3">
      <c r="A2187">
        <v>2186</v>
      </c>
      <c r="B2187" t="s">
        <v>5125</v>
      </c>
      <c r="C2187">
        <f>YEAR(Data!$D2187)</f>
        <v>2014</v>
      </c>
      <c r="D2187" s="2">
        <v>41853</v>
      </c>
      <c r="E2187" s="2">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ht="14.25" customHeight="1" x14ac:dyDescent="0.3">
      <c r="A2188">
        <v>2187</v>
      </c>
      <c r="B2188" t="s">
        <v>5126</v>
      </c>
      <c r="C2188">
        <f>YEAR(Data!$D2188)</f>
        <v>2013</v>
      </c>
      <c r="D2188" s="2">
        <v>41470</v>
      </c>
      <c r="E2188" s="2">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ht="14.25" customHeight="1" x14ac:dyDescent="0.3">
      <c r="A2189">
        <v>2188</v>
      </c>
      <c r="B2189" t="s">
        <v>5129</v>
      </c>
      <c r="C2189">
        <f>YEAR(Data!$D2189)</f>
        <v>2014</v>
      </c>
      <c r="D2189" s="2">
        <v>41862</v>
      </c>
      <c r="E2189" s="2">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ht="14.25" customHeight="1" x14ac:dyDescent="0.3">
      <c r="A2190">
        <v>2189</v>
      </c>
      <c r="B2190" t="s">
        <v>5129</v>
      </c>
      <c r="C2190">
        <f>YEAR(Data!$D2190)</f>
        <v>2014</v>
      </c>
      <c r="D2190" s="2">
        <v>41862</v>
      </c>
      <c r="E2190" s="2">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ht="14.25" customHeight="1" x14ac:dyDescent="0.3">
      <c r="A2191">
        <v>2190</v>
      </c>
      <c r="B2191" t="s">
        <v>5129</v>
      </c>
      <c r="C2191">
        <f>YEAR(Data!$D2191)</f>
        <v>2014</v>
      </c>
      <c r="D2191" s="2">
        <v>41862</v>
      </c>
      <c r="E2191" s="2">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ht="14.25" customHeight="1" x14ac:dyDescent="0.3">
      <c r="A2192">
        <v>2191</v>
      </c>
      <c r="B2192" t="s">
        <v>5130</v>
      </c>
      <c r="C2192">
        <f>YEAR(Data!$D2192)</f>
        <v>2013</v>
      </c>
      <c r="D2192" s="2">
        <v>41451</v>
      </c>
      <c r="E2192" s="2">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ht="14.25" customHeight="1" x14ac:dyDescent="0.3">
      <c r="A2193">
        <v>2192</v>
      </c>
      <c r="B2193" t="s">
        <v>5133</v>
      </c>
      <c r="C2193">
        <f>YEAR(Data!$D2193)</f>
        <v>2013</v>
      </c>
      <c r="D2193" s="2">
        <v>41619</v>
      </c>
      <c r="E2193" s="2">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ht="14.25" customHeight="1" x14ac:dyDescent="0.3">
      <c r="A2194">
        <v>2193</v>
      </c>
      <c r="B2194" t="s">
        <v>5133</v>
      </c>
      <c r="C2194">
        <f>YEAR(Data!$D2194)</f>
        <v>2013</v>
      </c>
      <c r="D2194" s="2">
        <v>41619</v>
      </c>
      <c r="E2194" s="2">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ht="14.25" customHeight="1" x14ac:dyDescent="0.3">
      <c r="A2195">
        <v>2194</v>
      </c>
      <c r="B2195" t="s">
        <v>5133</v>
      </c>
      <c r="C2195">
        <f>YEAR(Data!$D2195)</f>
        <v>2013</v>
      </c>
      <c r="D2195" s="2">
        <v>41619</v>
      </c>
      <c r="E2195" s="2">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ht="14.25" customHeight="1" x14ac:dyDescent="0.3">
      <c r="A2196">
        <v>2195</v>
      </c>
      <c r="B2196" t="s">
        <v>5133</v>
      </c>
      <c r="C2196">
        <f>YEAR(Data!$D2196)</f>
        <v>2013</v>
      </c>
      <c r="D2196" s="2">
        <v>41619</v>
      </c>
      <c r="E2196" s="2">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ht="14.25" customHeight="1" x14ac:dyDescent="0.3">
      <c r="A2197">
        <v>2196</v>
      </c>
      <c r="B2197" t="s">
        <v>5133</v>
      </c>
      <c r="C2197">
        <f>YEAR(Data!$D2197)</f>
        <v>2013</v>
      </c>
      <c r="D2197" s="2">
        <v>41619</v>
      </c>
      <c r="E2197" s="2">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ht="14.25" customHeight="1" x14ac:dyDescent="0.3">
      <c r="A2198">
        <v>2197</v>
      </c>
      <c r="B2198" t="s">
        <v>5136</v>
      </c>
      <c r="C2198">
        <f>YEAR(Data!$D2198)</f>
        <v>2013</v>
      </c>
      <c r="D2198" s="2">
        <v>41610</v>
      </c>
      <c r="E2198" s="2">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ht="14.25" customHeight="1" x14ac:dyDescent="0.3">
      <c r="A2199">
        <v>2198</v>
      </c>
      <c r="B2199" t="s">
        <v>5138</v>
      </c>
      <c r="C2199">
        <f>YEAR(Data!$D2199)</f>
        <v>2011</v>
      </c>
      <c r="D2199" s="2">
        <v>40875</v>
      </c>
      <c r="E2199" s="2">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ht="14.25" customHeight="1" x14ac:dyDescent="0.3">
      <c r="A2200">
        <v>2199</v>
      </c>
      <c r="B2200" t="s">
        <v>5139</v>
      </c>
      <c r="C2200">
        <f>YEAR(Data!$D2200)</f>
        <v>2012</v>
      </c>
      <c r="D2200" s="2">
        <v>40996</v>
      </c>
      <c r="E2200" s="2">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ht="14.25" customHeight="1" x14ac:dyDescent="0.3">
      <c r="A2201">
        <v>2200</v>
      </c>
      <c r="B2201" t="s">
        <v>5139</v>
      </c>
      <c r="C2201">
        <f>YEAR(Data!$D2201)</f>
        <v>2012</v>
      </c>
      <c r="D2201" s="2">
        <v>40996</v>
      </c>
      <c r="E2201" s="2">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ht="14.25" customHeight="1" x14ac:dyDescent="0.3">
      <c r="A2202">
        <v>2201</v>
      </c>
      <c r="B2202" t="s">
        <v>5140</v>
      </c>
      <c r="C2202">
        <f>YEAR(Data!$D2202)</f>
        <v>2011</v>
      </c>
      <c r="D2202" s="2">
        <v>40695</v>
      </c>
      <c r="E2202" s="2">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ht="14.25" customHeight="1" x14ac:dyDescent="0.3">
      <c r="A2203">
        <v>2202</v>
      </c>
      <c r="B2203" t="s">
        <v>5140</v>
      </c>
      <c r="C2203">
        <f>YEAR(Data!$D2203)</f>
        <v>2011</v>
      </c>
      <c r="D2203" s="2">
        <v>40695</v>
      </c>
      <c r="E2203" s="2">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ht="14.25" customHeight="1" x14ac:dyDescent="0.3">
      <c r="A2204">
        <v>2203</v>
      </c>
      <c r="B2204" t="s">
        <v>5142</v>
      </c>
      <c r="C2204">
        <f>YEAR(Data!$D2204)</f>
        <v>2012</v>
      </c>
      <c r="D2204" s="2">
        <v>41158</v>
      </c>
      <c r="E2204" s="2">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ht="14.25" customHeight="1" x14ac:dyDescent="0.3">
      <c r="A2205">
        <v>2204</v>
      </c>
      <c r="B2205" t="s">
        <v>5142</v>
      </c>
      <c r="C2205">
        <f>YEAR(Data!$D2205)</f>
        <v>2012</v>
      </c>
      <c r="D2205" s="2">
        <v>41158</v>
      </c>
      <c r="E2205" s="2">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ht="14.25" customHeight="1" x14ac:dyDescent="0.3">
      <c r="A2206">
        <v>2205</v>
      </c>
      <c r="B2206" t="s">
        <v>5145</v>
      </c>
      <c r="C2206">
        <f>YEAR(Data!$D2206)</f>
        <v>2012</v>
      </c>
      <c r="D2206" s="2">
        <v>41089</v>
      </c>
      <c r="E2206" s="2">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ht="14.25" customHeight="1" x14ac:dyDescent="0.3">
      <c r="A2207">
        <v>2206</v>
      </c>
      <c r="B2207" t="s">
        <v>5147</v>
      </c>
      <c r="C2207">
        <f>YEAR(Data!$D2207)</f>
        <v>2013</v>
      </c>
      <c r="D2207" s="2">
        <v>41528</v>
      </c>
      <c r="E2207" s="2">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ht="14.25" customHeight="1" x14ac:dyDescent="0.3">
      <c r="A2208">
        <v>2207</v>
      </c>
      <c r="B2208" t="s">
        <v>5150</v>
      </c>
      <c r="C2208">
        <f>YEAR(Data!$D2208)</f>
        <v>2011</v>
      </c>
      <c r="D2208" s="2">
        <v>40738</v>
      </c>
      <c r="E2208" s="2">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ht="14.25" customHeight="1" x14ac:dyDescent="0.3">
      <c r="A2209">
        <v>2208</v>
      </c>
      <c r="B2209" t="s">
        <v>5150</v>
      </c>
      <c r="C2209">
        <f>YEAR(Data!$D2209)</f>
        <v>2011</v>
      </c>
      <c r="D2209" s="2">
        <v>40738</v>
      </c>
      <c r="E2209" s="2">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ht="14.25" customHeight="1" x14ac:dyDescent="0.3">
      <c r="A2210">
        <v>2209</v>
      </c>
      <c r="B2210" t="s">
        <v>5153</v>
      </c>
      <c r="C2210">
        <f>YEAR(Data!$D2210)</f>
        <v>2012</v>
      </c>
      <c r="D2210" s="2">
        <v>41143</v>
      </c>
      <c r="E2210" s="2">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ht="14.25" customHeight="1" x14ac:dyDescent="0.3">
      <c r="A2211">
        <v>2210</v>
      </c>
      <c r="B2211" t="s">
        <v>5154</v>
      </c>
      <c r="C2211">
        <f>YEAR(Data!$D2211)</f>
        <v>2011</v>
      </c>
      <c r="D2211" s="2">
        <v>40861</v>
      </c>
      <c r="E2211" s="2">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ht="14.25" customHeight="1" x14ac:dyDescent="0.3">
      <c r="A2212">
        <v>2211</v>
      </c>
      <c r="B2212" t="s">
        <v>5154</v>
      </c>
      <c r="C2212">
        <f>YEAR(Data!$D2212)</f>
        <v>2011</v>
      </c>
      <c r="D2212" s="2">
        <v>40861</v>
      </c>
      <c r="E2212" s="2">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ht="14.25" customHeight="1" x14ac:dyDescent="0.3">
      <c r="A2213">
        <v>2212</v>
      </c>
      <c r="B2213" t="s">
        <v>5159</v>
      </c>
      <c r="C2213">
        <f>YEAR(Data!$D2213)</f>
        <v>2013</v>
      </c>
      <c r="D2213" s="2">
        <v>41606</v>
      </c>
      <c r="E2213" s="2">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ht="14.25" customHeight="1" x14ac:dyDescent="0.3">
      <c r="A2214">
        <v>2213</v>
      </c>
      <c r="B2214" t="s">
        <v>5163</v>
      </c>
      <c r="C2214">
        <f>YEAR(Data!$D2214)</f>
        <v>2014</v>
      </c>
      <c r="D2214" s="2">
        <v>41965</v>
      </c>
      <c r="E2214" s="2">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ht="14.25" customHeight="1" x14ac:dyDescent="0.3">
      <c r="A2215">
        <v>2214</v>
      </c>
      <c r="B2215" t="s">
        <v>5164</v>
      </c>
      <c r="C2215">
        <f>YEAR(Data!$D2215)</f>
        <v>2014</v>
      </c>
      <c r="D2215" s="2">
        <v>41914</v>
      </c>
      <c r="E2215" s="2">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ht="14.25" customHeight="1" x14ac:dyDescent="0.3">
      <c r="A2216">
        <v>2215</v>
      </c>
      <c r="B2216" t="s">
        <v>5164</v>
      </c>
      <c r="C2216">
        <f>YEAR(Data!$D2216)</f>
        <v>2014</v>
      </c>
      <c r="D2216" s="2">
        <v>41914</v>
      </c>
      <c r="E2216" s="2">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ht="14.25" customHeight="1" x14ac:dyDescent="0.3">
      <c r="A2217">
        <v>2216</v>
      </c>
      <c r="B2217" t="s">
        <v>5164</v>
      </c>
      <c r="C2217">
        <f>YEAR(Data!$D2217)</f>
        <v>2014</v>
      </c>
      <c r="D2217" s="2">
        <v>41914</v>
      </c>
      <c r="E2217" s="2">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ht="14.25" customHeight="1" x14ac:dyDescent="0.3">
      <c r="A2218">
        <v>2217</v>
      </c>
      <c r="B2218" t="s">
        <v>5164</v>
      </c>
      <c r="C2218">
        <f>YEAR(Data!$D2218)</f>
        <v>2014</v>
      </c>
      <c r="D2218" s="2">
        <v>41914</v>
      </c>
      <c r="E2218" s="2">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ht="14.25" customHeight="1" x14ac:dyDescent="0.3">
      <c r="A2219">
        <v>2218</v>
      </c>
      <c r="B2219" t="s">
        <v>5167</v>
      </c>
      <c r="C2219">
        <f>YEAR(Data!$D2219)</f>
        <v>2011</v>
      </c>
      <c r="D2219" s="2">
        <v>40806</v>
      </c>
      <c r="E2219" s="2">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ht="14.25" customHeight="1" x14ac:dyDescent="0.3">
      <c r="A2220">
        <v>2219</v>
      </c>
      <c r="B2220" t="s">
        <v>5172</v>
      </c>
      <c r="C2220">
        <f>YEAR(Data!$D2220)</f>
        <v>2014</v>
      </c>
      <c r="D2220" s="2">
        <v>41849</v>
      </c>
      <c r="E2220" s="2">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ht="14.25" customHeight="1" x14ac:dyDescent="0.3">
      <c r="A2221">
        <v>2220</v>
      </c>
      <c r="B2221" t="s">
        <v>5172</v>
      </c>
      <c r="C2221">
        <f>YEAR(Data!$D2221)</f>
        <v>2014</v>
      </c>
      <c r="D2221" s="2">
        <v>41849</v>
      </c>
      <c r="E2221" s="2">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ht="14.25" customHeight="1" x14ac:dyDescent="0.3">
      <c r="A2222">
        <v>2221</v>
      </c>
      <c r="B2222" t="s">
        <v>5172</v>
      </c>
      <c r="C2222">
        <f>YEAR(Data!$D2222)</f>
        <v>2014</v>
      </c>
      <c r="D2222" s="2">
        <v>41849</v>
      </c>
      <c r="E2222" s="2">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ht="14.25" customHeight="1" x14ac:dyDescent="0.3">
      <c r="A2223">
        <v>2222</v>
      </c>
      <c r="B2223" t="s">
        <v>5175</v>
      </c>
      <c r="C2223">
        <f>YEAR(Data!$D2223)</f>
        <v>2012</v>
      </c>
      <c r="D2223" s="2">
        <v>41249</v>
      </c>
      <c r="E2223" s="2">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ht="14.25" customHeight="1" x14ac:dyDescent="0.3">
      <c r="A2224">
        <v>2223</v>
      </c>
      <c r="B2224" t="s">
        <v>5175</v>
      </c>
      <c r="C2224">
        <f>YEAR(Data!$D2224)</f>
        <v>2012</v>
      </c>
      <c r="D2224" s="2">
        <v>41249</v>
      </c>
      <c r="E2224" s="2">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ht="14.25" customHeight="1" x14ac:dyDescent="0.3">
      <c r="A2225">
        <v>2224</v>
      </c>
      <c r="B2225" t="s">
        <v>5175</v>
      </c>
      <c r="C2225">
        <f>YEAR(Data!$D2225)</f>
        <v>2012</v>
      </c>
      <c r="D2225" s="2">
        <v>41249</v>
      </c>
      <c r="E2225" s="2">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ht="14.25" customHeight="1" x14ac:dyDescent="0.3">
      <c r="A2226">
        <v>2225</v>
      </c>
      <c r="B2226" t="s">
        <v>5179</v>
      </c>
      <c r="C2226">
        <f>YEAR(Data!$D2226)</f>
        <v>2014</v>
      </c>
      <c r="D2226" s="2">
        <v>41852</v>
      </c>
      <c r="E2226" s="2">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ht="14.25" customHeight="1" x14ac:dyDescent="0.3">
      <c r="A2227">
        <v>2226</v>
      </c>
      <c r="B2227" t="s">
        <v>5182</v>
      </c>
      <c r="C2227">
        <f>YEAR(Data!$D2227)</f>
        <v>2013</v>
      </c>
      <c r="D2227" s="2">
        <v>41353</v>
      </c>
      <c r="E2227" s="2">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ht="14.25" customHeight="1" x14ac:dyDescent="0.3">
      <c r="A2228">
        <v>2227</v>
      </c>
      <c r="B2228" t="s">
        <v>5188</v>
      </c>
      <c r="C2228">
        <f>YEAR(Data!$D2228)</f>
        <v>2014</v>
      </c>
      <c r="D2228" s="2">
        <v>41850</v>
      </c>
      <c r="E2228" s="2">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ht="14.25" customHeight="1" x14ac:dyDescent="0.3">
      <c r="A2229">
        <v>2228</v>
      </c>
      <c r="B2229" t="s">
        <v>5188</v>
      </c>
      <c r="C2229">
        <f>YEAR(Data!$D2229)</f>
        <v>2014</v>
      </c>
      <c r="D2229" s="2">
        <v>41850</v>
      </c>
      <c r="E2229" s="2">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ht="14.25" customHeight="1" x14ac:dyDescent="0.3">
      <c r="A2230">
        <v>2229</v>
      </c>
      <c r="B2230" t="s">
        <v>5189</v>
      </c>
      <c r="C2230">
        <f>YEAR(Data!$D2230)</f>
        <v>2013</v>
      </c>
      <c r="D2230" s="2">
        <v>41549</v>
      </c>
      <c r="E2230" s="2">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ht="14.25" customHeight="1" x14ac:dyDescent="0.3">
      <c r="A2231">
        <v>2230</v>
      </c>
      <c r="B2231" t="s">
        <v>5190</v>
      </c>
      <c r="C2231">
        <f>YEAR(Data!$D2231)</f>
        <v>2011</v>
      </c>
      <c r="D2231" s="2">
        <v>40633</v>
      </c>
      <c r="E2231" s="2">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ht="14.25" customHeight="1" x14ac:dyDescent="0.3">
      <c r="A2232">
        <v>2231</v>
      </c>
      <c r="B2232" t="s">
        <v>5190</v>
      </c>
      <c r="C2232">
        <f>YEAR(Data!$D2232)</f>
        <v>2011</v>
      </c>
      <c r="D2232" s="2">
        <v>40633</v>
      </c>
      <c r="E2232" s="2">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ht="14.25" customHeight="1" x14ac:dyDescent="0.3">
      <c r="A2233">
        <v>2232</v>
      </c>
      <c r="B2233" t="s">
        <v>5193</v>
      </c>
      <c r="C2233">
        <f>YEAR(Data!$D2233)</f>
        <v>2014</v>
      </c>
      <c r="D2233" s="2">
        <v>41817</v>
      </c>
      <c r="E2233" s="2">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ht="14.25" customHeight="1" x14ac:dyDescent="0.3">
      <c r="A2234">
        <v>2233</v>
      </c>
      <c r="B2234" t="s">
        <v>5196</v>
      </c>
      <c r="C2234">
        <f>YEAR(Data!$D2234)</f>
        <v>2014</v>
      </c>
      <c r="D2234" s="2">
        <v>41830</v>
      </c>
      <c r="E2234" s="2">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ht="14.25" customHeight="1" x14ac:dyDescent="0.3">
      <c r="A2235">
        <v>2234</v>
      </c>
      <c r="B2235" t="s">
        <v>5199</v>
      </c>
      <c r="C2235">
        <f>YEAR(Data!$D2235)</f>
        <v>2012</v>
      </c>
      <c r="D2235" s="2">
        <v>41257</v>
      </c>
      <c r="E2235" s="2">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ht="14.25" customHeight="1" x14ac:dyDescent="0.3">
      <c r="A2236">
        <v>2235</v>
      </c>
      <c r="B2236" t="s">
        <v>5202</v>
      </c>
      <c r="C2236">
        <f>YEAR(Data!$D2236)</f>
        <v>2014</v>
      </c>
      <c r="D2236" s="2">
        <v>41979</v>
      </c>
      <c r="E2236" s="2">
        <v>41984</v>
      </c>
      <c r="F2236" t="s">
        <v>50</v>
      </c>
      <c r="G2236" t="s">
        <v>3601</v>
      </c>
      <c r="H2236" t="s">
        <v>3602</v>
      </c>
      <c r="I2236" t="s">
        <v>41</v>
      </c>
      <c r="J2236" t="s">
        <v>27</v>
      </c>
      <c r="K2236" t="s">
        <v>2221</v>
      </c>
      <c r="L2236" t="s">
        <v>5203</v>
      </c>
      <c r="M2236" t="s">
        <v>5204</v>
      </c>
      <c r="N2236" t="s">
        <v>148</v>
      </c>
      <c r="O2236" t="s">
        <v>3231</v>
      </c>
      <c r="P2236" t="s">
        <v>71</v>
      </c>
      <c r="Q2236" t="s">
        <v>161</v>
      </c>
      <c r="R2236" t="s">
        <v>3232</v>
      </c>
      <c r="S2236">
        <v>205.03</v>
      </c>
      <c r="T2236">
        <v>7</v>
      </c>
      <c r="U2236">
        <v>0</v>
      </c>
      <c r="V2236">
        <v>67.659899999999979</v>
      </c>
    </row>
    <row r="2237" spans="1:22" ht="14.25" customHeight="1" x14ac:dyDescent="0.3">
      <c r="A2237">
        <v>2236</v>
      </c>
      <c r="B2237" t="s">
        <v>5205</v>
      </c>
      <c r="C2237">
        <f>YEAR(Data!$D2237)</f>
        <v>2012</v>
      </c>
      <c r="D2237" s="2">
        <v>41167</v>
      </c>
      <c r="E2237" s="2">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ht="14.25" customHeight="1" x14ac:dyDescent="0.3">
      <c r="A2238">
        <v>2237</v>
      </c>
      <c r="B2238" t="s">
        <v>5205</v>
      </c>
      <c r="C2238">
        <f>YEAR(Data!$D2238)</f>
        <v>2012</v>
      </c>
      <c r="D2238" s="2">
        <v>41167</v>
      </c>
      <c r="E2238" s="2">
        <v>41169</v>
      </c>
      <c r="F2238" t="s">
        <v>23</v>
      </c>
      <c r="G2238" t="s">
        <v>4911</v>
      </c>
      <c r="H2238" t="s">
        <v>4912</v>
      </c>
      <c r="I2238" t="s">
        <v>26</v>
      </c>
      <c r="J2238" t="s">
        <v>27</v>
      </c>
      <c r="K2238" t="s">
        <v>4374</v>
      </c>
      <c r="L2238" t="s">
        <v>254</v>
      </c>
      <c r="M2238">
        <v>46203</v>
      </c>
      <c r="N2238" t="s">
        <v>105</v>
      </c>
      <c r="O2238" t="s">
        <v>5206</v>
      </c>
      <c r="P2238" t="s">
        <v>46</v>
      </c>
      <c r="Q2238" t="s">
        <v>68</v>
      </c>
      <c r="R2238" t="s">
        <v>5207</v>
      </c>
      <c r="S2238">
        <v>24.32</v>
      </c>
      <c r="T2238">
        <v>8</v>
      </c>
      <c r="U2238">
        <v>0</v>
      </c>
      <c r="V2238">
        <v>8.2687999999999988</v>
      </c>
    </row>
    <row r="2239" spans="1:22" ht="14.25" customHeight="1" x14ac:dyDescent="0.3">
      <c r="A2239">
        <v>2238</v>
      </c>
      <c r="B2239" t="s">
        <v>5208</v>
      </c>
      <c r="C2239">
        <f>YEAR(Data!$D2239)</f>
        <v>2013</v>
      </c>
      <c r="D2239" s="2">
        <v>41471</v>
      </c>
      <c r="E2239" s="2">
        <v>41477</v>
      </c>
      <c r="F2239" t="s">
        <v>50</v>
      </c>
      <c r="G2239" t="s">
        <v>4900</v>
      </c>
      <c r="H2239" t="s">
        <v>4901</v>
      </c>
      <c r="I2239" t="s">
        <v>102</v>
      </c>
      <c r="J2239" t="s">
        <v>27</v>
      </c>
      <c r="K2239" t="s">
        <v>3771</v>
      </c>
      <c r="L2239" t="s">
        <v>121</v>
      </c>
      <c r="M2239">
        <v>84604</v>
      </c>
      <c r="N2239" t="s">
        <v>44</v>
      </c>
      <c r="O2239" t="s">
        <v>5209</v>
      </c>
      <c r="P2239" t="s">
        <v>46</v>
      </c>
      <c r="Q2239" t="s">
        <v>578</v>
      </c>
      <c r="R2239" t="s">
        <v>5210</v>
      </c>
      <c r="S2239">
        <v>44.400000000000006</v>
      </c>
      <c r="T2239">
        <v>5</v>
      </c>
      <c r="U2239">
        <v>0</v>
      </c>
      <c r="V2239">
        <v>12.432000000000002</v>
      </c>
    </row>
    <row r="2240" spans="1:22" ht="14.25" customHeight="1" x14ac:dyDescent="0.3">
      <c r="A2240">
        <v>2239</v>
      </c>
      <c r="B2240" t="s">
        <v>5211</v>
      </c>
      <c r="C2240">
        <f>YEAR(Data!$D2240)</f>
        <v>2014</v>
      </c>
      <c r="D2240" s="2">
        <v>41750</v>
      </c>
      <c r="E2240" s="2">
        <v>41756</v>
      </c>
      <c r="F2240" t="s">
        <v>50</v>
      </c>
      <c r="G2240" t="s">
        <v>2656</v>
      </c>
      <c r="H2240" t="s">
        <v>2657</v>
      </c>
      <c r="I2240" t="s">
        <v>102</v>
      </c>
      <c r="J2240" t="s">
        <v>27</v>
      </c>
      <c r="K2240" t="s">
        <v>303</v>
      </c>
      <c r="L2240" t="s">
        <v>211</v>
      </c>
      <c r="M2240">
        <v>60610</v>
      </c>
      <c r="N2240" t="s">
        <v>105</v>
      </c>
      <c r="O2240" t="s">
        <v>5212</v>
      </c>
      <c r="P2240" t="s">
        <v>32</v>
      </c>
      <c r="Q2240" t="s">
        <v>65</v>
      </c>
      <c r="R2240" t="s">
        <v>5213</v>
      </c>
      <c r="S2240">
        <v>44.400000000000006</v>
      </c>
      <c r="T2240">
        <v>2</v>
      </c>
      <c r="U2240">
        <v>0.6</v>
      </c>
      <c r="V2240">
        <v>-52.169999999999987</v>
      </c>
    </row>
    <row r="2241" spans="1:22" ht="14.25" customHeight="1" x14ac:dyDescent="0.3">
      <c r="A2241">
        <v>2240</v>
      </c>
      <c r="B2241" t="s">
        <v>5214</v>
      </c>
      <c r="C2241">
        <f>YEAR(Data!$D2241)</f>
        <v>2013</v>
      </c>
      <c r="D2241" s="2">
        <v>41594</v>
      </c>
      <c r="E2241" s="2">
        <v>41596</v>
      </c>
      <c r="F2241" t="s">
        <v>23</v>
      </c>
      <c r="G2241" t="s">
        <v>5215</v>
      </c>
      <c r="H2241" t="s">
        <v>5216</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ht="14.25" customHeight="1" x14ac:dyDescent="0.3">
      <c r="A2242">
        <v>2241</v>
      </c>
      <c r="B2242" t="s">
        <v>5214</v>
      </c>
      <c r="C2242">
        <f>YEAR(Data!$D2242)</f>
        <v>2013</v>
      </c>
      <c r="D2242" s="2">
        <v>41594</v>
      </c>
      <c r="E2242" s="2">
        <v>41596</v>
      </c>
      <c r="F2242" t="s">
        <v>23</v>
      </c>
      <c r="G2242" t="s">
        <v>5215</v>
      </c>
      <c r="H2242" t="s">
        <v>5216</v>
      </c>
      <c r="I2242" t="s">
        <v>26</v>
      </c>
      <c r="J2242" t="s">
        <v>27</v>
      </c>
      <c r="K2242" t="s">
        <v>42</v>
      </c>
      <c r="L2242" t="s">
        <v>43</v>
      </c>
      <c r="M2242">
        <v>90049</v>
      </c>
      <c r="N2242" t="s">
        <v>44</v>
      </c>
      <c r="O2242" t="s">
        <v>5217</v>
      </c>
      <c r="P2242" t="s">
        <v>46</v>
      </c>
      <c r="Q2242" t="s">
        <v>75</v>
      </c>
      <c r="R2242" t="s">
        <v>5218</v>
      </c>
      <c r="S2242">
        <v>38.136000000000003</v>
      </c>
      <c r="T2242">
        <v>7</v>
      </c>
      <c r="U2242">
        <v>0.2</v>
      </c>
      <c r="V2242">
        <v>13.347599999999998</v>
      </c>
    </row>
    <row r="2243" spans="1:22" ht="14.25" customHeight="1" x14ac:dyDescent="0.3">
      <c r="A2243">
        <v>2242</v>
      </c>
      <c r="B2243" t="s">
        <v>5219</v>
      </c>
      <c r="C2243">
        <f>YEAR(Data!$D2243)</f>
        <v>2013</v>
      </c>
      <c r="D2243" s="2">
        <v>41605</v>
      </c>
      <c r="E2243" s="2">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ht="14.25" customHeight="1" x14ac:dyDescent="0.3">
      <c r="A2244">
        <v>2243</v>
      </c>
      <c r="B2244" t="s">
        <v>5220</v>
      </c>
      <c r="C2244">
        <f>YEAR(Data!$D2244)</f>
        <v>2014</v>
      </c>
      <c r="D2244" s="2">
        <v>41965</v>
      </c>
      <c r="E2244" s="2">
        <v>41969</v>
      </c>
      <c r="F2244" t="s">
        <v>50</v>
      </c>
      <c r="G2244" t="s">
        <v>5221</v>
      </c>
      <c r="H2244" t="s">
        <v>5222</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ht="14.25" customHeight="1" x14ac:dyDescent="0.3">
      <c r="A2245">
        <v>2244</v>
      </c>
      <c r="B2245" t="s">
        <v>5220</v>
      </c>
      <c r="C2245">
        <f>YEAR(Data!$D2245)</f>
        <v>2014</v>
      </c>
      <c r="D2245" s="2">
        <v>41965</v>
      </c>
      <c r="E2245" s="2">
        <v>41969</v>
      </c>
      <c r="F2245" t="s">
        <v>50</v>
      </c>
      <c r="G2245" t="s">
        <v>5221</v>
      </c>
      <c r="H2245" t="s">
        <v>5222</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ht="14.25" customHeight="1" x14ac:dyDescent="0.3">
      <c r="A2246">
        <v>2245</v>
      </c>
      <c r="B2246" t="s">
        <v>5220</v>
      </c>
      <c r="C2246">
        <f>YEAR(Data!$D2246)</f>
        <v>2014</v>
      </c>
      <c r="D2246" s="2">
        <v>41965</v>
      </c>
      <c r="E2246" s="2">
        <v>41969</v>
      </c>
      <c r="F2246" t="s">
        <v>50</v>
      </c>
      <c r="G2246" t="s">
        <v>5221</v>
      </c>
      <c r="H2246" t="s">
        <v>5222</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ht="14.25" customHeight="1" x14ac:dyDescent="0.3">
      <c r="A2247">
        <v>2246</v>
      </c>
      <c r="B2247" t="s">
        <v>5220</v>
      </c>
      <c r="C2247">
        <f>YEAR(Data!$D2247)</f>
        <v>2014</v>
      </c>
      <c r="D2247" s="2">
        <v>41965</v>
      </c>
      <c r="E2247" s="2">
        <v>41969</v>
      </c>
      <c r="F2247" t="s">
        <v>50</v>
      </c>
      <c r="G2247" t="s">
        <v>5221</v>
      </c>
      <c r="H2247" t="s">
        <v>5222</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ht="14.25" customHeight="1" x14ac:dyDescent="0.3">
      <c r="A2248">
        <v>2247</v>
      </c>
      <c r="B2248" t="s">
        <v>5220</v>
      </c>
      <c r="C2248">
        <f>YEAR(Data!$D2248)</f>
        <v>2014</v>
      </c>
      <c r="D2248" s="2">
        <v>41965</v>
      </c>
      <c r="E2248" s="2">
        <v>41969</v>
      </c>
      <c r="F2248" t="s">
        <v>50</v>
      </c>
      <c r="G2248" t="s">
        <v>5221</v>
      </c>
      <c r="H2248" t="s">
        <v>5222</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ht="14.25" customHeight="1" x14ac:dyDescent="0.3">
      <c r="A2249">
        <v>2248</v>
      </c>
      <c r="B2249" t="s">
        <v>5223</v>
      </c>
      <c r="C2249">
        <f>YEAR(Data!$D2249)</f>
        <v>2012</v>
      </c>
      <c r="D2249" s="2">
        <v>40954</v>
      </c>
      <c r="E2249" s="2">
        <v>40957</v>
      </c>
      <c r="F2249" t="s">
        <v>23</v>
      </c>
      <c r="G2249" t="s">
        <v>5224</v>
      </c>
      <c r="H2249" t="s">
        <v>5225</v>
      </c>
      <c r="I2249" t="s">
        <v>26</v>
      </c>
      <c r="J2249" t="s">
        <v>27</v>
      </c>
      <c r="K2249" t="s">
        <v>42</v>
      </c>
      <c r="L2249" t="s">
        <v>43</v>
      </c>
      <c r="M2249">
        <v>90004</v>
      </c>
      <c r="N2249" t="s">
        <v>44</v>
      </c>
      <c r="O2249" t="s">
        <v>5226</v>
      </c>
      <c r="P2249" t="s">
        <v>46</v>
      </c>
      <c r="Q2249" t="s">
        <v>90</v>
      </c>
      <c r="R2249" t="s">
        <v>5227</v>
      </c>
      <c r="S2249">
        <v>13.36</v>
      </c>
      <c r="T2249">
        <v>2</v>
      </c>
      <c r="U2249">
        <v>0</v>
      </c>
      <c r="V2249">
        <v>6.4127999999999998</v>
      </c>
    </row>
    <row r="2250" spans="1:22" ht="14.25" customHeight="1" x14ac:dyDescent="0.3">
      <c r="A2250">
        <v>2249</v>
      </c>
      <c r="B2250" t="s">
        <v>5223</v>
      </c>
      <c r="C2250">
        <f>YEAR(Data!$D2250)</f>
        <v>2012</v>
      </c>
      <c r="D2250" s="2">
        <v>40954</v>
      </c>
      <c r="E2250" s="2">
        <v>40957</v>
      </c>
      <c r="F2250" t="s">
        <v>23</v>
      </c>
      <c r="G2250" t="s">
        <v>5224</v>
      </c>
      <c r="H2250" t="s">
        <v>5225</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ht="14.25" customHeight="1" x14ac:dyDescent="0.3">
      <c r="A2251">
        <v>2250</v>
      </c>
      <c r="B2251" t="s">
        <v>5223</v>
      </c>
      <c r="C2251">
        <f>YEAR(Data!$D2251)</f>
        <v>2012</v>
      </c>
      <c r="D2251" s="2">
        <v>40954</v>
      </c>
      <c r="E2251" s="2">
        <v>40957</v>
      </c>
      <c r="F2251" t="s">
        <v>23</v>
      </c>
      <c r="G2251" t="s">
        <v>5224</v>
      </c>
      <c r="H2251" t="s">
        <v>5225</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ht="14.25" customHeight="1" x14ac:dyDescent="0.3">
      <c r="A2252">
        <v>2251</v>
      </c>
      <c r="B2252" t="s">
        <v>5223</v>
      </c>
      <c r="C2252">
        <f>YEAR(Data!$D2252)</f>
        <v>2012</v>
      </c>
      <c r="D2252" s="2">
        <v>40954</v>
      </c>
      <c r="E2252" s="2">
        <v>40957</v>
      </c>
      <c r="F2252" t="s">
        <v>23</v>
      </c>
      <c r="G2252" t="s">
        <v>5224</v>
      </c>
      <c r="H2252" t="s">
        <v>5225</v>
      </c>
      <c r="I2252" t="s">
        <v>26</v>
      </c>
      <c r="J2252" t="s">
        <v>27</v>
      </c>
      <c r="K2252" t="s">
        <v>42</v>
      </c>
      <c r="L2252" t="s">
        <v>43</v>
      </c>
      <c r="M2252">
        <v>90004</v>
      </c>
      <c r="N2252" t="s">
        <v>44</v>
      </c>
      <c r="O2252" t="s">
        <v>5228</v>
      </c>
      <c r="P2252" t="s">
        <v>46</v>
      </c>
      <c r="Q2252" t="s">
        <v>78</v>
      </c>
      <c r="R2252" t="s">
        <v>5229</v>
      </c>
      <c r="S2252">
        <v>541.43999999999994</v>
      </c>
      <c r="T2252">
        <v>6</v>
      </c>
      <c r="U2252">
        <v>0</v>
      </c>
      <c r="V2252">
        <v>157.01759999999993</v>
      </c>
    </row>
    <row r="2253" spans="1:22" ht="14.25" customHeight="1" x14ac:dyDescent="0.3">
      <c r="A2253">
        <v>2252</v>
      </c>
      <c r="B2253" t="s">
        <v>5223</v>
      </c>
      <c r="C2253">
        <f>YEAR(Data!$D2253)</f>
        <v>2012</v>
      </c>
      <c r="D2253" s="2">
        <v>40954</v>
      </c>
      <c r="E2253" s="2">
        <v>40957</v>
      </c>
      <c r="F2253" t="s">
        <v>23</v>
      </c>
      <c r="G2253" t="s">
        <v>5224</v>
      </c>
      <c r="H2253" t="s">
        <v>5225</v>
      </c>
      <c r="I2253" t="s">
        <v>26</v>
      </c>
      <c r="J2253" t="s">
        <v>27</v>
      </c>
      <c r="K2253" t="s">
        <v>42</v>
      </c>
      <c r="L2253" t="s">
        <v>43</v>
      </c>
      <c r="M2253">
        <v>90004</v>
      </c>
      <c r="N2253" t="s">
        <v>44</v>
      </c>
      <c r="O2253" t="s">
        <v>4942</v>
      </c>
      <c r="P2253" t="s">
        <v>46</v>
      </c>
      <c r="Q2253" t="s">
        <v>90</v>
      </c>
      <c r="R2253" t="s">
        <v>5230</v>
      </c>
      <c r="S2253">
        <v>19.440000000000001</v>
      </c>
      <c r="T2253">
        <v>3</v>
      </c>
      <c r="U2253">
        <v>0</v>
      </c>
      <c r="V2253">
        <v>9.3312000000000008</v>
      </c>
    </row>
    <row r="2254" spans="1:22" ht="14.25" customHeight="1" x14ac:dyDescent="0.3">
      <c r="A2254">
        <v>2253</v>
      </c>
      <c r="B2254" t="s">
        <v>5231</v>
      </c>
      <c r="C2254">
        <f>YEAR(Data!$D2254)</f>
        <v>2013</v>
      </c>
      <c r="D2254" s="2">
        <v>41380</v>
      </c>
      <c r="E2254" s="2">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ht="14.25" customHeight="1" x14ac:dyDescent="0.3">
      <c r="A2255">
        <v>2254</v>
      </c>
      <c r="B2255" t="s">
        <v>5232</v>
      </c>
      <c r="C2255">
        <f>YEAR(Data!$D2255)</f>
        <v>2012</v>
      </c>
      <c r="D2255" s="2">
        <v>41180</v>
      </c>
      <c r="E2255" s="2">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ht="14.25" customHeight="1" x14ac:dyDescent="0.3">
      <c r="A2256">
        <v>2255</v>
      </c>
      <c r="B2256" t="s">
        <v>5232</v>
      </c>
      <c r="C2256">
        <f>YEAR(Data!$D2256)</f>
        <v>2012</v>
      </c>
      <c r="D2256" s="2">
        <v>41180</v>
      </c>
      <c r="E2256" s="2">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ht="14.25" customHeight="1" x14ac:dyDescent="0.3">
      <c r="A2257">
        <v>2256</v>
      </c>
      <c r="B2257" t="s">
        <v>5233</v>
      </c>
      <c r="C2257">
        <f>YEAR(Data!$D2257)</f>
        <v>2013</v>
      </c>
      <c r="D2257" s="2">
        <v>41535</v>
      </c>
      <c r="E2257" s="2">
        <v>41540</v>
      </c>
      <c r="F2257" t="s">
        <v>50</v>
      </c>
      <c r="G2257" t="s">
        <v>1345</v>
      </c>
      <c r="H2257" t="s">
        <v>1346</v>
      </c>
      <c r="I2257" t="s">
        <v>41</v>
      </c>
      <c r="J2257" t="s">
        <v>27</v>
      </c>
      <c r="K2257" t="s">
        <v>5234</v>
      </c>
      <c r="L2257" t="s">
        <v>5235</v>
      </c>
      <c r="M2257">
        <v>4401</v>
      </c>
      <c r="N2257" t="s">
        <v>148</v>
      </c>
      <c r="O2257" t="s">
        <v>5236</v>
      </c>
      <c r="P2257" t="s">
        <v>71</v>
      </c>
      <c r="Q2257" t="s">
        <v>72</v>
      </c>
      <c r="R2257" t="s">
        <v>5237</v>
      </c>
      <c r="S2257">
        <v>437.84999999999997</v>
      </c>
      <c r="T2257">
        <v>3</v>
      </c>
      <c r="U2257">
        <v>0</v>
      </c>
      <c r="V2257">
        <v>131.35499999999996</v>
      </c>
    </row>
    <row r="2258" spans="1:22" ht="14.25" customHeight="1" x14ac:dyDescent="0.3">
      <c r="A2258">
        <v>2257</v>
      </c>
      <c r="B2258" t="s">
        <v>5233</v>
      </c>
      <c r="C2258">
        <f>YEAR(Data!$D2258)</f>
        <v>2013</v>
      </c>
      <c r="D2258" s="2">
        <v>41535</v>
      </c>
      <c r="E2258" s="2">
        <v>41540</v>
      </c>
      <c r="F2258" t="s">
        <v>50</v>
      </c>
      <c r="G2258" t="s">
        <v>1345</v>
      </c>
      <c r="H2258" t="s">
        <v>1346</v>
      </c>
      <c r="I2258" t="s">
        <v>41</v>
      </c>
      <c r="J2258" t="s">
        <v>27</v>
      </c>
      <c r="K2258" t="s">
        <v>5234</v>
      </c>
      <c r="L2258" t="s">
        <v>5235</v>
      </c>
      <c r="M2258">
        <v>4401</v>
      </c>
      <c r="N2258" t="s">
        <v>148</v>
      </c>
      <c r="O2258" t="s">
        <v>3351</v>
      </c>
      <c r="P2258" t="s">
        <v>32</v>
      </c>
      <c r="Q2258" t="s">
        <v>65</v>
      </c>
      <c r="R2258" t="s">
        <v>3352</v>
      </c>
      <c r="S2258">
        <v>109.48</v>
      </c>
      <c r="T2258">
        <v>2</v>
      </c>
      <c r="U2258">
        <v>0</v>
      </c>
      <c r="V2258">
        <v>33.938800000000001</v>
      </c>
    </row>
    <row r="2259" spans="1:22" ht="14.25" customHeight="1" x14ac:dyDescent="0.3">
      <c r="A2259">
        <v>2258</v>
      </c>
      <c r="B2259" t="s">
        <v>5238</v>
      </c>
      <c r="C2259">
        <f>YEAR(Data!$D2259)</f>
        <v>2014</v>
      </c>
      <c r="D2259" s="2">
        <v>41807</v>
      </c>
      <c r="E2259" s="2">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ht="14.25" customHeight="1" x14ac:dyDescent="0.3">
      <c r="A2260">
        <v>2259</v>
      </c>
      <c r="B2260" t="s">
        <v>5238</v>
      </c>
      <c r="C2260">
        <f>YEAR(Data!$D2260)</f>
        <v>2014</v>
      </c>
      <c r="D2260" s="2">
        <v>41807</v>
      </c>
      <c r="E2260" s="2">
        <v>41810</v>
      </c>
      <c r="F2260" t="s">
        <v>188</v>
      </c>
      <c r="G2260" t="s">
        <v>542</v>
      </c>
      <c r="H2260" t="s">
        <v>543</v>
      </c>
      <c r="I2260" t="s">
        <v>26</v>
      </c>
      <c r="J2260" t="s">
        <v>27</v>
      </c>
      <c r="K2260" t="s">
        <v>127</v>
      </c>
      <c r="L2260" t="s">
        <v>43</v>
      </c>
      <c r="M2260">
        <v>94122</v>
      </c>
      <c r="N2260" t="s">
        <v>44</v>
      </c>
      <c r="O2260" t="s">
        <v>5239</v>
      </c>
      <c r="P2260" t="s">
        <v>46</v>
      </c>
      <c r="Q2260" t="s">
        <v>90</v>
      </c>
      <c r="R2260" t="s">
        <v>5240</v>
      </c>
      <c r="S2260">
        <v>18.54</v>
      </c>
      <c r="T2260">
        <v>2</v>
      </c>
      <c r="U2260">
        <v>0</v>
      </c>
      <c r="V2260">
        <v>8.7137999999999991</v>
      </c>
    </row>
    <row r="2261" spans="1:22" ht="14.25" customHeight="1" x14ac:dyDescent="0.3">
      <c r="A2261">
        <v>2260</v>
      </c>
      <c r="B2261" t="s">
        <v>5241</v>
      </c>
      <c r="C2261">
        <f>YEAR(Data!$D2261)</f>
        <v>2012</v>
      </c>
      <c r="D2261" s="2">
        <v>41221</v>
      </c>
      <c r="E2261" s="2">
        <v>41223</v>
      </c>
      <c r="F2261" t="s">
        <v>23</v>
      </c>
      <c r="G2261" t="s">
        <v>5242</v>
      </c>
      <c r="H2261" t="s">
        <v>5243</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ht="14.25" customHeight="1" x14ac:dyDescent="0.3">
      <c r="A2262">
        <v>2261</v>
      </c>
      <c r="B2262" t="s">
        <v>5241</v>
      </c>
      <c r="C2262">
        <f>YEAR(Data!$D2262)</f>
        <v>2012</v>
      </c>
      <c r="D2262" s="2">
        <v>41221</v>
      </c>
      <c r="E2262" s="2">
        <v>41223</v>
      </c>
      <c r="F2262" t="s">
        <v>23</v>
      </c>
      <c r="G2262" t="s">
        <v>5242</v>
      </c>
      <c r="H2262" t="s">
        <v>5243</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ht="14.25" customHeight="1" x14ac:dyDescent="0.3">
      <c r="A2263">
        <v>2262</v>
      </c>
      <c r="B2263" t="s">
        <v>5244</v>
      </c>
      <c r="C2263">
        <f>YEAR(Data!$D2263)</f>
        <v>2012</v>
      </c>
      <c r="D2263" s="2">
        <v>41261</v>
      </c>
      <c r="E2263" s="2">
        <v>41261</v>
      </c>
      <c r="F2263" t="s">
        <v>1290</v>
      </c>
      <c r="G2263" t="s">
        <v>5245</v>
      </c>
      <c r="H2263" t="s">
        <v>5246</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ht="14.25" customHeight="1" x14ac:dyDescent="0.3">
      <c r="A2264">
        <v>2263</v>
      </c>
      <c r="B2264" t="s">
        <v>5247</v>
      </c>
      <c r="C2264">
        <f>YEAR(Data!$D2264)</f>
        <v>2014</v>
      </c>
      <c r="D2264" s="2">
        <v>41677</v>
      </c>
      <c r="E2264" s="2">
        <v>41680</v>
      </c>
      <c r="F2264" t="s">
        <v>188</v>
      </c>
      <c r="G2264" t="s">
        <v>5248</v>
      </c>
      <c r="H2264" t="s">
        <v>5249</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ht="14.25" customHeight="1" x14ac:dyDescent="0.3">
      <c r="A2265">
        <v>2264</v>
      </c>
      <c r="B2265" t="s">
        <v>5250</v>
      </c>
      <c r="C2265">
        <f>YEAR(Data!$D2265)</f>
        <v>2013</v>
      </c>
      <c r="D2265" s="2">
        <v>41593</v>
      </c>
      <c r="E2265" s="2">
        <v>41595</v>
      </c>
      <c r="F2265" t="s">
        <v>23</v>
      </c>
      <c r="G2265" t="s">
        <v>1821</v>
      </c>
      <c r="H2265" t="s">
        <v>1822</v>
      </c>
      <c r="I2265" t="s">
        <v>26</v>
      </c>
      <c r="J2265" t="s">
        <v>27</v>
      </c>
      <c r="K2265" t="s">
        <v>1736</v>
      </c>
      <c r="L2265" t="s">
        <v>1272</v>
      </c>
      <c r="M2265">
        <v>30318</v>
      </c>
      <c r="N2265" t="s">
        <v>30</v>
      </c>
      <c r="O2265" t="s">
        <v>5251</v>
      </c>
      <c r="P2265" t="s">
        <v>71</v>
      </c>
      <c r="Q2265" t="s">
        <v>161</v>
      </c>
      <c r="R2265" t="s">
        <v>5252</v>
      </c>
      <c r="S2265">
        <v>499.98</v>
      </c>
      <c r="T2265">
        <v>2</v>
      </c>
      <c r="U2265">
        <v>0</v>
      </c>
      <c r="V2265">
        <v>114.99540000000002</v>
      </c>
    </row>
    <row r="2266" spans="1:22" ht="14.25" customHeight="1" x14ac:dyDescent="0.3">
      <c r="A2266">
        <v>2265</v>
      </c>
      <c r="B2266" t="s">
        <v>5250</v>
      </c>
      <c r="C2266">
        <f>YEAR(Data!$D2266)</f>
        <v>2013</v>
      </c>
      <c r="D2266" s="2">
        <v>41593</v>
      </c>
      <c r="E2266" s="2">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ht="14.25" customHeight="1" x14ac:dyDescent="0.3">
      <c r="A2267">
        <v>2266</v>
      </c>
      <c r="B2267" t="s">
        <v>5250</v>
      </c>
      <c r="C2267">
        <f>YEAR(Data!$D2267)</f>
        <v>2013</v>
      </c>
      <c r="D2267" s="2">
        <v>41593</v>
      </c>
      <c r="E2267" s="2">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ht="14.25" customHeight="1" x14ac:dyDescent="0.3">
      <c r="A2268">
        <v>2267</v>
      </c>
      <c r="B2268" t="s">
        <v>5253</v>
      </c>
      <c r="C2268">
        <f>YEAR(Data!$D2268)</f>
        <v>2014</v>
      </c>
      <c r="D2268" s="2">
        <v>41925</v>
      </c>
      <c r="E2268" s="2">
        <v>41925</v>
      </c>
      <c r="F2268" t="s">
        <v>1290</v>
      </c>
      <c r="G2268" t="s">
        <v>5254</v>
      </c>
      <c r="H2268" t="s">
        <v>5255</v>
      </c>
      <c r="I2268" t="s">
        <v>102</v>
      </c>
      <c r="J2268" t="s">
        <v>27</v>
      </c>
      <c r="K2268" t="s">
        <v>735</v>
      </c>
      <c r="L2268" t="s">
        <v>88</v>
      </c>
      <c r="M2268">
        <v>28110</v>
      </c>
      <c r="N2268" t="s">
        <v>30</v>
      </c>
      <c r="O2268" t="s">
        <v>5256</v>
      </c>
      <c r="P2268" t="s">
        <v>46</v>
      </c>
      <c r="Q2268" t="s">
        <v>90</v>
      </c>
      <c r="R2268" t="s">
        <v>5257</v>
      </c>
      <c r="S2268">
        <v>7.9680000000000009</v>
      </c>
      <c r="T2268">
        <v>2</v>
      </c>
      <c r="U2268">
        <v>0.2</v>
      </c>
      <c r="V2268">
        <v>2.6892000000000005</v>
      </c>
    </row>
    <row r="2269" spans="1:22" ht="14.25" customHeight="1" x14ac:dyDescent="0.3">
      <c r="A2269">
        <v>2268</v>
      </c>
      <c r="B2269" t="s">
        <v>5258</v>
      </c>
      <c r="C2269">
        <f>YEAR(Data!$D2269)</f>
        <v>2014</v>
      </c>
      <c r="D2269" s="2">
        <v>41900</v>
      </c>
      <c r="E2269" s="2">
        <v>41900</v>
      </c>
      <c r="F2269" t="s">
        <v>1290</v>
      </c>
      <c r="G2269" t="s">
        <v>5259</v>
      </c>
      <c r="H2269" t="s">
        <v>5260</v>
      </c>
      <c r="I2269" t="s">
        <v>26</v>
      </c>
      <c r="J2269" t="s">
        <v>27</v>
      </c>
      <c r="K2269" t="s">
        <v>95</v>
      </c>
      <c r="L2269" t="s">
        <v>96</v>
      </c>
      <c r="M2269">
        <v>98115</v>
      </c>
      <c r="N2269" t="s">
        <v>44</v>
      </c>
      <c r="O2269" t="s">
        <v>5261</v>
      </c>
      <c r="P2269" t="s">
        <v>46</v>
      </c>
      <c r="Q2269" t="s">
        <v>90</v>
      </c>
      <c r="R2269" t="s">
        <v>5262</v>
      </c>
      <c r="S2269">
        <v>12.96</v>
      </c>
      <c r="T2269">
        <v>2</v>
      </c>
      <c r="U2269">
        <v>0</v>
      </c>
      <c r="V2269">
        <v>6.3504000000000005</v>
      </c>
    </row>
    <row r="2270" spans="1:22" ht="14.25" customHeight="1" x14ac:dyDescent="0.3">
      <c r="A2270">
        <v>2269</v>
      </c>
      <c r="B2270" t="s">
        <v>5263</v>
      </c>
      <c r="C2270">
        <f>YEAR(Data!$D2270)</f>
        <v>2014</v>
      </c>
      <c r="D2270" s="2">
        <v>41994</v>
      </c>
      <c r="E2270" s="2">
        <v>42000</v>
      </c>
      <c r="F2270" t="s">
        <v>50</v>
      </c>
      <c r="G2270" t="s">
        <v>1358</v>
      </c>
      <c r="H2270" t="s">
        <v>1359</v>
      </c>
      <c r="I2270" t="s">
        <v>41</v>
      </c>
      <c r="J2270" t="s">
        <v>27</v>
      </c>
      <c r="K2270" t="s">
        <v>389</v>
      </c>
      <c r="L2270" t="s">
        <v>267</v>
      </c>
      <c r="M2270">
        <v>14609</v>
      </c>
      <c r="N2270" t="s">
        <v>148</v>
      </c>
      <c r="O2270" t="s">
        <v>5264</v>
      </c>
      <c r="P2270" t="s">
        <v>46</v>
      </c>
      <c r="Q2270" t="s">
        <v>90</v>
      </c>
      <c r="R2270" t="s">
        <v>5265</v>
      </c>
      <c r="S2270">
        <v>6.48</v>
      </c>
      <c r="T2270">
        <v>1</v>
      </c>
      <c r="U2270">
        <v>0</v>
      </c>
      <c r="V2270">
        <v>3.1104000000000003</v>
      </c>
    </row>
    <row r="2271" spans="1:22" ht="14.25" customHeight="1" x14ac:dyDescent="0.3">
      <c r="A2271">
        <v>2270</v>
      </c>
      <c r="B2271" t="s">
        <v>5263</v>
      </c>
      <c r="C2271">
        <f>YEAR(Data!$D2271)</f>
        <v>2014</v>
      </c>
      <c r="D2271" s="2">
        <v>41994</v>
      </c>
      <c r="E2271" s="2">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ht="14.25" customHeight="1" x14ac:dyDescent="0.3">
      <c r="A2272">
        <v>2271</v>
      </c>
      <c r="B2272" t="s">
        <v>5266</v>
      </c>
      <c r="C2272">
        <f>YEAR(Data!$D2272)</f>
        <v>2014</v>
      </c>
      <c r="D2272" s="2">
        <v>41976</v>
      </c>
      <c r="E2272" s="2">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ht="14.25" customHeight="1" x14ac:dyDescent="0.3">
      <c r="A2273">
        <v>2272</v>
      </c>
      <c r="B2273" t="s">
        <v>5267</v>
      </c>
      <c r="C2273">
        <f>YEAR(Data!$D2273)</f>
        <v>2012</v>
      </c>
      <c r="D2273" s="2">
        <v>41173</v>
      </c>
      <c r="E2273" s="2">
        <v>41179</v>
      </c>
      <c r="F2273" t="s">
        <v>50</v>
      </c>
      <c r="G2273" t="s">
        <v>695</v>
      </c>
      <c r="H2273" t="s">
        <v>696</v>
      </c>
      <c r="I2273" t="s">
        <v>26</v>
      </c>
      <c r="J2273" t="s">
        <v>27</v>
      </c>
      <c r="K2273" t="s">
        <v>95</v>
      </c>
      <c r="L2273" t="s">
        <v>96</v>
      </c>
      <c r="M2273">
        <v>98105</v>
      </c>
      <c r="N2273" t="s">
        <v>44</v>
      </c>
      <c r="O2273" t="s">
        <v>5268</v>
      </c>
      <c r="P2273" t="s">
        <v>46</v>
      </c>
      <c r="Q2273" t="s">
        <v>59</v>
      </c>
      <c r="R2273" t="s">
        <v>5269</v>
      </c>
      <c r="S2273">
        <v>199.74</v>
      </c>
      <c r="T2273">
        <v>6</v>
      </c>
      <c r="U2273">
        <v>0</v>
      </c>
      <c r="V2273">
        <v>47.937599999999996</v>
      </c>
    </row>
    <row r="2274" spans="1:22" ht="14.25" customHeight="1" x14ac:dyDescent="0.3">
      <c r="A2274">
        <v>2273</v>
      </c>
      <c r="B2274" t="s">
        <v>5270</v>
      </c>
      <c r="C2274">
        <f>YEAR(Data!$D2274)</f>
        <v>2012</v>
      </c>
      <c r="D2274" s="2">
        <v>40974</v>
      </c>
      <c r="E2274" s="2">
        <v>40979</v>
      </c>
      <c r="F2274" t="s">
        <v>50</v>
      </c>
      <c r="G2274" t="s">
        <v>1202</v>
      </c>
      <c r="H2274" t="s">
        <v>1203</v>
      </c>
      <c r="I2274" t="s">
        <v>26</v>
      </c>
      <c r="J2274" t="s">
        <v>27</v>
      </c>
      <c r="K2274" t="s">
        <v>127</v>
      </c>
      <c r="L2274" t="s">
        <v>43</v>
      </c>
      <c r="M2274">
        <v>94122</v>
      </c>
      <c r="N2274" t="s">
        <v>44</v>
      </c>
      <c r="O2274" t="s">
        <v>5271</v>
      </c>
      <c r="P2274" t="s">
        <v>32</v>
      </c>
      <c r="Q2274" t="s">
        <v>65</v>
      </c>
      <c r="R2274" t="s">
        <v>5272</v>
      </c>
      <c r="S2274">
        <v>435.26</v>
      </c>
      <c r="T2274">
        <v>7</v>
      </c>
      <c r="U2274">
        <v>0</v>
      </c>
      <c r="V2274">
        <v>95.757200000000012</v>
      </c>
    </row>
    <row r="2275" spans="1:22" ht="14.25" customHeight="1" x14ac:dyDescent="0.3">
      <c r="A2275">
        <v>2274</v>
      </c>
      <c r="B2275" t="s">
        <v>5270</v>
      </c>
      <c r="C2275">
        <f>YEAR(Data!$D2275)</f>
        <v>2012</v>
      </c>
      <c r="D2275" s="2">
        <v>40974</v>
      </c>
      <c r="E2275" s="2">
        <v>40979</v>
      </c>
      <c r="F2275" t="s">
        <v>50</v>
      </c>
      <c r="G2275" t="s">
        <v>1202</v>
      </c>
      <c r="H2275" t="s">
        <v>1203</v>
      </c>
      <c r="I2275" t="s">
        <v>26</v>
      </c>
      <c r="J2275" t="s">
        <v>27</v>
      </c>
      <c r="K2275" t="s">
        <v>127</v>
      </c>
      <c r="L2275" t="s">
        <v>43</v>
      </c>
      <c r="M2275">
        <v>94122</v>
      </c>
      <c r="N2275" t="s">
        <v>44</v>
      </c>
      <c r="O2275" t="s">
        <v>5273</v>
      </c>
      <c r="P2275" t="s">
        <v>71</v>
      </c>
      <c r="Q2275" t="s">
        <v>1216</v>
      </c>
      <c r="R2275" t="s">
        <v>5274</v>
      </c>
      <c r="S2275">
        <v>1119.9840000000002</v>
      </c>
      <c r="T2275">
        <v>2</v>
      </c>
      <c r="U2275">
        <v>0.2</v>
      </c>
      <c r="V2275">
        <v>377.99459999999993</v>
      </c>
    </row>
    <row r="2276" spans="1:22" ht="14.25" customHeight="1" x14ac:dyDescent="0.3">
      <c r="A2276">
        <v>2275</v>
      </c>
      <c r="B2276" t="s">
        <v>5275</v>
      </c>
      <c r="C2276">
        <f>YEAR(Data!$D2276)</f>
        <v>2011</v>
      </c>
      <c r="D2276" s="2">
        <v>40819</v>
      </c>
      <c r="E2276" s="2">
        <v>40824</v>
      </c>
      <c r="F2276" t="s">
        <v>23</v>
      </c>
      <c r="G2276" t="s">
        <v>1324</v>
      </c>
      <c r="H2276" t="s">
        <v>1325</v>
      </c>
      <c r="I2276" t="s">
        <v>41</v>
      </c>
      <c r="J2276" t="s">
        <v>27</v>
      </c>
      <c r="K2276" t="s">
        <v>42</v>
      </c>
      <c r="L2276" t="s">
        <v>43</v>
      </c>
      <c r="M2276">
        <v>90036</v>
      </c>
      <c r="N2276" t="s">
        <v>44</v>
      </c>
      <c r="O2276" t="s">
        <v>5276</v>
      </c>
      <c r="P2276" t="s">
        <v>32</v>
      </c>
      <c r="Q2276" t="s">
        <v>56</v>
      </c>
      <c r="R2276" t="s">
        <v>5277</v>
      </c>
      <c r="S2276">
        <v>143.43199999999999</v>
      </c>
      <c r="T2276">
        <v>1</v>
      </c>
      <c r="U2276">
        <v>0.2</v>
      </c>
      <c r="V2276">
        <v>3.5857999999999848</v>
      </c>
    </row>
    <row r="2277" spans="1:22" ht="14.25" customHeight="1" x14ac:dyDescent="0.3">
      <c r="A2277">
        <v>2276</v>
      </c>
      <c r="B2277" t="s">
        <v>5275</v>
      </c>
      <c r="C2277">
        <f>YEAR(Data!$D2277)</f>
        <v>2011</v>
      </c>
      <c r="D2277" s="2">
        <v>40819</v>
      </c>
      <c r="E2277" s="2">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ht="14.25" customHeight="1" x14ac:dyDescent="0.3">
      <c r="A2278">
        <v>2277</v>
      </c>
      <c r="B2278" t="s">
        <v>5278</v>
      </c>
      <c r="C2278">
        <f>YEAR(Data!$D2278)</f>
        <v>2011</v>
      </c>
      <c r="D2278" s="2">
        <v>40721</v>
      </c>
      <c r="E2278" s="2">
        <v>40725</v>
      </c>
      <c r="F2278" t="s">
        <v>50</v>
      </c>
      <c r="G2278" t="s">
        <v>1851</v>
      </c>
      <c r="H2278" t="s">
        <v>1852</v>
      </c>
      <c r="I2278" t="s">
        <v>26</v>
      </c>
      <c r="J2278" t="s">
        <v>27</v>
      </c>
      <c r="K2278" t="s">
        <v>5279</v>
      </c>
      <c r="L2278" t="s">
        <v>1487</v>
      </c>
      <c r="M2278">
        <v>38671</v>
      </c>
      <c r="N2278" t="s">
        <v>30</v>
      </c>
      <c r="O2278" t="s">
        <v>3324</v>
      </c>
      <c r="P2278" t="s">
        <v>46</v>
      </c>
      <c r="Q2278" t="s">
        <v>59</v>
      </c>
      <c r="R2278" t="s">
        <v>3325</v>
      </c>
      <c r="S2278">
        <v>306.2</v>
      </c>
      <c r="T2278">
        <v>5</v>
      </c>
      <c r="U2278">
        <v>0</v>
      </c>
      <c r="V2278">
        <v>0</v>
      </c>
    </row>
    <row r="2279" spans="1:22" ht="14.25" customHeight="1" x14ac:dyDescent="0.3">
      <c r="A2279">
        <v>2278</v>
      </c>
      <c r="B2279" t="s">
        <v>5278</v>
      </c>
      <c r="C2279">
        <f>YEAR(Data!$D2279)</f>
        <v>2011</v>
      </c>
      <c r="D2279" s="2">
        <v>40721</v>
      </c>
      <c r="E2279" s="2">
        <v>40725</v>
      </c>
      <c r="F2279" t="s">
        <v>50</v>
      </c>
      <c r="G2279" t="s">
        <v>1851</v>
      </c>
      <c r="H2279" t="s">
        <v>1852</v>
      </c>
      <c r="I2279" t="s">
        <v>26</v>
      </c>
      <c r="J2279" t="s">
        <v>27</v>
      </c>
      <c r="K2279" t="s">
        <v>5279</v>
      </c>
      <c r="L2279" t="s">
        <v>1487</v>
      </c>
      <c r="M2279">
        <v>38671</v>
      </c>
      <c r="N2279" t="s">
        <v>30</v>
      </c>
      <c r="O2279" t="s">
        <v>3822</v>
      </c>
      <c r="P2279" t="s">
        <v>32</v>
      </c>
      <c r="Q2279" t="s">
        <v>56</v>
      </c>
      <c r="R2279" t="s">
        <v>3274</v>
      </c>
      <c r="S2279">
        <v>85.98</v>
      </c>
      <c r="T2279">
        <v>1</v>
      </c>
      <c r="U2279">
        <v>0</v>
      </c>
      <c r="V2279">
        <v>22.354800000000004</v>
      </c>
    </row>
    <row r="2280" spans="1:22" ht="14.25" customHeight="1" x14ac:dyDescent="0.3">
      <c r="A2280">
        <v>2279</v>
      </c>
      <c r="B2280" t="s">
        <v>5278</v>
      </c>
      <c r="C2280">
        <f>YEAR(Data!$D2280)</f>
        <v>2011</v>
      </c>
      <c r="D2280" s="2">
        <v>40721</v>
      </c>
      <c r="E2280" s="2">
        <v>40725</v>
      </c>
      <c r="F2280" t="s">
        <v>50</v>
      </c>
      <c r="G2280" t="s">
        <v>1851</v>
      </c>
      <c r="H2280" t="s">
        <v>1852</v>
      </c>
      <c r="I2280" t="s">
        <v>26</v>
      </c>
      <c r="J2280" t="s">
        <v>27</v>
      </c>
      <c r="K2280" t="s">
        <v>5279</v>
      </c>
      <c r="L2280" t="s">
        <v>1487</v>
      </c>
      <c r="M2280">
        <v>38671</v>
      </c>
      <c r="N2280" t="s">
        <v>30</v>
      </c>
      <c r="O2280" t="s">
        <v>856</v>
      </c>
      <c r="P2280" t="s">
        <v>71</v>
      </c>
      <c r="Q2280" t="s">
        <v>161</v>
      </c>
      <c r="R2280" t="s">
        <v>857</v>
      </c>
      <c r="S2280">
        <v>223.96</v>
      </c>
      <c r="T2280">
        <v>4</v>
      </c>
      <c r="U2280">
        <v>0</v>
      </c>
      <c r="V2280">
        <v>53.750400000000013</v>
      </c>
    </row>
    <row r="2281" spans="1:22" ht="14.25" customHeight="1" x14ac:dyDescent="0.3">
      <c r="A2281">
        <v>2280</v>
      </c>
      <c r="B2281" t="s">
        <v>5280</v>
      </c>
      <c r="C2281">
        <f>YEAR(Data!$D2281)</f>
        <v>2014</v>
      </c>
      <c r="D2281" s="2">
        <v>41943</v>
      </c>
      <c r="E2281" s="2">
        <v>41946</v>
      </c>
      <c r="F2281" t="s">
        <v>188</v>
      </c>
      <c r="G2281" t="s">
        <v>5281</v>
      </c>
      <c r="H2281" t="s">
        <v>5282</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ht="14.25" customHeight="1" x14ac:dyDescent="0.3">
      <c r="A2282">
        <v>2281</v>
      </c>
      <c r="B2282" t="s">
        <v>5280</v>
      </c>
      <c r="C2282">
        <f>YEAR(Data!$D2282)</f>
        <v>2014</v>
      </c>
      <c r="D2282" s="2">
        <v>41943</v>
      </c>
      <c r="E2282" s="2">
        <v>41946</v>
      </c>
      <c r="F2282" t="s">
        <v>188</v>
      </c>
      <c r="G2282" t="s">
        <v>5281</v>
      </c>
      <c r="H2282" t="s">
        <v>5282</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ht="14.25" customHeight="1" x14ac:dyDescent="0.3">
      <c r="A2283">
        <v>2282</v>
      </c>
      <c r="B2283" t="s">
        <v>5280</v>
      </c>
      <c r="C2283">
        <f>YEAR(Data!$D2283)</f>
        <v>2014</v>
      </c>
      <c r="D2283" s="2">
        <v>41943</v>
      </c>
      <c r="E2283" s="2">
        <v>41946</v>
      </c>
      <c r="F2283" t="s">
        <v>188</v>
      </c>
      <c r="G2283" t="s">
        <v>5281</v>
      </c>
      <c r="H2283" t="s">
        <v>5282</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ht="14.25" customHeight="1" x14ac:dyDescent="0.3">
      <c r="A2284">
        <v>2283</v>
      </c>
      <c r="B2284" t="s">
        <v>5283</v>
      </c>
      <c r="C2284">
        <f>YEAR(Data!$D2284)</f>
        <v>2013</v>
      </c>
      <c r="D2284" s="2">
        <v>41521</v>
      </c>
      <c r="E2284" s="2">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ht="14.25" customHeight="1" x14ac:dyDescent="0.3">
      <c r="A2285">
        <v>2284</v>
      </c>
      <c r="B2285" t="s">
        <v>5284</v>
      </c>
      <c r="C2285">
        <f>YEAR(Data!$D2285)</f>
        <v>2012</v>
      </c>
      <c r="D2285" s="2">
        <v>40973</v>
      </c>
      <c r="E2285" s="2">
        <v>40977</v>
      </c>
      <c r="F2285" t="s">
        <v>50</v>
      </c>
      <c r="G2285" t="s">
        <v>1939</v>
      </c>
      <c r="H2285" t="s">
        <v>1940</v>
      </c>
      <c r="I2285" t="s">
        <v>26</v>
      </c>
      <c r="J2285" t="s">
        <v>27</v>
      </c>
      <c r="K2285" t="s">
        <v>5285</v>
      </c>
      <c r="L2285" t="s">
        <v>254</v>
      </c>
      <c r="M2285">
        <v>47362</v>
      </c>
      <c r="N2285" t="s">
        <v>105</v>
      </c>
      <c r="O2285" t="s">
        <v>766</v>
      </c>
      <c r="P2285" t="s">
        <v>71</v>
      </c>
      <c r="Q2285" t="s">
        <v>72</v>
      </c>
      <c r="R2285" t="s">
        <v>767</v>
      </c>
      <c r="S2285">
        <v>23.92</v>
      </c>
      <c r="T2285">
        <v>2</v>
      </c>
      <c r="U2285">
        <v>0</v>
      </c>
      <c r="V2285">
        <v>6.6976000000000013</v>
      </c>
    </row>
    <row r="2286" spans="1:22" ht="14.25" customHeight="1" x14ac:dyDescent="0.3">
      <c r="A2286">
        <v>2285</v>
      </c>
      <c r="B2286" t="s">
        <v>5284</v>
      </c>
      <c r="C2286">
        <f>YEAR(Data!$D2286)</f>
        <v>2012</v>
      </c>
      <c r="D2286" s="2">
        <v>40973</v>
      </c>
      <c r="E2286" s="2">
        <v>40977</v>
      </c>
      <c r="F2286" t="s">
        <v>50</v>
      </c>
      <c r="G2286" t="s">
        <v>1939</v>
      </c>
      <c r="H2286" t="s">
        <v>1940</v>
      </c>
      <c r="I2286" t="s">
        <v>26</v>
      </c>
      <c r="J2286" t="s">
        <v>27</v>
      </c>
      <c r="K2286" t="s">
        <v>5285</v>
      </c>
      <c r="L2286" t="s">
        <v>254</v>
      </c>
      <c r="M2286">
        <v>47362</v>
      </c>
      <c r="N2286" t="s">
        <v>105</v>
      </c>
      <c r="O2286" t="s">
        <v>5286</v>
      </c>
      <c r="P2286" t="s">
        <v>46</v>
      </c>
      <c r="Q2286" t="s">
        <v>78</v>
      </c>
      <c r="R2286" t="s">
        <v>186</v>
      </c>
      <c r="S2286">
        <v>60.69</v>
      </c>
      <c r="T2286">
        <v>7</v>
      </c>
      <c r="U2286">
        <v>0</v>
      </c>
      <c r="V2286">
        <v>16.386300000000002</v>
      </c>
    </row>
    <row r="2287" spans="1:22" ht="14.25" customHeight="1" x14ac:dyDescent="0.3">
      <c r="A2287">
        <v>2286</v>
      </c>
      <c r="B2287" t="s">
        <v>5287</v>
      </c>
      <c r="C2287">
        <f>YEAR(Data!$D2287)</f>
        <v>2013</v>
      </c>
      <c r="D2287" s="2">
        <v>41400</v>
      </c>
      <c r="E2287" s="2">
        <v>41403</v>
      </c>
      <c r="F2287" t="s">
        <v>188</v>
      </c>
      <c r="G2287" t="s">
        <v>5288</v>
      </c>
      <c r="H2287" t="s">
        <v>5289</v>
      </c>
      <c r="I2287" t="s">
        <v>41</v>
      </c>
      <c r="J2287" t="s">
        <v>27</v>
      </c>
      <c r="K2287" t="s">
        <v>1185</v>
      </c>
      <c r="L2287" t="s">
        <v>335</v>
      </c>
      <c r="M2287">
        <v>37130</v>
      </c>
      <c r="N2287" t="s">
        <v>30</v>
      </c>
      <c r="O2287" t="s">
        <v>5290</v>
      </c>
      <c r="P2287" t="s">
        <v>46</v>
      </c>
      <c r="Q2287" t="s">
        <v>90</v>
      </c>
      <c r="R2287" t="s">
        <v>5291</v>
      </c>
      <c r="S2287">
        <v>14.352000000000002</v>
      </c>
      <c r="T2287">
        <v>3</v>
      </c>
      <c r="U2287">
        <v>0.2</v>
      </c>
      <c r="V2287">
        <v>5.2026000000000003</v>
      </c>
    </row>
    <row r="2288" spans="1:22" ht="14.25" customHeight="1" x14ac:dyDescent="0.3">
      <c r="A2288">
        <v>2287</v>
      </c>
      <c r="B2288" t="s">
        <v>5292</v>
      </c>
      <c r="C2288">
        <f>YEAR(Data!$D2288)</f>
        <v>2014</v>
      </c>
      <c r="D2288" s="2">
        <v>41961</v>
      </c>
      <c r="E2288" s="2">
        <v>41967</v>
      </c>
      <c r="F2288" t="s">
        <v>50</v>
      </c>
      <c r="G2288" t="s">
        <v>3259</v>
      </c>
      <c r="H2288" t="s">
        <v>3260</v>
      </c>
      <c r="I2288" t="s">
        <v>26</v>
      </c>
      <c r="J2288" t="s">
        <v>27</v>
      </c>
      <c r="K2288" t="s">
        <v>1976</v>
      </c>
      <c r="L2288" t="s">
        <v>319</v>
      </c>
      <c r="M2288">
        <v>24153</v>
      </c>
      <c r="N2288" t="s">
        <v>30</v>
      </c>
      <c r="O2288" t="s">
        <v>5293</v>
      </c>
      <c r="P2288" t="s">
        <v>46</v>
      </c>
      <c r="Q2288" t="s">
        <v>78</v>
      </c>
      <c r="R2288" t="s">
        <v>5294</v>
      </c>
      <c r="S2288">
        <v>35.04</v>
      </c>
      <c r="T2288">
        <v>2</v>
      </c>
      <c r="U2288">
        <v>0</v>
      </c>
      <c r="V2288">
        <v>12.263999999999999</v>
      </c>
    </row>
    <row r="2289" spans="1:22" ht="14.25" customHeight="1" x14ac:dyDescent="0.3">
      <c r="A2289">
        <v>2288</v>
      </c>
      <c r="B2289" t="s">
        <v>5295</v>
      </c>
      <c r="C2289">
        <f>YEAR(Data!$D2289)</f>
        <v>2014</v>
      </c>
      <c r="D2289" s="2">
        <v>41792</v>
      </c>
      <c r="E2289" s="2">
        <v>41796</v>
      </c>
      <c r="F2289" t="s">
        <v>23</v>
      </c>
      <c r="G2289" t="s">
        <v>1025</v>
      </c>
      <c r="H2289" t="s">
        <v>1026</v>
      </c>
      <c r="I2289" t="s">
        <v>41</v>
      </c>
      <c r="J2289" t="s">
        <v>27</v>
      </c>
      <c r="K2289" t="s">
        <v>2835</v>
      </c>
      <c r="L2289" t="s">
        <v>498</v>
      </c>
      <c r="M2289">
        <v>43615</v>
      </c>
      <c r="N2289" t="s">
        <v>148</v>
      </c>
      <c r="O2289" t="s">
        <v>5296</v>
      </c>
      <c r="P2289" t="s">
        <v>46</v>
      </c>
      <c r="Q2289" t="s">
        <v>78</v>
      </c>
      <c r="R2289" t="s">
        <v>5297</v>
      </c>
      <c r="S2289">
        <v>17.480000000000004</v>
      </c>
      <c r="T2289">
        <v>5</v>
      </c>
      <c r="U2289">
        <v>0.2</v>
      </c>
      <c r="V2289">
        <v>1.3109999999999999</v>
      </c>
    </row>
    <row r="2290" spans="1:22" ht="14.25" customHeight="1" x14ac:dyDescent="0.3">
      <c r="A2290">
        <v>2289</v>
      </c>
      <c r="B2290" t="s">
        <v>5298</v>
      </c>
      <c r="C2290">
        <f>YEAR(Data!$D2290)</f>
        <v>2014</v>
      </c>
      <c r="D2290" s="2">
        <v>41801</v>
      </c>
      <c r="E2290" s="2">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ht="14.25" customHeight="1" x14ac:dyDescent="0.3">
      <c r="A2291">
        <v>2290</v>
      </c>
      <c r="B2291" t="s">
        <v>5299</v>
      </c>
      <c r="C2291">
        <f>YEAR(Data!$D2291)</f>
        <v>2014</v>
      </c>
      <c r="D2291" s="2">
        <v>41648</v>
      </c>
      <c r="E2291" s="2">
        <v>41651</v>
      </c>
      <c r="F2291" t="s">
        <v>188</v>
      </c>
      <c r="G2291" t="s">
        <v>5300</v>
      </c>
      <c r="H2291" t="s">
        <v>5301</v>
      </c>
      <c r="I2291" t="s">
        <v>41</v>
      </c>
      <c r="J2291" t="s">
        <v>27</v>
      </c>
      <c r="K2291" t="s">
        <v>95</v>
      </c>
      <c r="L2291" t="s">
        <v>96</v>
      </c>
      <c r="M2291">
        <v>98115</v>
      </c>
      <c r="N2291" t="s">
        <v>44</v>
      </c>
      <c r="O2291" t="s">
        <v>5302</v>
      </c>
      <c r="P2291" t="s">
        <v>32</v>
      </c>
      <c r="Q2291" t="s">
        <v>56</v>
      </c>
      <c r="R2291" t="s">
        <v>5303</v>
      </c>
      <c r="S2291">
        <v>892.98</v>
      </c>
      <c r="T2291">
        <v>2</v>
      </c>
      <c r="U2291">
        <v>0</v>
      </c>
      <c r="V2291">
        <v>80.368200000000002</v>
      </c>
    </row>
    <row r="2292" spans="1:22" ht="14.25" customHeight="1" x14ac:dyDescent="0.3">
      <c r="A2292">
        <v>2291</v>
      </c>
      <c r="B2292" t="s">
        <v>5304</v>
      </c>
      <c r="C2292">
        <f>YEAR(Data!$D2292)</f>
        <v>2012</v>
      </c>
      <c r="D2292" s="2">
        <v>41019</v>
      </c>
      <c r="E2292" s="2">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ht="14.25" customHeight="1" x14ac:dyDescent="0.3">
      <c r="A2293">
        <v>2292</v>
      </c>
      <c r="B2293" t="s">
        <v>5304</v>
      </c>
      <c r="C2293">
        <f>YEAR(Data!$D2293)</f>
        <v>2012</v>
      </c>
      <c r="D2293" s="2">
        <v>41019</v>
      </c>
      <c r="E2293" s="2">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ht="14.25" customHeight="1" x14ac:dyDescent="0.3">
      <c r="A2294">
        <v>2293</v>
      </c>
      <c r="B2294" t="s">
        <v>5304</v>
      </c>
      <c r="C2294">
        <f>YEAR(Data!$D2294)</f>
        <v>2012</v>
      </c>
      <c r="D2294" s="2">
        <v>41019</v>
      </c>
      <c r="E2294" s="2">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ht="14.25" customHeight="1" x14ac:dyDescent="0.3">
      <c r="A2295">
        <v>2294</v>
      </c>
      <c r="B2295" t="s">
        <v>5305</v>
      </c>
      <c r="C2295">
        <f>YEAR(Data!$D2295)</f>
        <v>2012</v>
      </c>
      <c r="D2295" s="2">
        <v>41214</v>
      </c>
      <c r="E2295" s="2">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ht="14.25" customHeight="1" x14ac:dyDescent="0.3">
      <c r="A2296">
        <v>2295</v>
      </c>
      <c r="B2296" t="s">
        <v>5306</v>
      </c>
      <c r="C2296">
        <f>YEAR(Data!$D2296)</f>
        <v>2014</v>
      </c>
      <c r="D2296" s="2">
        <v>41997</v>
      </c>
      <c r="E2296" s="2">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ht="14.25" customHeight="1" x14ac:dyDescent="0.3">
      <c r="A2297">
        <v>2296</v>
      </c>
      <c r="B2297" t="s">
        <v>5307</v>
      </c>
      <c r="C2297">
        <f>YEAR(Data!$D2297)</f>
        <v>2012</v>
      </c>
      <c r="D2297" s="2">
        <v>41214</v>
      </c>
      <c r="E2297" s="2">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ht="14.25" customHeight="1" x14ac:dyDescent="0.3">
      <c r="A2298">
        <v>2297</v>
      </c>
      <c r="B2298" t="s">
        <v>5307</v>
      </c>
      <c r="C2298">
        <f>YEAR(Data!$D2298)</f>
        <v>2012</v>
      </c>
      <c r="D2298" s="2">
        <v>41214</v>
      </c>
      <c r="E2298" s="2">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ht="14.25" customHeight="1" x14ac:dyDescent="0.3">
      <c r="A2299">
        <v>2298</v>
      </c>
      <c r="B2299" t="s">
        <v>5307</v>
      </c>
      <c r="C2299">
        <f>YEAR(Data!$D2299)</f>
        <v>2012</v>
      </c>
      <c r="D2299" s="2">
        <v>41214</v>
      </c>
      <c r="E2299" s="2">
        <v>41218</v>
      </c>
      <c r="F2299" t="s">
        <v>50</v>
      </c>
      <c r="G2299" t="s">
        <v>888</v>
      </c>
      <c r="H2299" t="s">
        <v>889</v>
      </c>
      <c r="I2299" t="s">
        <v>26</v>
      </c>
      <c r="J2299" t="s">
        <v>27</v>
      </c>
      <c r="K2299" t="s">
        <v>266</v>
      </c>
      <c r="L2299" t="s">
        <v>267</v>
      </c>
      <c r="M2299">
        <v>10011</v>
      </c>
      <c r="N2299" t="s">
        <v>148</v>
      </c>
      <c r="O2299" t="s">
        <v>5308</v>
      </c>
      <c r="P2299" t="s">
        <v>71</v>
      </c>
      <c r="Q2299" t="s">
        <v>72</v>
      </c>
      <c r="R2299" t="s">
        <v>5309</v>
      </c>
      <c r="S2299">
        <v>42.95</v>
      </c>
      <c r="T2299">
        <v>1</v>
      </c>
      <c r="U2299">
        <v>0</v>
      </c>
      <c r="V2299">
        <v>1.2884999999999991</v>
      </c>
    </row>
    <row r="2300" spans="1:22" ht="14.25" customHeight="1" x14ac:dyDescent="0.3">
      <c r="A2300">
        <v>2299</v>
      </c>
      <c r="B2300" t="s">
        <v>5307</v>
      </c>
      <c r="C2300">
        <f>YEAR(Data!$D2300)</f>
        <v>2012</v>
      </c>
      <c r="D2300" s="2">
        <v>41214</v>
      </c>
      <c r="E2300" s="2">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ht="14.25" customHeight="1" x14ac:dyDescent="0.3">
      <c r="A2301">
        <v>2300</v>
      </c>
      <c r="B2301" t="s">
        <v>5307</v>
      </c>
      <c r="C2301">
        <f>YEAR(Data!$D2301)</f>
        <v>2012</v>
      </c>
      <c r="D2301" s="2">
        <v>41214</v>
      </c>
      <c r="E2301" s="2">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ht="14.25" customHeight="1" x14ac:dyDescent="0.3">
      <c r="A2302">
        <v>2301</v>
      </c>
      <c r="B2302" t="s">
        <v>5310</v>
      </c>
      <c r="C2302">
        <f>YEAR(Data!$D2302)</f>
        <v>2011</v>
      </c>
      <c r="D2302" s="2">
        <v>40861</v>
      </c>
      <c r="E2302" s="2">
        <v>40865</v>
      </c>
      <c r="F2302" t="s">
        <v>50</v>
      </c>
      <c r="G2302" t="s">
        <v>1258</v>
      </c>
      <c r="H2302" t="s">
        <v>1259</v>
      </c>
      <c r="I2302" t="s">
        <v>26</v>
      </c>
      <c r="J2302" t="s">
        <v>27</v>
      </c>
      <c r="K2302" t="s">
        <v>5311</v>
      </c>
      <c r="L2302" t="s">
        <v>238</v>
      </c>
      <c r="M2302">
        <v>48640</v>
      </c>
      <c r="N2302" t="s">
        <v>105</v>
      </c>
      <c r="O2302" t="s">
        <v>108</v>
      </c>
      <c r="P2302" t="s">
        <v>46</v>
      </c>
      <c r="Q2302" t="s">
        <v>75</v>
      </c>
      <c r="R2302" t="s">
        <v>109</v>
      </c>
      <c r="S2302">
        <v>12.72</v>
      </c>
      <c r="T2302">
        <v>3</v>
      </c>
      <c r="U2302">
        <v>0</v>
      </c>
      <c r="V2302">
        <v>6.36</v>
      </c>
    </row>
    <row r="2303" spans="1:22" ht="14.25" customHeight="1" x14ac:dyDescent="0.3">
      <c r="A2303">
        <v>2302</v>
      </c>
      <c r="B2303" t="s">
        <v>5310</v>
      </c>
      <c r="C2303">
        <f>YEAR(Data!$D2303)</f>
        <v>2011</v>
      </c>
      <c r="D2303" s="2">
        <v>40861</v>
      </c>
      <c r="E2303" s="2">
        <v>40865</v>
      </c>
      <c r="F2303" t="s">
        <v>50</v>
      </c>
      <c r="G2303" t="s">
        <v>1258</v>
      </c>
      <c r="H2303" t="s">
        <v>1259</v>
      </c>
      <c r="I2303" t="s">
        <v>26</v>
      </c>
      <c r="J2303" t="s">
        <v>27</v>
      </c>
      <c r="K2303" t="s">
        <v>5311</v>
      </c>
      <c r="L2303" t="s">
        <v>238</v>
      </c>
      <c r="M2303">
        <v>48640</v>
      </c>
      <c r="N2303" t="s">
        <v>105</v>
      </c>
      <c r="O2303" t="s">
        <v>2391</v>
      </c>
      <c r="P2303" t="s">
        <v>46</v>
      </c>
      <c r="Q2303" t="s">
        <v>75</v>
      </c>
      <c r="R2303" t="s">
        <v>2392</v>
      </c>
      <c r="S2303">
        <v>11.52</v>
      </c>
      <c r="T2303">
        <v>4</v>
      </c>
      <c r="U2303">
        <v>0</v>
      </c>
      <c r="V2303">
        <v>5.6448</v>
      </c>
    </row>
    <row r="2304" spans="1:22" ht="14.25" customHeight="1" x14ac:dyDescent="0.3">
      <c r="A2304">
        <v>2303</v>
      </c>
      <c r="B2304" t="s">
        <v>5312</v>
      </c>
      <c r="C2304">
        <f>YEAR(Data!$D2304)</f>
        <v>2013</v>
      </c>
      <c r="D2304" s="2">
        <v>41291</v>
      </c>
      <c r="E2304" s="2">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ht="14.25" customHeight="1" x14ac:dyDescent="0.3">
      <c r="A2305">
        <v>2304</v>
      </c>
      <c r="B2305" t="s">
        <v>5313</v>
      </c>
      <c r="C2305">
        <f>YEAR(Data!$D2305)</f>
        <v>2014</v>
      </c>
      <c r="D2305" s="2">
        <v>41900</v>
      </c>
      <c r="E2305" s="2">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ht="14.25" customHeight="1" x14ac:dyDescent="0.3">
      <c r="A2306">
        <v>2305</v>
      </c>
      <c r="B2306" t="s">
        <v>5313</v>
      </c>
      <c r="C2306">
        <f>YEAR(Data!$D2306)</f>
        <v>2014</v>
      </c>
      <c r="D2306" s="2">
        <v>41900</v>
      </c>
      <c r="E2306" s="2">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ht="14.25" customHeight="1" x14ac:dyDescent="0.3">
      <c r="A2307">
        <v>2306</v>
      </c>
      <c r="B2307" t="s">
        <v>5314</v>
      </c>
      <c r="C2307">
        <f>YEAR(Data!$D2307)</f>
        <v>2013</v>
      </c>
      <c r="D2307" s="2">
        <v>41632</v>
      </c>
      <c r="E2307" s="2">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ht="14.25" customHeight="1" x14ac:dyDescent="0.3">
      <c r="A2308">
        <v>2307</v>
      </c>
      <c r="B2308" t="s">
        <v>5315</v>
      </c>
      <c r="C2308">
        <f>YEAR(Data!$D2308)</f>
        <v>2012</v>
      </c>
      <c r="D2308" s="2">
        <v>41127</v>
      </c>
      <c r="E2308" s="2">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ht="14.25" customHeight="1" x14ac:dyDescent="0.3">
      <c r="A2309">
        <v>2308</v>
      </c>
      <c r="B2309" t="s">
        <v>5316</v>
      </c>
      <c r="C2309">
        <f>YEAR(Data!$D2309)</f>
        <v>2014</v>
      </c>
      <c r="D2309" s="2">
        <v>41949</v>
      </c>
      <c r="E2309" s="2">
        <v>41953</v>
      </c>
      <c r="F2309" t="s">
        <v>50</v>
      </c>
      <c r="G2309" t="s">
        <v>5317</v>
      </c>
      <c r="H2309" t="s">
        <v>5318</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ht="14.25" customHeight="1" x14ac:dyDescent="0.3">
      <c r="A2310">
        <v>2309</v>
      </c>
      <c r="B2310" t="s">
        <v>5319</v>
      </c>
      <c r="C2310">
        <f>YEAR(Data!$D2310)</f>
        <v>2014</v>
      </c>
      <c r="D2310" s="2">
        <v>41802</v>
      </c>
      <c r="E2310" s="2">
        <v>41803</v>
      </c>
      <c r="F2310" t="s">
        <v>188</v>
      </c>
      <c r="G2310" t="s">
        <v>5320</v>
      </c>
      <c r="H2310" t="s">
        <v>5321</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ht="14.25" customHeight="1" x14ac:dyDescent="0.3">
      <c r="A2311">
        <v>2310</v>
      </c>
      <c r="B2311" t="s">
        <v>5319</v>
      </c>
      <c r="C2311">
        <f>YEAR(Data!$D2311)</f>
        <v>2014</v>
      </c>
      <c r="D2311" s="2">
        <v>41802</v>
      </c>
      <c r="E2311" s="2">
        <v>41803</v>
      </c>
      <c r="F2311" t="s">
        <v>188</v>
      </c>
      <c r="G2311" t="s">
        <v>5320</v>
      </c>
      <c r="H2311" t="s">
        <v>5321</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ht="14.25" customHeight="1" x14ac:dyDescent="0.3">
      <c r="A2312">
        <v>2311</v>
      </c>
      <c r="B2312" t="s">
        <v>5319</v>
      </c>
      <c r="C2312">
        <f>YEAR(Data!$D2312)</f>
        <v>2014</v>
      </c>
      <c r="D2312" s="2">
        <v>41802</v>
      </c>
      <c r="E2312" s="2">
        <v>41803</v>
      </c>
      <c r="F2312" t="s">
        <v>188</v>
      </c>
      <c r="G2312" t="s">
        <v>5320</v>
      </c>
      <c r="H2312" t="s">
        <v>5321</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ht="14.25" customHeight="1" x14ac:dyDescent="0.3">
      <c r="A2313">
        <v>2312</v>
      </c>
      <c r="B2313" t="s">
        <v>5319</v>
      </c>
      <c r="C2313">
        <f>YEAR(Data!$D2313)</f>
        <v>2014</v>
      </c>
      <c r="D2313" s="2">
        <v>41802</v>
      </c>
      <c r="E2313" s="2">
        <v>41803</v>
      </c>
      <c r="F2313" t="s">
        <v>188</v>
      </c>
      <c r="G2313" t="s">
        <v>5320</v>
      </c>
      <c r="H2313" t="s">
        <v>5321</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ht="14.25" customHeight="1" x14ac:dyDescent="0.3">
      <c r="A2314">
        <v>2313</v>
      </c>
      <c r="B2314" t="s">
        <v>5319</v>
      </c>
      <c r="C2314">
        <f>YEAR(Data!$D2314)</f>
        <v>2014</v>
      </c>
      <c r="D2314" s="2">
        <v>41802</v>
      </c>
      <c r="E2314" s="2">
        <v>41803</v>
      </c>
      <c r="F2314" t="s">
        <v>188</v>
      </c>
      <c r="G2314" t="s">
        <v>5320</v>
      </c>
      <c r="H2314" t="s">
        <v>5321</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ht="14.25" customHeight="1" x14ac:dyDescent="0.3">
      <c r="A2315">
        <v>2314</v>
      </c>
      <c r="B2315" t="s">
        <v>5322</v>
      </c>
      <c r="C2315">
        <f>YEAR(Data!$D2315)</f>
        <v>2014</v>
      </c>
      <c r="D2315" s="2">
        <v>41841</v>
      </c>
      <c r="E2315" s="2">
        <v>41846</v>
      </c>
      <c r="F2315" t="s">
        <v>50</v>
      </c>
      <c r="G2315" t="s">
        <v>5323</v>
      </c>
      <c r="H2315" t="s">
        <v>5324</v>
      </c>
      <c r="I2315" t="s">
        <v>41</v>
      </c>
      <c r="J2315" t="s">
        <v>27</v>
      </c>
      <c r="K2315" t="s">
        <v>5325</v>
      </c>
      <c r="L2315" t="s">
        <v>5326</v>
      </c>
      <c r="M2315">
        <v>57103</v>
      </c>
      <c r="N2315" t="s">
        <v>105</v>
      </c>
      <c r="O2315" t="s">
        <v>2620</v>
      </c>
      <c r="P2315" t="s">
        <v>46</v>
      </c>
      <c r="Q2315" t="s">
        <v>47</v>
      </c>
      <c r="R2315" t="s">
        <v>2621</v>
      </c>
      <c r="S2315">
        <v>14.62</v>
      </c>
      <c r="T2315">
        <v>2</v>
      </c>
      <c r="U2315">
        <v>0</v>
      </c>
      <c r="V2315">
        <v>6.8713999999999995</v>
      </c>
    </row>
    <row r="2316" spans="1:22" ht="14.25" customHeight="1" x14ac:dyDescent="0.3">
      <c r="A2316">
        <v>2315</v>
      </c>
      <c r="B2316" t="s">
        <v>5322</v>
      </c>
      <c r="C2316">
        <f>YEAR(Data!$D2316)</f>
        <v>2014</v>
      </c>
      <c r="D2316" s="2">
        <v>41841</v>
      </c>
      <c r="E2316" s="2">
        <v>41846</v>
      </c>
      <c r="F2316" t="s">
        <v>50</v>
      </c>
      <c r="G2316" t="s">
        <v>5323</v>
      </c>
      <c r="H2316" t="s">
        <v>5324</v>
      </c>
      <c r="I2316" t="s">
        <v>41</v>
      </c>
      <c r="J2316" t="s">
        <v>27</v>
      </c>
      <c r="K2316" t="s">
        <v>5325</v>
      </c>
      <c r="L2316" t="s">
        <v>5326</v>
      </c>
      <c r="M2316">
        <v>57103</v>
      </c>
      <c r="N2316" t="s">
        <v>105</v>
      </c>
      <c r="O2316" t="s">
        <v>359</v>
      </c>
      <c r="P2316" t="s">
        <v>46</v>
      </c>
      <c r="Q2316" t="s">
        <v>78</v>
      </c>
      <c r="R2316" t="s">
        <v>360</v>
      </c>
      <c r="S2316">
        <v>416.32</v>
      </c>
      <c r="T2316">
        <v>2</v>
      </c>
      <c r="U2316">
        <v>0</v>
      </c>
      <c r="V2316">
        <v>112.40640000000002</v>
      </c>
    </row>
    <row r="2317" spans="1:22" ht="14.25" customHeight="1" x14ac:dyDescent="0.3">
      <c r="A2317">
        <v>2316</v>
      </c>
      <c r="B2317" t="s">
        <v>5322</v>
      </c>
      <c r="C2317">
        <f>YEAR(Data!$D2317)</f>
        <v>2014</v>
      </c>
      <c r="D2317" s="2">
        <v>41841</v>
      </c>
      <c r="E2317" s="2">
        <v>41846</v>
      </c>
      <c r="F2317" t="s">
        <v>50</v>
      </c>
      <c r="G2317" t="s">
        <v>5323</v>
      </c>
      <c r="H2317" t="s">
        <v>5324</v>
      </c>
      <c r="I2317" t="s">
        <v>41</v>
      </c>
      <c r="J2317" t="s">
        <v>27</v>
      </c>
      <c r="K2317" t="s">
        <v>5325</v>
      </c>
      <c r="L2317" t="s">
        <v>5326</v>
      </c>
      <c r="M2317">
        <v>57103</v>
      </c>
      <c r="N2317" t="s">
        <v>105</v>
      </c>
      <c r="O2317" t="s">
        <v>1863</v>
      </c>
      <c r="P2317" t="s">
        <v>46</v>
      </c>
      <c r="Q2317" t="s">
        <v>75</v>
      </c>
      <c r="R2317" t="s">
        <v>1864</v>
      </c>
      <c r="S2317">
        <v>43</v>
      </c>
      <c r="T2317">
        <v>5</v>
      </c>
      <c r="U2317">
        <v>0</v>
      </c>
      <c r="V2317">
        <v>20.21</v>
      </c>
    </row>
    <row r="2318" spans="1:22" ht="14.25" customHeight="1" x14ac:dyDescent="0.3">
      <c r="A2318">
        <v>2317</v>
      </c>
      <c r="B2318" t="s">
        <v>5322</v>
      </c>
      <c r="C2318">
        <f>YEAR(Data!$D2318)</f>
        <v>2014</v>
      </c>
      <c r="D2318" s="2">
        <v>41841</v>
      </c>
      <c r="E2318" s="2">
        <v>41846</v>
      </c>
      <c r="F2318" t="s">
        <v>50</v>
      </c>
      <c r="G2318" t="s">
        <v>5323</v>
      </c>
      <c r="H2318" t="s">
        <v>5324</v>
      </c>
      <c r="I2318" t="s">
        <v>41</v>
      </c>
      <c r="J2318" t="s">
        <v>27</v>
      </c>
      <c r="K2318" t="s">
        <v>5325</v>
      </c>
      <c r="L2318" t="s">
        <v>5326</v>
      </c>
      <c r="M2318">
        <v>57103</v>
      </c>
      <c r="N2318" t="s">
        <v>105</v>
      </c>
      <c r="O2318" t="s">
        <v>4928</v>
      </c>
      <c r="P2318" t="s">
        <v>32</v>
      </c>
      <c r="Q2318" t="s">
        <v>36</v>
      </c>
      <c r="R2318" t="s">
        <v>4929</v>
      </c>
      <c r="S2318">
        <v>182.94</v>
      </c>
      <c r="T2318">
        <v>3</v>
      </c>
      <c r="U2318">
        <v>0</v>
      </c>
      <c r="V2318">
        <v>27.440999999999995</v>
      </c>
    </row>
    <row r="2319" spans="1:22" ht="14.25" customHeight="1" x14ac:dyDescent="0.3">
      <c r="A2319">
        <v>2318</v>
      </c>
      <c r="B2319" t="s">
        <v>5322</v>
      </c>
      <c r="C2319">
        <f>YEAR(Data!$D2319)</f>
        <v>2014</v>
      </c>
      <c r="D2319" s="2">
        <v>41841</v>
      </c>
      <c r="E2319" s="2">
        <v>41846</v>
      </c>
      <c r="F2319" t="s">
        <v>50</v>
      </c>
      <c r="G2319" t="s">
        <v>5323</v>
      </c>
      <c r="H2319" t="s">
        <v>5324</v>
      </c>
      <c r="I2319" t="s">
        <v>41</v>
      </c>
      <c r="J2319" t="s">
        <v>27</v>
      </c>
      <c r="K2319" t="s">
        <v>5325</v>
      </c>
      <c r="L2319" t="s">
        <v>5326</v>
      </c>
      <c r="M2319">
        <v>57103</v>
      </c>
      <c r="N2319" t="s">
        <v>105</v>
      </c>
      <c r="O2319" t="s">
        <v>3294</v>
      </c>
      <c r="P2319" t="s">
        <v>46</v>
      </c>
      <c r="Q2319" t="s">
        <v>75</v>
      </c>
      <c r="R2319" t="s">
        <v>3295</v>
      </c>
      <c r="S2319">
        <v>60.83</v>
      </c>
      <c r="T2319">
        <v>7</v>
      </c>
      <c r="U2319">
        <v>0</v>
      </c>
      <c r="V2319">
        <v>30.414999999999999</v>
      </c>
    </row>
    <row r="2320" spans="1:22" ht="14.25" customHeight="1" x14ac:dyDescent="0.3">
      <c r="A2320">
        <v>2319</v>
      </c>
      <c r="B2320" t="s">
        <v>5322</v>
      </c>
      <c r="C2320">
        <f>YEAR(Data!$D2320)</f>
        <v>2014</v>
      </c>
      <c r="D2320" s="2">
        <v>41841</v>
      </c>
      <c r="E2320" s="2">
        <v>41846</v>
      </c>
      <c r="F2320" t="s">
        <v>50</v>
      </c>
      <c r="G2320" t="s">
        <v>5323</v>
      </c>
      <c r="H2320" t="s">
        <v>5324</v>
      </c>
      <c r="I2320" t="s">
        <v>41</v>
      </c>
      <c r="J2320" t="s">
        <v>27</v>
      </c>
      <c r="K2320" t="s">
        <v>5325</v>
      </c>
      <c r="L2320" t="s">
        <v>5326</v>
      </c>
      <c r="M2320">
        <v>57103</v>
      </c>
      <c r="N2320" t="s">
        <v>105</v>
      </c>
      <c r="O2320" t="s">
        <v>5327</v>
      </c>
      <c r="P2320" t="s">
        <v>71</v>
      </c>
      <c r="Q2320" t="s">
        <v>161</v>
      </c>
      <c r="R2320" t="s">
        <v>5328</v>
      </c>
      <c r="S2320">
        <v>389.97</v>
      </c>
      <c r="T2320">
        <v>3</v>
      </c>
      <c r="U2320">
        <v>0</v>
      </c>
      <c r="V2320">
        <v>132.58980000000003</v>
      </c>
    </row>
    <row r="2321" spans="1:22" ht="14.25" customHeight="1" x14ac:dyDescent="0.3">
      <c r="A2321">
        <v>2320</v>
      </c>
      <c r="B2321" t="s">
        <v>5329</v>
      </c>
      <c r="C2321">
        <f>YEAR(Data!$D2321)</f>
        <v>2012</v>
      </c>
      <c r="D2321" s="2">
        <v>41266</v>
      </c>
      <c r="E2321" s="2">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ht="14.25" customHeight="1" x14ac:dyDescent="0.3">
      <c r="A2322">
        <v>2321</v>
      </c>
      <c r="B2322" t="s">
        <v>5330</v>
      </c>
      <c r="C2322">
        <f>YEAR(Data!$D2322)</f>
        <v>2014</v>
      </c>
      <c r="D2322" s="2">
        <v>41719</v>
      </c>
      <c r="E2322" s="2">
        <v>41723</v>
      </c>
      <c r="F2322" t="s">
        <v>50</v>
      </c>
      <c r="G2322" t="s">
        <v>2507</v>
      </c>
      <c r="H2322" t="s">
        <v>2508</v>
      </c>
      <c r="I2322" t="s">
        <v>41</v>
      </c>
      <c r="J2322" t="s">
        <v>27</v>
      </c>
      <c r="K2322" t="s">
        <v>95</v>
      </c>
      <c r="L2322" t="s">
        <v>96</v>
      </c>
      <c r="M2322">
        <v>98115</v>
      </c>
      <c r="N2322" t="s">
        <v>44</v>
      </c>
      <c r="O2322" t="s">
        <v>5331</v>
      </c>
      <c r="P2322" t="s">
        <v>71</v>
      </c>
      <c r="Q2322" t="s">
        <v>161</v>
      </c>
      <c r="R2322" t="s">
        <v>5332</v>
      </c>
      <c r="S2322">
        <v>265.93</v>
      </c>
      <c r="T2322">
        <v>7</v>
      </c>
      <c r="U2322">
        <v>0</v>
      </c>
      <c r="V2322">
        <v>63.8232</v>
      </c>
    </row>
    <row r="2323" spans="1:22" ht="14.25" customHeight="1" x14ac:dyDescent="0.3">
      <c r="A2323">
        <v>2322</v>
      </c>
      <c r="B2323" t="s">
        <v>5333</v>
      </c>
      <c r="C2323">
        <f>YEAR(Data!$D2323)</f>
        <v>2012</v>
      </c>
      <c r="D2323" s="2">
        <v>41274</v>
      </c>
      <c r="E2323" s="2">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ht="14.25" customHeight="1" x14ac:dyDescent="0.3">
      <c r="A2324">
        <v>2323</v>
      </c>
      <c r="B2324" t="s">
        <v>5333</v>
      </c>
      <c r="C2324">
        <f>YEAR(Data!$D2324)</f>
        <v>2012</v>
      </c>
      <c r="D2324" s="2">
        <v>41274</v>
      </c>
      <c r="E2324" s="2">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ht="14.25" customHeight="1" x14ac:dyDescent="0.3">
      <c r="A2325">
        <v>2324</v>
      </c>
      <c r="B2325" t="s">
        <v>5333</v>
      </c>
      <c r="C2325">
        <f>YEAR(Data!$D2325)</f>
        <v>2012</v>
      </c>
      <c r="D2325" s="2">
        <v>41274</v>
      </c>
      <c r="E2325" s="2">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ht="14.25" customHeight="1" x14ac:dyDescent="0.3">
      <c r="A2326">
        <v>2325</v>
      </c>
      <c r="B2326" t="s">
        <v>5333</v>
      </c>
      <c r="C2326">
        <f>YEAR(Data!$D2326)</f>
        <v>2012</v>
      </c>
      <c r="D2326" s="2">
        <v>41274</v>
      </c>
      <c r="E2326" s="2">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ht="14.25" customHeight="1" x14ac:dyDescent="0.3">
      <c r="A2327">
        <v>2326</v>
      </c>
      <c r="B2327" t="s">
        <v>5334</v>
      </c>
      <c r="C2327">
        <f>YEAR(Data!$D2327)</f>
        <v>2012</v>
      </c>
      <c r="D2327" s="2">
        <v>41167</v>
      </c>
      <c r="E2327" s="2">
        <v>41171</v>
      </c>
      <c r="F2327" t="s">
        <v>23</v>
      </c>
      <c r="G2327" t="s">
        <v>5335</v>
      </c>
      <c r="H2327" t="s">
        <v>5336</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ht="14.25" customHeight="1" x14ac:dyDescent="0.3">
      <c r="A2328">
        <v>2327</v>
      </c>
      <c r="B2328" t="s">
        <v>5334</v>
      </c>
      <c r="C2328">
        <f>YEAR(Data!$D2328)</f>
        <v>2012</v>
      </c>
      <c r="D2328" s="2">
        <v>41167</v>
      </c>
      <c r="E2328" s="2">
        <v>41171</v>
      </c>
      <c r="F2328" t="s">
        <v>23</v>
      </c>
      <c r="G2328" t="s">
        <v>5335</v>
      </c>
      <c r="H2328" t="s">
        <v>5336</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ht="14.25" customHeight="1" x14ac:dyDescent="0.3">
      <c r="A2329">
        <v>2328</v>
      </c>
      <c r="B2329" t="s">
        <v>5334</v>
      </c>
      <c r="C2329">
        <f>YEAR(Data!$D2329)</f>
        <v>2012</v>
      </c>
      <c r="D2329" s="2">
        <v>41167</v>
      </c>
      <c r="E2329" s="2">
        <v>41171</v>
      </c>
      <c r="F2329" t="s">
        <v>23</v>
      </c>
      <c r="G2329" t="s">
        <v>5335</v>
      </c>
      <c r="H2329" t="s">
        <v>5336</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ht="14.25" customHeight="1" x14ac:dyDescent="0.3">
      <c r="A2330">
        <v>2329</v>
      </c>
      <c r="B2330" t="s">
        <v>5337</v>
      </c>
      <c r="C2330">
        <f>YEAR(Data!$D2330)</f>
        <v>2014</v>
      </c>
      <c r="D2330" s="2">
        <v>41906</v>
      </c>
      <c r="E2330" s="2">
        <v>41909</v>
      </c>
      <c r="F2330" t="s">
        <v>188</v>
      </c>
      <c r="G2330" t="s">
        <v>5338</v>
      </c>
      <c r="H2330" t="s">
        <v>5339</v>
      </c>
      <c r="I2330" t="s">
        <v>102</v>
      </c>
      <c r="J2330" t="s">
        <v>27</v>
      </c>
      <c r="K2330" t="s">
        <v>5340</v>
      </c>
      <c r="L2330" t="s">
        <v>457</v>
      </c>
      <c r="M2330">
        <v>80525</v>
      </c>
      <c r="N2330" t="s">
        <v>44</v>
      </c>
      <c r="O2330" t="s">
        <v>5341</v>
      </c>
      <c r="P2330" t="s">
        <v>46</v>
      </c>
      <c r="Q2330" t="s">
        <v>173</v>
      </c>
      <c r="R2330" t="s">
        <v>5342</v>
      </c>
      <c r="S2330">
        <v>14.352000000000002</v>
      </c>
      <c r="T2330">
        <v>3</v>
      </c>
      <c r="U2330">
        <v>0.2</v>
      </c>
      <c r="V2330">
        <v>5.2026000000000003</v>
      </c>
    </row>
    <row r="2331" spans="1:22" ht="14.25" customHeight="1" x14ac:dyDescent="0.3">
      <c r="A2331">
        <v>2330</v>
      </c>
      <c r="B2331" t="s">
        <v>5343</v>
      </c>
      <c r="C2331">
        <f>YEAR(Data!$D2331)</f>
        <v>2012</v>
      </c>
      <c r="D2331" s="2">
        <v>41268</v>
      </c>
      <c r="E2331" s="2">
        <v>41272</v>
      </c>
      <c r="F2331" t="s">
        <v>50</v>
      </c>
      <c r="G2331" t="s">
        <v>2109</v>
      </c>
      <c r="H2331" t="s">
        <v>2110</v>
      </c>
      <c r="I2331" t="s">
        <v>41</v>
      </c>
      <c r="J2331" t="s">
        <v>27</v>
      </c>
      <c r="K2331" t="s">
        <v>146</v>
      </c>
      <c r="L2331" t="s">
        <v>147</v>
      </c>
      <c r="M2331">
        <v>19140</v>
      </c>
      <c r="N2331" t="s">
        <v>148</v>
      </c>
      <c r="O2331" t="s">
        <v>5344</v>
      </c>
      <c r="P2331" t="s">
        <v>32</v>
      </c>
      <c r="Q2331" t="s">
        <v>65</v>
      </c>
      <c r="R2331" t="s">
        <v>5345</v>
      </c>
      <c r="S2331">
        <v>547.13599999999997</v>
      </c>
      <c r="T2331">
        <v>4</v>
      </c>
      <c r="U2331">
        <v>0.2</v>
      </c>
      <c r="V2331">
        <v>-68.392000000000053</v>
      </c>
    </row>
    <row r="2332" spans="1:22" ht="14.25" customHeight="1" x14ac:dyDescent="0.3">
      <c r="A2332">
        <v>2331</v>
      </c>
      <c r="B2332" t="s">
        <v>5346</v>
      </c>
      <c r="C2332">
        <f>YEAR(Data!$D2332)</f>
        <v>2013</v>
      </c>
      <c r="D2332" s="2">
        <v>41542</v>
      </c>
      <c r="E2332" s="2">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ht="14.25" customHeight="1" x14ac:dyDescent="0.3">
      <c r="A2333">
        <v>2332</v>
      </c>
      <c r="B2333" t="s">
        <v>5346</v>
      </c>
      <c r="C2333">
        <f>YEAR(Data!$D2333)</f>
        <v>2013</v>
      </c>
      <c r="D2333" s="2">
        <v>41542</v>
      </c>
      <c r="E2333" s="2">
        <v>41544</v>
      </c>
      <c r="F2333" t="s">
        <v>23</v>
      </c>
      <c r="G2333" t="s">
        <v>1345</v>
      </c>
      <c r="H2333" t="s">
        <v>1346</v>
      </c>
      <c r="I2333" t="s">
        <v>41</v>
      </c>
      <c r="J2333" t="s">
        <v>27</v>
      </c>
      <c r="K2333" t="s">
        <v>42</v>
      </c>
      <c r="L2333" t="s">
        <v>43</v>
      </c>
      <c r="M2333">
        <v>90004</v>
      </c>
      <c r="N2333" t="s">
        <v>44</v>
      </c>
      <c r="O2333" t="s">
        <v>5347</v>
      </c>
      <c r="P2333" t="s">
        <v>46</v>
      </c>
      <c r="Q2333" t="s">
        <v>90</v>
      </c>
      <c r="R2333" t="s">
        <v>5348</v>
      </c>
      <c r="S2333">
        <v>41.7</v>
      </c>
      <c r="T2333">
        <v>5</v>
      </c>
      <c r="U2333">
        <v>0</v>
      </c>
      <c r="V2333">
        <v>20.85</v>
      </c>
    </row>
    <row r="2334" spans="1:22" ht="14.25" customHeight="1" x14ac:dyDescent="0.3">
      <c r="A2334">
        <v>2333</v>
      </c>
      <c r="B2334" t="s">
        <v>5349</v>
      </c>
      <c r="C2334">
        <f>YEAR(Data!$D2334)</f>
        <v>2014</v>
      </c>
      <c r="D2334" s="2">
        <v>41720</v>
      </c>
      <c r="E2334" s="2">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ht="14.25" customHeight="1" x14ac:dyDescent="0.3">
      <c r="A2335">
        <v>2334</v>
      </c>
      <c r="B2335" t="s">
        <v>5349</v>
      </c>
      <c r="C2335">
        <f>YEAR(Data!$D2335)</f>
        <v>2014</v>
      </c>
      <c r="D2335" s="2">
        <v>41720</v>
      </c>
      <c r="E2335" s="2">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ht="14.25" customHeight="1" x14ac:dyDescent="0.3">
      <c r="A2336">
        <v>2335</v>
      </c>
      <c r="B2336" t="s">
        <v>5350</v>
      </c>
      <c r="C2336">
        <f>YEAR(Data!$D2336)</f>
        <v>2011</v>
      </c>
      <c r="D2336" s="2">
        <v>40816</v>
      </c>
      <c r="E2336" s="2">
        <v>40820</v>
      </c>
      <c r="F2336" t="s">
        <v>50</v>
      </c>
      <c r="G2336" t="s">
        <v>5351</v>
      </c>
      <c r="H2336" t="s">
        <v>5352</v>
      </c>
      <c r="I2336" t="s">
        <v>26</v>
      </c>
      <c r="J2336" t="s">
        <v>27</v>
      </c>
      <c r="K2336" t="s">
        <v>5353</v>
      </c>
      <c r="L2336" t="s">
        <v>335</v>
      </c>
      <c r="M2336">
        <v>37042</v>
      </c>
      <c r="N2336" t="s">
        <v>30</v>
      </c>
      <c r="O2336" t="s">
        <v>1331</v>
      </c>
      <c r="P2336" t="s">
        <v>46</v>
      </c>
      <c r="Q2336" t="s">
        <v>78</v>
      </c>
      <c r="R2336" t="s">
        <v>1332</v>
      </c>
      <c r="S2336">
        <v>69.216000000000008</v>
      </c>
      <c r="T2336">
        <v>6</v>
      </c>
      <c r="U2336">
        <v>0.2</v>
      </c>
      <c r="V2336">
        <v>11.247599999999995</v>
      </c>
    </row>
    <row r="2337" spans="1:22" ht="14.25" customHeight="1" x14ac:dyDescent="0.3">
      <c r="A2337">
        <v>2336</v>
      </c>
      <c r="B2337" t="s">
        <v>5354</v>
      </c>
      <c r="C2337">
        <f>YEAR(Data!$D2337)</f>
        <v>2014</v>
      </c>
      <c r="D2337" s="2">
        <v>41984</v>
      </c>
      <c r="E2337" s="2">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ht="14.25" customHeight="1" x14ac:dyDescent="0.3">
      <c r="A2338">
        <v>2337</v>
      </c>
      <c r="B2338" t="s">
        <v>5354</v>
      </c>
      <c r="C2338">
        <f>YEAR(Data!$D2338)</f>
        <v>2014</v>
      </c>
      <c r="D2338" s="2">
        <v>41984</v>
      </c>
      <c r="E2338" s="2">
        <v>41984</v>
      </c>
      <c r="F2338" t="s">
        <v>1290</v>
      </c>
      <c r="G2338" t="s">
        <v>3525</v>
      </c>
      <c r="H2338" t="s">
        <v>3526</v>
      </c>
      <c r="I2338" t="s">
        <v>26</v>
      </c>
      <c r="J2338" t="s">
        <v>27</v>
      </c>
      <c r="K2338" t="s">
        <v>746</v>
      </c>
      <c r="L2338" t="s">
        <v>747</v>
      </c>
      <c r="M2338">
        <v>6824</v>
      </c>
      <c r="N2338" t="s">
        <v>148</v>
      </c>
      <c r="O2338" t="s">
        <v>5355</v>
      </c>
      <c r="P2338" t="s">
        <v>46</v>
      </c>
      <c r="Q2338" t="s">
        <v>78</v>
      </c>
      <c r="R2338" t="s">
        <v>5356</v>
      </c>
      <c r="S2338">
        <v>426.78999999999996</v>
      </c>
      <c r="T2338">
        <v>7</v>
      </c>
      <c r="U2338">
        <v>0</v>
      </c>
      <c r="V2338">
        <v>123.76909999999995</v>
      </c>
    </row>
    <row r="2339" spans="1:22" ht="14.25" customHeight="1" x14ac:dyDescent="0.3">
      <c r="A2339">
        <v>2338</v>
      </c>
      <c r="B2339" t="s">
        <v>5357</v>
      </c>
      <c r="C2339">
        <f>YEAR(Data!$D2339)</f>
        <v>2011</v>
      </c>
      <c r="D2339" s="2">
        <v>40778</v>
      </c>
      <c r="E2339" s="2">
        <v>40778</v>
      </c>
      <c r="F2339" t="s">
        <v>1290</v>
      </c>
      <c r="G2339" t="s">
        <v>2495</v>
      </c>
      <c r="H2339" t="s">
        <v>2496</v>
      </c>
      <c r="I2339" t="s">
        <v>26</v>
      </c>
      <c r="J2339" t="s">
        <v>27</v>
      </c>
      <c r="K2339" t="s">
        <v>266</v>
      </c>
      <c r="L2339" t="s">
        <v>267</v>
      </c>
      <c r="M2339">
        <v>10009</v>
      </c>
      <c r="N2339" t="s">
        <v>148</v>
      </c>
      <c r="O2339" t="s">
        <v>5358</v>
      </c>
      <c r="P2339" t="s">
        <v>46</v>
      </c>
      <c r="Q2339" t="s">
        <v>90</v>
      </c>
      <c r="R2339" t="s">
        <v>5359</v>
      </c>
      <c r="S2339">
        <v>25.92</v>
      </c>
      <c r="T2339">
        <v>4</v>
      </c>
      <c r="U2339">
        <v>0</v>
      </c>
      <c r="V2339">
        <v>12.441600000000001</v>
      </c>
    </row>
    <row r="2340" spans="1:22" ht="14.25" customHeight="1" x14ac:dyDescent="0.3">
      <c r="A2340">
        <v>2339</v>
      </c>
      <c r="B2340" t="s">
        <v>5357</v>
      </c>
      <c r="C2340">
        <f>YEAR(Data!$D2340)</f>
        <v>2011</v>
      </c>
      <c r="D2340" s="2">
        <v>40778</v>
      </c>
      <c r="E2340" s="2">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ht="14.25" customHeight="1" x14ac:dyDescent="0.3">
      <c r="A2341">
        <v>2340</v>
      </c>
      <c r="B2341" t="s">
        <v>5360</v>
      </c>
      <c r="C2341">
        <f>YEAR(Data!$D2341)</f>
        <v>2011</v>
      </c>
      <c r="D2341" s="2">
        <v>40774</v>
      </c>
      <c r="E2341" s="2">
        <v>40779</v>
      </c>
      <c r="F2341" t="s">
        <v>50</v>
      </c>
      <c r="G2341" t="s">
        <v>5281</v>
      </c>
      <c r="H2341" t="s">
        <v>5282</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ht="14.25" customHeight="1" x14ac:dyDescent="0.3">
      <c r="A2342">
        <v>2341</v>
      </c>
      <c r="B2342" t="s">
        <v>5361</v>
      </c>
      <c r="C2342">
        <f>YEAR(Data!$D2342)</f>
        <v>2013</v>
      </c>
      <c r="D2342" s="2">
        <v>41589</v>
      </c>
      <c r="E2342" s="2">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ht="14.25" customHeight="1" x14ac:dyDescent="0.3">
      <c r="A2343">
        <v>2342</v>
      </c>
      <c r="B2343" t="s">
        <v>5362</v>
      </c>
      <c r="C2343">
        <f>YEAR(Data!$D2343)</f>
        <v>2011</v>
      </c>
      <c r="D2343" s="2">
        <v>40908</v>
      </c>
      <c r="E2343" s="2">
        <v>40911</v>
      </c>
      <c r="F2343" t="s">
        <v>188</v>
      </c>
      <c r="G2343" t="s">
        <v>395</v>
      </c>
      <c r="H2343" t="s">
        <v>396</v>
      </c>
      <c r="I2343" t="s">
        <v>102</v>
      </c>
      <c r="J2343" t="s">
        <v>27</v>
      </c>
      <c r="K2343" t="s">
        <v>612</v>
      </c>
      <c r="L2343" t="s">
        <v>1245</v>
      </c>
      <c r="M2343">
        <v>2038</v>
      </c>
      <c r="N2343" t="s">
        <v>148</v>
      </c>
      <c r="O2343" t="s">
        <v>5363</v>
      </c>
      <c r="P2343" t="s">
        <v>32</v>
      </c>
      <c r="Q2343" t="s">
        <v>65</v>
      </c>
      <c r="R2343" t="s">
        <v>5364</v>
      </c>
      <c r="S2343">
        <v>63.2</v>
      </c>
      <c r="T2343">
        <v>5</v>
      </c>
      <c r="U2343">
        <v>0</v>
      </c>
      <c r="V2343">
        <v>23.384</v>
      </c>
    </row>
    <row r="2344" spans="1:22" ht="14.25" customHeight="1" x14ac:dyDescent="0.3">
      <c r="A2344">
        <v>2343</v>
      </c>
      <c r="B2344" t="s">
        <v>5362</v>
      </c>
      <c r="C2344">
        <f>YEAR(Data!$D2344)</f>
        <v>2011</v>
      </c>
      <c r="D2344" s="2">
        <v>40908</v>
      </c>
      <c r="E2344" s="2">
        <v>40911</v>
      </c>
      <c r="F2344" t="s">
        <v>188</v>
      </c>
      <c r="G2344" t="s">
        <v>395</v>
      </c>
      <c r="H2344" t="s">
        <v>396</v>
      </c>
      <c r="I2344" t="s">
        <v>102</v>
      </c>
      <c r="J2344" t="s">
        <v>27</v>
      </c>
      <c r="K2344" t="s">
        <v>612</v>
      </c>
      <c r="L2344" t="s">
        <v>1245</v>
      </c>
      <c r="M2344">
        <v>2038</v>
      </c>
      <c r="N2344" t="s">
        <v>148</v>
      </c>
      <c r="O2344" t="s">
        <v>5331</v>
      </c>
      <c r="P2344" t="s">
        <v>71</v>
      </c>
      <c r="Q2344" t="s">
        <v>161</v>
      </c>
      <c r="R2344" t="s">
        <v>5332</v>
      </c>
      <c r="S2344">
        <v>113.97</v>
      </c>
      <c r="T2344">
        <v>3</v>
      </c>
      <c r="U2344">
        <v>0</v>
      </c>
      <c r="V2344">
        <v>27.352799999999998</v>
      </c>
    </row>
    <row r="2345" spans="1:22" ht="14.25" customHeight="1" x14ac:dyDescent="0.3">
      <c r="A2345">
        <v>2344</v>
      </c>
      <c r="B2345" t="s">
        <v>5365</v>
      </c>
      <c r="C2345">
        <f>YEAR(Data!$D2345)</f>
        <v>2011</v>
      </c>
      <c r="D2345" s="2">
        <v>40750</v>
      </c>
      <c r="E2345" s="2">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ht="14.25" customHeight="1" x14ac:dyDescent="0.3">
      <c r="A2346">
        <v>2345</v>
      </c>
      <c r="B2346" t="s">
        <v>5366</v>
      </c>
      <c r="C2346">
        <f>YEAR(Data!$D2346)</f>
        <v>2013</v>
      </c>
      <c r="D2346" s="2">
        <v>41327</v>
      </c>
      <c r="E2346" s="2">
        <v>41333</v>
      </c>
      <c r="F2346" t="s">
        <v>50</v>
      </c>
      <c r="G2346" t="s">
        <v>3227</v>
      </c>
      <c r="H2346" t="s">
        <v>3228</v>
      </c>
      <c r="I2346" t="s">
        <v>102</v>
      </c>
      <c r="J2346" t="s">
        <v>27</v>
      </c>
      <c r="K2346" t="s">
        <v>2548</v>
      </c>
      <c r="L2346" t="s">
        <v>114</v>
      </c>
      <c r="M2346">
        <v>53209</v>
      </c>
      <c r="N2346" t="s">
        <v>105</v>
      </c>
      <c r="O2346" t="s">
        <v>5367</v>
      </c>
      <c r="P2346" t="s">
        <v>46</v>
      </c>
      <c r="Q2346" t="s">
        <v>78</v>
      </c>
      <c r="R2346" t="s">
        <v>5368</v>
      </c>
      <c r="S2346">
        <v>490.32</v>
      </c>
      <c r="T2346">
        <v>9</v>
      </c>
      <c r="U2346">
        <v>0</v>
      </c>
      <c r="V2346">
        <v>137.28960000000004</v>
      </c>
    </row>
    <row r="2347" spans="1:22" ht="14.25" customHeight="1" x14ac:dyDescent="0.3">
      <c r="A2347">
        <v>2346</v>
      </c>
      <c r="B2347" t="s">
        <v>5369</v>
      </c>
      <c r="C2347">
        <f>YEAR(Data!$D2347)</f>
        <v>2013</v>
      </c>
      <c r="D2347" s="2">
        <v>41347</v>
      </c>
      <c r="E2347" s="2">
        <v>41352</v>
      </c>
      <c r="F2347" t="s">
        <v>50</v>
      </c>
      <c r="G2347" t="s">
        <v>2474</v>
      </c>
      <c r="H2347" t="s">
        <v>2475</v>
      </c>
      <c r="I2347" t="s">
        <v>26</v>
      </c>
      <c r="J2347" t="s">
        <v>27</v>
      </c>
      <c r="K2347" t="s">
        <v>678</v>
      </c>
      <c r="L2347" t="s">
        <v>104</v>
      </c>
      <c r="M2347">
        <v>78207</v>
      </c>
      <c r="N2347" t="s">
        <v>105</v>
      </c>
      <c r="O2347" t="s">
        <v>697</v>
      </c>
      <c r="P2347" t="s">
        <v>46</v>
      </c>
      <c r="Q2347" t="s">
        <v>90</v>
      </c>
      <c r="R2347" t="s">
        <v>5370</v>
      </c>
      <c r="S2347">
        <v>70.08</v>
      </c>
      <c r="T2347">
        <v>5</v>
      </c>
      <c r="U2347">
        <v>0.2</v>
      </c>
      <c r="V2347">
        <v>24.527999999999995</v>
      </c>
    </row>
    <row r="2348" spans="1:22" ht="14.25" customHeight="1" x14ac:dyDescent="0.3">
      <c r="A2348">
        <v>2347</v>
      </c>
      <c r="B2348" t="s">
        <v>5369</v>
      </c>
      <c r="C2348">
        <f>YEAR(Data!$D2348)</f>
        <v>2013</v>
      </c>
      <c r="D2348" s="2">
        <v>41347</v>
      </c>
      <c r="E2348" s="2">
        <v>41352</v>
      </c>
      <c r="F2348" t="s">
        <v>50</v>
      </c>
      <c r="G2348" t="s">
        <v>2474</v>
      </c>
      <c r="H2348" t="s">
        <v>2475</v>
      </c>
      <c r="I2348" t="s">
        <v>26</v>
      </c>
      <c r="J2348" t="s">
        <v>27</v>
      </c>
      <c r="K2348" t="s">
        <v>678</v>
      </c>
      <c r="L2348" t="s">
        <v>104</v>
      </c>
      <c r="M2348">
        <v>78207</v>
      </c>
      <c r="N2348" t="s">
        <v>105</v>
      </c>
      <c r="O2348" t="s">
        <v>5371</v>
      </c>
      <c r="P2348" t="s">
        <v>46</v>
      </c>
      <c r="Q2348" t="s">
        <v>75</v>
      </c>
      <c r="R2348" t="s">
        <v>5372</v>
      </c>
      <c r="S2348">
        <v>1.2719999999999998</v>
      </c>
      <c r="T2348">
        <v>2</v>
      </c>
      <c r="U2348">
        <v>0.8</v>
      </c>
      <c r="V2348">
        <v>-2.1624000000000012</v>
      </c>
    </row>
    <row r="2349" spans="1:22" ht="14.25" customHeight="1" x14ac:dyDescent="0.3">
      <c r="A2349">
        <v>2348</v>
      </c>
      <c r="B2349" t="s">
        <v>5369</v>
      </c>
      <c r="C2349">
        <f>YEAR(Data!$D2349)</f>
        <v>2013</v>
      </c>
      <c r="D2349" s="2">
        <v>41347</v>
      </c>
      <c r="E2349" s="2">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ht="14.25" customHeight="1" x14ac:dyDescent="0.3">
      <c r="A2350">
        <v>2349</v>
      </c>
      <c r="B2350" t="s">
        <v>5373</v>
      </c>
      <c r="C2350">
        <f>YEAR(Data!$D2350)</f>
        <v>2014</v>
      </c>
      <c r="D2350" s="2">
        <v>41976</v>
      </c>
      <c r="E2350" s="2">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ht="14.25" customHeight="1" x14ac:dyDescent="0.3">
      <c r="A2351">
        <v>2350</v>
      </c>
      <c r="B2351" t="s">
        <v>5373</v>
      </c>
      <c r="C2351">
        <f>YEAR(Data!$D2351)</f>
        <v>2014</v>
      </c>
      <c r="D2351" s="2">
        <v>41976</v>
      </c>
      <c r="E2351" s="2">
        <v>41977</v>
      </c>
      <c r="F2351" t="s">
        <v>1290</v>
      </c>
      <c r="G2351" t="s">
        <v>756</v>
      </c>
      <c r="H2351" t="s">
        <v>757</v>
      </c>
      <c r="I2351" t="s">
        <v>41</v>
      </c>
      <c r="J2351" t="s">
        <v>27</v>
      </c>
      <c r="K2351" t="s">
        <v>42</v>
      </c>
      <c r="L2351" t="s">
        <v>43</v>
      </c>
      <c r="M2351">
        <v>90032</v>
      </c>
      <c r="N2351" t="s">
        <v>44</v>
      </c>
      <c r="O2351" t="s">
        <v>5374</v>
      </c>
      <c r="P2351" t="s">
        <v>46</v>
      </c>
      <c r="Q2351" t="s">
        <v>75</v>
      </c>
      <c r="R2351" t="s">
        <v>5375</v>
      </c>
      <c r="S2351">
        <v>69.456000000000003</v>
      </c>
      <c r="T2351">
        <v>2</v>
      </c>
      <c r="U2351">
        <v>0.2</v>
      </c>
      <c r="V2351">
        <v>22.573199999999996</v>
      </c>
    </row>
    <row r="2352" spans="1:22" ht="14.25" customHeight="1" x14ac:dyDescent="0.3">
      <c r="A2352">
        <v>2351</v>
      </c>
      <c r="B2352" t="s">
        <v>5373</v>
      </c>
      <c r="C2352">
        <f>YEAR(Data!$D2352)</f>
        <v>2014</v>
      </c>
      <c r="D2352" s="2">
        <v>41976</v>
      </c>
      <c r="E2352" s="2">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ht="14.25" customHeight="1" x14ac:dyDescent="0.3">
      <c r="A2353">
        <v>2352</v>
      </c>
      <c r="B2353" t="s">
        <v>5373</v>
      </c>
      <c r="C2353">
        <f>YEAR(Data!$D2353)</f>
        <v>2014</v>
      </c>
      <c r="D2353" s="2">
        <v>41976</v>
      </c>
      <c r="E2353" s="2">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ht="14.25" customHeight="1" x14ac:dyDescent="0.3">
      <c r="A2354">
        <v>2353</v>
      </c>
      <c r="B2354" t="s">
        <v>5373</v>
      </c>
      <c r="C2354">
        <f>YEAR(Data!$D2354)</f>
        <v>2014</v>
      </c>
      <c r="D2354" s="2">
        <v>41976</v>
      </c>
      <c r="E2354" s="2">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ht="14.25" customHeight="1" x14ac:dyDescent="0.3">
      <c r="A2355">
        <v>2354</v>
      </c>
      <c r="B2355" t="s">
        <v>5376</v>
      </c>
      <c r="C2355">
        <f>YEAR(Data!$D2355)</f>
        <v>2012</v>
      </c>
      <c r="D2355" s="2">
        <v>41152</v>
      </c>
      <c r="E2355" s="2">
        <v>41154</v>
      </c>
      <c r="F2355" t="s">
        <v>188</v>
      </c>
      <c r="G2355" t="s">
        <v>5377</v>
      </c>
      <c r="H2355" t="s">
        <v>5378</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ht="14.25" customHeight="1" x14ac:dyDescent="0.3">
      <c r="A2356">
        <v>2355</v>
      </c>
      <c r="B2356" t="s">
        <v>5376</v>
      </c>
      <c r="C2356">
        <f>YEAR(Data!$D2356)</f>
        <v>2012</v>
      </c>
      <c r="D2356" s="2">
        <v>41152</v>
      </c>
      <c r="E2356" s="2">
        <v>41154</v>
      </c>
      <c r="F2356" t="s">
        <v>188</v>
      </c>
      <c r="G2356" t="s">
        <v>5377</v>
      </c>
      <c r="H2356" t="s">
        <v>5378</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ht="14.25" customHeight="1" x14ac:dyDescent="0.3">
      <c r="A2357">
        <v>2356</v>
      </c>
      <c r="B2357" t="s">
        <v>5376</v>
      </c>
      <c r="C2357">
        <f>YEAR(Data!$D2357)</f>
        <v>2012</v>
      </c>
      <c r="D2357" s="2">
        <v>41152</v>
      </c>
      <c r="E2357" s="2">
        <v>41154</v>
      </c>
      <c r="F2357" t="s">
        <v>188</v>
      </c>
      <c r="G2357" t="s">
        <v>5377</v>
      </c>
      <c r="H2357" t="s">
        <v>5378</v>
      </c>
      <c r="I2357" t="s">
        <v>41</v>
      </c>
      <c r="J2357" t="s">
        <v>27</v>
      </c>
      <c r="K2357" t="s">
        <v>127</v>
      </c>
      <c r="L2357" t="s">
        <v>43</v>
      </c>
      <c r="M2357">
        <v>94122</v>
      </c>
      <c r="N2357" t="s">
        <v>44</v>
      </c>
      <c r="O2357" t="s">
        <v>5379</v>
      </c>
      <c r="P2357" t="s">
        <v>71</v>
      </c>
      <c r="Q2357" t="s">
        <v>161</v>
      </c>
      <c r="R2357" t="s">
        <v>5380</v>
      </c>
      <c r="S2357">
        <v>36.51</v>
      </c>
      <c r="T2357">
        <v>1</v>
      </c>
      <c r="U2357">
        <v>0</v>
      </c>
      <c r="V2357">
        <v>15.699300000000001</v>
      </c>
    </row>
    <row r="2358" spans="1:22" ht="14.25" customHeight="1" x14ac:dyDescent="0.3">
      <c r="A2358">
        <v>2357</v>
      </c>
      <c r="B2358" t="s">
        <v>5376</v>
      </c>
      <c r="C2358">
        <f>YEAR(Data!$D2358)</f>
        <v>2012</v>
      </c>
      <c r="D2358" s="2">
        <v>41152</v>
      </c>
      <c r="E2358" s="2">
        <v>41154</v>
      </c>
      <c r="F2358" t="s">
        <v>188</v>
      </c>
      <c r="G2358" t="s">
        <v>5377</v>
      </c>
      <c r="H2358" t="s">
        <v>5378</v>
      </c>
      <c r="I2358" t="s">
        <v>41</v>
      </c>
      <c r="J2358" t="s">
        <v>27</v>
      </c>
      <c r="K2358" t="s">
        <v>127</v>
      </c>
      <c r="L2358" t="s">
        <v>43</v>
      </c>
      <c r="M2358">
        <v>94122</v>
      </c>
      <c r="N2358" t="s">
        <v>44</v>
      </c>
      <c r="O2358" t="s">
        <v>5381</v>
      </c>
      <c r="P2358" t="s">
        <v>71</v>
      </c>
      <c r="Q2358" t="s">
        <v>682</v>
      </c>
      <c r="R2358" t="s">
        <v>5382</v>
      </c>
      <c r="S2358">
        <v>239.976</v>
      </c>
      <c r="T2358">
        <v>3</v>
      </c>
      <c r="U2358">
        <v>0.2</v>
      </c>
      <c r="V2358">
        <v>80.991899999999987</v>
      </c>
    </row>
    <row r="2359" spans="1:22" ht="14.25" customHeight="1" x14ac:dyDescent="0.3">
      <c r="A2359">
        <v>2358</v>
      </c>
      <c r="B2359" t="s">
        <v>5383</v>
      </c>
      <c r="C2359">
        <f>YEAR(Data!$D2359)</f>
        <v>2011</v>
      </c>
      <c r="D2359" s="2">
        <v>40619</v>
      </c>
      <c r="E2359" s="2">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ht="14.25" customHeight="1" x14ac:dyDescent="0.3">
      <c r="A2360">
        <v>2359</v>
      </c>
      <c r="B2360" t="s">
        <v>5383</v>
      </c>
      <c r="C2360">
        <f>YEAR(Data!$D2360)</f>
        <v>2011</v>
      </c>
      <c r="D2360" s="2">
        <v>40619</v>
      </c>
      <c r="E2360" s="2">
        <v>40623</v>
      </c>
      <c r="F2360" t="s">
        <v>50</v>
      </c>
      <c r="G2360" t="s">
        <v>2407</v>
      </c>
      <c r="H2360" t="s">
        <v>2408</v>
      </c>
      <c r="I2360" t="s">
        <v>41</v>
      </c>
      <c r="J2360" t="s">
        <v>27</v>
      </c>
      <c r="K2360" t="s">
        <v>266</v>
      </c>
      <c r="L2360" t="s">
        <v>267</v>
      </c>
      <c r="M2360">
        <v>10024</v>
      </c>
      <c r="N2360" t="s">
        <v>148</v>
      </c>
      <c r="O2360" t="s">
        <v>5302</v>
      </c>
      <c r="P2360" t="s">
        <v>32</v>
      </c>
      <c r="Q2360" t="s">
        <v>56</v>
      </c>
      <c r="R2360" t="s">
        <v>5303</v>
      </c>
      <c r="S2360">
        <v>1071.576</v>
      </c>
      <c r="T2360">
        <v>4</v>
      </c>
      <c r="U2360">
        <v>0.4</v>
      </c>
      <c r="V2360">
        <v>-553.64760000000001</v>
      </c>
    </row>
    <row r="2361" spans="1:22" ht="14.25" customHeight="1" x14ac:dyDescent="0.3">
      <c r="A2361">
        <v>2360</v>
      </c>
      <c r="B2361" t="s">
        <v>5383</v>
      </c>
      <c r="C2361">
        <f>YEAR(Data!$D2361)</f>
        <v>2011</v>
      </c>
      <c r="D2361" s="2">
        <v>40619</v>
      </c>
      <c r="E2361" s="2">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ht="14.25" customHeight="1" x14ac:dyDescent="0.3">
      <c r="A2362">
        <v>2361</v>
      </c>
      <c r="B2362" t="s">
        <v>5383</v>
      </c>
      <c r="C2362">
        <f>YEAR(Data!$D2362)</f>
        <v>2011</v>
      </c>
      <c r="D2362" s="2">
        <v>40619</v>
      </c>
      <c r="E2362" s="2">
        <v>40623</v>
      </c>
      <c r="F2362" t="s">
        <v>50</v>
      </c>
      <c r="G2362" t="s">
        <v>2407</v>
      </c>
      <c r="H2362" t="s">
        <v>2408</v>
      </c>
      <c r="I2362" t="s">
        <v>41</v>
      </c>
      <c r="J2362" t="s">
        <v>27</v>
      </c>
      <c r="K2362" t="s">
        <v>266</v>
      </c>
      <c r="L2362" t="s">
        <v>267</v>
      </c>
      <c r="M2362">
        <v>10024</v>
      </c>
      <c r="N2362" t="s">
        <v>148</v>
      </c>
      <c r="O2362" t="s">
        <v>5384</v>
      </c>
      <c r="P2362" t="s">
        <v>46</v>
      </c>
      <c r="Q2362" t="s">
        <v>90</v>
      </c>
      <c r="R2362" t="s">
        <v>5385</v>
      </c>
      <c r="S2362">
        <v>34.86</v>
      </c>
      <c r="T2362">
        <v>7</v>
      </c>
      <c r="U2362">
        <v>0</v>
      </c>
      <c r="V2362">
        <v>16.3842</v>
      </c>
    </row>
    <row r="2363" spans="1:22" ht="14.25" customHeight="1" x14ac:dyDescent="0.3">
      <c r="A2363">
        <v>2362</v>
      </c>
      <c r="B2363" t="s">
        <v>5383</v>
      </c>
      <c r="C2363">
        <f>YEAR(Data!$D2363)</f>
        <v>2011</v>
      </c>
      <c r="D2363" s="2">
        <v>40619</v>
      </c>
      <c r="E2363" s="2">
        <v>40623</v>
      </c>
      <c r="F2363" t="s">
        <v>50</v>
      </c>
      <c r="G2363" t="s">
        <v>2407</v>
      </c>
      <c r="H2363" t="s">
        <v>2408</v>
      </c>
      <c r="I2363" t="s">
        <v>41</v>
      </c>
      <c r="J2363" t="s">
        <v>27</v>
      </c>
      <c r="K2363" t="s">
        <v>266</v>
      </c>
      <c r="L2363" t="s">
        <v>267</v>
      </c>
      <c r="M2363">
        <v>10024</v>
      </c>
      <c r="N2363" t="s">
        <v>148</v>
      </c>
      <c r="O2363" t="s">
        <v>5386</v>
      </c>
      <c r="P2363" t="s">
        <v>46</v>
      </c>
      <c r="Q2363" t="s">
        <v>90</v>
      </c>
      <c r="R2363" t="s">
        <v>5387</v>
      </c>
      <c r="S2363">
        <v>155.04</v>
      </c>
      <c r="T2363">
        <v>4</v>
      </c>
      <c r="U2363">
        <v>0</v>
      </c>
      <c r="V2363">
        <v>75.9696</v>
      </c>
    </row>
    <row r="2364" spans="1:22" ht="14.25" customHeight="1" x14ac:dyDescent="0.3">
      <c r="A2364">
        <v>2363</v>
      </c>
      <c r="B2364" t="s">
        <v>5388</v>
      </c>
      <c r="C2364">
        <f>YEAR(Data!$D2364)</f>
        <v>2014</v>
      </c>
      <c r="D2364" s="2">
        <v>41746</v>
      </c>
      <c r="E2364" s="2">
        <v>41750</v>
      </c>
      <c r="F2364" t="s">
        <v>50</v>
      </c>
      <c r="G2364" t="s">
        <v>1426</v>
      </c>
      <c r="H2364" t="s">
        <v>1427</v>
      </c>
      <c r="I2364" t="s">
        <v>26</v>
      </c>
      <c r="J2364" t="s">
        <v>27</v>
      </c>
      <c r="K2364" t="s">
        <v>497</v>
      </c>
      <c r="L2364" t="s">
        <v>498</v>
      </c>
      <c r="M2364">
        <v>43229</v>
      </c>
      <c r="N2364" t="s">
        <v>148</v>
      </c>
      <c r="O2364" t="s">
        <v>5389</v>
      </c>
      <c r="P2364" t="s">
        <v>46</v>
      </c>
      <c r="Q2364" t="s">
        <v>75</v>
      </c>
      <c r="R2364" t="s">
        <v>5390</v>
      </c>
      <c r="S2364">
        <v>13.710000000000003</v>
      </c>
      <c r="T2364">
        <v>5</v>
      </c>
      <c r="U2364">
        <v>0.7</v>
      </c>
      <c r="V2364">
        <v>-10.053999999999998</v>
      </c>
    </row>
    <row r="2365" spans="1:22" ht="14.25" customHeight="1" x14ac:dyDescent="0.3">
      <c r="A2365">
        <v>2364</v>
      </c>
      <c r="B2365" t="s">
        <v>5391</v>
      </c>
      <c r="C2365">
        <f>YEAR(Data!$D2365)</f>
        <v>2013</v>
      </c>
      <c r="D2365" s="2">
        <v>41347</v>
      </c>
      <c r="E2365" s="2">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ht="14.25" customHeight="1" x14ac:dyDescent="0.3">
      <c r="A2366">
        <v>2365</v>
      </c>
      <c r="B2366" t="s">
        <v>5391</v>
      </c>
      <c r="C2366">
        <f>YEAR(Data!$D2366)</f>
        <v>2013</v>
      </c>
      <c r="D2366" s="2">
        <v>41347</v>
      </c>
      <c r="E2366" s="2">
        <v>41352</v>
      </c>
      <c r="F2366" t="s">
        <v>50</v>
      </c>
      <c r="G2366" t="s">
        <v>1249</v>
      </c>
      <c r="H2366" t="s">
        <v>1250</v>
      </c>
      <c r="I2366" t="s">
        <v>102</v>
      </c>
      <c r="J2366" t="s">
        <v>27</v>
      </c>
      <c r="K2366" t="s">
        <v>2237</v>
      </c>
      <c r="L2366" t="s">
        <v>319</v>
      </c>
      <c r="M2366">
        <v>22980</v>
      </c>
      <c r="N2366" t="s">
        <v>30</v>
      </c>
      <c r="O2366" t="s">
        <v>5392</v>
      </c>
      <c r="P2366" t="s">
        <v>46</v>
      </c>
      <c r="Q2366" t="s">
        <v>78</v>
      </c>
      <c r="R2366" t="s">
        <v>5393</v>
      </c>
      <c r="S2366">
        <v>160.32</v>
      </c>
      <c r="T2366">
        <v>2</v>
      </c>
      <c r="U2366">
        <v>0</v>
      </c>
      <c r="V2366">
        <v>44.889600000000002</v>
      </c>
    </row>
    <row r="2367" spans="1:22" ht="14.25" customHeight="1" x14ac:dyDescent="0.3">
      <c r="A2367">
        <v>2366</v>
      </c>
      <c r="B2367" t="s">
        <v>5391</v>
      </c>
      <c r="C2367">
        <f>YEAR(Data!$D2367)</f>
        <v>2013</v>
      </c>
      <c r="D2367" s="2">
        <v>41347</v>
      </c>
      <c r="E2367" s="2">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ht="14.25" customHeight="1" x14ac:dyDescent="0.3">
      <c r="A2368">
        <v>2367</v>
      </c>
      <c r="B2368" t="s">
        <v>5394</v>
      </c>
      <c r="C2368">
        <f>YEAR(Data!$D2368)</f>
        <v>2011</v>
      </c>
      <c r="D2368" s="2">
        <v>40871</v>
      </c>
      <c r="E2368" s="2">
        <v>40873</v>
      </c>
      <c r="F2368" t="s">
        <v>23</v>
      </c>
      <c r="G2368" t="s">
        <v>4754</v>
      </c>
      <c r="H2368" t="s">
        <v>4755</v>
      </c>
      <c r="I2368" t="s">
        <v>26</v>
      </c>
      <c r="J2368" t="s">
        <v>27</v>
      </c>
      <c r="K2368" t="s">
        <v>5395</v>
      </c>
      <c r="L2368" t="s">
        <v>43</v>
      </c>
      <c r="M2368">
        <v>95823</v>
      </c>
      <c r="N2368" t="s">
        <v>44</v>
      </c>
      <c r="O2368" t="s">
        <v>5396</v>
      </c>
      <c r="P2368" t="s">
        <v>32</v>
      </c>
      <c r="Q2368" t="s">
        <v>36</v>
      </c>
      <c r="R2368" t="s">
        <v>5397</v>
      </c>
      <c r="S2368">
        <v>120.71199999999999</v>
      </c>
      <c r="T2368">
        <v>1</v>
      </c>
      <c r="U2368">
        <v>0.2</v>
      </c>
      <c r="V2368">
        <v>-18.106799999999993</v>
      </c>
    </row>
    <row r="2369" spans="1:22" ht="14.25" customHeight="1" x14ac:dyDescent="0.3">
      <c r="A2369">
        <v>2368</v>
      </c>
      <c r="B2369" t="s">
        <v>5398</v>
      </c>
      <c r="C2369">
        <f>YEAR(Data!$D2369)</f>
        <v>2014</v>
      </c>
      <c r="D2369" s="2">
        <v>41681</v>
      </c>
      <c r="E2369" s="2">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ht="14.25" customHeight="1" x14ac:dyDescent="0.3">
      <c r="A2370">
        <v>2369</v>
      </c>
      <c r="B2370" t="s">
        <v>5399</v>
      </c>
      <c r="C2370">
        <f>YEAR(Data!$D2370)</f>
        <v>2013</v>
      </c>
      <c r="D2370" s="2">
        <v>41541</v>
      </c>
      <c r="E2370" s="2">
        <v>41545</v>
      </c>
      <c r="F2370" t="s">
        <v>50</v>
      </c>
      <c r="G2370" t="s">
        <v>1079</v>
      </c>
      <c r="H2370" t="s">
        <v>1080</v>
      </c>
      <c r="I2370" t="s">
        <v>41</v>
      </c>
      <c r="J2370" t="s">
        <v>27</v>
      </c>
      <c r="K2370" t="s">
        <v>746</v>
      </c>
      <c r="L2370" t="s">
        <v>498</v>
      </c>
      <c r="M2370">
        <v>45014</v>
      </c>
      <c r="N2370" t="s">
        <v>148</v>
      </c>
      <c r="O2370" t="s">
        <v>5400</v>
      </c>
      <c r="P2370" t="s">
        <v>32</v>
      </c>
      <c r="Q2370" t="s">
        <v>65</v>
      </c>
      <c r="R2370" t="s">
        <v>5401</v>
      </c>
      <c r="S2370">
        <v>532.70400000000006</v>
      </c>
      <c r="T2370">
        <v>6</v>
      </c>
      <c r="U2370">
        <v>0.2</v>
      </c>
      <c r="V2370">
        <v>-26.635200000000026</v>
      </c>
    </row>
    <row r="2371" spans="1:22" ht="14.25" customHeight="1" x14ac:dyDescent="0.3">
      <c r="A2371">
        <v>2370</v>
      </c>
      <c r="B2371" t="s">
        <v>5399</v>
      </c>
      <c r="C2371">
        <f>YEAR(Data!$D2371)</f>
        <v>2013</v>
      </c>
      <c r="D2371" s="2">
        <v>41541</v>
      </c>
      <c r="E2371" s="2">
        <v>41545</v>
      </c>
      <c r="F2371" t="s">
        <v>50</v>
      </c>
      <c r="G2371" t="s">
        <v>1079</v>
      </c>
      <c r="H2371" t="s">
        <v>1080</v>
      </c>
      <c r="I2371" t="s">
        <v>41</v>
      </c>
      <c r="J2371" t="s">
        <v>27</v>
      </c>
      <c r="K2371" t="s">
        <v>746</v>
      </c>
      <c r="L2371" t="s">
        <v>498</v>
      </c>
      <c r="M2371">
        <v>45014</v>
      </c>
      <c r="N2371" t="s">
        <v>148</v>
      </c>
      <c r="O2371" t="s">
        <v>5402</v>
      </c>
      <c r="P2371" t="s">
        <v>46</v>
      </c>
      <c r="Q2371" t="s">
        <v>68</v>
      </c>
      <c r="R2371" t="s">
        <v>5403</v>
      </c>
      <c r="S2371">
        <v>4.9119999999999999</v>
      </c>
      <c r="T2371">
        <v>2</v>
      </c>
      <c r="U2371">
        <v>0.2</v>
      </c>
      <c r="V2371">
        <v>0.30700000000000016</v>
      </c>
    </row>
    <row r="2372" spans="1:22" ht="14.25" customHeight="1" x14ac:dyDescent="0.3">
      <c r="A2372">
        <v>2371</v>
      </c>
      <c r="B2372" t="s">
        <v>5404</v>
      </c>
      <c r="C2372">
        <f>YEAR(Data!$D2372)</f>
        <v>2014</v>
      </c>
      <c r="D2372" s="2">
        <v>41828</v>
      </c>
      <c r="E2372" s="2">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ht="14.25" customHeight="1" x14ac:dyDescent="0.3">
      <c r="A2373">
        <v>2372</v>
      </c>
      <c r="B2373" t="s">
        <v>5405</v>
      </c>
      <c r="C2373">
        <f>YEAR(Data!$D2373)</f>
        <v>2013</v>
      </c>
      <c r="D2373" s="2">
        <v>41463</v>
      </c>
      <c r="E2373" s="2">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ht="14.25" customHeight="1" x14ac:dyDescent="0.3">
      <c r="A2374">
        <v>2373</v>
      </c>
      <c r="B2374" t="s">
        <v>5405</v>
      </c>
      <c r="C2374">
        <f>YEAR(Data!$D2374)</f>
        <v>2013</v>
      </c>
      <c r="D2374" s="2">
        <v>41463</v>
      </c>
      <c r="E2374" s="2">
        <v>41467</v>
      </c>
      <c r="F2374" t="s">
        <v>23</v>
      </c>
      <c r="G2374" t="s">
        <v>2410</v>
      </c>
      <c r="H2374" t="s">
        <v>2411</v>
      </c>
      <c r="I2374" t="s">
        <v>41</v>
      </c>
      <c r="J2374" t="s">
        <v>27</v>
      </c>
      <c r="K2374" t="s">
        <v>456</v>
      </c>
      <c r="L2374" t="s">
        <v>211</v>
      </c>
      <c r="M2374">
        <v>60505</v>
      </c>
      <c r="N2374" t="s">
        <v>105</v>
      </c>
      <c r="O2374" t="s">
        <v>5406</v>
      </c>
      <c r="P2374" t="s">
        <v>46</v>
      </c>
      <c r="Q2374" t="s">
        <v>269</v>
      </c>
      <c r="R2374" t="s">
        <v>5407</v>
      </c>
      <c r="S2374">
        <v>2.6320000000000001</v>
      </c>
      <c r="T2374">
        <v>1</v>
      </c>
      <c r="U2374">
        <v>0.2</v>
      </c>
      <c r="V2374">
        <v>0.8224999999999999</v>
      </c>
    </row>
    <row r="2375" spans="1:22" ht="14.25" customHeight="1" x14ac:dyDescent="0.3">
      <c r="A2375">
        <v>2374</v>
      </c>
      <c r="B2375" t="s">
        <v>5405</v>
      </c>
      <c r="C2375">
        <f>YEAR(Data!$D2375)</f>
        <v>2013</v>
      </c>
      <c r="D2375" s="2">
        <v>41463</v>
      </c>
      <c r="E2375" s="2">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ht="14.25" customHeight="1" x14ac:dyDescent="0.3">
      <c r="A2376">
        <v>2375</v>
      </c>
      <c r="B2376" t="s">
        <v>5405</v>
      </c>
      <c r="C2376">
        <f>YEAR(Data!$D2376)</f>
        <v>2013</v>
      </c>
      <c r="D2376" s="2">
        <v>41463</v>
      </c>
      <c r="E2376" s="2">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ht="14.25" customHeight="1" x14ac:dyDescent="0.3">
      <c r="A2377">
        <v>2376</v>
      </c>
      <c r="B2377" t="s">
        <v>5408</v>
      </c>
      <c r="C2377">
        <f>YEAR(Data!$D2377)</f>
        <v>2014</v>
      </c>
      <c r="D2377" s="2">
        <v>41664</v>
      </c>
      <c r="E2377" s="2">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ht="14.25" customHeight="1" x14ac:dyDescent="0.3">
      <c r="A2378">
        <v>2377</v>
      </c>
      <c r="B2378" t="s">
        <v>5409</v>
      </c>
      <c r="C2378">
        <f>YEAR(Data!$D2378)</f>
        <v>2011</v>
      </c>
      <c r="D2378" s="2">
        <v>40774</v>
      </c>
      <c r="E2378" s="2">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ht="14.25" customHeight="1" x14ac:dyDescent="0.3">
      <c r="A2379">
        <v>2378</v>
      </c>
      <c r="B2379" t="s">
        <v>5409</v>
      </c>
      <c r="C2379">
        <f>YEAR(Data!$D2379)</f>
        <v>2011</v>
      </c>
      <c r="D2379" s="2">
        <v>40774</v>
      </c>
      <c r="E2379" s="2">
        <v>40776</v>
      </c>
      <c r="F2379" t="s">
        <v>23</v>
      </c>
      <c r="G2379" t="s">
        <v>3987</v>
      </c>
      <c r="H2379" t="s">
        <v>3988</v>
      </c>
      <c r="I2379" t="s">
        <v>26</v>
      </c>
      <c r="J2379" t="s">
        <v>27</v>
      </c>
      <c r="K2379" t="s">
        <v>497</v>
      </c>
      <c r="L2379" t="s">
        <v>498</v>
      </c>
      <c r="M2379">
        <v>43229</v>
      </c>
      <c r="N2379" t="s">
        <v>148</v>
      </c>
      <c r="O2379" t="s">
        <v>5410</v>
      </c>
      <c r="P2379" t="s">
        <v>46</v>
      </c>
      <c r="Q2379" t="s">
        <v>578</v>
      </c>
      <c r="R2379" t="s">
        <v>5411</v>
      </c>
      <c r="S2379">
        <v>9.1840000000000011</v>
      </c>
      <c r="T2379">
        <v>2</v>
      </c>
      <c r="U2379">
        <v>0.2</v>
      </c>
      <c r="V2379">
        <v>1.1479999999999988</v>
      </c>
    </row>
    <row r="2380" spans="1:22" ht="14.25" customHeight="1" x14ac:dyDescent="0.3">
      <c r="A2380">
        <v>2379</v>
      </c>
      <c r="B2380" t="s">
        <v>5412</v>
      </c>
      <c r="C2380">
        <f>YEAR(Data!$D2380)</f>
        <v>2012</v>
      </c>
      <c r="D2380" s="2">
        <v>41249</v>
      </c>
      <c r="E2380" s="2">
        <v>41254</v>
      </c>
      <c r="F2380" t="s">
        <v>50</v>
      </c>
      <c r="G2380" t="s">
        <v>3814</v>
      </c>
      <c r="H2380" t="s">
        <v>3815</v>
      </c>
      <c r="I2380" t="s">
        <v>102</v>
      </c>
      <c r="J2380" t="s">
        <v>27</v>
      </c>
      <c r="K2380" t="s">
        <v>5413</v>
      </c>
      <c r="L2380" t="s">
        <v>43</v>
      </c>
      <c r="M2380">
        <v>91360</v>
      </c>
      <c r="N2380" t="s">
        <v>44</v>
      </c>
      <c r="O2380" t="s">
        <v>5051</v>
      </c>
      <c r="P2380" t="s">
        <v>46</v>
      </c>
      <c r="Q2380" t="s">
        <v>90</v>
      </c>
      <c r="R2380" t="s">
        <v>5052</v>
      </c>
      <c r="S2380">
        <v>32.75</v>
      </c>
      <c r="T2380">
        <v>5</v>
      </c>
      <c r="U2380">
        <v>0</v>
      </c>
      <c r="V2380">
        <v>15.065</v>
      </c>
    </row>
    <row r="2381" spans="1:22" ht="14.25" customHeight="1" x14ac:dyDescent="0.3">
      <c r="A2381">
        <v>2380</v>
      </c>
      <c r="B2381" t="s">
        <v>5414</v>
      </c>
      <c r="C2381">
        <f>YEAR(Data!$D2381)</f>
        <v>2013</v>
      </c>
      <c r="D2381" s="2">
        <v>41401</v>
      </c>
      <c r="E2381" s="2">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ht="14.25" customHeight="1" x14ac:dyDescent="0.3">
      <c r="A2382">
        <v>2381</v>
      </c>
      <c r="B2382" t="s">
        <v>5414</v>
      </c>
      <c r="C2382">
        <f>YEAR(Data!$D2382)</f>
        <v>2013</v>
      </c>
      <c r="D2382" s="2">
        <v>41401</v>
      </c>
      <c r="E2382" s="2">
        <v>41405</v>
      </c>
      <c r="F2382" t="s">
        <v>50</v>
      </c>
      <c r="G2382" t="s">
        <v>4527</v>
      </c>
      <c r="H2382" t="s">
        <v>4528</v>
      </c>
      <c r="I2382" t="s">
        <v>102</v>
      </c>
      <c r="J2382" t="s">
        <v>27</v>
      </c>
      <c r="K2382" t="s">
        <v>2628</v>
      </c>
      <c r="L2382" t="s">
        <v>498</v>
      </c>
      <c r="M2382">
        <v>44052</v>
      </c>
      <c r="N2382" t="s">
        <v>148</v>
      </c>
      <c r="O2382" t="s">
        <v>5415</v>
      </c>
      <c r="P2382" t="s">
        <v>46</v>
      </c>
      <c r="Q2382" t="s">
        <v>90</v>
      </c>
      <c r="R2382" t="s">
        <v>5416</v>
      </c>
      <c r="S2382">
        <v>49.568000000000005</v>
      </c>
      <c r="T2382">
        <v>2</v>
      </c>
      <c r="U2382">
        <v>0.2</v>
      </c>
      <c r="V2382">
        <v>15.489999999999997</v>
      </c>
    </row>
    <row r="2383" spans="1:22" ht="14.25" customHeight="1" x14ac:dyDescent="0.3">
      <c r="A2383">
        <v>2382</v>
      </c>
      <c r="B2383" t="s">
        <v>5414</v>
      </c>
      <c r="C2383">
        <f>YEAR(Data!$D2383)</f>
        <v>2013</v>
      </c>
      <c r="D2383" s="2">
        <v>41401</v>
      </c>
      <c r="E2383" s="2">
        <v>41405</v>
      </c>
      <c r="F2383" t="s">
        <v>50</v>
      </c>
      <c r="G2383" t="s">
        <v>4527</v>
      </c>
      <c r="H2383" t="s">
        <v>4528</v>
      </c>
      <c r="I2383" t="s">
        <v>102</v>
      </c>
      <c r="J2383" t="s">
        <v>27</v>
      </c>
      <c r="K2383" t="s">
        <v>2628</v>
      </c>
      <c r="L2383" t="s">
        <v>498</v>
      </c>
      <c r="M2383">
        <v>44052</v>
      </c>
      <c r="N2383" t="s">
        <v>148</v>
      </c>
      <c r="O2383" t="s">
        <v>170</v>
      </c>
      <c r="P2383" t="s">
        <v>32</v>
      </c>
      <c r="Q2383" t="s">
        <v>65</v>
      </c>
      <c r="R2383" t="s">
        <v>5417</v>
      </c>
      <c r="S2383">
        <v>54.711999999999996</v>
      </c>
      <c r="T2383">
        <v>7</v>
      </c>
      <c r="U2383">
        <v>0.2</v>
      </c>
      <c r="V2383">
        <v>11.626299999999999</v>
      </c>
    </row>
    <row r="2384" spans="1:22" ht="14.25" customHeight="1" x14ac:dyDescent="0.3">
      <c r="A2384">
        <v>2383</v>
      </c>
      <c r="B2384" t="s">
        <v>5418</v>
      </c>
      <c r="C2384">
        <f>YEAR(Data!$D2384)</f>
        <v>2014</v>
      </c>
      <c r="D2384" s="2">
        <v>41724</v>
      </c>
      <c r="E2384" s="2">
        <v>41725</v>
      </c>
      <c r="F2384" t="s">
        <v>188</v>
      </c>
      <c r="G2384" t="s">
        <v>5419</v>
      </c>
      <c r="H2384" t="s">
        <v>5420</v>
      </c>
      <c r="I2384" t="s">
        <v>26</v>
      </c>
      <c r="J2384" t="s">
        <v>27</v>
      </c>
      <c r="K2384" t="s">
        <v>3488</v>
      </c>
      <c r="L2384" t="s">
        <v>43</v>
      </c>
      <c r="M2384">
        <v>93727</v>
      </c>
      <c r="N2384" t="s">
        <v>44</v>
      </c>
      <c r="O2384" t="s">
        <v>5421</v>
      </c>
      <c r="P2384" t="s">
        <v>46</v>
      </c>
      <c r="Q2384" t="s">
        <v>78</v>
      </c>
      <c r="R2384" t="s">
        <v>5422</v>
      </c>
      <c r="S2384">
        <v>176.04</v>
      </c>
      <c r="T2384">
        <v>4</v>
      </c>
      <c r="U2384">
        <v>0</v>
      </c>
      <c r="V2384">
        <v>45.770399999999995</v>
      </c>
    </row>
    <row r="2385" spans="1:22" ht="14.25" customHeight="1" x14ac:dyDescent="0.3">
      <c r="A2385">
        <v>2384</v>
      </c>
      <c r="B2385" t="s">
        <v>5418</v>
      </c>
      <c r="C2385">
        <f>YEAR(Data!$D2385)</f>
        <v>2014</v>
      </c>
      <c r="D2385" s="2">
        <v>41724</v>
      </c>
      <c r="E2385" s="2">
        <v>41725</v>
      </c>
      <c r="F2385" t="s">
        <v>188</v>
      </c>
      <c r="G2385" t="s">
        <v>5419</v>
      </c>
      <c r="H2385" t="s">
        <v>5420</v>
      </c>
      <c r="I2385" t="s">
        <v>26</v>
      </c>
      <c r="J2385" t="s">
        <v>27</v>
      </c>
      <c r="K2385" t="s">
        <v>3488</v>
      </c>
      <c r="L2385" t="s">
        <v>43</v>
      </c>
      <c r="M2385">
        <v>93727</v>
      </c>
      <c r="N2385" t="s">
        <v>44</v>
      </c>
      <c r="O2385" t="s">
        <v>5423</v>
      </c>
      <c r="P2385" t="s">
        <v>46</v>
      </c>
      <c r="Q2385" t="s">
        <v>68</v>
      </c>
      <c r="R2385" t="s">
        <v>186</v>
      </c>
      <c r="S2385">
        <v>16.02</v>
      </c>
      <c r="T2385">
        <v>9</v>
      </c>
      <c r="U2385">
        <v>0</v>
      </c>
      <c r="V2385">
        <v>4.4855999999999998</v>
      </c>
    </row>
    <row r="2386" spans="1:22" ht="14.25" customHeight="1" x14ac:dyDescent="0.3">
      <c r="A2386">
        <v>2385</v>
      </c>
      <c r="B2386" t="s">
        <v>5418</v>
      </c>
      <c r="C2386">
        <f>YEAR(Data!$D2386)</f>
        <v>2014</v>
      </c>
      <c r="D2386" s="2">
        <v>41724</v>
      </c>
      <c r="E2386" s="2">
        <v>41725</v>
      </c>
      <c r="F2386" t="s">
        <v>188</v>
      </c>
      <c r="G2386" t="s">
        <v>5419</v>
      </c>
      <c r="H2386" t="s">
        <v>5420</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ht="14.25" customHeight="1" x14ac:dyDescent="0.3">
      <c r="A2387">
        <v>2386</v>
      </c>
      <c r="B2387" t="s">
        <v>5418</v>
      </c>
      <c r="C2387">
        <f>YEAR(Data!$D2387)</f>
        <v>2014</v>
      </c>
      <c r="D2387" s="2">
        <v>41724</v>
      </c>
      <c r="E2387" s="2">
        <v>41725</v>
      </c>
      <c r="F2387" t="s">
        <v>188</v>
      </c>
      <c r="G2387" t="s">
        <v>5419</v>
      </c>
      <c r="H2387" t="s">
        <v>5420</v>
      </c>
      <c r="I2387" t="s">
        <v>26</v>
      </c>
      <c r="J2387" t="s">
        <v>27</v>
      </c>
      <c r="K2387" t="s">
        <v>3488</v>
      </c>
      <c r="L2387" t="s">
        <v>43</v>
      </c>
      <c r="M2387">
        <v>93727</v>
      </c>
      <c r="N2387" t="s">
        <v>44</v>
      </c>
      <c r="O2387" t="s">
        <v>5424</v>
      </c>
      <c r="P2387" t="s">
        <v>71</v>
      </c>
      <c r="Q2387" t="s">
        <v>72</v>
      </c>
      <c r="R2387" t="s">
        <v>5425</v>
      </c>
      <c r="S2387">
        <v>211.16800000000001</v>
      </c>
      <c r="T2387">
        <v>4</v>
      </c>
      <c r="U2387">
        <v>0.2</v>
      </c>
      <c r="V2387">
        <v>15.837600000000009</v>
      </c>
    </row>
    <row r="2388" spans="1:22" ht="14.25" customHeight="1" x14ac:dyDescent="0.3">
      <c r="A2388">
        <v>2387</v>
      </c>
      <c r="B2388" t="s">
        <v>5418</v>
      </c>
      <c r="C2388">
        <f>YEAR(Data!$D2388)</f>
        <v>2014</v>
      </c>
      <c r="D2388" s="2">
        <v>41724</v>
      </c>
      <c r="E2388" s="2">
        <v>41725</v>
      </c>
      <c r="F2388" t="s">
        <v>188</v>
      </c>
      <c r="G2388" t="s">
        <v>5419</v>
      </c>
      <c r="H2388" t="s">
        <v>5420</v>
      </c>
      <c r="I2388" t="s">
        <v>26</v>
      </c>
      <c r="J2388" t="s">
        <v>27</v>
      </c>
      <c r="K2388" t="s">
        <v>3488</v>
      </c>
      <c r="L2388" t="s">
        <v>43</v>
      </c>
      <c r="M2388">
        <v>93727</v>
      </c>
      <c r="N2388" t="s">
        <v>44</v>
      </c>
      <c r="O2388" t="s">
        <v>5426</v>
      </c>
      <c r="P2388" t="s">
        <v>71</v>
      </c>
      <c r="Q2388" t="s">
        <v>1216</v>
      </c>
      <c r="R2388" t="s">
        <v>5427</v>
      </c>
      <c r="S2388">
        <v>479.98400000000004</v>
      </c>
      <c r="T2388">
        <v>2</v>
      </c>
      <c r="U2388">
        <v>0.2</v>
      </c>
      <c r="V2388">
        <v>59.997999999999962</v>
      </c>
    </row>
    <row r="2389" spans="1:22" ht="14.25" customHeight="1" x14ac:dyDescent="0.3">
      <c r="A2389">
        <v>2388</v>
      </c>
      <c r="B2389" t="s">
        <v>5428</v>
      </c>
      <c r="C2389">
        <f>YEAR(Data!$D2389)</f>
        <v>2012</v>
      </c>
      <c r="D2389" s="2">
        <v>41255</v>
      </c>
      <c r="E2389" s="2">
        <v>41258</v>
      </c>
      <c r="F2389" t="s">
        <v>188</v>
      </c>
      <c r="G2389" t="s">
        <v>5176</v>
      </c>
      <c r="H2389" t="s">
        <v>5177</v>
      </c>
      <c r="I2389" t="s">
        <v>26</v>
      </c>
      <c r="J2389" t="s">
        <v>27</v>
      </c>
      <c r="K2389" t="s">
        <v>947</v>
      </c>
      <c r="L2389" t="s">
        <v>43</v>
      </c>
      <c r="M2389">
        <v>92105</v>
      </c>
      <c r="N2389" t="s">
        <v>44</v>
      </c>
      <c r="O2389" t="s">
        <v>5429</v>
      </c>
      <c r="P2389" t="s">
        <v>46</v>
      </c>
      <c r="Q2389" t="s">
        <v>269</v>
      </c>
      <c r="R2389" t="s">
        <v>186</v>
      </c>
      <c r="S2389">
        <v>7.86</v>
      </c>
      <c r="T2389">
        <v>2</v>
      </c>
      <c r="U2389">
        <v>0</v>
      </c>
      <c r="V2389">
        <v>3.6155999999999997</v>
      </c>
    </row>
    <row r="2390" spans="1:22" ht="14.25" customHeight="1" x14ac:dyDescent="0.3">
      <c r="A2390">
        <v>2389</v>
      </c>
      <c r="B2390" t="s">
        <v>5428</v>
      </c>
      <c r="C2390">
        <f>YEAR(Data!$D2390)</f>
        <v>2012</v>
      </c>
      <c r="D2390" s="2">
        <v>41255</v>
      </c>
      <c r="E2390" s="2">
        <v>41258</v>
      </c>
      <c r="F2390" t="s">
        <v>188</v>
      </c>
      <c r="G2390" t="s">
        <v>5176</v>
      </c>
      <c r="H2390" t="s">
        <v>5177</v>
      </c>
      <c r="I2390" t="s">
        <v>26</v>
      </c>
      <c r="J2390" t="s">
        <v>27</v>
      </c>
      <c r="K2390" t="s">
        <v>947</v>
      </c>
      <c r="L2390" t="s">
        <v>43</v>
      </c>
      <c r="M2390">
        <v>92105</v>
      </c>
      <c r="N2390" t="s">
        <v>44</v>
      </c>
      <c r="O2390" t="s">
        <v>5430</v>
      </c>
      <c r="P2390" t="s">
        <v>46</v>
      </c>
      <c r="Q2390" t="s">
        <v>75</v>
      </c>
      <c r="R2390" t="s">
        <v>5431</v>
      </c>
      <c r="S2390">
        <v>24.448</v>
      </c>
      <c r="T2390">
        <v>2</v>
      </c>
      <c r="U2390">
        <v>0.2</v>
      </c>
      <c r="V2390">
        <v>8.8623999999999992</v>
      </c>
    </row>
    <row r="2391" spans="1:22" ht="14.25" customHeight="1" x14ac:dyDescent="0.3">
      <c r="A2391">
        <v>2390</v>
      </c>
      <c r="B2391" t="s">
        <v>5432</v>
      </c>
      <c r="C2391">
        <f>YEAR(Data!$D2391)</f>
        <v>2012</v>
      </c>
      <c r="D2391" s="2">
        <v>41249</v>
      </c>
      <c r="E2391" s="2">
        <v>41253</v>
      </c>
      <c r="F2391" t="s">
        <v>50</v>
      </c>
      <c r="G2391" t="s">
        <v>5433</v>
      </c>
      <c r="H2391" t="s">
        <v>5434</v>
      </c>
      <c r="I2391" t="s">
        <v>26</v>
      </c>
      <c r="J2391" t="s">
        <v>27</v>
      </c>
      <c r="K2391" t="s">
        <v>266</v>
      </c>
      <c r="L2391" t="s">
        <v>267</v>
      </c>
      <c r="M2391">
        <v>10009</v>
      </c>
      <c r="N2391" t="s">
        <v>148</v>
      </c>
      <c r="O2391" t="s">
        <v>5435</v>
      </c>
      <c r="P2391" t="s">
        <v>46</v>
      </c>
      <c r="Q2391" t="s">
        <v>90</v>
      </c>
      <c r="R2391" t="s">
        <v>5436</v>
      </c>
      <c r="S2391">
        <v>6.48</v>
      </c>
      <c r="T2391">
        <v>1</v>
      </c>
      <c r="U2391">
        <v>0</v>
      </c>
      <c r="V2391">
        <v>3.1104000000000003</v>
      </c>
    </row>
    <row r="2392" spans="1:22" ht="14.25" customHeight="1" x14ac:dyDescent="0.3">
      <c r="A2392">
        <v>2391</v>
      </c>
      <c r="B2392" t="s">
        <v>5432</v>
      </c>
      <c r="C2392">
        <f>YEAR(Data!$D2392)</f>
        <v>2012</v>
      </c>
      <c r="D2392" s="2">
        <v>41249</v>
      </c>
      <c r="E2392" s="2">
        <v>41253</v>
      </c>
      <c r="F2392" t="s">
        <v>50</v>
      </c>
      <c r="G2392" t="s">
        <v>5433</v>
      </c>
      <c r="H2392" t="s">
        <v>5434</v>
      </c>
      <c r="I2392" t="s">
        <v>26</v>
      </c>
      <c r="J2392" t="s">
        <v>27</v>
      </c>
      <c r="K2392" t="s">
        <v>266</v>
      </c>
      <c r="L2392" t="s">
        <v>267</v>
      </c>
      <c r="M2392">
        <v>10009</v>
      </c>
      <c r="N2392" t="s">
        <v>148</v>
      </c>
      <c r="O2392" t="s">
        <v>5437</v>
      </c>
      <c r="P2392" t="s">
        <v>46</v>
      </c>
      <c r="Q2392" t="s">
        <v>90</v>
      </c>
      <c r="R2392" t="s">
        <v>5438</v>
      </c>
      <c r="S2392">
        <v>41.86</v>
      </c>
      <c r="T2392">
        <v>7</v>
      </c>
      <c r="U2392">
        <v>0</v>
      </c>
      <c r="V2392">
        <v>20.511400000000002</v>
      </c>
    </row>
    <row r="2393" spans="1:22" ht="14.25" customHeight="1" x14ac:dyDescent="0.3">
      <c r="A2393">
        <v>2392</v>
      </c>
      <c r="B2393" t="s">
        <v>5432</v>
      </c>
      <c r="C2393">
        <f>YEAR(Data!$D2393)</f>
        <v>2012</v>
      </c>
      <c r="D2393" s="2">
        <v>41249</v>
      </c>
      <c r="E2393" s="2">
        <v>41253</v>
      </c>
      <c r="F2393" t="s">
        <v>50</v>
      </c>
      <c r="G2393" t="s">
        <v>5433</v>
      </c>
      <c r="H2393" t="s">
        <v>5434</v>
      </c>
      <c r="I2393" t="s">
        <v>26</v>
      </c>
      <c r="J2393" t="s">
        <v>27</v>
      </c>
      <c r="K2393" t="s">
        <v>266</v>
      </c>
      <c r="L2393" t="s">
        <v>267</v>
      </c>
      <c r="M2393">
        <v>10009</v>
      </c>
      <c r="N2393" t="s">
        <v>148</v>
      </c>
      <c r="O2393" t="s">
        <v>5439</v>
      </c>
      <c r="P2393" t="s">
        <v>71</v>
      </c>
      <c r="Q2393" t="s">
        <v>161</v>
      </c>
      <c r="R2393" t="s">
        <v>5440</v>
      </c>
      <c r="S2393">
        <v>1619.91</v>
      </c>
      <c r="T2393">
        <v>9</v>
      </c>
      <c r="U2393">
        <v>0</v>
      </c>
      <c r="V2393">
        <v>97.194599999999923</v>
      </c>
    </row>
    <row r="2394" spans="1:22" ht="14.25" customHeight="1" x14ac:dyDescent="0.3">
      <c r="A2394">
        <v>2393</v>
      </c>
      <c r="B2394" t="s">
        <v>5432</v>
      </c>
      <c r="C2394">
        <f>YEAR(Data!$D2394)</f>
        <v>2012</v>
      </c>
      <c r="D2394" s="2">
        <v>41249</v>
      </c>
      <c r="E2394" s="2">
        <v>41253</v>
      </c>
      <c r="F2394" t="s">
        <v>50</v>
      </c>
      <c r="G2394" t="s">
        <v>5433</v>
      </c>
      <c r="H2394" t="s">
        <v>5434</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ht="14.25" customHeight="1" x14ac:dyDescent="0.3">
      <c r="A2395">
        <v>2394</v>
      </c>
      <c r="B2395" t="s">
        <v>5441</v>
      </c>
      <c r="C2395">
        <f>YEAR(Data!$D2395)</f>
        <v>2013</v>
      </c>
      <c r="D2395" s="2">
        <v>41351</v>
      </c>
      <c r="E2395" s="2">
        <v>41357</v>
      </c>
      <c r="F2395" t="s">
        <v>50</v>
      </c>
      <c r="G2395" t="s">
        <v>3259</v>
      </c>
      <c r="H2395" t="s">
        <v>3260</v>
      </c>
      <c r="I2395" t="s">
        <v>26</v>
      </c>
      <c r="J2395" t="s">
        <v>27</v>
      </c>
      <c r="K2395" t="s">
        <v>5442</v>
      </c>
      <c r="L2395" t="s">
        <v>1245</v>
      </c>
      <c r="M2395">
        <v>2148</v>
      </c>
      <c r="N2395" t="s">
        <v>148</v>
      </c>
      <c r="O2395" t="s">
        <v>1561</v>
      </c>
      <c r="P2395" t="s">
        <v>46</v>
      </c>
      <c r="Q2395" t="s">
        <v>68</v>
      </c>
      <c r="R2395" t="s">
        <v>1562</v>
      </c>
      <c r="S2395">
        <v>39.68</v>
      </c>
      <c r="T2395">
        <v>2</v>
      </c>
      <c r="U2395">
        <v>0</v>
      </c>
      <c r="V2395">
        <v>10.316800000000001</v>
      </c>
    </row>
    <row r="2396" spans="1:22" ht="14.25" customHeight="1" x14ac:dyDescent="0.3">
      <c r="A2396">
        <v>2395</v>
      </c>
      <c r="B2396" t="s">
        <v>5443</v>
      </c>
      <c r="C2396">
        <f>YEAR(Data!$D2396)</f>
        <v>2012</v>
      </c>
      <c r="D2396" s="2">
        <v>41227</v>
      </c>
      <c r="E2396" s="2">
        <v>41232</v>
      </c>
      <c r="F2396" t="s">
        <v>50</v>
      </c>
      <c r="G2396" t="s">
        <v>5288</v>
      </c>
      <c r="H2396" t="s">
        <v>5289</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ht="14.25" customHeight="1" x14ac:dyDescent="0.3">
      <c r="A2397">
        <v>2396</v>
      </c>
      <c r="B2397" t="s">
        <v>5443</v>
      </c>
      <c r="C2397">
        <f>YEAR(Data!$D2397)</f>
        <v>2012</v>
      </c>
      <c r="D2397" s="2">
        <v>41227</v>
      </c>
      <c r="E2397" s="2">
        <v>41232</v>
      </c>
      <c r="F2397" t="s">
        <v>50</v>
      </c>
      <c r="G2397" t="s">
        <v>5288</v>
      </c>
      <c r="H2397" t="s">
        <v>5289</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ht="14.25" customHeight="1" x14ac:dyDescent="0.3">
      <c r="A2398">
        <v>2397</v>
      </c>
      <c r="B2398" t="s">
        <v>5443</v>
      </c>
      <c r="C2398">
        <f>YEAR(Data!$D2398)</f>
        <v>2012</v>
      </c>
      <c r="D2398" s="2">
        <v>41227</v>
      </c>
      <c r="E2398" s="2">
        <v>41232</v>
      </c>
      <c r="F2398" t="s">
        <v>50</v>
      </c>
      <c r="G2398" t="s">
        <v>5288</v>
      </c>
      <c r="H2398" t="s">
        <v>5289</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ht="14.25" customHeight="1" x14ac:dyDescent="0.3">
      <c r="A2399">
        <v>2398</v>
      </c>
      <c r="B2399" t="s">
        <v>5444</v>
      </c>
      <c r="C2399">
        <f>YEAR(Data!$D2399)</f>
        <v>2014</v>
      </c>
      <c r="D2399" s="2">
        <v>41866</v>
      </c>
      <c r="E2399" s="2">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ht="14.25" customHeight="1" x14ac:dyDescent="0.3">
      <c r="A2400">
        <v>2399</v>
      </c>
      <c r="B2400" t="s">
        <v>5444</v>
      </c>
      <c r="C2400">
        <f>YEAR(Data!$D2400)</f>
        <v>2014</v>
      </c>
      <c r="D2400" s="2">
        <v>41866</v>
      </c>
      <c r="E2400" s="2">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ht="14.25" customHeight="1" x14ac:dyDescent="0.3">
      <c r="A2401">
        <v>2400</v>
      </c>
      <c r="B2401" t="s">
        <v>5445</v>
      </c>
      <c r="C2401">
        <f>YEAR(Data!$D2401)</f>
        <v>2014</v>
      </c>
      <c r="D2401" s="2">
        <v>41892</v>
      </c>
      <c r="E2401" s="2">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ht="14.25" customHeight="1" x14ac:dyDescent="0.3">
      <c r="A2402">
        <v>2401</v>
      </c>
      <c r="B2402" t="s">
        <v>5445</v>
      </c>
      <c r="C2402">
        <f>YEAR(Data!$D2402)</f>
        <v>2014</v>
      </c>
      <c r="D2402" s="2">
        <v>41892</v>
      </c>
      <c r="E2402" s="2">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ht="14.25" customHeight="1" x14ac:dyDescent="0.3">
      <c r="A2403">
        <v>2402</v>
      </c>
      <c r="B2403" t="s">
        <v>5446</v>
      </c>
      <c r="C2403">
        <f>YEAR(Data!$D2403)</f>
        <v>2014</v>
      </c>
      <c r="D2403" s="2">
        <v>41731</v>
      </c>
      <c r="E2403" s="2">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ht="14.25" customHeight="1" x14ac:dyDescent="0.3">
      <c r="A2404">
        <v>2403</v>
      </c>
      <c r="B2404" t="s">
        <v>5446</v>
      </c>
      <c r="C2404">
        <f>YEAR(Data!$D2404)</f>
        <v>2014</v>
      </c>
      <c r="D2404" s="2">
        <v>41731</v>
      </c>
      <c r="E2404" s="2">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ht="14.25" customHeight="1" x14ac:dyDescent="0.3">
      <c r="A2405">
        <v>2404</v>
      </c>
      <c r="B2405" t="s">
        <v>5447</v>
      </c>
      <c r="C2405">
        <f>YEAR(Data!$D2405)</f>
        <v>2013</v>
      </c>
      <c r="D2405" s="2">
        <v>41545</v>
      </c>
      <c r="E2405" s="2">
        <v>41551</v>
      </c>
      <c r="F2405" t="s">
        <v>50</v>
      </c>
      <c r="G2405" t="s">
        <v>3744</v>
      </c>
      <c r="H2405" t="s">
        <v>3745</v>
      </c>
      <c r="I2405" t="s">
        <v>41</v>
      </c>
      <c r="J2405" t="s">
        <v>27</v>
      </c>
      <c r="K2405" t="s">
        <v>1681</v>
      </c>
      <c r="L2405" t="s">
        <v>104</v>
      </c>
      <c r="M2405">
        <v>77340</v>
      </c>
      <c r="N2405" t="s">
        <v>105</v>
      </c>
      <c r="O2405" t="s">
        <v>5448</v>
      </c>
      <c r="P2405" t="s">
        <v>32</v>
      </c>
      <c r="Q2405" t="s">
        <v>33</v>
      </c>
      <c r="R2405" t="s">
        <v>5449</v>
      </c>
      <c r="S2405">
        <v>956.6647999999999</v>
      </c>
      <c r="T2405">
        <v>7</v>
      </c>
      <c r="U2405">
        <v>0.32</v>
      </c>
      <c r="V2405">
        <v>-225.09759999999991</v>
      </c>
    </row>
    <row r="2406" spans="1:22" ht="14.25" customHeight="1" x14ac:dyDescent="0.3">
      <c r="A2406">
        <v>2405</v>
      </c>
      <c r="B2406" t="s">
        <v>5450</v>
      </c>
      <c r="C2406">
        <f>YEAR(Data!$D2406)</f>
        <v>2014</v>
      </c>
      <c r="D2406" s="2">
        <v>41920</v>
      </c>
      <c r="E2406" s="2">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ht="14.25" customHeight="1" x14ac:dyDescent="0.3">
      <c r="A2407">
        <v>2406</v>
      </c>
      <c r="B2407" t="s">
        <v>5450</v>
      </c>
      <c r="C2407">
        <f>YEAR(Data!$D2407)</f>
        <v>2014</v>
      </c>
      <c r="D2407" s="2">
        <v>41920</v>
      </c>
      <c r="E2407" s="2">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ht="14.25" customHeight="1" x14ac:dyDescent="0.3">
      <c r="A2408">
        <v>2407</v>
      </c>
      <c r="B2408" t="s">
        <v>5450</v>
      </c>
      <c r="C2408">
        <f>YEAR(Data!$D2408)</f>
        <v>2014</v>
      </c>
      <c r="D2408" s="2">
        <v>41920</v>
      </c>
      <c r="E2408" s="2">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ht="14.25" customHeight="1" x14ac:dyDescent="0.3">
      <c r="A2409">
        <v>2408</v>
      </c>
      <c r="B2409" t="s">
        <v>5451</v>
      </c>
      <c r="C2409">
        <f>YEAR(Data!$D2409)</f>
        <v>2014</v>
      </c>
      <c r="D2409" s="2">
        <v>41660</v>
      </c>
      <c r="E2409" s="2">
        <v>41665</v>
      </c>
      <c r="F2409" t="s">
        <v>50</v>
      </c>
      <c r="G2409" t="s">
        <v>5452</v>
      </c>
      <c r="H2409" t="s">
        <v>5453</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ht="14.25" customHeight="1" x14ac:dyDescent="0.3">
      <c r="A2410">
        <v>2409</v>
      </c>
      <c r="B2410" t="s">
        <v>5451</v>
      </c>
      <c r="C2410">
        <f>YEAR(Data!$D2410)</f>
        <v>2014</v>
      </c>
      <c r="D2410" s="2">
        <v>41660</v>
      </c>
      <c r="E2410" s="2">
        <v>41665</v>
      </c>
      <c r="F2410" t="s">
        <v>50</v>
      </c>
      <c r="G2410" t="s">
        <v>5452</v>
      </c>
      <c r="H2410" t="s">
        <v>5453</v>
      </c>
      <c r="I2410" t="s">
        <v>26</v>
      </c>
      <c r="J2410" t="s">
        <v>27</v>
      </c>
      <c r="K2410" t="s">
        <v>127</v>
      </c>
      <c r="L2410" t="s">
        <v>43</v>
      </c>
      <c r="M2410">
        <v>94122</v>
      </c>
      <c r="N2410" t="s">
        <v>44</v>
      </c>
      <c r="O2410" t="s">
        <v>5454</v>
      </c>
      <c r="P2410" t="s">
        <v>71</v>
      </c>
      <c r="Q2410" t="s">
        <v>72</v>
      </c>
      <c r="R2410" t="s">
        <v>5455</v>
      </c>
      <c r="S2410">
        <v>359.97600000000006</v>
      </c>
      <c r="T2410">
        <v>3</v>
      </c>
      <c r="U2410">
        <v>0.2</v>
      </c>
      <c r="V2410">
        <v>130.49130000000002</v>
      </c>
    </row>
    <row r="2411" spans="1:22" ht="14.25" customHeight="1" x14ac:dyDescent="0.3">
      <c r="A2411">
        <v>2410</v>
      </c>
      <c r="B2411" t="s">
        <v>5456</v>
      </c>
      <c r="C2411">
        <f>YEAR(Data!$D2411)</f>
        <v>2014</v>
      </c>
      <c r="D2411" s="2">
        <v>41722</v>
      </c>
      <c r="E2411" s="2">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ht="14.25" customHeight="1" x14ac:dyDescent="0.3">
      <c r="A2412">
        <v>2411</v>
      </c>
      <c r="B2412" t="s">
        <v>5457</v>
      </c>
      <c r="C2412">
        <f>YEAR(Data!$D2412)</f>
        <v>2011</v>
      </c>
      <c r="D2412" s="2">
        <v>40756</v>
      </c>
      <c r="E2412" s="2">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ht="14.25" customHeight="1" x14ac:dyDescent="0.3">
      <c r="A2413">
        <v>2412</v>
      </c>
      <c r="B2413" t="s">
        <v>5458</v>
      </c>
      <c r="C2413">
        <f>YEAR(Data!$D2413)</f>
        <v>2012</v>
      </c>
      <c r="D2413" s="2">
        <v>41067</v>
      </c>
      <c r="E2413" s="2">
        <v>41069</v>
      </c>
      <c r="F2413" t="s">
        <v>23</v>
      </c>
      <c r="G2413" t="s">
        <v>5459</v>
      </c>
      <c r="H2413" t="s">
        <v>5460</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ht="14.25" customHeight="1" x14ac:dyDescent="0.3">
      <c r="A2414">
        <v>2413</v>
      </c>
      <c r="B2414" t="s">
        <v>5461</v>
      </c>
      <c r="C2414">
        <f>YEAR(Data!$D2414)</f>
        <v>2011</v>
      </c>
      <c r="D2414" s="2">
        <v>40859</v>
      </c>
      <c r="E2414" s="2">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ht="14.25" customHeight="1" x14ac:dyDescent="0.3">
      <c r="A2415">
        <v>2414</v>
      </c>
      <c r="B2415" t="s">
        <v>5461</v>
      </c>
      <c r="C2415">
        <f>YEAR(Data!$D2415)</f>
        <v>2011</v>
      </c>
      <c r="D2415" s="2">
        <v>40859</v>
      </c>
      <c r="E2415" s="2">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ht="14.25" customHeight="1" x14ac:dyDescent="0.3">
      <c r="A2416">
        <v>2415</v>
      </c>
      <c r="B2416" t="s">
        <v>5462</v>
      </c>
      <c r="C2416">
        <f>YEAR(Data!$D2416)</f>
        <v>2013</v>
      </c>
      <c r="D2416" s="2">
        <v>41638</v>
      </c>
      <c r="E2416" s="2">
        <v>41642</v>
      </c>
      <c r="F2416" t="s">
        <v>50</v>
      </c>
      <c r="G2416" t="s">
        <v>1553</v>
      </c>
      <c r="H2416" t="s">
        <v>1554</v>
      </c>
      <c r="I2416" t="s">
        <v>26</v>
      </c>
      <c r="J2416" t="s">
        <v>27</v>
      </c>
      <c r="K2416" t="s">
        <v>2548</v>
      </c>
      <c r="L2416" t="s">
        <v>114</v>
      </c>
      <c r="M2416">
        <v>53209</v>
      </c>
      <c r="N2416" t="s">
        <v>105</v>
      </c>
      <c r="O2416" t="s">
        <v>5396</v>
      </c>
      <c r="P2416" t="s">
        <v>32</v>
      </c>
      <c r="Q2416" t="s">
        <v>36</v>
      </c>
      <c r="R2416" t="s">
        <v>5397</v>
      </c>
      <c r="S2416">
        <v>754.44999999999993</v>
      </c>
      <c r="T2416">
        <v>5</v>
      </c>
      <c r="U2416">
        <v>0</v>
      </c>
      <c r="V2416">
        <v>60.356000000000023</v>
      </c>
    </row>
    <row r="2417" spans="1:22" ht="14.25" customHeight="1" x14ac:dyDescent="0.3">
      <c r="A2417">
        <v>2416</v>
      </c>
      <c r="B2417" t="s">
        <v>5463</v>
      </c>
      <c r="C2417">
        <f>YEAR(Data!$D2417)</f>
        <v>2012</v>
      </c>
      <c r="D2417" s="2">
        <v>41096</v>
      </c>
      <c r="E2417" s="2">
        <v>41101</v>
      </c>
      <c r="F2417" t="s">
        <v>50</v>
      </c>
      <c r="G2417" t="s">
        <v>3790</v>
      </c>
      <c r="H2417" t="s">
        <v>3791</v>
      </c>
      <c r="I2417" t="s">
        <v>102</v>
      </c>
      <c r="J2417" t="s">
        <v>27</v>
      </c>
      <c r="K2417" t="s">
        <v>5464</v>
      </c>
      <c r="L2417" t="s">
        <v>1245</v>
      </c>
      <c r="M2417">
        <v>1040</v>
      </c>
      <c r="N2417" t="s">
        <v>148</v>
      </c>
      <c r="O2417" t="s">
        <v>1615</v>
      </c>
      <c r="P2417" t="s">
        <v>32</v>
      </c>
      <c r="Q2417" t="s">
        <v>33</v>
      </c>
      <c r="R2417" t="s">
        <v>1616</v>
      </c>
      <c r="S2417">
        <v>301.95999999999998</v>
      </c>
      <c r="T2417">
        <v>2</v>
      </c>
      <c r="U2417">
        <v>0</v>
      </c>
      <c r="V2417">
        <v>60.391999999999996</v>
      </c>
    </row>
    <row r="2418" spans="1:22" ht="14.25" customHeight="1" x14ac:dyDescent="0.3">
      <c r="A2418">
        <v>2417</v>
      </c>
      <c r="B2418" t="s">
        <v>5465</v>
      </c>
      <c r="C2418">
        <f>YEAR(Data!$D2418)</f>
        <v>2014</v>
      </c>
      <c r="D2418" s="2">
        <v>41925</v>
      </c>
      <c r="E2418" s="2">
        <v>41931</v>
      </c>
      <c r="F2418" t="s">
        <v>50</v>
      </c>
      <c r="G2418" t="s">
        <v>5466</v>
      </c>
      <c r="H2418" t="s">
        <v>5467</v>
      </c>
      <c r="I2418" t="s">
        <v>41</v>
      </c>
      <c r="J2418" t="s">
        <v>27</v>
      </c>
      <c r="K2418" t="s">
        <v>5468</v>
      </c>
      <c r="L2418" t="s">
        <v>668</v>
      </c>
      <c r="M2418">
        <v>87105</v>
      </c>
      <c r="N2418" t="s">
        <v>44</v>
      </c>
      <c r="O2418" t="s">
        <v>4812</v>
      </c>
      <c r="P2418" t="s">
        <v>71</v>
      </c>
      <c r="Q2418" t="s">
        <v>161</v>
      </c>
      <c r="R2418" t="s">
        <v>4813</v>
      </c>
      <c r="S2418">
        <v>595</v>
      </c>
      <c r="T2418">
        <v>5</v>
      </c>
      <c r="U2418">
        <v>0</v>
      </c>
      <c r="V2418">
        <v>95.200000000000031</v>
      </c>
    </row>
    <row r="2419" spans="1:22" ht="14.25" customHeight="1" x14ac:dyDescent="0.3">
      <c r="A2419">
        <v>2418</v>
      </c>
      <c r="B2419" t="s">
        <v>5465</v>
      </c>
      <c r="C2419">
        <f>YEAR(Data!$D2419)</f>
        <v>2014</v>
      </c>
      <c r="D2419" s="2">
        <v>41925</v>
      </c>
      <c r="E2419" s="2">
        <v>41931</v>
      </c>
      <c r="F2419" t="s">
        <v>50</v>
      </c>
      <c r="G2419" t="s">
        <v>5466</v>
      </c>
      <c r="H2419" t="s">
        <v>5467</v>
      </c>
      <c r="I2419" t="s">
        <v>41</v>
      </c>
      <c r="J2419" t="s">
        <v>27</v>
      </c>
      <c r="K2419" t="s">
        <v>5468</v>
      </c>
      <c r="L2419" t="s">
        <v>668</v>
      </c>
      <c r="M2419">
        <v>87105</v>
      </c>
      <c r="N2419" t="s">
        <v>44</v>
      </c>
      <c r="O2419" t="s">
        <v>4801</v>
      </c>
      <c r="P2419" t="s">
        <v>46</v>
      </c>
      <c r="Q2419" t="s">
        <v>75</v>
      </c>
      <c r="R2419" t="s">
        <v>4802</v>
      </c>
      <c r="S2419">
        <v>79.872000000000014</v>
      </c>
      <c r="T2419">
        <v>3</v>
      </c>
      <c r="U2419">
        <v>0.2</v>
      </c>
      <c r="V2419">
        <v>29.951999999999998</v>
      </c>
    </row>
    <row r="2420" spans="1:22" ht="14.25" customHeight="1" x14ac:dyDescent="0.3">
      <c r="A2420">
        <v>2419</v>
      </c>
      <c r="B2420" t="s">
        <v>5469</v>
      </c>
      <c r="C2420">
        <f>YEAR(Data!$D2420)</f>
        <v>2013</v>
      </c>
      <c r="D2420" s="2">
        <v>41416</v>
      </c>
      <c r="E2420" s="2">
        <v>41423</v>
      </c>
      <c r="F2420" t="s">
        <v>50</v>
      </c>
      <c r="G2420" t="s">
        <v>208</v>
      </c>
      <c r="H2420" t="s">
        <v>209</v>
      </c>
      <c r="I2420" t="s">
        <v>41</v>
      </c>
      <c r="J2420" t="s">
        <v>27</v>
      </c>
      <c r="K2420" t="s">
        <v>5470</v>
      </c>
      <c r="L2420" t="s">
        <v>1392</v>
      </c>
      <c r="M2420">
        <v>89431</v>
      </c>
      <c r="N2420" t="s">
        <v>44</v>
      </c>
      <c r="O2420" t="s">
        <v>5471</v>
      </c>
      <c r="P2420" t="s">
        <v>71</v>
      </c>
      <c r="Q2420" t="s">
        <v>682</v>
      </c>
      <c r="R2420" t="s">
        <v>5472</v>
      </c>
      <c r="S2420">
        <v>2396.4</v>
      </c>
      <c r="T2420">
        <v>10</v>
      </c>
      <c r="U2420">
        <v>0.2</v>
      </c>
      <c r="V2420">
        <v>179.73000000000013</v>
      </c>
    </row>
    <row r="2421" spans="1:22" ht="14.25" customHeight="1" x14ac:dyDescent="0.3">
      <c r="A2421">
        <v>2420</v>
      </c>
      <c r="B2421" t="s">
        <v>5473</v>
      </c>
      <c r="C2421">
        <f>YEAR(Data!$D2421)</f>
        <v>2014</v>
      </c>
      <c r="D2421" s="2">
        <v>41953</v>
      </c>
      <c r="E2421" s="2">
        <v>41958</v>
      </c>
      <c r="F2421" t="s">
        <v>50</v>
      </c>
      <c r="G2421" t="s">
        <v>4924</v>
      </c>
      <c r="H2421" t="s">
        <v>4925</v>
      </c>
      <c r="I2421" t="s">
        <v>41</v>
      </c>
      <c r="J2421" t="s">
        <v>27</v>
      </c>
      <c r="K2421" t="s">
        <v>5474</v>
      </c>
      <c r="L2421" t="s">
        <v>43</v>
      </c>
      <c r="M2421">
        <v>92236</v>
      </c>
      <c r="N2421" t="s">
        <v>44</v>
      </c>
      <c r="O2421" t="s">
        <v>3784</v>
      </c>
      <c r="P2421" t="s">
        <v>46</v>
      </c>
      <c r="Q2421" t="s">
        <v>59</v>
      </c>
      <c r="R2421" t="s">
        <v>3785</v>
      </c>
      <c r="S2421">
        <v>63.56</v>
      </c>
      <c r="T2421">
        <v>2</v>
      </c>
      <c r="U2421">
        <v>0</v>
      </c>
      <c r="V2421">
        <v>3.1779999999999973</v>
      </c>
    </row>
    <row r="2422" spans="1:22" ht="14.25" customHeight="1" x14ac:dyDescent="0.3">
      <c r="A2422">
        <v>2421</v>
      </c>
      <c r="B2422" t="s">
        <v>5473</v>
      </c>
      <c r="C2422">
        <f>YEAR(Data!$D2422)</f>
        <v>2014</v>
      </c>
      <c r="D2422" s="2">
        <v>41953</v>
      </c>
      <c r="E2422" s="2">
        <v>41958</v>
      </c>
      <c r="F2422" t="s">
        <v>50</v>
      </c>
      <c r="G2422" t="s">
        <v>4924</v>
      </c>
      <c r="H2422" t="s">
        <v>4925</v>
      </c>
      <c r="I2422" t="s">
        <v>41</v>
      </c>
      <c r="J2422" t="s">
        <v>27</v>
      </c>
      <c r="K2422" t="s">
        <v>5474</v>
      </c>
      <c r="L2422" t="s">
        <v>43</v>
      </c>
      <c r="M2422">
        <v>92236</v>
      </c>
      <c r="N2422" t="s">
        <v>44</v>
      </c>
      <c r="O2422" t="s">
        <v>5475</v>
      </c>
      <c r="P2422" t="s">
        <v>71</v>
      </c>
      <c r="Q2422" t="s">
        <v>161</v>
      </c>
      <c r="R2422" t="s">
        <v>5476</v>
      </c>
      <c r="S2422">
        <v>99.99</v>
      </c>
      <c r="T2422">
        <v>1</v>
      </c>
      <c r="U2422">
        <v>0</v>
      </c>
      <c r="V2422">
        <v>43.995600000000003</v>
      </c>
    </row>
    <row r="2423" spans="1:22" ht="14.25" customHeight="1" x14ac:dyDescent="0.3">
      <c r="A2423">
        <v>2422</v>
      </c>
      <c r="B2423" t="s">
        <v>5477</v>
      </c>
      <c r="C2423">
        <f>YEAR(Data!$D2423)</f>
        <v>2013</v>
      </c>
      <c r="D2423" s="2">
        <v>41383</v>
      </c>
      <c r="E2423" s="2">
        <v>41388</v>
      </c>
      <c r="F2423" t="s">
        <v>50</v>
      </c>
      <c r="G2423" t="s">
        <v>5478</v>
      </c>
      <c r="H2423" t="s">
        <v>5479</v>
      </c>
      <c r="I2423" t="s">
        <v>102</v>
      </c>
      <c r="J2423" t="s">
        <v>27</v>
      </c>
      <c r="K2423" t="s">
        <v>5480</v>
      </c>
      <c r="L2423" t="s">
        <v>211</v>
      </c>
      <c r="M2423">
        <v>60126</v>
      </c>
      <c r="N2423" t="s">
        <v>105</v>
      </c>
      <c r="O2423" t="s">
        <v>379</v>
      </c>
      <c r="P2423" t="s">
        <v>46</v>
      </c>
      <c r="Q2423" t="s">
        <v>59</v>
      </c>
      <c r="R2423" t="s">
        <v>380</v>
      </c>
      <c r="S2423">
        <v>230.376</v>
      </c>
      <c r="T2423">
        <v>3</v>
      </c>
      <c r="U2423">
        <v>0.2</v>
      </c>
      <c r="V2423">
        <v>-48.954900000000002</v>
      </c>
    </row>
    <row r="2424" spans="1:22" ht="14.25" customHeight="1" x14ac:dyDescent="0.3">
      <c r="A2424">
        <v>2423</v>
      </c>
      <c r="B2424" t="s">
        <v>5477</v>
      </c>
      <c r="C2424">
        <f>YEAR(Data!$D2424)</f>
        <v>2013</v>
      </c>
      <c r="D2424" s="2">
        <v>41383</v>
      </c>
      <c r="E2424" s="2">
        <v>41388</v>
      </c>
      <c r="F2424" t="s">
        <v>50</v>
      </c>
      <c r="G2424" t="s">
        <v>5478</v>
      </c>
      <c r="H2424" t="s">
        <v>5479</v>
      </c>
      <c r="I2424" t="s">
        <v>102</v>
      </c>
      <c r="J2424" t="s">
        <v>27</v>
      </c>
      <c r="K2424" t="s">
        <v>5480</v>
      </c>
      <c r="L2424" t="s">
        <v>211</v>
      </c>
      <c r="M2424">
        <v>60126</v>
      </c>
      <c r="N2424" t="s">
        <v>105</v>
      </c>
      <c r="O2424" t="s">
        <v>2601</v>
      </c>
      <c r="P2424" t="s">
        <v>46</v>
      </c>
      <c r="Q2424" t="s">
        <v>90</v>
      </c>
      <c r="R2424" t="s">
        <v>2602</v>
      </c>
      <c r="S2424">
        <v>9.6640000000000015</v>
      </c>
      <c r="T2424">
        <v>2</v>
      </c>
      <c r="U2424">
        <v>0.2</v>
      </c>
      <c r="V2424">
        <v>3.2615999999999996</v>
      </c>
    </row>
    <row r="2425" spans="1:22" ht="14.25" customHeight="1" x14ac:dyDescent="0.3">
      <c r="A2425">
        <v>2424</v>
      </c>
      <c r="B2425" t="s">
        <v>5481</v>
      </c>
      <c r="C2425">
        <f>YEAR(Data!$D2425)</f>
        <v>2014</v>
      </c>
      <c r="D2425" s="2">
        <v>41999</v>
      </c>
      <c r="E2425" s="2">
        <v>42004</v>
      </c>
      <c r="F2425" t="s">
        <v>50</v>
      </c>
      <c r="G2425" t="s">
        <v>5317</v>
      </c>
      <c r="H2425" t="s">
        <v>5318</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ht="14.25" customHeight="1" x14ac:dyDescent="0.3">
      <c r="A2426">
        <v>2425</v>
      </c>
      <c r="B2426" t="s">
        <v>5481</v>
      </c>
      <c r="C2426">
        <f>YEAR(Data!$D2426)</f>
        <v>2014</v>
      </c>
      <c r="D2426" s="2">
        <v>41999</v>
      </c>
      <c r="E2426" s="2">
        <v>42004</v>
      </c>
      <c r="F2426" t="s">
        <v>50</v>
      </c>
      <c r="G2426" t="s">
        <v>5317</v>
      </c>
      <c r="H2426" t="s">
        <v>5318</v>
      </c>
      <c r="I2426" t="s">
        <v>26</v>
      </c>
      <c r="J2426" t="s">
        <v>27</v>
      </c>
      <c r="K2426" t="s">
        <v>746</v>
      </c>
      <c r="L2426" t="s">
        <v>498</v>
      </c>
      <c r="M2426">
        <v>45014</v>
      </c>
      <c r="N2426" t="s">
        <v>148</v>
      </c>
      <c r="O2426" t="s">
        <v>5374</v>
      </c>
      <c r="P2426" t="s">
        <v>46</v>
      </c>
      <c r="Q2426" t="s">
        <v>75</v>
      </c>
      <c r="R2426" t="s">
        <v>5375</v>
      </c>
      <c r="S2426">
        <v>13.023000000000001</v>
      </c>
      <c r="T2426">
        <v>1</v>
      </c>
      <c r="U2426">
        <v>0.7</v>
      </c>
      <c r="V2426">
        <v>-10.418399999999998</v>
      </c>
    </row>
    <row r="2427" spans="1:22" ht="14.25" customHeight="1" x14ac:dyDescent="0.3">
      <c r="A2427">
        <v>2426</v>
      </c>
      <c r="B2427" t="s">
        <v>5481</v>
      </c>
      <c r="C2427">
        <f>YEAR(Data!$D2427)</f>
        <v>2014</v>
      </c>
      <c r="D2427" s="2">
        <v>41999</v>
      </c>
      <c r="E2427" s="2">
        <v>42004</v>
      </c>
      <c r="F2427" t="s">
        <v>50</v>
      </c>
      <c r="G2427" t="s">
        <v>5317</v>
      </c>
      <c r="H2427" t="s">
        <v>5318</v>
      </c>
      <c r="I2427" t="s">
        <v>26</v>
      </c>
      <c r="J2427" t="s">
        <v>27</v>
      </c>
      <c r="K2427" t="s">
        <v>746</v>
      </c>
      <c r="L2427" t="s">
        <v>498</v>
      </c>
      <c r="M2427">
        <v>45014</v>
      </c>
      <c r="N2427" t="s">
        <v>148</v>
      </c>
      <c r="O2427" t="s">
        <v>5482</v>
      </c>
      <c r="P2427" t="s">
        <v>32</v>
      </c>
      <c r="Q2427" t="s">
        <v>56</v>
      </c>
      <c r="R2427" t="s">
        <v>5483</v>
      </c>
      <c r="S2427">
        <v>273.06</v>
      </c>
      <c r="T2427">
        <v>2</v>
      </c>
      <c r="U2427">
        <v>0.4</v>
      </c>
      <c r="V2427">
        <v>-104.67300000000006</v>
      </c>
    </row>
    <row r="2428" spans="1:22" ht="14.25" customHeight="1" x14ac:dyDescent="0.3">
      <c r="A2428">
        <v>2427</v>
      </c>
      <c r="B2428" t="s">
        <v>5481</v>
      </c>
      <c r="C2428">
        <f>YEAR(Data!$D2428)</f>
        <v>2014</v>
      </c>
      <c r="D2428" s="2">
        <v>41999</v>
      </c>
      <c r="E2428" s="2">
        <v>42004</v>
      </c>
      <c r="F2428" t="s">
        <v>50</v>
      </c>
      <c r="G2428" t="s">
        <v>5317</v>
      </c>
      <c r="H2428" t="s">
        <v>5318</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ht="14.25" customHeight="1" x14ac:dyDescent="0.3">
      <c r="A2429">
        <v>2428</v>
      </c>
      <c r="B2429" t="s">
        <v>5484</v>
      </c>
      <c r="C2429">
        <f>YEAR(Data!$D2429)</f>
        <v>2013</v>
      </c>
      <c r="D2429" s="2">
        <v>41437</v>
      </c>
      <c r="E2429" s="2">
        <v>41443</v>
      </c>
      <c r="F2429" t="s">
        <v>50</v>
      </c>
      <c r="G2429" t="s">
        <v>773</v>
      </c>
      <c r="H2429" t="s">
        <v>774</v>
      </c>
      <c r="I2429" t="s">
        <v>41</v>
      </c>
      <c r="J2429" t="s">
        <v>27</v>
      </c>
      <c r="K2429" t="s">
        <v>1127</v>
      </c>
      <c r="L2429" t="s">
        <v>104</v>
      </c>
      <c r="M2429">
        <v>76017</v>
      </c>
      <c r="N2429" t="s">
        <v>105</v>
      </c>
      <c r="O2429" t="s">
        <v>5485</v>
      </c>
      <c r="P2429" t="s">
        <v>46</v>
      </c>
      <c r="Q2429" t="s">
        <v>75</v>
      </c>
      <c r="R2429" t="s">
        <v>5486</v>
      </c>
      <c r="S2429">
        <v>1.3439999999999996</v>
      </c>
      <c r="T2429">
        <v>4</v>
      </c>
      <c r="U2429">
        <v>0.8</v>
      </c>
      <c r="V2429">
        <v>-2.1504000000000008</v>
      </c>
    </row>
    <row r="2430" spans="1:22" ht="14.25" customHeight="1" x14ac:dyDescent="0.3">
      <c r="A2430">
        <v>2429</v>
      </c>
      <c r="B2430" t="s">
        <v>5484</v>
      </c>
      <c r="C2430">
        <f>YEAR(Data!$D2430)</f>
        <v>2013</v>
      </c>
      <c r="D2430" s="2">
        <v>41437</v>
      </c>
      <c r="E2430" s="2">
        <v>41443</v>
      </c>
      <c r="F2430" t="s">
        <v>50</v>
      </c>
      <c r="G2430" t="s">
        <v>773</v>
      </c>
      <c r="H2430" t="s">
        <v>774</v>
      </c>
      <c r="I2430" t="s">
        <v>41</v>
      </c>
      <c r="J2430" t="s">
        <v>27</v>
      </c>
      <c r="K2430" t="s">
        <v>1127</v>
      </c>
      <c r="L2430" t="s">
        <v>104</v>
      </c>
      <c r="M2430">
        <v>76017</v>
      </c>
      <c r="N2430" t="s">
        <v>105</v>
      </c>
      <c r="O2430" t="s">
        <v>5487</v>
      </c>
      <c r="P2430" t="s">
        <v>46</v>
      </c>
      <c r="Q2430" t="s">
        <v>75</v>
      </c>
      <c r="R2430" t="s">
        <v>5488</v>
      </c>
      <c r="S2430">
        <v>8.2719999999999985</v>
      </c>
      <c r="T2430">
        <v>4</v>
      </c>
      <c r="U2430">
        <v>0.8</v>
      </c>
      <c r="V2430">
        <v>-13.648800000000001</v>
      </c>
    </row>
    <row r="2431" spans="1:22" ht="14.25" customHeight="1" x14ac:dyDescent="0.3">
      <c r="A2431">
        <v>2430</v>
      </c>
      <c r="B2431" t="s">
        <v>5484</v>
      </c>
      <c r="C2431">
        <f>YEAR(Data!$D2431)</f>
        <v>2013</v>
      </c>
      <c r="D2431" s="2">
        <v>41437</v>
      </c>
      <c r="E2431" s="2">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ht="14.25" customHeight="1" x14ac:dyDescent="0.3">
      <c r="A2432">
        <v>2431</v>
      </c>
      <c r="B2432" t="s">
        <v>5489</v>
      </c>
      <c r="C2432">
        <f>YEAR(Data!$D2432)</f>
        <v>2014</v>
      </c>
      <c r="D2432" s="2">
        <v>41773</v>
      </c>
      <c r="E2432" s="2">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ht="14.25" customHeight="1" x14ac:dyDescent="0.3">
      <c r="A2433">
        <v>2432</v>
      </c>
      <c r="B2433" t="s">
        <v>5490</v>
      </c>
      <c r="C2433">
        <f>YEAR(Data!$D2433)</f>
        <v>2014</v>
      </c>
      <c r="D2433" s="2">
        <v>42002</v>
      </c>
      <c r="E2433" s="2">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ht="14.25" customHeight="1" x14ac:dyDescent="0.3">
      <c r="A2434">
        <v>2433</v>
      </c>
      <c r="B2434" t="s">
        <v>5491</v>
      </c>
      <c r="C2434">
        <f>YEAR(Data!$D2434)</f>
        <v>2011</v>
      </c>
      <c r="D2434" s="2">
        <v>40627</v>
      </c>
      <c r="E2434" s="2">
        <v>40634</v>
      </c>
      <c r="F2434" t="s">
        <v>50</v>
      </c>
      <c r="G2434" t="s">
        <v>5492</v>
      </c>
      <c r="H2434" t="s">
        <v>5493</v>
      </c>
      <c r="I2434" t="s">
        <v>26</v>
      </c>
      <c r="J2434" t="s">
        <v>27</v>
      </c>
      <c r="K2434" t="s">
        <v>266</v>
      </c>
      <c r="L2434" t="s">
        <v>267</v>
      </c>
      <c r="M2434">
        <v>10009</v>
      </c>
      <c r="N2434" t="s">
        <v>148</v>
      </c>
      <c r="O2434" t="s">
        <v>5494</v>
      </c>
      <c r="P2434" t="s">
        <v>32</v>
      </c>
      <c r="Q2434" t="s">
        <v>36</v>
      </c>
      <c r="R2434" t="s">
        <v>5495</v>
      </c>
      <c r="S2434">
        <v>366.786</v>
      </c>
      <c r="T2434">
        <v>7</v>
      </c>
      <c r="U2434">
        <v>0.1</v>
      </c>
      <c r="V2434">
        <v>65.206400000000002</v>
      </c>
    </row>
    <row r="2435" spans="1:22" ht="14.25" customHeight="1" x14ac:dyDescent="0.3">
      <c r="A2435">
        <v>2434</v>
      </c>
      <c r="B2435" t="s">
        <v>5496</v>
      </c>
      <c r="C2435">
        <f>YEAR(Data!$D2435)</f>
        <v>2014</v>
      </c>
      <c r="D2435" s="2">
        <v>41788</v>
      </c>
      <c r="E2435" s="2">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ht="14.25" customHeight="1" x14ac:dyDescent="0.3">
      <c r="A2436">
        <v>2435</v>
      </c>
      <c r="B2436" t="s">
        <v>5497</v>
      </c>
      <c r="C2436">
        <f>YEAR(Data!$D2436)</f>
        <v>2012</v>
      </c>
      <c r="D2436" s="2">
        <v>41227</v>
      </c>
      <c r="E2436" s="2">
        <v>41230</v>
      </c>
      <c r="F2436" t="s">
        <v>188</v>
      </c>
      <c r="G2436" t="s">
        <v>5288</v>
      </c>
      <c r="H2436" t="s">
        <v>5289</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ht="14.25" customHeight="1" x14ac:dyDescent="0.3">
      <c r="A2437">
        <v>2436</v>
      </c>
      <c r="B2437" t="s">
        <v>5497</v>
      </c>
      <c r="C2437">
        <f>YEAR(Data!$D2437)</f>
        <v>2012</v>
      </c>
      <c r="D2437" s="2">
        <v>41227</v>
      </c>
      <c r="E2437" s="2">
        <v>41230</v>
      </c>
      <c r="F2437" t="s">
        <v>188</v>
      </c>
      <c r="G2437" t="s">
        <v>5288</v>
      </c>
      <c r="H2437" t="s">
        <v>5289</v>
      </c>
      <c r="I2437" t="s">
        <v>41</v>
      </c>
      <c r="J2437" t="s">
        <v>27</v>
      </c>
      <c r="K2437" t="s">
        <v>318</v>
      </c>
      <c r="L2437" t="s">
        <v>319</v>
      </c>
      <c r="M2437">
        <v>22153</v>
      </c>
      <c r="N2437" t="s">
        <v>30</v>
      </c>
      <c r="O2437" t="s">
        <v>5498</v>
      </c>
      <c r="P2437" t="s">
        <v>46</v>
      </c>
      <c r="Q2437" t="s">
        <v>78</v>
      </c>
      <c r="R2437" t="s">
        <v>5499</v>
      </c>
      <c r="S2437">
        <v>826.11</v>
      </c>
      <c r="T2437">
        <v>3</v>
      </c>
      <c r="U2437">
        <v>0</v>
      </c>
      <c r="V2437">
        <v>322.18290000000002</v>
      </c>
    </row>
    <row r="2438" spans="1:22" ht="14.25" customHeight="1" x14ac:dyDescent="0.3">
      <c r="A2438">
        <v>2437</v>
      </c>
      <c r="B2438" t="s">
        <v>5500</v>
      </c>
      <c r="C2438">
        <f>YEAR(Data!$D2438)</f>
        <v>2014</v>
      </c>
      <c r="D2438" s="2">
        <v>41824</v>
      </c>
      <c r="E2438" s="2">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ht="14.25" customHeight="1" x14ac:dyDescent="0.3">
      <c r="A2439">
        <v>2438</v>
      </c>
      <c r="B2439" t="s">
        <v>5501</v>
      </c>
      <c r="C2439">
        <f>YEAR(Data!$D2439)</f>
        <v>2011</v>
      </c>
      <c r="D2439" s="2">
        <v>40865</v>
      </c>
      <c r="E2439" s="2">
        <v>40867</v>
      </c>
      <c r="F2439" t="s">
        <v>23</v>
      </c>
      <c r="G2439" t="s">
        <v>5502</v>
      </c>
      <c r="H2439" t="s">
        <v>5503</v>
      </c>
      <c r="I2439" t="s">
        <v>26</v>
      </c>
      <c r="J2439" t="s">
        <v>27</v>
      </c>
      <c r="K2439" t="s">
        <v>1473</v>
      </c>
      <c r="L2439" t="s">
        <v>457</v>
      </c>
      <c r="M2439">
        <v>80027</v>
      </c>
      <c r="N2439" t="s">
        <v>44</v>
      </c>
      <c r="O2439" t="s">
        <v>5504</v>
      </c>
      <c r="P2439" t="s">
        <v>32</v>
      </c>
      <c r="Q2439" t="s">
        <v>56</v>
      </c>
      <c r="R2439" t="s">
        <v>5505</v>
      </c>
      <c r="S2439">
        <v>145.97999999999999</v>
      </c>
      <c r="T2439">
        <v>2</v>
      </c>
      <c r="U2439">
        <v>0.5</v>
      </c>
      <c r="V2439">
        <v>-99.266399999999976</v>
      </c>
    </row>
    <row r="2440" spans="1:22" ht="14.25" customHeight="1" x14ac:dyDescent="0.3">
      <c r="A2440">
        <v>2439</v>
      </c>
      <c r="B2440" t="s">
        <v>5501</v>
      </c>
      <c r="C2440">
        <f>YEAR(Data!$D2440)</f>
        <v>2011</v>
      </c>
      <c r="D2440" s="2">
        <v>40865</v>
      </c>
      <c r="E2440" s="2">
        <v>40867</v>
      </c>
      <c r="F2440" t="s">
        <v>23</v>
      </c>
      <c r="G2440" t="s">
        <v>5502</v>
      </c>
      <c r="H2440" t="s">
        <v>5503</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ht="14.25" customHeight="1" x14ac:dyDescent="0.3">
      <c r="A2441">
        <v>2440</v>
      </c>
      <c r="B2441" t="s">
        <v>5506</v>
      </c>
      <c r="C2441">
        <f>YEAR(Data!$D2441)</f>
        <v>2014</v>
      </c>
      <c r="D2441" s="2">
        <v>41838</v>
      </c>
      <c r="E2441" s="2">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ht="14.25" customHeight="1" x14ac:dyDescent="0.3">
      <c r="A2442">
        <v>2441</v>
      </c>
      <c r="B2442" t="s">
        <v>5507</v>
      </c>
      <c r="C2442">
        <f>YEAR(Data!$D2442)</f>
        <v>2013</v>
      </c>
      <c r="D2442" s="2">
        <v>41417</v>
      </c>
      <c r="E2442" s="2">
        <v>41422</v>
      </c>
      <c r="F2442" t="s">
        <v>50</v>
      </c>
      <c r="G2442" t="s">
        <v>5077</v>
      </c>
      <c r="H2442" t="s">
        <v>5078</v>
      </c>
      <c r="I2442" t="s">
        <v>26</v>
      </c>
      <c r="J2442" t="s">
        <v>27</v>
      </c>
      <c r="K2442" t="s">
        <v>5508</v>
      </c>
      <c r="L2442" t="s">
        <v>788</v>
      </c>
      <c r="M2442">
        <v>7055</v>
      </c>
      <c r="N2442" t="s">
        <v>148</v>
      </c>
      <c r="O2442" t="s">
        <v>1204</v>
      </c>
      <c r="P2442" t="s">
        <v>71</v>
      </c>
      <c r="Q2442" t="s">
        <v>72</v>
      </c>
      <c r="R2442" t="s">
        <v>1205</v>
      </c>
      <c r="S2442">
        <v>345</v>
      </c>
      <c r="T2442">
        <v>5</v>
      </c>
      <c r="U2442">
        <v>0</v>
      </c>
      <c r="V2442">
        <v>86.25</v>
      </c>
    </row>
    <row r="2443" spans="1:22" ht="14.25" customHeight="1" x14ac:dyDescent="0.3">
      <c r="A2443">
        <v>2442</v>
      </c>
      <c r="B2443" t="s">
        <v>5507</v>
      </c>
      <c r="C2443">
        <f>YEAR(Data!$D2443)</f>
        <v>2013</v>
      </c>
      <c r="D2443" s="2">
        <v>41417</v>
      </c>
      <c r="E2443" s="2">
        <v>41422</v>
      </c>
      <c r="F2443" t="s">
        <v>50</v>
      </c>
      <c r="G2443" t="s">
        <v>5077</v>
      </c>
      <c r="H2443" t="s">
        <v>5078</v>
      </c>
      <c r="I2443" t="s">
        <v>26</v>
      </c>
      <c r="J2443" t="s">
        <v>27</v>
      </c>
      <c r="K2443" t="s">
        <v>5508</v>
      </c>
      <c r="L2443" t="s">
        <v>788</v>
      </c>
      <c r="M2443">
        <v>7055</v>
      </c>
      <c r="N2443" t="s">
        <v>148</v>
      </c>
      <c r="O2443" t="s">
        <v>883</v>
      </c>
      <c r="P2443" t="s">
        <v>32</v>
      </c>
      <c r="Q2443" t="s">
        <v>56</v>
      </c>
      <c r="R2443" t="s">
        <v>884</v>
      </c>
      <c r="S2443">
        <v>174.28599999999997</v>
      </c>
      <c r="T2443">
        <v>2</v>
      </c>
      <c r="U2443">
        <v>0.3</v>
      </c>
      <c r="V2443">
        <v>-19.918399999999991</v>
      </c>
    </row>
    <row r="2444" spans="1:22" ht="14.25" customHeight="1" x14ac:dyDescent="0.3">
      <c r="A2444">
        <v>2443</v>
      </c>
      <c r="B2444" t="s">
        <v>5507</v>
      </c>
      <c r="C2444">
        <f>YEAR(Data!$D2444)</f>
        <v>2013</v>
      </c>
      <c r="D2444" s="2">
        <v>41417</v>
      </c>
      <c r="E2444" s="2">
        <v>41422</v>
      </c>
      <c r="F2444" t="s">
        <v>50</v>
      </c>
      <c r="G2444" t="s">
        <v>5077</v>
      </c>
      <c r="H2444" t="s">
        <v>5078</v>
      </c>
      <c r="I2444" t="s">
        <v>26</v>
      </c>
      <c r="J2444" t="s">
        <v>27</v>
      </c>
      <c r="K2444" t="s">
        <v>5508</v>
      </c>
      <c r="L2444" t="s">
        <v>788</v>
      </c>
      <c r="M2444">
        <v>7055</v>
      </c>
      <c r="N2444" t="s">
        <v>148</v>
      </c>
      <c r="O2444" t="s">
        <v>816</v>
      </c>
      <c r="P2444" t="s">
        <v>46</v>
      </c>
      <c r="Q2444" t="s">
        <v>78</v>
      </c>
      <c r="R2444" t="s">
        <v>817</v>
      </c>
      <c r="S2444">
        <v>662.84</v>
      </c>
      <c r="T2444">
        <v>4</v>
      </c>
      <c r="U2444">
        <v>0</v>
      </c>
      <c r="V2444">
        <v>172.33840000000004</v>
      </c>
    </row>
    <row r="2445" spans="1:22" ht="14.25" customHeight="1" x14ac:dyDescent="0.3">
      <c r="A2445">
        <v>2444</v>
      </c>
      <c r="B2445" t="s">
        <v>5507</v>
      </c>
      <c r="C2445">
        <f>YEAR(Data!$D2445)</f>
        <v>2013</v>
      </c>
      <c r="D2445" s="2">
        <v>41417</v>
      </c>
      <c r="E2445" s="2">
        <v>41422</v>
      </c>
      <c r="F2445" t="s">
        <v>50</v>
      </c>
      <c r="G2445" t="s">
        <v>5077</v>
      </c>
      <c r="H2445" t="s">
        <v>5078</v>
      </c>
      <c r="I2445" t="s">
        <v>26</v>
      </c>
      <c r="J2445" t="s">
        <v>27</v>
      </c>
      <c r="K2445" t="s">
        <v>5508</v>
      </c>
      <c r="L2445" t="s">
        <v>788</v>
      </c>
      <c r="M2445">
        <v>7055</v>
      </c>
      <c r="N2445" t="s">
        <v>148</v>
      </c>
      <c r="O2445" t="s">
        <v>1750</v>
      </c>
      <c r="P2445" t="s">
        <v>71</v>
      </c>
      <c r="Q2445" t="s">
        <v>161</v>
      </c>
      <c r="R2445" t="s">
        <v>1751</v>
      </c>
      <c r="S2445">
        <v>95.1</v>
      </c>
      <c r="T2445">
        <v>5</v>
      </c>
      <c r="U2445">
        <v>0</v>
      </c>
      <c r="V2445">
        <v>30.431999999999995</v>
      </c>
    </row>
    <row r="2446" spans="1:22" ht="14.25" customHeight="1" x14ac:dyDescent="0.3">
      <c r="A2446">
        <v>2445</v>
      </c>
      <c r="B2446" t="s">
        <v>5507</v>
      </c>
      <c r="C2446">
        <f>YEAR(Data!$D2446)</f>
        <v>2013</v>
      </c>
      <c r="D2446" s="2">
        <v>41417</v>
      </c>
      <c r="E2446" s="2">
        <v>41422</v>
      </c>
      <c r="F2446" t="s">
        <v>50</v>
      </c>
      <c r="G2446" t="s">
        <v>5077</v>
      </c>
      <c r="H2446" t="s">
        <v>5078</v>
      </c>
      <c r="I2446" t="s">
        <v>26</v>
      </c>
      <c r="J2446" t="s">
        <v>27</v>
      </c>
      <c r="K2446" t="s">
        <v>5508</v>
      </c>
      <c r="L2446" t="s">
        <v>788</v>
      </c>
      <c r="M2446">
        <v>7055</v>
      </c>
      <c r="N2446" t="s">
        <v>148</v>
      </c>
      <c r="O2446" t="s">
        <v>5509</v>
      </c>
      <c r="P2446" t="s">
        <v>46</v>
      </c>
      <c r="Q2446" t="s">
        <v>173</v>
      </c>
      <c r="R2446" t="s">
        <v>5510</v>
      </c>
      <c r="S2446">
        <v>26.880000000000003</v>
      </c>
      <c r="T2446">
        <v>6</v>
      </c>
      <c r="U2446">
        <v>0</v>
      </c>
      <c r="V2446">
        <v>12.902400000000002</v>
      </c>
    </row>
    <row r="2447" spans="1:22" ht="14.25" customHeight="1" x14ac:dyDescent="0.3">
      <c r="A2447">
        <v>2446</v>
      </c>
      <c r="B2447" t="s">
        <v>5507</v>
      </c>
      <c r="C2447">
        <f>YEAR(Data!$D2447)</f>
        <v>2013</v>
      </c>
      <c r="D2447" s="2">
        <v>41417</v>
      </c>
      <c r="E2447" s="2">
        <v>41422</v>
      </c>
      <c r="F2447" t="s">
        <v>50</v>
      </c>
      <c r="G2447" t="s">
        <v>5077</v>
      </c>
      <c r="H2447" t="s">
        <v>5078</v>
      </c>
      <c r="I2447" t="s">
        <v>26</v>
      </c>
      <c r="J2447" t="s">
        <v>27</v>
      </c>
      <c r="K2447" t="s">
        <v>5508</v>
      </c>
      <c r="L2447" t="s">
        <v>788</v>
      </c>
      <c r="M2447">
        <v>7055</v>
      </c>
      <c r="N2447" t="s">
        <v>148</v>
      </c>
      <c r="O2447" t="s">
        <v>3748</v>
      </c>
      <c r="P2447" t="s">
        <v>71</v>
      </c>
      <c r="Q2447" t="s">
        <v>72</v>
      </c>
      <c r="R2447" t="s">
        <v>3749</v>
      </c>
      <c r="S2447">
        <v>257.98</v>
      </c>
      <c r="T2447">
        <v>2</v>
      </c>
      <c r="U2447">
        <v>0</v>
      </c>
      <c r="V2447">
        <v>74.8142</v>
      </c>
    </row>
    <row r="2448" spans="1:22" ht="14.25" customHeight="1" x14ac:dyDescent="0.3">
      <c r="A2448">
        <v>2447</v>
      </c>
      <c r="B2448" t="s">
        <v>5511</v>
      </c>
      <c r="C2448">
        <f>YEAR(Data!$D2448)</f>
        <v>2012</v>
      </c>
      <c r="D2448" s="2">
        <v>41177</v>
      </c>
      <c r="E2448" s="2">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ht="14.25" customHeight="1" x14ac:dyDescent="0.3">
      <c r="A2449">
        <v>2448</v>
      </c>
      <c r="B2449" t="s">
        <v>5512</v>
      </c>
      <c r="C2449">
        <f>YEAR(Data!$D2449)</f>
        <v>2013</v>
      </c>
      <c r="D2449" s="2">
        <v>41579</v>
      </c>
      <c r="E2449" s="2">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ht="14.25" customHeight="1" x14ac:dyDescent="0.3">
      <c r="A2450">
        <v>2449</v>
      </c>
      <c r="B2450" t="s">
        <v>5513</v>
      </c>
      <c r="C2450">
        <f>YEAR(Data!$D2450)</f>
        <v>2012</v>
      </c>
      <c r="D2450" s="2">
        <v>41166</v>
      </c>
      <c r="E2450" s="2">
        <v>41169</v>
      </c>
      <c r="F2450" t="s">
        <v>23</v>
      </c>
      <c r="G2450" t="s">
        <v>1734</v>
      </c>
      <c r="H2450" t="s">
        <v>1735</v>
      </c>
      <c r="I2450" t="s">
        <v>26</v>
      </c>
      <c r="J2450" t="s">
        <v>27</v>
      </c>
      <c r="K2450" t="s">
        <v>5514</v>
      </c>
      <c r="L2450" t="s">
        <v>383</v>
      </c>
      <c r="M2450">
        <v>29406</v>
      </c>
      <c r="N2450" t="s">
        <v>30</v>
      </c>
      <c r="O2450" t="s">
        <v>1689</v>
      </c>
      <c r="P2450" t="s">
        <v>46</v>
      </c>
      <c r="Q2450" t="s">
        <v>59</v>
      </c>
      <c r="R2450" t="s">
        <v>1690</v>
      </c>
      <c r="S2450">
        <v>269.49</v>
      </c>
      <c r="T2450">
        <v>3</v>
      </c>
      <c r="U2450">
        <v>0</v>
      </c>
      <c r="V2450">
        <v>5.3897999999999939</v>
      </c>
    </row>
    <row r="2451" spans="1:22" ht="14.25" customHeight="1" x14ac:dyDescent="0.3">
      <c r="A2451">
        <v>2450</v>
      </c>
      <c r="B2451" t="s">
        <v>5515</v>
      </c>
      <c r="C2451">
        <f>YEAR(Data!$D2451)</f>
        <v>2013</v>
      </c>
      <c r="D2451" s="2">
        <v>41584</v>
      </c>
      <c r="E2451" s="2">
        <v>41589</v>
      </c>
      <c r="F2451" t="s">
        <v>50</v>
      </c>
      <c r="G2451" t="s">
        <v>377</v>
      </c>
      <c r="H2451" t="s">
        <v>378</v>
      </c>
      <c r="I2451" t="s">
        <v>102</v>
      </c>
      <c r="J2451" t="s">
        <v>27</v>
      </c>
      <c r="K2451" t="s">
        <v>630</v>
      </c>
      <c r="L2451" t="s">
        <v>43</v>
      </c>
      <c r="M2451">
        <v>95123</v>
      </c>
      <c r="N2451" t="s">
        <v>44</v>
      </c>
      <c r="O2451" t="s">
        <v>5516</v>
      </c>
      <c r="P2451" t="s">
        <v>46</v>
      </c>
      <c r="Q2451" t="s">
        <v>75</v>
      </c>
      <c r="R2451" t="s">
        <v>5517</v>
      </c>
      <c r="S2451">
        <v>29.120000000000005</v>
      </c>
      <c r="T2451">
        <v>5</v>
      </c>
      <c r="U2451">
        <v>0.2</v>
      </c>
      <c r="V2451">
        <v>9.8279999999999959</v>
      </c>
    </row>
    <row r="2452" spans="1:22" ht="14.25" customHeight="1" x14ac:dyDescent="0.3">
      <c r="A2452">
        <v>2451</v>
      </c>
      <c r="B2452" t="s">
        <v>5518</v>
      </c>
      <c r="C2452">
        <f>YEAR(Data!$D2452)</f>
        <v>2014</v>
      </c>
      <c r="D2452" s="2">
        <v>41716</v>
      </c>
      <c r="E2452" s="2">
        <v>41721</v>
      </c>
      <c r="F2452" t="s">
        <v>23</v>
      </c>
      <c r="G2452" t="s">
        <v>5194</v>
      </c>
      <c r="H2452" t="s">
        <v>5195</v>
      </c>
      <c r="I2452" t="s">
        <v>26</v>
      </c>
      <c r="J2452" t="s">
        <v>27</v>
      </c>
      <c r="K2452" t="s">
        <v>266</v>
      </c>
      <c r="L2452" t="s">
        <v>267</v>
      </c>
      <c r="M2452">
        <v>10011</v>
      </c>
      <c r="N2452" t="s">
        <v>148</v>
      </c>
      <c r="O2452" t="s">
        <v>5519</v>
      </c>
      <c r="P2452" t="s">
        <v>46</v>
      </c>
      <c r="Q2452" t="s">
        <v>47</v>
      </c>
      <c r="R2452" t="s">
        <v>5520</v>
      </c>
      <c r="S2452">
        <v>18.75</v>
      </c>
      <c r="T2452">
        <v>5</v>
      </c>
      <c r="U2452">
        <v>0</v>
      </c>
      <c r="V2452">
        <v>9</v>
      </c>
    </row>
    <row r="2453" spans="1:22" ht="14.25" customHeight="1" x14ac:dyDescent="0.3">
      <c r="A2453">
        <v>2452</v>
      </c>
      <c r="B2453" t="s">
        <v>5518</v>
      </c>
      <c r="C2453">
        <f>YEAR(Data!$D2453)</f>
        <v>2014</v>
      </c>
      <c r="D2453" s="2">
        <v>41716</v>
      </c>
      <c r="E2453" s="2">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ht="14.25" customHeight="1" x14ac:dyDescent="0.3">
      <c r="A2454">
        <v>2453</v>
      </c>
      <c r="B2454" t="s">
        <v>5518</v>
      </c>
      <c r="C2454">
        <f>YEAR(Data!$D2454)</f>
        <v>2014</v>
      </c>
      <c r="D2454" s="2">
        <v>41716</v>
      </c>
      <c r="E2454" s="2">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ht="14.25" customHeight="1" x14ac:dyDescent="0.3">
      <c r="A2455">
        <v>2454</v>
      </c>
      <c r="B2455" t="s">
        <v>5518</v>
      </c>
      <c r="C2455">
        <f>YEAR(Data!$D2455)</f>
        <v>2014</v>
      </c>
      <c r="D2455" s="2">
        <v>41716</v>
      </c>
      <c r="E2455" s="2">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ht="14.25" customHeight="1" x14ac:dyDescent="0.3">
      <c r="A2456">
        <v>2455</v>
      </c>
      <c r="B2456" t="s">
        <v>5518</v>
      </c>
      <c r="C2456">
        <f>YEAR(Data!$D2456)</f>
        <v>2014</v>
      </c>
      <c r="D2456" s="2">
        <v>41716</v>
      </c>
      <c r="E2456" s="2">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ht="14.25" customHeight="1" x14ac:dyDescent="0.3">
      <c r="A2457">
        <v>2456</v>
      </c>
      <c r="B2457" t="s">
        <v>5518</v>
      </c>
      <c r="C2457">
        <f>YEAR(Data!$D2457)</f>
        <v>2014</v>
      </c>
      <c r="D2457" s="2">
        <v>41716</v>
      </c>
      <c r="E2457" s="2">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ht="14.25" customHeight="1" x14ac:dyDescent="0.3">
      <c r="A2458">
        <v>2457</v>
      </c>
      <c r="B2458" t="s">
        <v>5518</v>
      </c>
      <c r="C2458">
        <f>YEAR(Data!$D2458)</f>
        <v>2014</v>
      </c>
      <c r="D2458" s="2">
        <v>41716</v>
      </c>
      <c r="E2458" s="2">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ht="14.25" customHeight="1" x14ac:dyDescent="0.3">
      <c r="A2459">
        <v>2458</v>
      </c>
      <c r="B2459" t="s">
        <v>5518</v>
      </c>
      <c r="C2459">
        <f>YEAR(Data!$D2459)</f>
        <v>2014</v>
      </c>
      <c r="D2459" s="2">
        <v>41716</v>
      </c>
      <c r="E2459" s="2">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ht="14.25" customHeight="1" x14ac:dyDescent="0.3">
      <c r="A2460">
        <v>2459</v>
      </c>
      <c r="B2460" t="s">
        <v>5518</v>
      </c>
      <c r="C2460">
        <f>YEAR(Data!$D2460)</f>
        <v>2014</v>
      </c>
      <c r="D2460" s="2">
        <v>41716</v>
      </c>
      <c r="E2460" s="2">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ht="14.25" customHeight="1" x14ac:dyDescent="0.3">
      <c r="A2461">
        <v>2460</v>
      </c>
      <c r="B2461" t="s">
        <v>5521</v>
      </c>
      <c r="C2461">
        <f>YEAR(Data!$D2461)</f>
        <v>2014</v>
      </c>
      <c r="D2461" s="2">
        <v>41867</v>
      </c>
      <c r="E2461" s="2">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ht="14.25" customHeight="1" x14ac:dyDescent="0.3">
      <c r="A2462">
        <v>2461</v>
      </c>
      <c r="B2462" t="s">
        <v>5522</v>
      </c>
      <c r="C2462">
        <f>YEAR(Data!$D2462)</f>
        <v>2012</v>
      </c>
      <c r="D2462" s="2">
        <v>41101</v>
      </c>
      <c r="E2462" s="2">
        <v>41103</v>
      </c>
      <c r="F2462" t="s">
        <v>23</v>
      </c>
      <c r="G2462" t="s">
        <v>5523</v>
      </c>
      <c r="H2462" t="s">
        <v>5524</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ht="14.25" customHeight="1" x14ac:dyDescent="0.3">
      <c r="A2463">
        <v>2462</v>
      </c>
      <c r="B2463" t="s">
        <v>5522</v>
      </c>
      <c r="C2463">
        <f>YEAR(Data!$D2463)</f>
        <v>2012</v>
      </c>
      <c r="D2463" s="2">
        <v>41101</v>
      </c>
      <c r="E2463" s="2">
        <v>41103</v>
      </c>
      <c r="F2463" t="s">
        <v>23</v>
      </c>
      <c r="G2463" t="s">
        <v>5523</v>
      </c>
      <c r="H2463" t="s">
        <v>5524</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ht="14.25" customHeight="1" x14ac:dyDescent="0.3">
      <c r="A2464">
        <v>2463</v>
      </c>
      <c r="B2464" t="s">
        <v>5525</v>
      </c>
      <c r="C2464">
        <f>YEAR(Data!$D2464)</f>
        <v>2014</v>
      </c>
      <c r="D2464" s="2">
        <v>41977</v>
      </c>
      <c r="E2464" s="2">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ht="14.25" customHeight="1" x14ac:dyDescent="0.3">
      <c r="A2465">
        <v>2464</v>
      </c>
      <c r="B2465" t="s">
        <v>5525</v>
      </c>
      <c r="C2465">
        <f>YEAR(Data!$D2465)</f>
        <v>2014</v>
      </c>
      <c r="D2465" s="2">
        <v>41977</v>
      </c>
      <c r="E2465" s="2">
        <v>41983</v>
      </c>
      <c r="F2465" t="s">
        <v>50</v>
      </c>
      <c r="G2465" t="s">
        <v>3611</v>
      </c>
      <c r="H2465" t="s">
        <v>3612</v>
      </c>
      <c r="I2465" t="s">
        <v>26</v>
      </c>
      <c r="J2465" t="s">
        <v>27</v>
      </c>
      <c r="K2465" t="s">
        <v>266</v>
      </c>
      <c r="L2465" t="s">
        <v>267</v>
      </c>
      <c r="M2465">
        <v>10009</v>
      </c>
      <c r="N2465" t="s">
        <v>148</v>
      </c>
      <c r="O2465" t="s">
        <v>5389</v>
      </c>
      <c r="P2465" t="s">
        <v>46</v>
      </c>
      <c r="Q2465" t="s">
        <v>75</v>
      </c>
      <c r="R2465" t="s">
        <v>5390</v>
      </c>
      <c r="S2465">
        <v>14.624000000000002</v>
      </c>
      <c r="T2465">
        <v>2</v>
      </c>
      <c r="U2465">
        <v>0.2</v>
      </c>
      <c r="V2465">
        <v>5.1183999999999994</v>
      </c>
    </row>
    <row r="2466" spans="1:22" ht="14.25" customHeight="1" x14ac:dyDescent="0.3">
      <c r="A2466">
        <v>2465</v>
      </c>
      <c r="B2466" t="s">
        <v>5525</v>
      </c>
      <c r="C2466">
        <f>YEAR(Data!$D2466)</f>
        <v>2014</v>
      </c>
      <c r="D2466" s="2">
        <v>41977</v>
      </c>
      <c r="E2466" s="2">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ht="14.25" customHeight="1" x14ac:dyDescent="0.3">
      <c r="A2467">
        <v>2466</v>
      </c>
      <c r="B2467" t="s">
        <v>5525</v>
      </c>
      <c r="C2467">
        <f>YEAR(Data!$D2467)</f>
        <v>2014</v>
      </c>
      <c r="D2467" s="2">
        <v>41977</v>
      </c>
      <c r="E2467" s="2">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ht="14.25" customHeight="1" x14ac:dyDescent="0.3">
      <c r="A2468">
        <v>2467</v>
      </c>
      <c r="B2468" t="s">
        <v>5526</v>
      </c>
      <c r="C2468">
        <f>YEAR(Data!$D2468)</f>
        <v>2014</v>
      </c>
      <c r="D2468" s="2">
        <v>41764</v>
      </c>
      <c r="E2468" s="2">
        <v>41768</v>
      </c>
      <c r="F2468" t="s">
        <v>50</v>
      </c>
      <c r="G2468" t="s">
        <v>1519</v>
      </c>
      <c r="H2468" t="s">
        <v>1520</v>
      </c>
      <c r="I2468" t="s">
        <v>26</v>
      </c>
      <c r="J2468" t="s">
        <v>27</v>
      </c>
      <c r="K2468" t="s">
        <v>5527</v>
      </c>
      <c r="L2468" t="s">
        <v>319</v>
      </c>
      <c r="M2468">
        <v>23602</v>
      </c>
      <c r="N2468" t="s">
        <v>30</v>
      </c>
      <c r="O2468" t="s">
        <v>5528</v>
      </c>
      <c r="P2468" t="s">
        <v>46</v>
      </c>
      <c r="Q2468" t="s">
        <v>90</v>
      </c>
      <c r="R2468" t="s">
        <v>5529</v>
      </c>
      <c r="S2468">
        <v>9.11</v>
      </c>
      <c r="T2468">
        <v>1</v>
      </c>
      <c r="U2468">
        <v>0</v>
      </c>
      <c r="V2468">
        <v>4.099499999999999</v>
      </c>
    </row>
    <row r="2469" spans="1:22" ht="14.25" customHeight="1" x14ac:dyDescent="0.3">
      <c r="A2469">
        <v>2468</v>
      </c>
      <c r="B2469" t="s">
        <v>5526</v>
      </c>
      <c r="C2469">
        <f>YEAR(Data!$D2469)</f>
        <v>2014</v>
      </c>
      <c r="D2469" s="2">
        <v>41764</v>
      </c>
      <c r="E2469" s="2">
        <v>41768</v>
      </c>
      <c r="F2469" t="s">
        <v>50</v>
      </c>
      <c r="G2469" t="s">
        <v>1519</v>
      </c>
      <c r="H2469" t="s">
        <v>1520</v>
      </c>
      <c r="I2469" t="s">
        <v>26</v>
      </c>
      <c r="J2469" t="s">
        <v>27</v>
      </c>
      <c r="K2469" t="s">
        <v>5527</v>
      </c>
      <c r="L2469" t="s">
        <v>319</v>
      </c>
      <c r="M2469">
        <v>23602</v>
      </c>
      <c r="N2469" t="s">
        <v>30</v>
      </c>
      <c r="O2469" t="s">
        <v>1516</v>
      </c>
      <c r="P2469" t="s">
        <v>46</v>
      </c>
      <c r="Q2469" t="s">
        <v>59</v>
      </c>
      <c r="R2469" t="s">
        <v>1517</v>
      </c>
      <c r="S2469">
        <v>571.44000000000005</v>
      </c>
      <c r="T2469">
        <v>4</v>
      </c>
      <c r="U2469">
        <v>0</v>
      </c>
      <c r="V2469">
        <v>165.71759999999995</v>
      </c>
    </row>
    <row r="2470" spans="1:22" ht="14.25" customHeight="1" x14ac:dyDescent="0.3">
      <c r="A2470">
        <v>2469</v>
      </c>
      <c r="B2470" t="s">
        <v>5526</v>
      </c>
      <c r="C2470">
        <f>YEAR(Data!$D2470)</f>
        <v>2014</v>
      </c>
      <c r="D2470" s="2">
        <v>41764</v>
      </c>
      <c r="E2470" s="2">
        <v>41768</v>
      </c>
      <c r="F2470" t="s">
        <v>50</v>
      </c>
      <c r="G2470" t="s">
        <v>1519</v>
      </c>
      <c r="H2470" t="s">
        <v>1520</v>
      </c>
      <c r="I2470" t="s">
        <v>26</v>
      </c>
      <c r="J2470" t="s">
        <v>27</v>
      </c>
      <c r="K2470" t="s">
        <v>5527</v>
      </c>
      <c r="L2470" t="s">
        <v>319</v>
      </c>
      <c r="M2470">
        <v>23602</v>
      </c>
      <c r="N2470" t="s">
        <v>30</v>
      </c>
      <c r="O2470" t="s">
        <v>5530</v>
      </c>
      <c r="P2470" t="s">
        <v>46</v>
      </c>
      <c r="Q2470" t="s">
        <v>90</v>
      </c>
      <c r="R2470" t="s">
        <v>5531</v>
      </c>
      <c r="S2470">
        <v>32.400000000000006</v>
      </c>
      <c r="T2470">
        <v>5</v>
      </c>
      <c r="U2470">
        <v>0</v>
      </c>
      <c r="V2470">
        <v>15.552000000000001</v>
      </c>
    </row>
    <row r="2471" spans="1:22" ht="14.25" customHeight="1" x14ac:dyDescent="0.3">
      <c r="A2471">
        <v>2470</v>
      </c>
      <c r="B2471" t="s">
        <v>5526</v>
      </c>
      <c r="C2471">
        <f>YEAR(Data!$D2471)</f>
        <v>2014</v>
      </c>
      <c r="D2471" s="2">
        <v>41764</v>
      </c>
      <c r="E2471" s="2">
        <v>41768</v>
      </c>
      <c r="F2471" t="s">
        <v>50</v>
      </c>
      <c r="G2471" t="s">
        <v>1519</v>
      </c>
      <c r="H2471" t="s">
        <v>1520</v>
      </c>
      <c r="I2471" t="s">
        <v>26</v>
      </c>
      <c r="J2471" t="s">
        <v>27</v>
      </c>
      <c r="K2471" t="s">
        <v>5527</v>
      </c>
      <c r="L2471" t="s">
        <v>319</v>
      </c>
      <c r="M2471">
        <v>23602</v>
      </c>
      <c r="N2471" t="s">
        <v>30</v>
      </c>
      <c r="O2471" t="s">
        <v>4105</v>
      </c>
      <c r="P2471" t="s">
        <v>46</v>
      </c>
      <c r="Q2471" t="s">
        <v>59</v>
      </c>
      <c r="R2471" t="s">
        <v>4106</v>
      </c>
      <c r="S2471">
        <v>16.91</v>
      </c>
      <c r="T2471">
        <v>1</v>
      </c>
      <c r="U2471">
        <v>0</v>
      </c>
      <c r="V2471">
        <v>4.5656999999999996</v>
      </c>
    </row>
    <row r="2472" spans="1:22" ht="14.25" customHeight="1" x14ac:dyDescent="0.3">
      <c r="A2472">
        <v>2471</v>
      </c>
      <c r="B2472" t="s">
        <v>5532</v>
      </c>
      <c r="C2472">
        <f>YEAR(Data!$D2472)</f>
        <v>2013</v>
      </c>
      <c r="D2472" s="2">
        <v>41296</v>
      </c>
      <c r="E2472" s="2">
        <v>41302</v>
      </c>
      <c r="F2472" t="s">
        <v>50</v>
      </c>
      <c r="G2472" t="s">
        <v>5533</v>
      </c>
      <c r="H2472" t="s">
        <v>5534</v>
      </c>
      <c r="I2472" t="s">
        <v>26</v>
      </c>
      <c r="J2472" t="s">
        <v>27</v>
      </c>
      <c r="K2472" t="s">
        <v>1706</v>
      </c>
      <c r="L2472" t="s">
        <v>88</v>
      </c>
      <c r="M2472">
        <v>28314</v>
      </c>
      <c r="N2472" t="s">
        <v>30</v>
      </c>
      <c r="O2472" t="s">
        <v>5535</v>
      </c>
      <c r="P2472" t="s">
        <v>32</v>
      </c>
      <c r="Q2472" t="s">
        <v>65</v>
      </c>
      <c r="R2472" t="s">
        <v>5536</v>
      </c>
      <c r="S2472">
        <v>14.272</v>
      </c>
      <c r="T2472">
        <v>8</v>
      </c>
      <c r="U2472">
        <v>0.2</v>
      </c>
      <c r="V2472">
        <v>4.281600000000001</v>
      </c>
    </row>
    <row r="2473" spans="1:22" ht="14.25" customHeight="1" x14ac:dyDescent="0.3">
      <c r="A2473">
        <v>2472</v>
      </c>
      <c r="B2473" t="s">
        <v>5532</v>
      </c>
      <c r="C2473">
        <f>YEAR(Data!$D2473)</f>
        <v>2013</v>
      </c>
      <c r="D2473" s="2">
        <v>41296</v>
      </c>
      <c r="E2473" s="2">
        <v>41302</v>
      </c>
      <c r="F2473" t="s">
        <v>50</v>
      </c>
      <c r="G2473" t="s">
        <v>5533</v>
      </c>
      <c r="H2473" t="s">
        <v>5534</v>
      </c>
      <c r="I2473" t="s">
        <v>26</v>
      </c>
      <c r="J2473" t="s">
        <v>27</v>
      </c>
      <c r="K2473" t="s">
        <v>1706</v>
      </c>
      <c r="L2473" t="s">
        <v>88</v>
      </c>
      <c r="M2473">
        <v>28314</v>
      </c>
      <c r="N2473" t="s">
        <v>30</v>
      </c>
      <c r="O2473" t="s">
        <v>5019</v>
      </c>
      <c r="P2473" t="s">
        <v>32</v>
      </c>
      <c r="Q2473" t="s">
        <v>33</v>
      </c>
      <c r="R2473" t="s">
        <v>5537</v>
      </c>
      <c r="S2473">
        <v>451.13599999999997</v>
      </c>
      <c r="T2473">
        <v>4</v>
      </c>
      <c r="U2473">
        <v>0.2</v>
      </c>
      <c r="V2473">
        <v>-67.670399999999972</v>
      </c>
    </row>
    <row r="2474" spans="1:22" ht="14.25" customHeight="1" x14ac:dyDescent="0.3">
      <c r="A2474">
        <v>2473</v>
      </c>
      <c r="B2474" t="s">
        <v>5532</v>
      </c>
      <c r="C2474">
        <f>YEAR(Data!$D2474)</f>
        <v>2013</v>
      </c>
      <c r="D2474" s="2">
        <v>41296</v>
      </c>
      <c r="E2474" s="2">
        <v>41302</v>
      </c>
      <c r="F2474" t="s">
        <v>50</v>
      </c>
      <c r="G2474" t="s">
        <v>5533</v>
      </c>
      <c r="H2474" t="s">
        <v>5534</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ht="14.25" customHeight="1" x14ac:dyDescent="0.3">
      <c r="A2475">
        <v>2474</v>
      </c>
      <c r="B2475" t="s">
        <v>5538</v>
      </c>
      <c r="C2475">
        <f>YEAR(Data!$D2475)</f>
        <v>2013</v>
      </c>
      <c r="D2475" s="2">
        <v>41582</v>
      </c>
      <c r="E2475" s="2">
        <v>41585</v>
      </c>
      <c r="F2475" t="s">
        <v>188</v>
      </c>
      <c r="G2475" t="s">
        <v>3528</v>
      </c>
      <c r="H2475" t="s">
        <v>3529</v>
      </c>
      <c r="I2475" t="s">
        <v>26</v>
      </c>
      <c r="J2475" t="s">
        <v>27</v>
      </c>
      <c r="K2475" t="s">
        <v>42</v>
      </c>
      <c r="L2475" t="s">
        <v>43</v>
      </c>
      <c r="M2475">
        <v>90032</v>
      </c>
      <c r="N2475" t="s">
        <v>44</v>
      </c>
      <c r="O2475" t="s">
        <v>5539</v>
      </c>
      <c r="P2475" t="s">
        <v>32</v>
      </c>
      <c r="Q2475" t="s">
        <v>36</v>
      </c>
      <c r="R2475" t="s">
        <v>5540</v>
      </c>
      <c r="S2475">
        <v>217.58400000000003</v>
      </c>
      <c r="T2475">
        <v>2</v>
      </c>
      <c r="U2475">
        <v>0.2</v>
      </c>
      <c r="V2475">
        <v>-29.917800000000021</v>
      </c>
    </row>
    <row r="2476" spans="1:22" ht="14.25" customHeight="1" x14ac:dyDescent="0.3">
      <c r="A2476">
        <v>2475</v>
      </c>
      <c r="B2476" t="s">
        <v>5538</v>
      </c>
      <c r="C2476">
        <f>YEAR(Data!$D2476)</f>
        <v>2013</v>
      </c>
      <c r="D2476" s="2">
        <v>41582</v>
      </c>
      <c r="E2476" s="2">
        <v>41585</v>
      </c>
      <c r="F2476" t="s">
        <v>188</v>
      </c>
      <c r="G2476" t="s">
        <v>3528</v>
      </c>
      <c r="H2476" t="s">
        <v>3529</v>
      </c>
      <c r="I2476" t="s">
        <v>26</v>
      </c>
      <c r="J2476" t="s">
        <v>27</v>
      </c>
      <c r="K2476" t="s">
        <v>42</v>
      </c>
      <c r="L2476" t="s">
        <v>43</v>
      </c>
      <c r="M2476">
        <v>90032</v>
      </c>
      <c r="N2476" t="s">
        <v>44</v>
      </c>
      <c r="O2476" t="s">
        <v>5541</v>
      </c>
      <c r="P2476" t="s">
        <v>71</v>
      </c>
      <c r="Q2476" t="s">
        <v>161</v>
      </c>
      <c r="R2476" t="s">
        <v>5542</v>
      </c>
      <c r="S2476">
        <v>82.95</v>
      </c>
      <c r="T2476">
        <v>5</v>
      </c>
      <c r="U2476">
        <v>0</v>
      </c>
      <c r="V2476">
        <v>29.032499999999999</v>
      </c>
    </row>
    <row r="2477" spans="1:22" ht="14.25" customHeight="1" x14ac:dyDescent="0.3">
      <c r="A2477">
        <v>2476</v>
      </c>
      <c r="B2477" t="s">
        <v>5538</v>
      </c>
      <c r="C2477">
        <f>YEAR(Data!$D2477)</f>
        <v>2013</v>
      </c>
      <c r="D2477" s="2">
        <v>41582</v>
      </c>
      <c r="E2477" s="2">
        <v>41585</v>
      </c>
      <c r="F2477" t="s">
        <v>188</v>
      </c>
      <c r="G2477" t="s">
        <v>3528</v>
      </c>
      <c r="H2477" t="s">
        <v>3529</v>
      </c>
      <c r="I2477" t="s">
        <v>26</v>
      </c>
      <c r="J2477" t="s">
        <v>27</v>
      </c>
      <c r="K2477" t="s">
        <v>42</v>
      </c>
      <c r="L2477" t="s">
        <v>43</v>
      </c>
      <c r="M2477">
        <v>90032</v>
      </c>
      <c r="N2477" t="s">
        <v>44</v>
      </c>
      <c r="O2477" t="s">
        <v>5543</v>
      </c>
      <c r="P2477" t="s">
        <v>46</v>
      </c>
      <c r="Q2477" t="s">
        <v>47</v>
      </c>
      <c r="R2477" t="s">
        <v>5544</v>
      </c>
      <c r="S2477">
        <v>87.71</v>
      </c>
      <c r="T2477">
        <v>7</v>
      </c>
      <c r="U2477">
        <v>0</v>
      </c>
      <c r="V2477">
        <v>41.223699999999994</v>
      </c>
    </row>
    <row r="2478" spans="1:22" ht="14.25" customHeight="1" x14ac:dyDescent="0.3">
      <c r="A2478">
        <v>2477</v>
      </c>
      <c r="B2478" t="s">
        <v>5538</v>
      </c>
      <c r="C2478">
        <f>YEAR(Data!$D2478)</f>
        <v>2013</v>
      </c>
      <c r="D2478" s="2">
        <v>41582</v>
      </c>
      <c r="E2478" s="2">
        <v>41585</v>
      </c>
      <c r="F2478" t="s">
        <v>188</v>
      </c>
      <c r="G2478" t="s">
        <v>3528</v>
      </c>
      <c r="H2478" t="s">
        <v>3529</v>
      </c>
      <c r="I2478" t="s">
        <v>26</v>
      </c>
      <c r="J2478" t="s">
        <v>27</v>
      </c>
      <c r="K2478" t="s">
        <v>42</v>
      </c>
      <c r="L2478" t="s">
        <v>43</v>
      </c>
      <c r="M2478">
        <v>90032</v>
      </c>
      <c r="N2478" t="s">
        <v>44</v>
      </c>
      <c r="O2478" t="s">
        <v>5498</v>
      </c>
      <c r="P2478" t="s">
        <v>46</v>
      </c>
      <c r="Q2478" t="s">
        <v>78</v>
      </c>
      <c r="R2478" t="s">
        <v>5499</v>
      </c>
      <c r="S2478">
        <v>1101.48</v>
      </c>
      <c r="T2478">
        <v>4</v>
      </c>
      <c r="U2478">
        <v>0</v>
      </c>
      <c r="V2478">
        <v>429.57720000000006</v>
      </c>
    </row>
    <row r="2479" spans="1:22" ht="14.25" customHeight="1" x14ac:dyDescent="0.3">
      <c r="A2479">
        <v>2478</v>
      </c>
      <c r="B2479" t="s">
        <v>5545</v>
      </c>
      <c r="C2479">
        <f>YEAR(Data!$D2479)</f>
        <v>2014</v>
      </c>
      <c r="D2479" s="2">
        <v>41887</v>
      </c>
      <c r="E2479" s="2">
        <v>41891</v>
      </c>
      <c r="F2479" t="s">
        <v>23</v>
      </c>
      <c r="G2479" t="s">
        <v>5546</v>
      </c>
      <c r="H2479" t="s">
        <v>5547</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ht="14.25" customHeight="1" x14ac:dyDescent="0.3">
      <c r="A2480">
        <v>2479</v>
      </c>
      <c r="B2480" t="s">
        <v>5548</v>
      </c>
      <c r="C2480">
        <f>YEAR(Data!$D2480)</f>
        <v>2011</v>
      </c>
      <c r="D2480" s="2">
        <v>40799</v>
      </c>
      <c r="E2480" s="2">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ht="14.25" customHeight="1" x14ac:dyDescent="0.3">
      <c r="A2481">
        <v>2480</v>
      </c>
      <c r="B2481" t="s">
        <v>5549</v>
      </c>
      <c r="C2481">
        <f>YEAR(Data!$D2481)</f>
        <v>2014</v>
      </c>
      <c r="D2481" s="2">
        <v>41810</v>
      </c>
      <c r="E2481" s="2">
        <v>41816</v>
      </c>
      <c r="F2481" t="s">
        <v>50</v>
      </c>
      <c r="G2481" t="s">
        <v>3161</v>
      </c>
      <c r="H2481" t="s">
        <v>3162</v>
      </c>
      <c r="I2481" t="s">
        <v>26</v>
      </c>
      <c r="J2481" t="s">
        <v>27</v>
      </c>
      <c r="K2481" t="s">
        <v>815</v>
      </c>
      <c r="L2481" t="s">
        <v>104</v>
      </c>
      <c r="M2481">
        <v>75220</v>
      </c>
      <c r="N2481" t="s">
        <v>105</v>
      </c>
      <c r="O2481" t="s">
        <v>5550</v>
      </c>
      <c r="P2481" t="s">
        <v>46</v>
      </c>
      <c r="Q2481" t="s">
        <v>578</v>
      </c>
      <c r="R2481" t="s">
        <v>5551</v>
      </c>
      <c r="S2481">
        <v>11.184000000000001</v>
      </c>
      <c r="T2481">
        <v>1</v>
      </c>
      <c r="U2481">
        <v>0.2</v>
      </c>
      <c r="V2481">
        <v>0.83879999999999999</v>
      </c>
    </row>
    <row r="2482" spans="1:22" ht="14.25" customHeight="1" x14ac:dyDescent="0.3">
      <c r="A2482">
        <v>2481</v>
      </c>
      <c r="B2482" t="s">
        <v>5549</v>
      </c>
      <c r="C2482">
        <f>YEAR(Data!$D2482)</f>
        <v>2014</v>
      </c>
      <c r="D2482" s="2">
        <v>41810</v>
      </c>
      <c r="E2482" s="2">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ht="14.25" customHeight="1" x14ac:dyDescent="0.3">
      <c r="A2483">
        <v>2482</v>
      </c>
      <c r="B2483" t="s">
        <v>5552</v>
      </c>
      <c r="C2483">
        <f>YEAR(Data!$D2483)</f>
        <v>2014</v>
      </c>
      <c r="D2483" s="2">
        <v>41998</v>
      </c>
      <c r="E2483" s="2">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ht="14.25" customHeight="1" x14ac:dyDescent="0.3">
      <c r="A2484">
        <v>2483</v>
      </c>
      <c r="B2484" t="s">
        <v>5553</v>
      </c>
      <c r="C2484">
        <f>YEAR(Data!$D2484)</f>
        <v>2014</v>
      </c>
      <c r="D2484" s="2">
        <v>41880</v>
      </c>
      <c r="E2484" s="2">
        <v>41886</v>
      </c>
      <c r="F2484" t="s">
        <v>50</v>
      </c>
      <c r="G2484" t="s">
        <v>5338</v>
      </c>
      <c r="H2484" t="s">
        <v>5339</v>
      </c>
      <c r="I2484" t="s">
        <v>102</v>
      </c>
      <c r="J2484" t="s">
        <v>27</v>
      </c>
      <c r="K2484" t="s">
        <v>95</v>
      </c>
      <c r="L2484" t="s">
        <v>96</v>
      </c>
      <c r="M2484">
        <v>98105</v>
      </c>
      <c r="N2484" t="s">
        <v>44</v>
      </c>
      <c r="O2484" t="s">
        <v>5554</v>
      </c>
      <c r="P2484" t="s">
        <v>71</v>
      </c>
      <c r="Q2484" t="s">
        <v>72</v>
      </c>
      <c r="R2484" t="s">
        <v>5555</v>
      </c>
      <c r="S2484">
        <v>35.167999999999999</v>
      </c>
      <c r="T2484">
        <v>4</v>
      </c>
      <c r="U2484">
        <v>0.2</v>
      </c>
      <c r="V2484">
        <v>11.429599999999999</v>
      </c>
    </row>
    <row r="2485" spans="1:22" ht="14.25" customHeight="1" x14ac:dyDescent="0.3">
      <c r="A2485">
        <v>2484</v>
      </c>
      <c r="B2485" t="s">
        <v>5553</v>
      </c>
      <c r="C2485">
        <f>YEAR(Data!$D2485)</f>
        <v>2014</v>
      </c>
      <c r="D2485" s="2">
        <v>41880</v>
      </c>
      <c r="E2485" s="2">
        <v>41886</v>
      </c>
      <c r="F2485" t="s">
        <v>50</v>
      </c>
      <c r="G2485" t="s">
        <v>5338</v>
      </c>
      <c r="H2485" t="s">
        <v>5339</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ht="14.25" customHeight="1" x14ac:dyDescent="0.3">
      <c r="A2486">
        <v>2485</v>
      </c>
      <c r="B2486" t="s">
        <v>5553</v>
      </c>
      <c r="C2486">
        <f>YEAR(Data!$D2486)</f>
        <v>2014</v>
      </c>
      <c r="D2486" s="2">
        <v>41880</v>
      </c>
      <c r="E2486" s="2">
        <v>41886</v>
      </c>
      <c r="F2486" t="s">
        <v>50</v>
      </c>
      <c r="G2486" t="s">
        <v>5338</v>
      </c>
      <c r="H2486" t="s">
        <v>5339</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ht="14.25" customHeight="1" x14ac:dyDescent="0.3">
      <c r="A2487">
        <v>2486</v>
      </c>
      <c r="B2487" t="s">
        <v>5553</v>
      </c>
      <c r="C2487">
        <f>YEAR(Data!$D2487)</f>
        <v>2014</v>
      </c>
      <c r="D2487" s="2">
        <v>41880</v>
      </c>
      <c r="E2487" s="2">
        <v>41886</v>
      </c>
      <c r="F2487" t="s">
        <v>50</v>
      </c>
      <c r="G2487" t="s">
        <v>5338</v>
      </c>
      <c r="H2487" t="s">
        <v>5339</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ht="14.25" customHeight="1" x14ac:dyDescent="0.3">
      <c r="A2488">
        <v>2487</v>
      </c>
      <c r="B2488" t="s">
        <v>5556</v>
      </c>
      <c r="C2488">
        <f>YEAR(Data!$D2488)</f>
        <v>2012</v>
      </c>
      <c r="D2488" s="2">
        <v>40910</v>
      </c>
      <c r="E2488" s="2">
        <v>40912</v>
      </c>
      <c r="F2488" t="s">
        <v>23</v>
      </c>
      <c r="G2488" t="s">
        <v>995</v>
      </c>
      <c r="H2488" t="s">
        <v>996</v>
      </c>
      <c r="I2488" t="s">
        <v>41</v>
      </c>
      <c r="J2488" t="s">
        <v>27</v>
      </c>
      <c r="K2488" t="s">
        <v>606</v>
      </c>
      <c r="L2488" t="s">
        <v>245</v>
      </c>
      <c r="M2488">
        <v>19711</v>
      </c>
      <c r="N2488" t="s">
        <v>148</v>
      </c>
      <c r="O2488" t="s">
        <v>5557</v>
      </c>
      <c r="P2488" t="s">
        <v>46</v>
      </c>
      <c r="Q2488" t="s">
        <v>59</v>
      </c>
      <c r="R2488" t="s">
        <v>5558</v>
      </c>
      <c r="S2488">
        <v>85.52</v>
      </c>
      <c r="T2488">
        <v>2</v>
      </c>
      <c r="U2488">
        <v>0</v>
      </c>
      <c r="V2488">
        <v>22.235199999999999</v>
      </c>
    </row>
    <row r="2489" spans="1:22" ht="14.25" customHeight="1" x14ac:dyDescent="0.3">
      <c r="A2489">
        <v>2488</v>
      </c>
      <c r="B2489" t="s">
        <v>5556</v>
      </c>
      <c r="C2489">
        <f>YEAR(Data!$D2489)</f>
        <v>2012</v>
      </c>
      <c r="D2489" s="2">
        <v>40910</v>
      </c>
      <c r="E2489" s="2">
        <v>40912</v>
      </c>
      <c r="F2489" t="s">
        <v>23</v>
      </c>
      <c r="G2489" t="s">
        <v>995</v>
      </c>
      <c r="H2489" t="s">
        <v>996</v>
      </c>
      <c r="I2489" t="s">
        <v>41</v>
      </c>
      <c r="J2489" t="s">
        <v>27</v>
      </c>
      <c r="K2489" t="s">
        <v>606</v>
      </c>
      <c r="L2489" t="s">
        <v>245</v>
      </c>
      <c r="M2489">
        <v>19711</v>
      </c>
      <c r="N2489" t="s">
        <v>148</v>
      </c>
      <c r="O2489" t="s">
        <v>5559</v>
      </c>
      <c r="P2489" t="s">
        <v>46</v>
      </c>
      <c r="Q2489" t="s">
        <v>68</v>
      </c>
      <c r="R2489" t="s">
        <v>5560</v>
      </c>
      <c r="S2489">
        <v>9.84</v>
      </c>
      <c r="T2489">
        <v>3</v>
      </c>
      <c r="U2489">
        <v>0</v>
      </c>
      <c r="V2489">
        <v>2.6568000000000005</v>
      </c>
    </row>
    <row r="2490" spans="1:22" ht="14.25" customHeight="1" x14ac:dyDescent="0.3">
      <c r="A2490">
        <v>2489</v>
      </c>
      <c r="B2490" t="s">
        <v>5556</v>
      </c>
      <c r="C2490">
        <f>YEAR(Data!$D2490)</f>
        <v>2012</v>
      </c>
      <c r="D2490" s="2">
        <v>40910</v>
      </c>
      <c r="E2490" s="2">
        <v>40912</v>
      </c>
      <c r="F2490" t="s">
        <v>23</v>
      </c>
      <c r="G2490" t="s">
        <v>995</v>
      </c>
      <c r="H2490" t="s">
        <v>996</v>
      </c>
      <c r="I2490" t="s">
        <v>41</v>
      </c>
      <c r="J2490" t="s">
        <v>27</v>
      </c>
      <c r="K2490" t="s">
        <v>606</v>
      </c>
      <c r="L2490" t="s">
        <v>245</v>
      </c>
      <c r="M2490">
        <v>19711</v>
      </c>
      <c r="N2490" t="s">
        <v>148</v>
      </c>
      <c r="O2490" t="s">
        <v>5226</v>
      </c>
      <c r="P2490" t="s">
        <v>46</v>
      </c>
      <c r="Q2490" t="s">
        <v>90</v>
      </c>
      <c r="R2490" t="s">
        <v>5227</v>
      </c>
      <c r="S2490">
        <v>20.04</v>
      </c>
      <c r="T2490">
        <v>3</v>
      </c>
      <c r="U2490">
        <v>0</v>
      </c>
      <c r="V2490">
        <v>9.6191999999999993</v>
      </c>
    </row>
    <row r="2491" spans="1:22" ht="14.25" customHeight="1" x14ac:dyDescent="0.3">
      <c r="A2491">
        <v>2490</v>
      </c>
      <c r="B2491" t="s">
        <v>5561</v>
      </c>
      <c r="C2491">
        <f>YEAR(Data!$D2491)</f>
        <v>2012</v>
      </c>
      <c r="D2491" s="2">
        <v>41191</v>
      </c>
      <c r="E2491" s="2">
        <v>41195</v>
      </c>
      <c r="F2491" t="s">
        <v>23</v>
      </c>
      <c r="G2491" t="s">
        <v>5562</v>
      </c>
      <c r="H2491" t="s">
        <v>5563</v>
      </c>
      <c r="I2491" t="s">
        <v>26</v>
      </c>
      <c r="J2491" t="s">
        <v>27</v>
      </c>
      <c r="K2491" t="s">
        <v>266</v>
      </c>
      <c r="L2491" t="s">
        <v>267</v>
      </c>
      <c r="M2491">
        <v>10024</v>
      </c>
      <c r="N2491" t="s">
        <v>148</v>
      </c>
      <c r="O2491" t="s">
        <v>5564</v>
      </c>
      <c r="P2491" t="s">
        <v>71</v>
      </c>
      <c r="Q2491" t="s">
        <v>72</v>
      </c>
      <c r="R2491" t="s">
        <v>5565</v>
      </c>
      <c r="S2491">
        <v>631.96</v>
      </c>
      <c r="T2491">
        <v>4</v>
      </c>
      <c r="U2491">
        <v>0</v>
      </c>
      <c r="V2491">
        <v>303.3408</v>
      </c>
    </row>
    <row r="2492" spans="1:22" ht="14.25" customHeight="1" x14ac:dyDescent="0.3">
      <c r="A2492">
        <v>2491</v>
      </c>
      <c r="B2492" t="s">
        <v>5561</v>
      </c>
      <c r="C2492">
        <f>YEAR(Data!$D2492)</f>
        <v>2012</v>
      </c>
      <c r="D2492" s="2">
        <v>41191</v>
      </c>
      <c r="E2492" s="2">
        <v>41195</v>
      </c>
      <c r="F2492" t="s">
        <v>23</v>
      </c>
      <c r="G2492" t="s">
        <v>5562</v>
      </c>
      <c r="H2492" t="s">
        <v>5563</v>
      </c>
      <c r="I2492" t="s">
        <v>26</v>
      </c>
      <c r="J2492" t="s">
        <v>27</v>
      </c>
      <c r="K2492" t="s">
        <v>266</v>
      </c>
      <c r="L2492" t="s">
        <v>267</v>
      </c>
      <c r="M2492">
        <v>10024</v>
      </c>
      <c r="N2492" t="s">
        <v>148</v>
      </c>
      <c r="O2492" t="s">
        <v>5566</v>
      </c>
      <c r="P2492" t="s">
        <v>46</v>
      </c>
      <c r="Q2492" t="s">
        <v>90</v>
      </c>
      <c r="R2492" t="s">
        <v>5567</v>
      </c>
      <c r="S2492">
        <v>23.92</v>
      </c>
      <c r="T2492">
        <v>4</v>
      </c>
      <c r="U2492">
        <v>0</v>
      </c>
      <c r="V2492">
        <v>10.763999999999999</v>
      </c>
    </row>
    <row r="2493" spans="1:22" ht="14.25" customHeight="1" x14ac:dyDescent="0.3">
      <c r="A2493">
        <v>2492</v>
      </c>
      <c r="B2493" t="s">
        <v>5568</v>
      </c>
      <c r="C2493">
        <f>YEAR(Data!$D2493)</f>
        <v>2011</v>
      </c>
      <c r="D2493" s="2">
        <v>40890</v>
      </c>
      <c r="E2493" s="2">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ht="14.25" customHeight="1" x14ac:dyDescent="0.3">
      <c r="A2494">
        <v>2493</v>
      </c>
      <c r="B2494" t="s">
        <v>5569</v>
      </c>
      <c r="C2494">
        <f>YEAR(Data!$D2494)</f>
        <v>2011</v>
      </c>
      <c r="D2494" s="2">
        <v>40866</v>
      </c>
      <c r="E2494" s="2">
        <v>40870</v>
      </c>
      <c r="F2494" t="s">
        <v>50</v>
      </c>
      <c r="G2494" t="s">
        <v>5570</v>
      </c>
      <c r="H2494" t="s">
        <v>5571</v>
      </c>
      <c r="I2494" t="s">
        <v>26</v>
      </c>
      <c r="J2494" t="s">
        <v>27</v>
      </c>
      <c r="K2494" t="s">
        <v>5572</v>
      </c>
      <c r="L2494" t="s">
        <v>267</v>
      </c>
      <c r="M2494">
        <v>14701</v>
      </c>
      <c r="N2494" t="s">
        <v>148</v>
      </c>
      <c r="O2494" t="s">
        <v>4595</v>
      </c>
      <c r="P2494" t="s">
        <v>71</v>
      </c>
      <c r="Q2494" t="s">
        <v>72</v>
      </c>
      <c r="R2494" t="s">
        <v>4596</v>
      </c>
      <c r="S2494">
        <v>4548.8100000000004</v>
      </c>
      <c r="T2494">
        <v>7</v>
      </c>
      <c r="U2494">
        <v>0</v>
      </c>
      <c r="V2494">
        <v>1228.1787000000004</v>
      </c>
    </row>
    <row r="2495" spans="1:22" ht="14.25" customHeight="1" x14ac:dyDescent="0.3">
      <c r="A2495">
        <v>2494</v>
      </c>
      <c r="B2495" t="s">
        <v>5573</v>
      </c>
      <c r="C2495">
        <f>YEAR(Data!$D2495)</f>
        <v>2013</v>
      </c>
      <c r="D2495" s="2">
        <v>41528</v>
      </c>
      <c r="E2495" s="2">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ht="14.25" customHeight="1" x14ac:dyDescent="0.3">
      <c r="A2496">
        <v>2495</v>
      </c>
      <c r="B2496" t="s">
        <v>5573</v>
      </c>
      <c r="C2496">
        <f>YEAR(Data!$D2496)</f>
        <v>2013</v>
      </c>
      <c r="D2496" s="2">
        <v>41528</v>
      </c>
      <c r="E2496" s="2">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ht="14.25" customHeight="1" x14ac:dyDescent="0.3">
      <c r="A2497">
        <v>2496</v>
      </c>
      <c r="B2497" t="s">
        <v>5574</v>
      </c>
      <c r="C2497">
        <f>YEAR(Data!$D2497)</f>
        <v>2011</v>
      </c>
      <c r="D2497" s="2">
        <v>40710</v>
      </c>
      <c r="E2497" s="2">
        <v>40716</v>
      </c>
      <c r="F2497" t="s">
        <v>50</v>
      </c>
      <c r="G2497" t="s">
        <v>5575</v>
      </c>
      <c r="H2497" t="s">
        <v>5576</v>
      </c>
      <c r="I2497" t="s">
        <v>26</v>
      </c>
      <c r="J2497" t="s">
        <v>27</v>
      </c>
      <c r="K2497" t="s">
        <v>5577</v>
      </c>
      <c r="L2497" t="s">
        <v>254</v>
      </c>
      <c r="M2497">
        <v>46544</v>
      </c>
      <c r="N2497" t="s">
        <v>105</v>
      </c>
      <c r="O2497" t="s">
        <v>1585</v>
      </c>
      <c r="P2497" t="s">
        <v>32</v>
      </c>
      <c r="Q2497" t="s">
        <v>36</v>
      </c>
      <c r="R2497" t="s">
        <v>1586</v>
      </c>
      <c r="S2497">
        <v>647.84</v>
      </c>
      <c r="T2497">
        <v>8</v>
      </c>
      <c r="U2497">
        <v>0</v>
      </c>
      <c r="V2497">
        <v>32.391999999999939</v>
      </c>
    </row>
    <row r="2498" spans="1:22" ht="14.25" customHeight="1" x14ac:dyDescent="0.3">
      <c r="A2498">
        <v>2497</v>
      </c>
      <c r="B2498" t="s">
        <v>5578</v>
      </c>
      <c r="C2498">
        <f>YEAR(Data!$D2498)</f>
        <v>2012</v>
      </c>
      <c r="D2498" s="2">
        <v>41178</v>
      </c>
      <c r="E2498" s="2">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ht="14.25" customHeight="1" x14ac:dyDescent="0.3">
      <c r="A2499">
        <v>2498</v>
      </c>
      <c r="B2499" t="s">
        <v>5578</v>
      </c>
      <c r="C2499">
        <f>YEAR(Data!$D2499)</f>
        <v>2012</v>
      </c>
      <c r="D2499" s="2">
        <v>41178</v>
      </c>
      <c r="E2499" s="2">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ht="14.25" customHeight="1" x14ac:dyDescent="0.3">
      <c r="A2500">
        <v>2499</v>
      </c>
      <c r="B2500" t="s">
        <v>5579</v>
      </c>
      <c r="C2500">
        <f>YEAR(Data!$D2500)</f>
        <v>2013</v>
      </c>
      <c r="D2500" s="2">
        <v>41414</v>
      </c>
      <c r="E2500" s="2">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ht="14.25" customHeight="1" x14ac:dyDescent="0.3">
      <c r="A2501">
        <v>2500</v>
      </c>
      <c r="B2501" t="s">
        <v>5580</v>
      </c>
      <c r="C2501">
        <f>YEAR(Data!$D2501)</f>
        <v>2014</v>
      </c>
      <c r="D2501" s="2">
        <v>41813</v>
      </c>
      <c r="E2501" s="2">
        <v>41814</v>
      </c>
      <c r="F2501" t="s">
        <v>188</v>
      </c>
      <c r="G2501" t="s">
        <v>3535</v>
      </c>
      <c r="H2501" t="s">
        <v>3536</v>
      </c>
      <c r="I2501" t="s">
        <v>26</v>
      </c>
      <c r="J2501" t="s">
        <v>27</v>
      </c>
      <c r="K2501" t="s">
        <v>1419</v>
      </c>
      <c r="L2501" t="s">
        <v>54</v>
      </c>
      <c r="M2501">
        <v>33178</v>
      </c>
      <c r="N2501" t="s">
        <v>30</v>
      </c>
      <c r="O2501" t="s">
        <v>5581</v>
      </c>
      <c r="P2501" t="s">
        <v>46</v>
      </c>
      <c r="Q2501" t="s">
        <v>173</v>
      </c>
      <c r="R2501" t="s">
        <v>5582</v>
      </c>
      <c r="S2501">
        <v>37.608000000000004</v>
      </c>
      <c r="T2501">
        <v>3</v>
      </c>
      <c r="U2501">
        <v>0.2</v>
      </c>
      <c r="V2501">
        <v>12.692699999999995</v>
      </c>
    </row>
    <row r="2502" spans="1:22" ht="14.25" customHeight="1" x14ac:dyDescent="0.3">
      <c r="A2502">
        <v>2501</v>
      </c>
      <c r="B2502" t="s">
        <v>5583</v>
      </c>
      <c r="C2502">
        <f>YEAR(Data!$D2502)</f>
        <v>2014</v>
      </c>
      <c r="D2502" s="2">
        <v>41808</v>
      </c>
      <c r="E2502" s="2">
        <v>41811</v>
      </c>
      <c r="F2502" t="s">
        <v>188</v>
      </c>
      <c r="G2502" t="s">
        <v>5584</v>
      </c>
      <c r="H2502" t="s">
        <v>5585</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ht="14.25" customHeight="1" x14ac:dyDescent="0.3">
      <c r="A2503">
        <v>2502</v>
      </c>
      <c r="B2503" t="s">
        <v>5583</v>
      </c>
      <c r="C2503">
        <f>YEAR(Data!$D2503)</f>
        <v>2014</v>
      </c>
      <c r="D2503" s="2">
        <v>41808</v>
      </c>
      <c r="E2503" s="2">
        <v>41811</v>
      </c>
      <c r="F2503" t="s">
        <v>188</v>
      </c>
      <c r="G2503" t="s">
        <v>5584</v>
      </c>
      <c r="H2503" t="s">
        <v>5585</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ht="14.25" customHeight="1" x14ac:dyDescent="0.3">
      <c r="A2504">
        <v>2503</v>
      </c>
      <c r="B2504" t="s">
        <v>5583</v>
      </c>
      <c r="C2504">
        <f>YEAR(Data!$D2504)</f>
        <v>2014</v>
      </c>
      <c r="D2504" s="2">
        <v>41808</v>
      </c>
      <c r="E2504" s="2">
        <v>41811</v>
      </c>
      <c r="F2504" t="s">
        <v>188</v>
      </c>
      <c r="G2504" t="s">
        <v>5584</v>
      </c>
      <c r="H2504" t="s">
        <v>5585</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ht="14.25" customHeight="1" x14ac:dyDescent="0.3">
      <c r="A2505">
        <v>2504</v>
      </c>
      <c r="B2505" t="s">
        <v>5586</v>
      </c>
      <c r="C2505">
        <f>YEAR(Data!$D2505)</f>
        <v>2013</v>
      </c>
      <c r="D2505" s="2">
        <v>41593</v>
      </c>
      <c r="E2505" s="2">
        <v>41598</v>
      </c>
      <c r="F2505" t="s">
        <v>50</v>
      </c>
      <c r="G2505" t="s">
        <v>5587</v>
      </c>
      <c r="H2505" t="s">
        <v>5588</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ht="14.25" customHeight="1" x14ac:dyDescent="0.3">
      <c r="A2506">
        <v>2505</v>
      </c>
      <c r="B2506" t="s">
        <v>5589</v>
      </c>
      <c r="C2506">
        <f>YEAR(Data!$D2506)</f>
        <v>2011</v>
      </c>
      <c r="D2506" s="2">
        <v>40749</v>
      </c>
      <c r="E2506" s="2">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ht="14.25" customHeight="1" x14ac:dyDescent="0.3">
      <c r="A2507">
        <v>2506</v>
      </c>
      <c r="B2507" t="s">
        <v>5589</v>
      </c>
      <c r="C2507">
        <f>YEAR(Data!$D2507)</f>
        <v>2011</v>
      </c>
      <c r="D2507" s="2">
        <v>40749</v>
      </c>
      <c r="E2507" s="2">
        <v>40751</v>
      </c>
      <c r="F2507" t="s">
        <v>23</v>
      </c>
      <c r="G2507" t="s">
        <v>916</v>
      </c>
      <c r="H2507" t="s">
        <v>917</v>
      </c>
      <c r="I2507" t="s">
        <v>26</v>
      </c>
      <c r="J2507" t="s">
        <v>27</v>
      </c>
      <c r="K2507" t="s">
        <v>127</v>
      </c>
      <c r="L2507" t="s">
        <v>43</v>
      </c>
      <c r="M2507">
        <v>94122</v>
      </c>
      <c r="N2507" t="s">
        <v>44</v>
      </c>
      <c r="O2507" t="s">
        <v>5590</v>
      </c>
      <c r="P2507" t="s">
        <v>46</v>
      </c>
      <c r="Q2507" t="s">
        <v>578</v>
      </c>
      <c r="R2507" t="s">
        <v>5591</v>
      </c>
      <c r="S2507">
        <v>8187.65</v>
      </c>
      <c r="T2507">
        <v>5</v>
      </c>
      <c r="U2507">
        <v>0</v>
      </c>
      <c r="V2507">
        <v>327.50599999999963</v>
      </c>
    </row>
    <row r="2508" spans="1:22" ht="14.25" customHeight="1" x14ac:dyDescent="0.3">
      <c r="A2508">
        <v>2507</v>
      </c>
      <c r="B2508" t="s">
        <v>5589</v>
      </c>
      <c r="C2508">
        <f>YEAR(Data!$D2508)</f>
        <v>2011</v>
      </c>
      <c r="D2508" s="2">
        <v>40749</v>
      </c>
      <c r="E2508" s="2">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ht="14.25" customHeight="1" x14ac:dyDescent="0.3">
      <c r="A2509">
        <v>2508</v>
      </c>
      <c r="B2509" t="s">
        <v>5592</v>
      </c>
      <c r="C2509">
        <f>YEAR(Data!$D2509)</f>
        <v>2012</v>
      </c>
      <c r="D2509" s="2">
        <v>41092</v>
      </c>
      <c r="E2509" s="2">
        <v>41092</v>
      </c>
      <c r="F2509" t="s">
        <v>1290</v>
      </c>
      <c r="G2509" t="s">
        <v>5081</v>
      </c>
      <c r="H2509" t="s">
        <v>5082</v>
      </c>
      <c r="I2509" t="s">
        <v>26</v>
      </c>
      <c r="J2509" t="s">
        <v>27</v>
      </c>
      <c r="K2509" t="s">
        <v>184</v>
      </c>
      <c r="L2509" t="s">
        <v>104</v>
      </c>
      <c r="M2509">
        <v>77070</v>
      </c>
      <c r="N2509" t="s">
        <v>105</v>
      </c>
      <c r="O2509" t="s">
        <v>5593</v>
      </c>
      <c r="P2509" t="s">
        <v>46</v>
      </c>
      <c r="Q2509" t="s">
        <v>78</v>
      </c>
      <c r="R2509" t="s">
        <v>5594</v>
      </c>
      <c r="S2509">
        <v>32.783999999999992</v>
      </c>
      <c r="T2509">
        <v>4</v>
      </c>
      <c r="U2509">
        <v>0.8</v>
      </c>
      <c r="V2509">
        <v>-85.238399999999999</v>
      </c>
    </row>
    <row r="2510" spans="1:22" ht="14.25" customHeight="1" x14ac:dyDescent="0.3">
      <c r="A2510">
        <v>2509</v>
      </c>
      <c r="B2510" t="s">
        <v>5595</v>
      </c>
      <c r="C2510">
        <f>YEAR(Data!$D2510)</f>
        <v>2014</v>
      </c>
      <c r="D2510" s="2">
        <v>41701</v>
      </c>
      <c r="E2510" s="2">
        <v>41707</v>
      </c>
      <c r="F2510" t="s">
        <v>50</v>
      </c>
      <c r="G2510" t="s">
        <v>1719</v>
      </c>
      <c r="H2510" t="s">
        <v>1720</v>
      </c>
      <c r="I2510" t="s">
        <v>41</v>
      </c>
      <c r="J2510" t="s">
        <v>27</v>
      </c>
      <c r="K2510" t="s">
        <v>42</v>
      </c>
      <c r="L2510" t="s">
        <v>43</v>
      </c>
      <c r="M2510">
        <v>90045</v>
      </c>
      <c r="N2510" t="s">
        <v>44</v>
      </c>
      <c r="O2510" t="s">
        <v>5596</v>
      </c>
      <c r="P2510" t="s">
        <v>71</v>
      </c>
      <c r="Q2510" t="s">
        <v>72</v>
      </c>
      <c r="R2510" t="s">
        <v>5597</v>
      </c>
      <c r="S2510">
        <v>196.77600000000001</v>
      </c>
      <c r="T2510">
        <v>3</v>
      </c>
      <c r="U2510">
        <v>0.2</v>
      </c>
      <c r="V2510">
        <v>14.758199999999995</v>
      </c>
    </row>
    <row r="2511" spans="1:22" ht="14.25" customHeight="1" x14ac:dyDescent="0.3">
      <c r="A2511">
        <v>2510</v>
      </c>
      <c r="B2511" t="s">
        <v>5595</v>
      </c>
      <c r="C2511">
        <f>YEAR(Data!$D2511)</f>
        <v>2014</v>
      </c>
      <c r="D2511" s="2">
        <v>41701</v>
      </c>
      <c r="E2511" s="2">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ht="14.25" customHeight="1" x14ac:dyDescent="0.3">
      <c r="A2512">
        <v>2511</v>
      </c>
      <c r="B2512" t="s">
        <v>5598</v>
      </c>
      <c r="C2512">
        <f>YEAR(Data!$D2512)</f>
        <v>2013</v>
      </c>
      <c r="D2512" s="2">
        <v>41597</v>
      </c>
      <c r="E2512" s="2">
        <v>41602</v>
      </c>
      <c r="F2512" t="s">
        <v>50</v>
      </c>
      <c r="G2512" t="s">
        <v>5151</v>
      </c>
      <c r="H2512" t="s">
        <v>5152</v>
      </c>
      <c r="I2512" t="s">
        <v>102</v>
      </c>
      <c r="J2512" t="s">
        <v>27</v>
      </c>
      <c r="K2512" t="s">
        <v>4847</v>
      </c>
      <c r="L2512" t="s">
        <v>649</v>
      </c>
      <c r="M2512">
        <v>73120</v>
      </c>
      <c r="N2512" t="s">
        <v>105</v>
      </c>
      <c r="O2512" t="s">
        <v>5599</v>
      </c>
      <c r="P2512" t="s">
        <v>46</v>
      </c>
      <c r="Q2512" t="s">
        <v>59</v>
      </c>
      <c r="R2512" t="s">
        <v>5600</v>
      </c>
      <c r="S2512">
        <v>1117.92</v>
      </c>
      <c r="T2512">
        <v>4</v>
      </c>
      <c r="U2512">
        <v>0</v>
      </c>
      <c r="V2512">
        <v>55.895999999999958</v>
      </c>
    </row>
    <row r="2513" spans="1:22" ht="14.25" customHeight="1" x14ac:dyDescent="0.3">
      <c r="A2513">
        <v>2512</v>
      </c>
      <c r="B2513" t="s">
        <v>5601</v>
      </c>
      <c r="C2513">
        <f>YEAR(Data!$D2513)</f>
        <v>2012</v>
      </c>
      <c r="D2513" s="2">
        <v>41017</v>
      </c>
      <c r="E2513" s="2">
        <v>41018</v>
      </c>
      <c r="F2513" t="s">
        <v>188</v>
      </c>
      <c r="G2513" t="s">
        <v>5351</v>
      </c>
      <c r="H2513" t="s">
        <v>5352</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ht="14.25" customHeight="1" x14ac:dyDescent="0.3">
      <c r="A2514">
        <v>2513</v>
      </c>
      <c r="B2514" t="s">
        <v>5602</v>
      </c>
      <c r="C2514">
        <f>YEAR(Data!$D2514)</f>
        <v>2014</v>
      </c>
      <c r="D2514" s="2">
        <v>41976</v>
      </c>
      <c r="E2514" s="2">
        <v>41980</v>
      </c>
      <c r="F2514" t="s">
        <v>50</v>
      </c>
      <c r="G2514" t="s">
        <v>5603</v>
      </c>
      <c r="H2514" t="s">
        <v>5604</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ht="14.25" customHeight="1" x14ac:dyDescent="0.3">
      <c r="A2515">
        <v>2514</v>
      </c>
      <c r="B2515" t="s">
        <v>5605</v>
      </c>
      <c r="C2515">
        <f>YEAR(Data!$D2515)</f>
        <v>2013</v>
      </c>
      <c r="D2515" s="2">
        <v>41590</v>
      </c>
      <c r="E2515" s="2">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ht="14.25" customHeight="1" x14ac:dyDescent="0.3">
      <c r="A2516">
        <v>2515</v>
      </c>
      <c r="B2516" t="s">
        <v>5605</v>
      </c>
      <c r="C2516">
        <f>YEAR(Data!$D2516)</f>
        <v>2013</v>
      </c>
      <c r="D2516" s="2">
        <v>41590</v>
      </c>
      <c r="E2516" s="2">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ht="14.25" customHeight="1" x14ac:dyDescent="0.3">
      <c r="A2517">
        <v>2516</v>
      </c>
      <c r="B2517" t="s">
        <v>5606</v>
      </c>
      <c r="C2517">
        <f>YEAR(Data!$D2517)</f>
        <v>2011</v>
      </c>
      <c r="D2517" s="2">
        <v>40791</v>
      </c>
      <c r="E2517" s="2">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ht="14.25" customHeight="1" x14ac:dyDescent="0.3">
      <c r="A2518">
        <v>2517</v>
      </c>
      <c r="B2518" t="s">
        <v>5607</v>
      </c>
      <c r="C2518">
        <f>YEAR(Data!$D2518)</f>
        <v>2011</v>
      </c>
      <c r="D2518" s="2">
        <v>40862</v>
      </c>
      <c r="E2518" s="2">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ht="14.25" customHeight="1" x14ac:dyDescent="0.3">
      <c r="A2519">
        <v>2518</v>
      </c>
      <c r="B2519" t="s">
        <v>5608</v>
      </c>
      <c r="C2519">
        <f>YEAR(Data!$D2519)</f>
        <v>2014</v>
      </c>
      <c r="D2519" s="2">
        <v>41762</v>
      </c>
      <c r="E2519" s="2">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ht="14.25" customHeight="1" x14ac:dyDescent="0.3">
      <c r="A2520">
        <v>2519</v>
      </c>
      <c r="B2520" t="s">
        <v>5609</v>
      </c>
      <c r="C2520">
        <f>YEAR(Data!$D2520)</f>
        <v>2013</v>
      </c>
      <c r="D2520" s="2">
        <v>41563</v>
      </c>
      <c r="E2520" s="2">
        <v>41569</v>
      </c>
      <c r="F2520" t="s">
        <v>50</v>
      </c>
      <c r="G2520" t="s">
        <v>4391</v>
      </c>
      <c r="H2520" t="s">
        <v>4392</v>
      </c>
      <c r="I2520" t="s">
        <v>102</v>
      </c>
      <c r="J2520" t="s">
        <v>27</v>
      </c>
      <c r="K2520" t="s">
        <v>4847</v>
      </c>
      <c r="L2520" t="s">
        <v>649</v>
      </c>
      <c r="M2520">
        <v>73120</v>
      </c>
      <c r="N2520" t="s">
        <v>105</v>
      </c>
      <c r="O2520" t="s">
        <v>5610</v>
      </c>
      <c r="P2520" t="s">
        <v>46</v>
      </c>
      <c r="Q2520" t="s">
        <v>47</v>
      </c>
      <c r="R2520" t="s">
        <v>5611</v>
      </c>
      <c r="S2520">
        <v>20.16</v>
      </c>
      <c r="T2520">
        <v>7</v>
      </c>
      <c r="U2520">
        <v>0</v>
      </c>
      <c r="V2520">
        <v>9.8783999999999992</v>
      </c>
    </row>
    <row r="2521" spans="1:22" ht="14.25" customHeight="1" x14ac:dyDescent="0.3">
      <c r="A2521">
        <v>2520</v>
      </c>
      <c r="B2521" t="s">
        <v>5609</v>
      </c>
      <c r="C2521">
        <f>YEAR(Data!$D2521)</f>
        <v>2013</v>
      </c>
      <c r="D2521" s="2">
        <v>41563</v>
      </c>
      <c r="E2521" s="2">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ht="14.25" customHeight="1" x14ac:dyDescent="0.3">
      <c r="A2522">
        <v>2521</v>
      </c>
      <c r="B2522" t="s">
        <v>5609</v>
      </c>
      <c r="C2522">
        <f>YEAR(Data!$D2522)</f>
        <v>2013</v>
      </c>
      <c r="D2522" s="2">
        <v>41563</v>
      </c>
      <c r="E2522" s="2">
        <v>41569</v>
      </c>
      <c r="F2522" t="s">
        <v>50</v>
      </c>
      <c r="G2522" t="s">
        <v>4391</v>
      </c>
      <c r="H2522" t="s">
        <v>4392</v>
      </c>
      <c r="I2522" t="s">
        <v>102</v>
      </c>
      <c r="J2522" t="s">
        <v>27</v>
      </c>
      <c r="K2522" t="s">
        <v>4847</v>
      </c>
      <c r="L2522" t="s">
        <v>649</v>
      </c>
      <c r="M2522">
        <v>73120</v>
      </c>
      <c r="N2522" t="s">
        <v>105</v>
      </c>
      <c r="O2522" t="s">
        <v>5612</v>
      </c>
      <c r="P2522" t="s">
        <v>46</v>
      </c>
      <c r="Q2522" t="s">
        <v>78</v>
      </c>
      <c r="R2522" t="s">
        <v>5613</v>
      </c>
      <c r="S2522">
        <v>868.58999999999992</v>
      </c>
      <c r="T2522">
        <v>3</v>
      </c>
      <c r="U2522">
        <v>0</v>
      </c>
      <c r="V2522">
        <v>251.89109999999988</v>
      </c>
    </row>
    <row r="2523" spans="1:22" ht="14.25" customHeight="1" x14ac:dyDescent="0.3">
      <c r="A2523">
        <v>2522</v>
      </c>
      <c r="B2523" t="s">
        <v>5609</v>
      </c>
      <c r="C2523">
        <f>YEAR(Data!$D2523)</f>
        <v>2013</v>
      </c>
      <c r="D2523" s="2">
        <v>41563</v>
      </c>
      <c r="E2523" s="2">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ht="14.25" customHeight="1" x14ac:dyDescent="0.3">
      <c r="A2524">
        <v>2523</v>
      </c>
      <c r="B2524" t="s">
        <v>5609</v>
      </c>
      <c r="C2524">
        <f>YEAR(Data!$D2524)</f>
        <v>2013</v>
      </c>
      <c r="D2524" s="2">
        <v>41563</v>
      </c>
      <c r="E2524" s="2">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ht="14.25" customHeight="1" x14ac:dyDescent="0.3">
      <c r="A2525">
        <v>2524</v>
      </c>
      <c r="B2525" t="s">
        <v>5609</v>
      </c>
      <c r="C2525">
        <f>YEAR(Data!$D2525)</f>
        <v>2013</v>
      </c>
      <c r="D2525" s="2">
        <v>41563</v>
      </c>
      <c r="E2525" s="2">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ht="14.25" customHeight="1" x14ac:dyDescent="0.3">
      <c r="A2526">
        <v>2525</v>
      </c>
      <c r="B2526" t="s">
        <v>5614</v>
      </c>
      <c r="C2526">
        <f>YEAR(Data!$D2526)</f>
        <v>2012</v>
      </c>
      <c r="D2526" s="2">
        <v>41005</v>
      </c>
      <c r="E2526" s="2">
        <v>41009</v>
      </c>
      <c r="F2526" t="s">
        <v>50</v>
      </c>
      <c r="G2526" t="s">
        <v>5615</v>
      </c>
      <c r="H2526" t="s">
        <v>5616</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ht="14.25" customHeight="1" x14ac:dyDescent="0.3">
      <c r="A2527">
        <v>2526</v>
      </c>
      <c r="B2527" t="s">
        <v>5614</v>
      </c>
      <c r="C2527">
        <f>YEAR(Data!$D2527)</f>
        <v>2012</v>
      </c>
      <c r="D2527" s="2">
        <v>41005</v>
      </c>
      <c r="E2527" s="2">
        <v>41009</v>
      </c>
      <c r="F2527" t="s">
        <v>50</v>
      </c>
      <c r="G2527" t="s">
        <v>5615</v>
      </c>
      <c r="H2527" t="s">
        <v>5616</v>
      </c>
      <c r="I2527" t="s">
        <v>26</v>
      </c>
      <c r="J2527" t="s">
        <v>27</v>
      </c>
      <c r="K2527" t="s">
        <v>184</v>
      </c>
      <c r="L2527" t="s">
        <v>104</v>
      </c>
      <c r="M2527">
        <v>77041</v>
      </c>
      <c r="N2527" t="s">
        <v>105</v>
      </c>
      <c r="O2527" t="s">
        <v>5617</v>
      </c>
      <c r="P2527" t="s">
        <v>71</v>
      </c>
      <c r="Q2527" t="s">
        <v>161</v>
      </c>
      <c r="R2527" t="s">
        <v>5618</v>
      </c>
      <c r="S2527">
        <v>25.488</v>
      </c>
      <c r="T2527">
        <v>2</v>
      </c>
      <c r="U2527">
        <v>0.2</v>
      </c>
      <c r="V2527">
        <v>4.4603999999999999</v>
      </c>
    </row>
    <row r="2528" spans="1:22" ht="14.25" customHeight="1" x14ac:dyDescent="0.3">
      <c r="A2528">
        <v>2527</v>
      </c>
      <c r="B2528" t="s">
        <v>5614</v>
      </c>
      <c r="C2528">
        <f>YEAR(Data!$D2528)</f>
        <v>2012</v>
      </c>
      <c r="D2528" s="2">
        <v>41005</v>
      </c>
      <c r="E2528" s="2">
        <v>41009</v>
      </c>
      <c r="F2528" t="s">
        <v>50</v>
      </c>
      <c r="G2528" t="s">
        <v>5615</v>
      </c>
      <c r="H2528" t="s">
        <v>5616</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ht="14.25" customHeight="1" x14ac:dyDescent="0.3">
      <c r="A2529">
        <v>2528</v>
      </c>
      <c r="B2529" t="s">
        <v>5614</v>
      </c>
      <c r="C2529">
        <f>YEAR(Data!$D2529)</f>
        <v>2012</v>
      </c>
      <c r="D2529" s="2">
        <v>41005</v>
      </c>
      <c r="E2529" s="2">
        <v>41009</v>
      </c>
      <c r="F2529" t="s">
        <v>50</v>
      </c>
      <c r="G2529" t="s">
        <v>5615</v>
      </c>
      <c r="H2529" t="s">
        <v>5616</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ht="14.25" customHeight="1" x14ac:dyDescent="0.3">
      <c r="A2530">
        <v>2529</v>
      </c>
      <c r="B2530" t="s">
        <v>5614</v>
      </c>
      <c r="C2530">
        <f>YEAR(Data!$D2530)</f>
        <v>2012</v>
      </c>
      <c r="D2530" s="2">
        <v>41005</v>
      </c>
      <c r="E2530" s="2">
        <v>41009</v>
      </c>
      <c r="F2530" t="s">
        <v>50</v>
      </c>
      <c r="G2530" t="s">
        <v>5615</v>
      </c>
      <c r="H2530" t="s">
        <v>5616</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ht="14.25" customHeight="1" x14ac:dyDescent="0.3">
      <c r="A2531">
        <v>2530</v>
      </c>
      <c r="B2531" t="s">
        <v>5619</v>
      </c>
      <c r="C2531">
        <f>YEAR(Data!$D2531)</f>
        <v>2011</v>
      </c>
      <c r="D2531" s="2">
        <v>40840</v>
      </c>
      <c r="E2531" s="2">
        <v>40845</v>
      </c>
      <c r="F2531" t="s">
        <v>50</v>
      </c>
      <c r="G2531" t="s">
        <v>5603</v>
      </c>
      <c r="H2531" t="s">
        <v>5604</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ht="14.25" customHeight="1" x14ac:dyDescent="0.3">
      <c r="A2532">
        <v>2531</v>
      </c>
      <c r="B2532" t="s">
        <v>5620</v>
      </c>
      <c r="C2532">
        <f>YEAR(Data!$D2532)</f>
        <v>2011</v>
      </c>
      <c r="D2532" s="2">
        <v>40772</v>
      </c>
      <c r="E2532" s="2">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ht="14.25" customHeight="1" x14ac:dyDescent="0.3">
      <c r="A2533">
        <v>2532</v>
      </c>
      <c r="B2533" t="s">
        <v>5620</v>
      </c>
      <c r="C2533">
        <f>YEAR(Data!$D2533)</f>
        <v>2011</v>
      </c>
      <c r="D2533" s="2">
        <v>40772</v>
      </c>
      <c r="E2533" s="2">
        <v>40776</v>
      </c>
      <c r="F2533" t="s">
        <v>50</v>
      </c>
      <c r="G2533" t="s">
        <v>1183</v>
      </c>
      <c r="H2533" t="s">
        <v>1184</v>
      </c>
      <c r="I2533" t="s">
        <v>41</v>
      </c>
      <c r="J2533" t="s">
        <v>27</v>
      </c>
      <c r="K2533" t="s">
        <v>5141</v>
      </c>
      <c r="L2533" t="s">
        <v>1707</v>
      </c>
      <c r="M2533">
        <v>72209</v>
      </c>
      <c r="N2533" t="s">
        <v>30</v>
      </c>
      <c r="O2533" t="s">
        <v>5621</v>
      </c>
      <c r="P2533" t="s">
        <v>46</v>
      </c>
      <c r="Q2533" t="s">
        <v>75</v>
      </c>
      <c r="R2533" t="s">
        <v>1219</v>
      </c>
      <c r="S2533">
        <v>17.96</v>
      </c>
      <c r="T2533">
        <v>4</v>
      </c>
      <c r="U2533">
        <v>0</v>
      </c>
      <c r="V2533">
        <v>8.2615999999999996</v>
      </c>
    </row>
    <row r="2534" spans="1:22" ht="14.25" customHeight="1" x14ac:dyDescent="0.3">
      <c r="A2534">
        <v>2533</v>
      </c>
      <c r="B2534" t="s">
        <v>5620</v>
      </c>
      <c r="C2534">
        <f>YEAR(Data!$D2534)</f>
        <v>2011</v>
      </c>
      <c r="D2534" s="2">
        <v>40772</v>
      </c>
      <c r="E2534" s="2">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ht="14.25" customHeight="1" x14ac:dyDescent="0.3">
      <c r="A2535">
        <v>2534</v>
      </c>
      <c r="B2535" t="s">
        <v>5620</v>
      </c>
      <c r="C2535">
        <f>YEAR(Data!$D2535)</f>
        <v>2011</v>
      </c>
      <c r="D2535" s="2">
        <v>40772</v>
      </c>
      <c r="E2535" s="2">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ht="14.25" customHeight="1" x14ac:dyDescent="0.3">
      <c r="A2536">
        <v>2535</v>
      </c>
      <c r="B2536" t="s">
        <v>5622</v>
      </c>
      <c r="C2536">
        <f>YEAR(Data!$D2536)</f>
        <v>2014</v>
      </c>
      <c r="D2536" s="2">
        <v>41867</v>
      </c>
      <c r="E2536" s="2">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ht="14.25" customHeight="1" x14ac:dyDescent="0.3">
      <c r="A2537">
        <v>2536</v>
      </c>
      <c r="B2537" t="s">
        <v>5623</v>
      </c>
      <c r="C2537">
        <f>YEAR(Data!$D2537)</f>
        <v>2012</v>
      </c>
      <c r="D2537" s="2">
        <v>41158</v>
      </c>
      <c r="E2537" s="2">
        <v>41160</v>
      </c>
      <c r="F2537" t="s">
        <v>188</v>
      </c>
      <c r="G2537" t="s">
        <v>5624</v>
      </c>
      <c r="H2537" t="s">
        <v>5625</v>
      </c>
      <c r="I2537" t="s">
        <v>41</v>
      </c>
      <c r="J2537" t="s">
        <v>27</v>
      </c>
      <c r="K2537" t="s">
        <v>5626</v>
      </c>
      <c r="L2537" t="s">
        <v>43</v>
      </c>
      <c r="M2537">
        <v>92253</v>
      </c>
      <c r="N2537" t="s">
        <v>44</v>
      </c>
      <c r="O2537" t="s">
        <v>468</v>
      </c>
      <c r="P2537" t="s">
        <v>71</v>
      </c>
      <c r="Q2537" t="s">
        <v>161</v>
      </c>
      <c r="R2537" t="s">
        <v>469</v>
      </c>
      <c r="S2537">
        <v>46.32</v>
      </c>
      <c r="T2537">
        <v>4</v>
      </c>
      <c r="U2537">
        <v>0</v>
      </c>
      <c r="V2537">
        <v>18.064800000000002</v>
      </c>
    </row>
    <row r="2538" spans="1:22" ht="14.25" customHeight="1" x14ac:dyDescent="0.3">
      <c r="A2538">
        <v>2537</v>
      </c>
      <c r="B2538" t="s">
        <v>5627</v>
      </c>
      <c r="C2538">
        <f>YEAR(Data!$D2538)</f>
        <v>2012</v>
      </c>
      <c r="D2538" s="2">
        <v>40935</v>
      </c>
      <c r="E2538" s="2">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ht="14.25" customHeight="1" x14ac:dyDescent="0.3">
      <c r="A2539">
        <v>2538</v>
      </c>
      <c r="B2539" t="s">
        <v>5627</v>
      </c>
      <c r="C2539">
        <f>YEAR(Data!$D2539)</f>
        <v>2012</v>
      </c>
      <c r="D2539" s="2">
        <v>40935</v>
      </c>
      <c r="E2539" s="2">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ht="14.25" customHeight="1" x14ac:dyDescent="0.3">
      <c r="A2540">
        <v>2539</v>
      </c>
      <c r="B2540" t="s">
        <v>5627</v>
      </c>
      <c r="C2540">
        <f>YEAR(Data!$D2540)</f>
        <v>2012</v>
      </c>
      <c r="D2540" s="2">
        <v>40935</v>
      </c>
      <c r="E2540" s="2">
        <v>40937</v>
      </c>
      <c r="F2540" t="s">
        <v>23</v>
      </c>
      <c r="G2540" t="s">
        <v>2304</v>
      </c>
      <c r="H2540" t="s">
        <v>2305</v>
      </c>
      <c r="I2540" t="s">
        <v>26</v>
      </c>
      <c r="J2540" t="s">
        <v>27</v>
      </c>
      <c r="K2540" t="s">
        <v>2180</v>
      </c>
      <c r="L2540" t="s">
        <v>498</v>
      </c>
      <c r="M2540">
        <v>44105</v>
      </c>
      <c r="N2540" t="s">
        <v>148</v>
      </c>
      <c r="O2540" t="s">
        <v>5628</v>
      </c>
      <c r="P2540" t="s">
        <v>71</v>
      </c>
      <c r="Q2540" t="s">
        <v>72</v>
      </c>
      <c r="R2540" t="s">
        <v>5629</v>
      </c>
      <c r="S2540">
        <v>155.36999999999998</v>
      </c>
      <c r="T2540">
        <v>1</v>
      </c>
      <c r="U2540">
        <v>0.4</v>
      </c>
      <c r="V2540">
        <v>-36.253</v>
      </c>
    </row>
    <row r="2541" spans="1:22" ht="14.25" customHeight="1" x14ac:dyDescent="0.3">
      <c r="A2541">
        <v>2540</v>
      </c>
      <c r="B2541" t="s">
        <v>5630</v>
      </c>
      <c r="C2541">
        <f>YEAR(Data!$D2541)</f>
        <v>2012</v>
      </c>
      <c r="D2541" s="2">
        <v>41106</v>
      </c>
      <c r="E2541" s="2">
        <v>41106</v>
      </c>
      <c r="F2541" t="s">
        <v>1290</v>
      </c>
      <c r="G2541" t="s">
        <v>5459</v>
      </c>
      <c r="H2541" t="s">
        <v>5460</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ht="14.25" customHeight="1" x14ac:dyDescent="0.3">
      <c r="A2542">
        <v>2541</v>
      </c>
      <c r="B2542" t="s">
        <v>5630</v>
      </c>
      <c r="C2542">
        <f>YEAR(Data!$D2542)</f>
        <v>2012</v>
      </c>
      <c r="D2542" s="2">
        <v>41106</v>
      </c>
      <c r="E2542" s="2">
        <v>41106</v>
      </c>
      <c r="F2542" t="s">
        <v>1290</v>
      </c>
      <c r="G2542" t="s">
        <v>5459</v>
      </c>
      <c r="H2542" t="s">
        <v>5460</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ht="14.25" customHeight="1" x14ac:dyDescent="0.3">
      <c r="A2543">
        <v>2542</v>
      </c>
      <c r="B2543" t="s">
        <v>5631</v>
      </c>
      <c r="C2543">
        <f>YEAR(Data!$D2543)</f>
        <v>2013</v>
      </c>
      <c r="D2543" s="2">
        <v>41395</v>
      </c>
      <c r="E2543" s="2">
        <v>41399</v>
      </c>
      <c r="F2543" t="s">
        <v>50</v>
      </c>
      <c r="G2543" t="s">
        <v>5632</v>
      </c>
      <c r="H2543" t="s">
        <v>5633</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ht="14.25" customHeight="1" x14ac:dyDescent="0.3">
      <c r="A2544">
        <v>2543</v>
      </c>
      <c r="B2544" t="s">
        <v>5634</v>
      </c>
      <c r="C2544">
        <f>YEAR(Data!$D2544)</f>
        <v>2011</v>
      </c>
      <c r="D2544" s="2">
        <v>40812</v>
      </c>
      <c r="E2544" s="2">
        <v>40817</v>
      </c>
      <c r="F2544" t="s">
        <v>23</v>
      </c>
      <c r="G2544" t="s">
        <v>5635</v>
      </c>
      <c r="H2544" t="s">
        <v>5636</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ht="14.25" customHeight="1" x14ac:dyDescent="0.3">
      <c r="A2545">
        <v>2544</v>
      </c>
      <c r="B2545" t="s">
        <v>5637</v>
      </c>
      <c r="C2545">
        <f>YEAR(Data!$D2545)</f>
        <v>2013</v>
      </c>
      <c r="D2545" s="2">
        <v>41526</v>
      </c>
      <c r="E2545" s="2">
        <v>41532</v>
      </c>
      <c r="F2545" t="s">
        <v>50</v>
      </c>
      <c r="G2545" t="s">
        <v>3340</v>
      </c>
      <c r="H2545" t="s">
        <v>3341</v>
      </c>
      <c r="I2545" t="s">
        <v>102</v>
      </c>
      <c r="J2545" t="s">
        <v>27</v>
      </c>
      <c r="K2545" t="s">
        <v>5442</v>
      </c>
      <c r="L2545" t="s">
        <v>1245</v>
      </c>
      <c r="M2545">
        <v>2148</v>
      </c>
      <c r="N2545" t="s">
        <v>148</v>
      </c>
      <c r="O2545" t="s">
        <v>5638</v>
      </c>
      <c r="P2545" t="s">
        <v>32</v>
      </c>
      <c r="Q2545" t="s">
        <v>33</v>
      </c>
      <c r="R2545" t="s">
        <v>5639</v>
      </c>
      <c r="S2545">
        <v>173.94</v>
      </c>
      <c r="T2545">
        <v>3</v>
      </c>
      <c r="U2545">
        <v>0</v>
      </c>
      <c r="V2545">
        <v>13.915199999999992</v>
      </c>
    </row>
    <row r="2546" spans="1:22" ht="14.25" customHeight="1" x14ac:dyDescent="0.3">
      <c r="A2546">
        <v>2545</v>
      </c>
      <c r="B2546" t="s">
        <v>5637</v>
      </c>
      <c r="C2546">
        <f>YEAR(Data!$D2546)</f>
        <v>2013</v>
      </c>
      <c r="D2546" s="2">
        <v>41526</v>
      </c>
      <c r="E2546" s="2">
        <v>41532</v>
      </c>
      <c r="F2546" t="s">
        <v>50</v>
      </c>
      <c r="G2546" t="s">
        <v>3340</v>
      </c>
      <c r="H2546" t="s">
        <v>3341</v>
      </c>
      <c r="I2546" t="s">
        <v>102</v>
      </c>
      <c r="J2546" t="s">
        <v>27</v>
      </c>
      <c r="K2546" t="s">
        <v>5442</v>
      </c>
      <c r="L2546" t="s">
        <v>1245</v>
      </c>
      <c r="M2546">
        <v>2148</v>
      </c>
      <c r="N2546" t="s">
        <v>148</v>
      </c>
      <c r="O2546" t="s">
        <v>4976</v>
      </c>
      <c r="P2546" t="s">
        <v>46</v>
      </c>
      <c r="Q2546" t="s">
        <v>47</v>
      </c>
      <c r="R2546" t="s">
        <v>4977</v>
      </c>
      <c r="S2546">
        <v>14.76</v>
      </c>
      <c r="T2546">
        <v>4</v>
      </c>
      <c r="U2546">
        <v>0</v>
      </c>
      <c r="V2546">
        <v>6.9371999999999998</v>
      </c>
    </row>
    <row r="2547" spans="1:22" ht="14.25" customHeight="1" x14ac:dyDescent="0.3">
      <c r="A2547">
        <v>2546</v>
      </c>
      <c r="B2547" t="s">
        <v>5640</v>
      </c>
      <c r="C2547">
        <f>YEAR(Data!$D2547)</f>
        <v>2014</v>
      </c>
      <c r="D2547" s="2">
        <v>41746</v>
      </c>
      <c r="E2547" s="2">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ht="14.25" customHeight="1" x14ac:dyDescent="0.3">
      <c r="A2548">
        <v>2547</v>
      </c>
      <c r="B2548" t="s">
        <v>5640</v>
      </c>
      <c r="C2548">
        <f>YEAR(Data!$D2548)</f>
        <v>2014</v>
      </c>
      <c r="D2548" s="2">
        <v>41746</v>
      </c>
      <c r="E2548" s="2">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ht="14.25" customHeight="1" x14ac:dyDescent="0.3">
      <c r="A2549">
        <v>2548</v>
      </c>
      <c r="B2549" t="s">
        <v>5641</v>
      </c>
      <c r="C2549">
        <f>YEAR(Data!$D2549)</f>
        <v>2012</v>
      </c>
      <c r="D2549" s="2">
        <v>41137</v>
      </c>
      <c r="E2549" s="2">
        <v>41143</v>
      </c>
      <c r="F2549" t="s">
        <v>50</v>
      </c>
      <c r="G2549" t="s">
        <v>5570</v>
      </c>
      <c r="H2549" t="s">
        <v>5571</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ht="14.25" customHeight="1" x14ac:dyDescent="0.3">
      <c r="A2550">
        <v>2549</v>
      </c>
      <c r="B2550" t="s">
        <v>5641</v>
      </c>
      <c r="C2550">
        <f>YEAR(Data!$D2550)</f>
        <v>2012</v>
      </c>
      <c r="D2550" s="2">
        <v>41137</v>
      </c>
      <c r="E2550" s="2">
        <v>41143</v>
      </c>
      <c r="F2550" t="s">
        <v>50</v>
      </c>
      <c r="G2550" t="s">
        <v>5570</v>
      </c>
      <c r="H2550" t="s">
        <v>5571</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ht="14.25" customHeight="1" x14ac:dyDescent="0.3">
      <c r="A2551">
        <v>2550</v>
      </c>
      <c r="B2551" t="s">
        <v>5641</v>
      </c>
      <c r="C2551">
        <f>YEAR(Data!$D2551)</f>
        <v>2012</v>
      </c>
      <c r="D2551" s="2">
        <v>41137</v>
      </c>
      <c r="E2551" s="2">
        <v>41143</v>
      </c>
      <c r="F2551" t="s">
        <v>50</v>
      </c>
      <c r="G2551" t="s">
        <v>5570</v>
      </c>
      <c r="H2551" t="s">
        <v>5571</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ht="14.25" customHeight="1" x14ac:dyDescent="0.3">
      <c r="A2552">
        <v>2551</v>
      </c>
      <c r="B2552" t="s">
        <v>5641</v>
      </c>
      <c r="C2552">
        <f>YEAR(Data!$D2552)</f>
        <v>2012</v>
      </c>
      <c r="D2552" s="2">
        <v>41137</v>
      </c>
      <c r="E2552" s="2">
        <v>41143</v>
      </c>
      <c r="F2552" t="s">
        <v>50</v>
      </c>
      <c r="G2552" t="s">
        <v>5570</v>
      </c>
      <c r="H2552" t="s">
        <v>5571</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ht="14.25" customHeight="1" x14ac:dyDescent="0.3">
      <c r="A2553">
        <v>2552</v>
      </c>
      <c r="B2553" t="s">
        <v>5642</v>
      </c>
      <c r="C2553">
        <f>YEAR(Data!$D2553)</f>
        <v>2014</v>
      </c>
      <c r="D2553" s="2">
        <v>41963</v>
      </c>
      <c r="E2553" s="2">
        <v>41967</v>
      </c>
      <c r="F2553" t="s">
        <v>50</v>
      </c>
      <c r="G2553" t="s">
        <v>3827</v>
      </c>
      <c r="H2553" t="s">
        <v>3828</v>
      </c>
      <c r="I2553" t="s">
        <v>26</v>
      </c>
      <c r="J2553" t="s">
        <v>27</v>
      </c>
      <c r="K2553" t="s">
        <v>28</v>
      </c>
      <c r="L2553" t="s">
        <v>29</v>
      </c>
      <c r="M2553">
        <v>42420</v>
      </c>
      <c r="N2553" t="s">
        <v>30</v>
      </c>
      <c r="O2553" t="s">
        <v>5643</v>
      </c>
      <c r="P2553" t="s">
        <v>32</v>
      </c>
      <c r="Q2553" t="s">
        <v>65</v>
      </c>
      <c r="R2553" t="s">
        <v>5644</v>
      </c>
      <c r="S2553">
        <v>821.87999999999988</v>
      </c>
      <c r="T2553">
        <v>6</v>
      </c>
      <c r="U2553">
        <v>0</v>
      </c>
      <c r="V2553">
        <v>213.68880000000001</v>
      </c>
    </row>
    <row r="2554" spans="1:22" ht="14.25" customHeight="1" x14ac:dyDescent="0.3">
      <c r="A2554">
        <v>2553</v>
      </c>
      <c r="B2554" t="s">
        <v>5642</v>
      </c>
      <c r="C2554">
        <f>YEAR(Data!$D2554)</f>
        <v>2014</v>
      </c>
      <c r="D2554" s="2">
        <v>41963</v>
      </c>
      <c r="E2554" s="2">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ht="14.25" customHeight="1" x14ac:dyDescent="0.3">
      <c r="A2555">
        <v>2554</v>
      </c>
      <c r="B2555" t="s">
        <v>5645</v>
      </c>
      <c r="C2555">
        <f>YEAR(Data!$D2555)</f>
        <v>2013</v>
      </c>
      <c r="D2555" s="2">
        <v>41532</v>
      </c>
      <c r="E2555" s="2">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ht="14.25" customHeight="1" x14ac:dyDescent="0.3">
      <c r="A2556">
        <v>2555</v>
      </c>
      <c r="B2556" t="s">
        <v>5646</v>
      </c>
      <c r="C2556">
        <f>YEAR(Data!$D2556)</f>
        <v>2013</v>
      </c>
      <c r="D2556" s="2">
        <v>41502</v>
      </c>
      <c r="E2556" s="2">
        <v>41507</v>
      </c>
      <c r="F2556" t="s">
        <v>50</v>
      </c>
      <c r="G2556" t="s">
        <v>4682</v>
      </c>
      <c r="H2556" t="s">
        <v>4683</v>
      </c>
      <c r="I2556" t="s">
        <v>26</v>
      </c>
      <c r="J2556" t="s">
        <v>27</v>
      </c>
      <c r="K2556" t="s">
        <v>5647</v>
      </c>
      <c r="L2556" t="s">
        <v>54</v>
      </c>
      <c r="M2556">
        <v>32303</v>
      </c>
      <c r="N2556" t="s">
        <v>30</v>
      </c>
      <c r="O2556" t="s">
        <v>5648</v>
      </c>
      <c r="P2556" t="s">
        <v>71</v>
      </c>
      <c r="Q2556" t="s">
        <v>72</v>
      </c>
      <c r="R2556" t="s">
        <v>5649</v>
      </c>
      <c r="S2556">
        <v>705.54399999999998</v>
      </c>
      <c r="T2556">
        <v>7</v>
      </c>
      <c r="U2556">
        <v>0.2</v>
      </c>
      <c r="V2556">
        <v>70.554400000000072</v>
      </c>
    </row>
    <row r="2557" spans="1:22" ht="14.25" customHeight="1" x14ac:dyDescent="0.3">
      <c r="A2557">
        <v>2556</v>
      </c>
      <c r="B2557" t="s">
        <v>5650</v>
      </c>
      <c r="C2557">
        <f>YEAR(Data!$D2557)</f>
        <v>2012</v>
      </c>
      <c r="D2557" s="2">
        <v>41178</v>
      </c>
      <c r="E2557" s="2">
        <v>41182</v>
      </c>
      <c r="F2557" t="s">
        <v>50</v>
      </c>
      <c r="G2557" t="s">
        <v>536</v>
      </c>
      <c r="H2557" t="s">
        <v>537</v>
      </c>
      <c r="I2557" t="s">
        <v>26</v>
      </c>
      <c r="J2557" t="s">
        <v>27</v>
      </c>
      <c r="K2557" t="s">
        <v>266</v>
      </c>
      <c r="L2557" t="s">
        <v>267</v>
      </c>
      <c r="M2557">
        <v>10035</v>
      </c>
      <c r="N2557" t="s">
        <v>148</v>
      </c>
      <c r="O2557" t="s">
        <v>5651</v>
      </c>
      <c r="P2557" t="s">
        <v>71</v>
      </c>
      <c r="Q2557" t="s">
        <v>161</v>
      </c>
      <c r="R2557" t="s">
        <v>5652</v>
      </c>
      <c r="S2557">
        <v>50</v>
      </c>
      <c r="T2557">
        <v>2</v>
      </c>
      <c r="U2557">
        <v>0</v>
      </c>
      <c r="V2557">
        <v>12</v>
      </c>
    </row>
    <row r="2558" spans="1:22" ht="14.25" customHeight="1" x14ac:dyDescent="0.3">
      <c r="A2558">
        <v>2557</v>
      </c>
      <c r="B2558" t="s">
        <v>5653</v>
      </c>
      <c r="C2558">
        <f>YEAR(Data!$D2558)</f>
        <v>2013</v>
      </c>
      <c r="D2558" s="2">
        <v>41556</v>
      </c>
      <c r="E2558" s="2">
        <v>41562</v>
      </c>
      <c r="F2558" t="s">
        <v>50</v>
      </c>
      <c r="G2558" t="s">
        <v>2546</v>
      </c>
      <c r="H2558" t="s">
        <v>2547</v>
      </c>
      <c r="I2558" t="s">
        <v>41</v>
      </c>
      <c r="J2558" t="s">
        <v>27</v>
      </c>
      <c r="K2558" t="s">
        <v>184</v>
      </c>
      <c r="L2558" t="s">
        <v>104</v>
      </c>
      <c r="M2558">
        <v>77070</v>
      </c>
      <c r="N2558" t="s">
        <v>105</v>
      </c>
      <c r="O2558" t="s">
        <v>5654</v>
      </c>
      <c r="P2558" t="s">
        <v>32</v>
      </c>
      <c r="Q2558" t="s">
        <v>65</v>
      </c>
      <c r="R2558" t="s">
        <v>5655</v>
      </c>
      <c r="S2558">
        <v>51.712000000000003</v>
      </c>
      <c r="T2558">
        <v>8</v>
      </c>
      <c r="U2558">
        <v>0.6</v>
      </c>
      <c r="V2558">
        <v>-32.320000000000007</v>
      </c>
    </row>
    <row r="2559" spans="1:22" ht="14.25" customHeight="1" x14ac:dyDescent="0.3">
      <c r="A2559">
        <v>2558</v>
      </c>
      <c r="B2559" t="s">
        <v>5656</v>
      </c>
      <c r="C2559">
        <f>YEAR(Data!$D2559)</f>
        <v>2012</v>
      </c>
      <c r="D2559" s="2">
        <v>40992</v>
      </c>
      <c r="E2559" s="2">
        <v>40998</v>
      </c>
      <c r="F2559" t="s">
        <v>50</v>
      </c>
      <c r="G2559" t="s">
        <v>1131</v>
      </c>
      <c r="H2559" t="s">
        <v>1132</v>
      </c>
      <c r="I2559" t="s">
        <v>41</v>
      </c>
      <c r="J2559" t="s">
        <v>27</v>
      </c>
      <c r="K2559" t="s">
        <v>3405</v>
      </c>
      <c r="L2559" t="s">
        <v>54</v>
      </c>
      <c r="M2559">
        <v>33065</v>
      </c>
      <c r="N2559" t="s">
        <v>30</v>
      </c>
      <c r="O2559" t="s">
        <v>5296</v>
      </c>
      <c r="P2559" t="s">
        <v>46</v>
      </c>
      <c r="Q2559" t="s">
        <v>78</v>
      </c>
      <c r="R2559" t="s">
        <v>5297</v>
      </c>
      <c r="S2559">
        <v>6.9920000000000009</v>
      </c>
      <c r="T2559">
        <v>2</v>
      </c>
      <c r="U2559">
        <v>0.2</v>
      </c>
      <c r="V2559">
        <v>0.52439999999999998</v>
      </c>
    </row>
    <row r="2560" spans="1:22" ht="14.25" customHeight="1" x14ac:dyDescent="0.3">
      <c r="A2560">
        <v>2559</v>
      </c>
      <c r="B2560" t="s">
        <v>5657</v>
      </c>
      <c r="C2560">
        <f>YEAR(Data!$D2560)</f>
        <v>2012</v>
      </c>
      <c r="D2560" s="2">
        <v>41060</v>
      </c>
      <c r="E2560" s="2">
        <v>41064</v>
      </c>
      <c r="F2560" t="s">
        <v>50</v>
      </c>
      <c r="G2560" t="s">
        <v>5452</v>
      </c>
      <c r="H2560" t="s">
        <v>5453</v>
      </c>
      <c r="I2560" t="s">
        <v>26</v>
      </c>
      <c r="J2560" t="s">
        <v>27</v>
      </c>
      <c r="K2560" t="s">
        <v>154</v>
      </c>
      <c r="L2560" t="s">
        <v>121</v>
      </c>
      <c r="M2560">
        <v>84057</v>
      </c>
      <c r="N2560" t="s">
        <v>44</v>
      </c>
      <c r="O2560" t="s">
        <v>5658</v>
      </c>
      <c r="P2560" t="s">
        <v>32</v>
      </c>
      <c r="Q2560" t="s">
        <v>33</v>
      </c>
      <c r="R2560" t="s">
        <v>5659</v>
      </c>
      <c r="S2560">
        <v>1406.86</v>
      </c>
      <c r="T2560">
        <v>7</v>
      </c>
      <c r="U2560">
        <v>0</v>
      </c>
      <c r="V2560">
        <v>140.68599999999989</v>
      </c>
    </row>
    <row r="2561" spans="1:22" ht="14.25" customHeight="1" x14ac:dyDescent="0.3">
      <c r="A2561">
        <v>2560</v>
      </c>
      <c r="B2561" t="s">
        <v>5657</v>
      </c>
      <c r="C2561">
        <f>YEAR(Data!$D2561)</f>
        <v>2012</v>
      </c>
      <c r="D2561" s="2">
        <v>41060</v>
      </c>
      <c r="E2561" s="2">
        <v>41064</v>
      </c>
      <c r="F2561" t="s">
        <v>50</v>
      </c>
      <c r="G2561" t="s">
        <v>5452</v>
      </c>
      <c r="H2561" t="s">
        <v>5453</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ht="14.25" customHeight="1" x14ac:dyDescent="0.3">
      <c r="A2562">
        <v>2561</v>
      </c>
      <c r="B2562" t="s">
        <v>5657</v>
      </c>
      <c r="C2562">
        <f>YEAR(Data!$D2562)</f>
        <v>2012</v>
      </c>
      <c r="D2562" s="2">
        <v>41060</v>
      </c>
      <c r="E2562" s="2">
        <v>41064</v>
      </c>
      <c r="F2562" t="s">
        <v>50</v>
      </c>
      <c r="G2562" t="s">
        <v>5452</v>
      </c>
      <c r="H2562" t="s">
        <v>5453</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ht="14.25" customHeight="1" x14ac:dyDescent="0.3">
      <c r="A2563">
        <v>2562</v>
      </c>
      <c r="B2563" t="s">
        <v>5660</v>
      </c>
      <c r="C2563">
        <f>YEAR(Data!$D2563)</f>
        <v>2012</v>
      </c>
      <c r="D2563" s="2">
        <v>41268</v>
      </c>
      <c r="E2563" s="2">
        <v>41274</v>
      </c>
      <c r="F2563" t="s">
        <v>50</v>
      </c>
      <c r="G2563" t="s">
        <v>799</v>
      </c>
      <c r="H2563" t="s">
        <v>800</v>
      </c>
      <c r="I2563" t="s">
        <v>26</v>
      </c>
      <c r="J2563" t="s">
        <v>27</v>
      </c>
      <c r="K2563" t="s">
        <v>5661</v>
      </c>
      <c r="L2563" t="s">
        <v>335</v>
      </c>
      <c r="M2563">
        <v>37211</v>
      </c>
      <c r="N2563" t="s">
        <v>30</v>
      </c>
      <c r="O2563" t="s">
        <v>4757</v>
      </c>
      <c r="P2563" t="s">
        <v>46</v>
      </c>
      <c r="Q2563" t="s">
        <v>47</v>
      </c>
      <c r="R2563" t="s">
        <v>4758</v>
      </c>
      <c r="S2563">
        <v>9.2159999999999993</v>
      </c>
      <c r="T2563">
        <v>4</v>
      </c>
      <c r="U2563">
        <v>0.2</v>
      </c>
      <c r="V2563">
        <v>3.3408000000000002</v>
      </c>
    </row>
    <row r="2564" spans="1:22" ht="14.25" customHeight="1" x14ac:dyDescent="0.3">
      <c r="A2564">
        <v>2563</v>
      </c>
      <c r="B2564" t="s">
        <v>5660</v>
      </c>
      <c r="C2564">
        <f>YEAR(Data!$D2564)</f>
        <v>2012</v>
      </c>
      <c r="D2564" s="2">
        <v>41268</v>
      </c>
      <c r="E2564" s="2">
        <v>41274</v>
      </c>
      <c r="F2564" t="s">
        <v>50</v>
      </c>
      <c r="G2564" t="s">
        <v>799</v>
      </c>
      <c r="H2564" t="s">
        <v>800</v>
      </c>
      <c r="I2564" t="s">
        <v>26</v>
      </c>
      <c r="J2564" t="s">
        <v>27</v>
      </c>
      <c r="K2564" t="s">
        <v>5661</v>
      </c>
      <c r="L2564" t="s">
        <v>335</v>
      </c>
      <c r="M2564">
        <v>37211</v>
      </c>
      <c r="N2564" t="s">
        <v>30</v>
      </c>
      <c r="O2564" t="s">
        <v>5264</v>
      </c>
      <c r="P2564" t="s">
        <v>46</v>
      </c>
      <c r="Q2564" t="s">
        <v>90</v>
      </c>
      <c r="R2564" t="s">
        <v>5265</v>
      </c>
      <c r="S2564">
        <v>10.368000000000002</v>
      </c>
      <c r="T2564">
        <v>2</v>
      </c>
      <c r="U2564">
        <v>0.2</v>
      </c>
      <c r="V2564">
        <v>3.6288</v>
      </c>
    </row>
    <row r="2565" spans="1:22" ht="14.25" customHeight="1" x14ac:dyDescent="0.3">
      <c r="A2565">
        <v>2564</v>
      </c>
      <c r="B2565" t="s">
        <v>5662</v>
      </c>
      <c r="C2565">
        <f>YEAR(Data!$D2565)</f>
        <v>2012</v>
      </c>
      <c r="D2565" s="2">
        <v>40985</v>
      </c>
      <c r="E2565" s="2">
        <v>40990</v>
      </c>
      <c r="F2565" t="s">
        <v>23</v>
      </c>
      <c r="G2565" t="s">
        <v>3389</v>
      </c>
      <c r="H2565" t="s">
        <v>3390</v>
      </c>
      <c r="I2565" t="s">
        <v>41</v>
      </c>
      <c r="J2565" t="s">
        <v>27</v>
      </c>
      <c r="K2565" t="s">
        <v>266</v>
      </c>
      <c r="L2565" t="s">
        <v>267</v>
      </c>
      <c r="M2565">
        <v>10009</v>
      </c>
      <c r="N2565" t="s">
        <v>148</v>
      </c>
      <c r="O2565" t="s">
        <v>5663</v>
      </c>
      <c r="P2565" t="s">
        <v>71</v>
      </c>
      <c r="Q2565" t="s">
        <v>161</v>
      </c>
      <c r="R2565" t="s">
        <v>5664</v>
      </c>
      <c r="S2565">
        <v>15.02</v>
      </c>
      <c r="T2565">
        <v>1</v>
      </c>
      <c r="U2565">
        <v>0</v>
      </c>
      <c r="V2565">
        <v>2.7035999999999998</v>
      </c>
    </row>
    <row r="2566" spans="1:22" ht="14.25" customHeight="1" x14ac:dyDescent="0.3">
      <c r="A2566">
        <v>2565</v>
      </c>
      <c r="B2566" t="s">
        <v>5662</v>
      </c>
      <c r="C2566">
        <f>YEAR(Data!$D2566)</f>
        <v>2012</v>
      </c>
      <c r="D2566" s="2">
        <v>40985</v>
      </c>
      <c r="E2566" s="2">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ht="14.25" customHeight="1" x14ac:dyDescent="0.3">
      <c r="A2567">
        <v>2566</v>
      </c>
      <c r="B2567" t="s">
        <v>5665</v>
      </c>
      <c r="C2567">
        <f>YEAR(Data!$D2567)</f>
        <v>2014</v>
      </c>
      <c r="D2567" s="2">
        <v>41995</v>
      </c>
      <c r="E2567" s="2">
        <v>41998</v>
      </c>
      <c r="F2567" t="s">
        <v>188</v>
      </c>
      <c r="G2567" t="s">
        <v>5666</v>
      </c>
      <c r="H2567" t="s">
        <v>5667</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ht="14.25" customHeight="1" x14ac:dyDescent="0.3">
      <c r="A2568">
        <v>2567</v>
      </c>
      <c r="B2568" t="s">
        <v>5668</v>
      </c>
      <c r="C2568">
        <f>YEAR(Data!$D2568)</f>
        <v>2014</v>
      </c>
      <c r="D2568" s="2">
        <v>41945</v>
      </c>
      <c r="E2568" s="2">
        <v>41947</v>
      </c>
      <c r="F2568" t="s">
        <v>23</v>
      </c>
      <c r="G2568" t="s">
        <v>1939</v>
      </c>
      <c r="H2568" t="s">
        <v>1940</v>
      </c>
      <c r="I2568" t="s">
        <v>26</v>
      </c>
      <c r="J2568" t="s">
        <v>27</v>
      </c>
      <c r="K2568" t="s">
        <v>5669</v>
      </c>
      <c r="L2568" t="s">
        <v>96</v>
      </c>
      <c r="M2568">
        <v>98226</v>
      </c>
      <c r="N2568" t="s">
        <v>44</v>
      </c>
      <c r="O2568" t="s">
        <v>5670</v>
      </c>
      <c r="P2568" t="s">
        <v>46</v>
      </c>
      <c r="Q2568" t="s">
        <v>75</v>
      </c>
      <c r="R2568" t="s">
        <v>5671</v>
      </c>
      <c r="S2568">
        <v>25.120000000000005</v>
      </c>
      <c r="T2568">
        <v>5</v>
      </c>
      <c r="U2568">
        <v>0.2</v>
      </c>
      <c r="V2568">
        <v>7.8499999999999979</v>
      </c>
    </row>
    <row r="2569" spans="1:22" ht="14.25" customHeight="1" x14ac:dyDescent="0.3">
      <c r="A2569">
        <v>2568</v>
      </c>
      <c r="B2569" t="s">
        <v>5668</v>
      </c>
      <c r="C2569">
        <f>YEAR(Data!$D2569)</f>
        <v>2014</v>
      </c>
      <c r="D2569" s="2">
        <v>41945</v>
      </c>
      <c r="E2569" s="2">
        <v>41947</v>
      </c>
      <c r="F2569" t="s">
        <v>23</v>
      </c>
      <c r="G2569" t="s">
        <v>1939</v>
      </c>
      <c r="H2569" t="s">
        <v>1940</v>
      </c>
      <c r="I2569" t="s">
        <v>26</v>
      </c>
      <c r="J2569" t="s">
        <v>27</v>
      </c>
      <c r="K2569" t="s">
        <v>5669</v>
      </c>
      <c r="L2569" t="s">
        <v>96</v>
      </c>
      <c r="M2569">
        <v>98226</v>
      </c>
      <c r="N2569" t="s">
        <v>44</v>
      </c>
      <c r="O2569" t="s">
        <v>4949</v>
      </c>
      <c r="P2569" t="s">
        <v>32</v>
      </c>
      <c r="Q2569" t="s">
        <v>56</v>
      </c>
      <c r="R2569" t="s">
        <v>4950</v>
      </c>
      <c r="S2569">
        <v>2665.62</v>
      </c>
      <c r="T2569">
        <v>9</v>
      </c>
      <c r="U2569">
        <v>0</v>
      </c>
      <c r="V2569">
        <v>239.90580000000011</v>
      </c>
    </row>
    <row r="2570" spans="1:22" ht="14.25" customHeight="1" x14ac:dyDescent="0.3">
      <c r="A2570">
        <v>2569</v>
      </c>
      <c r="B2570" t="s">
        <v>5672</v>
      </c>
      <c r="C2570">
        <f>YEAR(Data!$D2570)</f>
        <v>2014</v>
      </c>
      <c r="D2570" s="2">
        <v>41890</v>
      </c>
      <c r="E2570" s="2">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ht="14.25" customHeight="1" x14ac:dyDescent="0.3">
      <c r="A2571">
        <v>2570</v>
      </c>
      <c r="B2571" t="s">
        <v>5673</v>
      </c>
      <c r="C2571">
        <f>YEAR(Data!$D2571)</f>
        <v>2014</v>
      </c>
      <c r="D2571" s="2">
        <v>42001</v>
      </c>
      <c r="E2571" s="2">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ht="14.25" customHeight="1" x14ac:dyDescent="0.3">
      <c r="A2572">
        <v>2571</v>
      </c>
      <c r="B2572" t="s">
        <v>5673</v>
      </c>
      <c r="C2572">
        <f>YEAR(Data!$D2572)</f>
        <v>2014</v>
      </c>
      <c r="D2572" s="2">
        <v>42001</v>
      </c>
      <c r="E2572" s="2">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ht="14.25" customHeight="1" x14ac:dyDescent="0.3">
      <c r="A2573">
        <v>2572</v>
      </c>
      <c r="B2573" t="s">
        <v>5674</v>
      </c>
      <c r="C2573">
        <f>YEAR(Data!$D2573)</f>
        <v>2014</v>
      </c>
      <c r="D2573" s="2">
        <v>41837</v>
      </c>
      <c r="E2573" s="2">
        <v>41842</v>
      </c>
      <c r="F2573" t="s">
        <v>50</v>
      </c>
      <c r="G2573" t="s">
        <v>785</v>
      </c>
      <c r="H2573" t="s">
        <v>786</v>
      </c>
      <c r="I2573" t="s">
        <v>102</v>
      </c>
      <c r="J2573" t="s">
        <v>27</v>
      </c>
      <c r="K2573" t="s">
        <v>5675</v>
      </c>
      <c r="L2573" t="s">
        <v>211</v>
      </c>
      <c r="M2573">
        <v>60098</v>
      </c>
      <c r="N2573" t="s">
        <v>105</v>
      </c>
      <c r="O2573" t="s">
        <v>3320</v>
      </c>
      <c r="P2573" t="s">
        <v>46</v>
      </c>
      <c r="Q2573" t="s">
        <v>68</v>
      </c>
      <c r="R2573" t="s">
        <v>3321</v>
      </c>
      <c r="S2573">
        <v>2.9120000000000004</v>
      </c>
      <c r="T2573">
        <v>2</v>
      </c>
      <c r="U2573">
        <v>0.2</v>
      </c>
      <c r="V2573">
        <v>0.90999999999999981</v>
      </c>
    </row>
    <row r="2574" spans="1:22" ht="14.25" customHeight="1" x14ac:dyDescent="0.3">
      <c r="A2574">
        <v>2573</v>
      </c>
      <c r="B2574" t="s">
        <v>5676</v>
      </c>
      <c r="C2574">
        <f>YEAR(Data!$D2574)</f>
        <v>2013</v>
      </c>
      <c r="D2574" s="2">
        <v>41499</v>
      </c>
      <c r="E2574" s="2">
        <v>41502</v>
      </c>
      <c r="F2574" t="s">
        <v>23</v>
      </c>
      <c r="G2574" t="s">
        <v>5677</v>
      </c>
      <c r="H2574" t="s">
        <v>5678</v>
      </c>
      <c r="I2574" t="s">
        <v>26</v>
      </c>
      <c r="J2574" t="s">
        <v>27</v>
      </c>
      <c r="K2574" t="s">
        <v>4214</v>
      </c>
      <c r="L2574" t="s">
        <v>104</v>
      </c>
      <c r="M2574">
        <v>75007</v>
      </c>
      <c r="N2574" t="s">
        <v>105</v>
      </c>
      <c r="O2574" t="s">
        <v>5251</v>
      </c>
      <c r="P2574" t="s">
        <v>71</v>
      </c>
      <c r="Q2574" t="s">
        <v>161</v>
      </c>
      <c r="R2574" t="s">
        <v>5252</v>
      </c>
      <c r="S2574">
        <v>1399.9440000000002</v>
      </c>
      <c r="T2574">
        <v>7</v>
      </c>
      <c r="U2574">
        <v>0.2</v>
      </c>
      <c r="V2574">
        <v>52.497900000000016</v>
      </c>
    </row>
    <row r="2575" spans="1:22" ht="14.25" customHeight="1" x14ac:dyDescent="0.3">
      <c r="A2575">
        <v>2574</v>
      </c>
      <c r="B2575" t="s">
        <v>5679</v>
      </c>
      <c r="C2575">
        <f>YEAR(Data!$D2575)</f>
        <v>2014</v>
      </c>
      <c r="D2575" s="2">
        <v>41830</v>
      </c>
      <c r="E2575" s="2">
        <v>41835</v>
      </c>
      <c r="F2575" t="s">
        <v>50</v>
      </c>
      <c r="G2575" t="s">
        <v>5254</v>
      </c>
      <c r="H2575" t="s">
        <v>5255</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ht="14.25" customHeight="1" x14ac:dyDescent="0.3">
      <c r="A2576">
        <v>2575</v>
      </c>
      <c r="B2576" t="s">
        <v>5680</v>
      </c>
      <c r="C2576">
        <f>YEAR(Data!$D2576)</f>
        <v>2011</v>
      </c>
      <c r="D2576" s="2">
        <v>40869</v>
      </c>
      <c r="E2576" s="2">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ht="14.25" customHeight="1" x14ac:dyDescent="0.3">
      <c r="A2577">
        <v>2576</v>
      </c>
      <c r="B2577" t="s">
        <v>5680</v>
      </c>
      <c r="C2577">
        <f>YEAR(Data!$D2577)</f>
        <v>2011</v>
      </c>
      <c r="D2577" s="2">
        <v>40869</v>
      </c>
      <c r="E2577" s="2">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ht="14.25" customHeight="1" x14ac:dyDescent="0.3">
      <c r="A2578">
        <v>2577</v>
      </c>
      <c r="B2578" t="s">
        <v>5680</v>
      </c>
      <c r="C2578">
        <f>YEAR(Data!$D2578)</f>
        <v>2011</v>
      </c>
      <c r="D2578" s="2">
        <v>40869</v>
      </c>
      <c r="E2578" s="2">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ht="14.25" customHeight="1" x14ac:dyDescent="0.3">
      <c r="A2579">
        <v>2578</v>
      </c>
      <c r="B2579" t="s">
        <v>5680</v>
      </c>
      <c r="C2579">
        <f>YEAR(Data!$D2579)</f>
        <v>2011</v>
      </c>
      <c r="D2579" s="2">
        <v>40869</v>
      </c>
      <c r="E2579" s="2">
        <v>40874</v>
      </c>
      <c r="F2579" t="s">
        <v>50</v>
      </c>
      <c r="G2579" t="s">
        <v>215</v>
      </c>
      <c r="H2579" t="s">
        <v>216</v>
      </c>
      <c r="I2579" t="s">
        <v>41</v>
      </c>
      <c r="J2579" t="s">
        <v>27</v>
      </c>
      <c r="K2579" t="s">
        <v>497</v>
      </c>
      <c r="L2579" t="s">
        <v>1272</v>
      </c>
      <c r="M2579">
        <v>31907</v>
      </c>
      <c r="N2579" t="s">
        <v>30</v>
      </c>
      <c r="O2579" t="s">
        <v>5681</v>
      </c>
      <c r="P2579" t="s">
        <v>46</v>
      </c>
      <c r="Q2579" t="s">
        <v>78</v>
      </c>
      <c r="R2579" t="s">
        <v>5682</v>
      </c>
      <c r="S2579">
        <v>675.12</v>
      </c>
      <c r="T2579">
        <v>3</v>
      </c>
      <c r="U2579">
        <v>0</v>
      </c>
      <c r="V2579">
        <v>290.30160000000001</v>
      </c>
    </row>
    <row r="2580" spans="1:22" ht="14.25" customHeight="1" x14ac:dyDescent="0.3">
      <c r="A2580">
        <v>2579</v>
      </c>
      <c r="B2580" t="s">
        <v>5683</v>
      </c>
      <c r="C2580">
        <f>YEAR(Data!$D2580)</f>
        <v>2011</v>
      </c>
      <c r="D2580" s="2">
        <v>40570</v>
      </c>
      <c r="E2580" s="2">
        <v>40575</v>
      </c>
      <c r="F2580" t="s">
        <v>50</v>
      </c>
      <c r="G2580" t="s">
        <v>1497</v>
      </c>
      <c r="H2580" t="s">
        <v>1498</v>
      </c>
      <c r="I2580" t="s">
        <v>102</v>
      </c>
      <c r="J2580" t="s">
        <v>27</v>
      </c>
      <c r="K2580" t="s">
        <v>2811</v>
      </c>
      <c r="L2580" t="s">
        <v>319</v>
      </c>
      <c r="M2580">
        <v>22304</v>
      </c>
      <c r="N2580" t="s">
        <v>30</v>
      </c>
      <c r="O2580" t="s">
        <v>5684</v>
      </c>
      <c r="P2580" t="s">
        <v>32</v>
      </c>
      <c r="Q2580" t="s">
        <v>65</v>
      </c>
      <c r="R2580" t="s">
        <v>5685</v>
      </c>
      <c r="S2580">
        <v>62.820000000000007</v>
      </c>
      <c r="T2580">
        <v>3</v>
      </c>
      <c r="U2580">
        <v>0</v>
      </c>
      <c r="V2580">
        <v>30.7818</v>
      </c>
    </row>
    <row r="2581" spans="1:22" ht="14.25" customHeight="1" x14ac:dyDescent="0.3">
      <c r="A2581">
        <v>2580</v>
      </c>
      <c r="B2581" t="s">
        <v>5683</v>
      </c>
      <c r="C2581">
        <f>YEAR(Data!$D2581)</f>
        <v>2011</v>
      </c>
      <c r="D2581" s="2">
        <v>40570</v>
      </c>
      <c r="E2581" s="2">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ht="14.25" customHeight="1" x14ac:dyDescent="0.3">
      <c r="A2582">
        <v>2581</v>
      </c>
      <c r="B2582" t="s">
        <v>5683</v>
      </c>
      <c r="C2582">
        <f>YEAR(Data!$D2582)</f>
        <v>2011</v>
      </c>
      <c r="D2582" s="2">
        <v>40570</v>
      </c>
      <c r="E2582" s="2">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ht="14.25" customHeight="1" x14ac:dyDescent="0.3">
      <c r="A2583">
        <v>2582</v>
      </c>
      <c r="B2583" t="s">
        <v>5683</v>
      </c>
      <c r="C2583">
        <f>YEAR(Data!$D2583)</f>
        <v>2011</v>
      </c>
      <c r="D2583" s="2">
        <v>40570</v>
      </c>
      <c r="E2583" s="2">
        <v>40575</v>
      </c>
      <c r="F2583" t="s">
        <v>50</v>
      </c>
      <c r="G2583" t="s">
        <v>1497</v>
      </c>
      <c r="H2583" t="s">
        <v>1498</v>
      </c>
      <c r="I2583" t="s">
        <v>102</v>
      </c>
      <c r="J2583" t="s">
        <v>27</v>
      </c>
      <c r="K2583" t="s">
        <v>2811</v>
      </c>
      <c r="L2583" t="s">
        <v>319</v>
      </c>
      <c r="M2583">
        <v>22304</v>
      </c>
      <c r="N2583" t="s">
        <v>30</v>
      </c>
      <c r="O2583" t="s">
        <v>5347</v>
      </c>
      <c r="P2583" t="s">
        <v>46</v>
      </c>
      <c r="Q2583" t="s">
        <v>90</v>
      </c>
      <c r="R2583" t="s">
        <v>5348</v>
      </c>
      <c r="S2583">
        <v>16.68</v>
      </c>
      <c r="T2583">
        <v>2</v>
      </c>
      <c r="U2583">
        <v>0</v>
      </c>
      <c r="V2583">
        <v>8.34</v>
      </c>
    </row>
    <row r="2584" spans="1:22" ht="14.25" customHeight="1" x14ac:dyDescent="0.3">
      <c r="A2584">
        <v>2583</v>
      </c>
      <c r="B2584" t="s">
        <v>5683</v>
      </c>
      <c r="C2584">
        <f>YEAR(Data!$D2584)</f>
        <v>2011</v>
      </c>
      <c r="D2584" s="2">
        <v>40570</v>
      </c>
      <c r="E2584" s="2">
        <v>40575</v>
      </c>
      <c r="F2584" t="s">
        <v>50</v>
      </c>
      <c r="G2584" t="s">
        <v>1497</v>
      </c>
      <c r="H2584" t="s">
        <v>1498</v>
      </c>
      <c r="I2584" t="s">
        <v>102</v>
      </c>
      <c r="J2584" t="s">
        <v>27</v>
      </c>
      <c r="K2584" t="s">
        <v>2811</v>
      </c>
      <c r="L2584" t="s">
        <v>319</v>
      </c>
      <c r="M2584">
        <v>22304</v>
      </c>
      <c r="N2584" t="s">
        <v>30</v>
      </c>
      <c r="O2584" t="s">
        <v>5686</v>
      </c>
      <c r="P2584" t="s">
        <v>71</v>
      </c>
      <c r="Q2584" t="s">
        <v>72</v>
      </c>
      <c r="R2584" t="s">
        <v>5687</v>
      </c>
      <c r="S2584">
        <v>155.35</v>
      </c>
      <c r="T2584">
        <v>13</v>
      </c>
      <c r="U2584">
        <v>0</v>
      </c>
      <c r="V2584">
        <v>0</v>
      </c>
    </row>
    <row r="2585" spans="1:22" ht="14.25" customHeight="1" x14ac:dyDescent="0.3">
      <c r="A2585">
        <v>2584</v>
      </c>
      <c r="B2585" t="s">
        <v>5683</v>
      </c>
      <c r="C2585">
        <f>YEAR(Data!$D2585)</f>
        <v>2011</v>
      </c>
      <c r="D2585" s="2">
        <v>40570</v>
      </c>
      <c r="E2585" s="2">
        <v>40575</v>
      </c>
      <c r="F2585" t="s">
        <v>50</v>
      </c>
      <c r="G2585" t="s">
        <v>1497</v>
      </c>
      <c r="H2585" t="s">
        <v>1498</v>
      </c>
      <c r="I2585" t="s">
        <v>102</v>
      </c>
      <c r="J2585" t="s">
        <v>27</v>
      </c>
      <c r="K2585" t="s">
        <v>2811</v>
      </c>
      <c r="L2585" t="s">
        <v>319</v>
      </c>
      <c r="M2585">
        <v>22304</v>
      </c>
      <c r="N2585" t="s">
        <v>30</v>
      </c>
      <c r="O2585" t="s">
        <v>5688</v>
      </c>
      <c r="P2585" t="s">
        <v>32</v>
      </c>
      <c r="Q2585" t="s">
        <v>65</v>
      </c>
      <c r="R2585" t="s">
        <v>5689</v>
      </c>
      <c r="S2585">
        <v>12.419999999999998</v>
      </c>
      <c r="T2585">
        <v>3</v>
      </c>
      <c r="U2585">
        <v>0</v>
      </c>
      <c r="V2585">
        <v>4.4711999999999996</v>
      </c>
    </row>
    <row r="2586" spans="1:22" ht="14.25" customHeight="1" x14ac:dyDescent="0.3">
      <c r="A2586">
        <v>2585</v>
      </c>
      <c r="B2586" t="s">
        <v>5683</v>
      </c>
      <c r="C2586">
        <f>YEAR(Data!$D2586)</f>
        <v>2011</v>
      </c>
      <c r="D2586" s="2">
        <v>40570</v>
      </c>
      <c r="E2586" s="2">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ht="14.25" customHeight="1" x14ac:dyDescent="0.3">
      <c r="A2587">
        <v>2586</v>
      </c>
      <c r="B2587" t="s">
        <v>5690</v>
      </c>
      <c r="C2587">
        <f>YEAR(Data!$D2587)</f>
        <v>2012</v>
      </c>
      <c r="D2587" s="2">
        <v>41216</v>
      </c>
      <c r="E2587" s="2">
        <v>41223</v>
      </c>
      <c r="F2587" t="s">
        <v>50</v>
      </c>
      <c r="G2587" t="s">
        <v>2420</v>
      </c>
      <c r="H2587" t="s">
        <v>2421</v>
      </c>
      <c r="I2587" t="s">
        <v>41</v>
      </c>
      <c r="J2587" t="s">
        <v>27</v>
      </c>
      <c r="K2587" t="s">
        <v>5691</v>
      </c>
      <c r="L2587" t="s">
        <v>104</v>
      </c>
      <c r="M2587">
        <v>76117</v>
      </c>
      <c r="N2587" t="s">
        <v>105</v>
      </c>
      <c r="O2587" t="s">
        <v>1262</v>
      </c>
      <c r="P2587" t="s">
        <v>46</v>
      </c>
      <c r="Q2587" t="s">
        <v>173</v>
      </c>
      <c r="R2587" t="s">
        <v>1263</v>
      </c>
      <c r="S2587">
        <v>6.6080000000000005</v>
      </c>
      <c r="T2587">
        <v>2</v>
      </c>
      <c r="U2587">
        <v>0.2</v>
      </c>
      <c r="V2587">
        <v>2.1475999999999997</v>
      </c>
    </row>
    <row r="2588" spans="1:22" ht="14.25" customHeight="1" x14ac:dyDescent="0.3">
      <c r="A2588">
        <v>2587</v>
      </c>
      <c r="B2588" t="s">
        <v>5692</v>
      </c>
      <c r="C2588">
        <f>YEAR(Data!$D2588)</f>
        <v>2014</v>
      </c>
      <c r="D2588" s="2">
        <v>41821</v>
      </c>
      <c r="E2588" s="2">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ht="14.25" customHeight="1" x14ac:dyDescent="0.3">
      <c r="A2589">
        <v>2588</v>
      </c>
      <c r="B2589" t="s">
        <v>5692</v>
      </c>
      <c r="C2589">
        <f>YEAR(Data!$D2589)</f>
        <v>2014</v>
      </c>
      <c r="D2589" s="2">
        <v>41821</v>
      </c>
      <c r="E2589" s="2">
        <v>41827</v>
      </c>
      <c r="F2589" t="s">
        <v>50</v>
      </c>
      <c r="G2589" t="s">
        <v>2230</v>
      </c>
      <c r="H2589" t="s">
        <v>2231</v>
      </c>
      <c r="I2589" t="s">
        <v>26</v>
      </c>
      <c r="J2589" t="s">
        <v>27</v>
      </c>
      <c r="K2589" t="s">
        <v>266</v>
      </c>
      <c r="L2589" t="s">
        <v>267</v>
      </c>
      <c r="M2589">
        <v>10024</v>
      </c>
      <c r="N2589" t="s">
        <v>148</v>
      </c>
      <c r="O2589" t="s">
        <v>5693</v>
      </c>
      <c r="P2589" t="s">
        <v>32</v>
      </c>
      <c r="Q2589" t="s">
        <v>65</v>
      </c>
      <c r="R2589" t="s">
        <v>5694</v>
      </c>
      <c r="S2589">
        <v>22.23</v>
      </c>
      <c r="T2589">
        <v>1</v>
      </c>
      <c r="U2589">
        <v>0</v>
      </c>
      <c r="V2589">
        <v>9.7812000000000019</v>
      </c>
    </row>
    <row r="2590" spans="1:22" ht="14.25" customHeight="1" x14ac:dyDescent="0.3">
      <c r="A2590">
        <v>2589</v>
      </c>
      <c r="B2590" t="s">
        <v>5695</v>
      </c>
      <c r="C2590">
        <f>YEAR(Data!$D2590)</f>
        <v>2013</v>
      </c>
      <c r="D2590" s="2">
        <v>41400</v>
      </c>
      <c r="E2590" s="2">
        <v>41404</v>
      </c>
      <c r="F2590" t="s">
        <v>50</v>
      </c>
      <c r="G2590" t="s">
        <v>5221</v>
      </c>
      <c r="H2590" t="s">
        <v>5222</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ht="14.25" customHeight="1" x14ac:dyDescent="0.3">
      <c r="A2591">
        <v>2590</v>
      </c>
      <c r="B2591" t="s">
        <v>5695</v>
      </c>
      <c r="C2591">
        <f>YEAR(Data!$D2591)</f>
        <v>2013</v>
      </c>
      <c r="D2591" s="2">
        <v>41400</v>
      </c>
      <c r="E2591" s="2">
        <v>41404</v>
      </c>
      <c r="F2591" t="s">
        <v>50</v>
      </c>
      <c r="G2591" t="s">
        <v>5221</v>
      </c>
      <c r="H2591" t="s">
        <v>5222</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ht="14.25" customHeight="1" x14ac:dyDescent="0.3">
      <c r="A2592">
        <v>2591</v>
      </c>
      <c r="B2592" t="s">
        <v>5696</v>
      </c>
      <c r="C2592">
        <f>YEAR(Data!$D2592)</f>
        <v>2013</v>
      </c>
      <c r="D2592" s="2">
        <v>41526</v>
      </c>
      <c r="E2592" s="2">
        <v>41532</v>
      </c>
      <c r="F2592" t="s">
        <v>50</v>
      </c>
      <c r="G2592" t="s">
        <v>2813</v>
      </c>
      <c r="H2592" t="s">
        <v>2814</v>
      </c>
      <c r="I2592" t="s">
        <v>26</v>
      </c>
      <c r="J2592" t="s">
        <v>27</v>
      </c>
      <c r="K2592" t="s">
        <v>5697</v>
      </c>
      <c r="L2592" t="s">
        <v>211</v>
      </c>
      <c r="M2592">
        <v>60090</v>
      </c>
      <c r="N2592" t="s">
        <v>105</v>
      </c>
      <c r="O2592" t="s">
        <v>5698</v>
      </c>
      <c r="P2592" t="s">
        <v>32</v>
      </c>
      <c r="Q2592" t="s">
        <v>65</v>
      </c>
      <c r="R2592" t="s">
        <v>5699</v>
      </c>
      <c r="S2592">
        <v>14.136000000000003</v>
      </c>
      <c r="T2592">
        <v>2</v>
      </c>
      <c r="U2592">
        <v>0.6</v>
      </c>
      <c r="V2592">
        <v>-7.774799999999999</v>
      </c>
    </row>
    <row r="2593" spans="1:22" ht="14.25" customHeight="1" x14ac:dyDescent="0.3">
      <c r="A2593">
        <v>2592</v>
      </c>
      <c r="B2593" t="s">
        <v>5696</v>
      </c>
      <c r="C2593">
        <f>YEAR(Data!$D2593)</f>
        <v>2013</v>
      </c>
      <c r="D2593" s="2">
        <v>41526</v>
      </c>
      <c r="E2593" s="2">
        <v>41532</v>
      </c>
      <c r="F2593" t="s">
        <v>50</v>
      </c>
      <c r="G2593" t="s">
        <v>2813</v>
      </c>
      <c r="H2593" t="s">
        <v>2814</v>
      </c>
      <c r="I2593" t="s">
        <v>26</v>
      </c>
      <c r="J2593" t="s">
        <v>27</v>
      </c>
      <c r="K2593" t="s">
        <v>5697</v>
      </c>
      <c r="L2593" t="s">
        <v>211</v>
      </c>
      <c r="M2593">
        <v>60090</v>
      </c>
      <c r="N2593" t="s">
        <v>105</v>
      </c>
      <c r="O2593" t="s">
        <v>5700</v>
      </c>
      <c r="P2593" t="s">
        <v>32</v>
      </c>
      <c r="Q2593" t="s">
        <v>56</v>
      </c>
      <c r="R2593" t="s">
        <v>5701</v>
      </c>
      <c r="S2593">
        <v>601.47</v>
      </c>
      <c r="T2593">
        <v>3</v>
      </c>
      <c r="U2593">
        <v>0.5</v>
      </c>
      <c r="V2593">
        <v>-300.73500000000001</v>
      </c>
    </row>
    <row r="2594" spans="1:22" ht="14.25" customHeight="1" x14ac:dyDescent="0.3">
      <c r="A2594">
        <v>2593</v>
      </c>
      <c r="B2594" t="s">
        <v>5702</v>
      </c>
      <c r="C2594">
        <f>YEAR(Data!$D2594)</f>
        <v>2014</v>
      </c>
      <c r="D2594" s="2">
        <v>41968</v>
      </c>
      <c r="E2594" s="2">
        <v>41970</v>
      </c>
      <c r="F2594" t="s">
        <v>23</v>
      </c>
      <c r="G2594" t="s">
        <v>2293</v>
      </c>
      <c r="H2594" t="s">
        <v>2294</v>
      </c>
      <c r="I2594" t="s">
        <v>41</v>
      </c>
      <c r="J2594" t="s">
        <v>27</v>
      </c>
      <c r="K2594" t="s">
        <v>5703</v>
      </c>
      <c r="L2594" t="s">
        <v>383</v>
      </c>
      <c r="M2594">
        <v>29483</v>
      </c>
      <c r="N2594" t="s">
        <v>30</v>
      </c>
      <c r="O2594" t="s">
        <v>5056</v>
      </c>
      <c r="P2594" t="s">
        <v>71</v>
      </c>
      <c r="Q2594" t="s">
        <v>72</v>
      </c>
      <c r="R2594" t="s">
        <v>5057</v>
      </c>
      <c r="S2594">
        <v>79.099999999999994</v>
      </c>
      <c r="T2594">
        <v>2</v>
      </c>
      <c r="U2594">
        <v>0</v>
      </c>
      <c r="V2594">
        <v>39.549999999999997</v>
      </c>
    </row>
    <row r="2595" spans="1:22" ht="14.25" customHeight="1" x14ac:dyDescent="0.3">
      <c r="A2595">
        <v>2594</v>
      </c>
      <c r="B2595" t="s">
        <v>5702</v>
      </c>
      <c r="C2595">
        <f>YEAR(Data!$D2595)</f>
        <v>2014</v>
      </c>
      <c r="D2595" s="2">
        <v>41968</v>
      </c>
      <c r="E2595" s="2">
        <v>41970</v>
      </c>
      <c r="F2595" t="s">
        <v>23</v>
      </c>
      <c r="G2595" t="s">
        <v>2293</v>
      </c>
      <c r="H2595" t="s">
        <v>2294</v>
      </c>
      <c r="I2595" t="s">
        <v>41</v>
      </c>
      <c r="J2595" t="s">
        <v>27</v>
      </c>
      <c r="K2595" t="s">
        <v>5703</v>
      </c>
      <c r="L2595" t="s">
        <v>383</v>
      </c>
      <c r="M2595">
        <v>29483</v>
      </c>
      <c r="N2595" t="s">
        <v>30</v>
      </c>
      <c r="O2595" t="s">
        <v>3127</v>
      </c>
      <c r="P2595" t="s">
        <v>46</v>
      </c>
      <c r="Q2595" t="s">
        <v>75</v>
      </c>
      <c r="R2595" t="s">
        <v>3128</v>
      </c>
      <c r="S2595">
        <v>327.84</v>
      </c>
      <c r="T2595">
        <v>8</v>
      </c>
      <c r="U2595">
        <v>0</v>
      </c>
      <c r="V2595">
        <v>157.36319999999998</v>
      </c>
    </row>
    <row r="2596" spans="1:22" ht="14.25" customHeight="1" x14ac:dyDescent="0.3">
      <c r="A2596">
        <v>2595</v>
      </c>
      <c r="B2596" t="s">
        <v>5704</v>
      </c>
      <c r="C2596">
        <f>YEAR(Data!$D2596)</f>
        <v>2014</v>
      </c>
      <c r="D2596" s="2">
        <v>41773</v>
      </c>
      <c r="E2596" s="2">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ht="14.25" customHeight="1" x14ac:dyDescent="0.3">
      <c r="A2597">
        <v>2596</v>
      </c>
      <c r="B2597" t="s">
        <v>5704</v>
      </c>
      <c r="C2597">
        <f>YEAR(Data!$D2597)</f>
        <v>2014</v>
      </c>
      <c r="D2597" s="2">
        <v>41773</v>
      </c>
      <c r="E2597" s="2">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ht="14.25" customHeight="1" x14ac:dyDescent="0.3">
      <c r="A2598">
        <v>2597</v>
      </c>
      <c r="B2598" t="s">
        <v>5704</v>
      </c>
      <c r="C2598">
        <f>YEAR(Data!$D2598)</f>
        <v>2014</v>
      </c>
      <c r="D2598" s="2">
        <v>41773</v>
      </c>
      <c r="E2598" s="2">
        <v>41777</v>
      </c>
      <c r="F2598" t="s">
        <v>50</v>
      </c>
      <c r="G2598" t="s">
        <v>2605</v>
      </c>
      <c r="H2598" t="s">
        <v>2606</v>
      </c>
      <c r="I2598" t="s">
        <v>41</v>
      </c>
      <c r="J2598" t="s">
        <v>27</v>
      </c>
      <c r="K2598" t="s">
        <v>497</v>
      </c>
      <c r="L2598" t="s">
        <v>254</v>
      </c>
      <c r="M2598">
        <v>47201</v>
      </c>
      <c r="N2598" t="s">
        <v>105</v>
      </c>
      <c r="O2598" t="s">
        <v>3782</v>
      </c>
      <c r="P2598" t="s">
        <v>71</v>
      </c>
      <c r="Q2598" t="s">
        <v>72</v>
      </c>
      <c r="R2598" t="s">
        <v>5705</v>
      </c>
      <c r="S2598">
        <v>587.97</v>
      </c>
      <c r="T2598">
        <v>3</v>
      </c>
      <c r="U2598">
        <v>0</v>
      </c>
      <c r="V2598">
        <v>158.75190000000003</v>
      </c>
    </row>
    <row r="2599" spans="1:22" ht="14.25" customHeight="1" x14ac:dyDescent="0.3">
      <c r="A2599">
        <v>2598</v>
      </c>
      <c r="B2599" t="s">
        <v>5704</v>
      </c>
      <c r="C2599">
        <f>YEAR(Data!$D2599)</f>
        <v>2014</v>
      </c>
      <c r="D2599" s="2">
        <v>41773</v>
      </c>
      <c r="E2599" s="2">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ht="14.25" customHeight="1" x14ac:dyDescent="0.3">
      <c r="A2600">
        <v>2599</v>
      </c>
      <c r="B2600" t="s">
        <v>5704</v>
      </c>
      <c r="C2600">
        <f>YEAR(Data!$D2600)</f>
        <v>2014</v>
      </c>
      <c r="D2600" s="2">
        <v>41773</v>
      </c>
      <c r="E2600" s="2">
        <v>41777</v>
      </c>
      <c r="F2600" t="s">
        <v>50</v>
      </c>
      <c r="G2600" t="s">
        <v>2605</v>
      </c>
      <c r="H2600" t="s">
        <v>2606</v>
      </c>
      <c r="I2600" t="s">
        <v>41</v>
      </c>
      <c r="J2600" t="s">
        <v>27</v>
      </c>
      <c r="K2600" t="s">
        <v>497</v>
      </c>
      <c r="L2600" t="s">
        <v>254</v>
      </c>
      <c r="M2600">
        <v>47201</v>
      </c>
      <c r="N2600" t="s">
        <v>105</v>
      </c>
      <c r="O2600" t="s">
        <v>5706</v>
      </c>
      <c r="P2600" t="s">
        <v>46</v>
      </c>
      <c r="Q2600" t="s">
        <v>90</v>
      </c>
      <c r="R2600" t="s">
        <v>5707</v>
      </c>
      <c r="S2600">
        <v>14.940000000000001</v>
      </c>
      <c r="T2600">
        <v>3</v>
      </c>
      <c r="U2600">
        <v>0</v>
      </c>
      <c r="V2600">
        <v>7.3206000000000007</v>
      </c>
    </row>
    <row r="2601" spans="1:22" ht="14.25" customHeight="1" x14ac:dyDescent="0.3">
      <c r="A2601">
        <v>2600</v>
      </c>
      <c r="B2601" t="s">
        <v>5708</v>
      </c>
      <c r="C2601">
        <f>YEAR(Data!$D2601)</f>
        <v>2014</v>
      </c>
      <c r="D2601" s="2">
        <v>41753</v>
      </c>
      <c r="E2601" s="2">
        <v>41759</v>
      </c>
      <c r="F2601" t="s">
        <v>50</v>
      </c>
      <c r="G2601" t="s">
        <v>744</v>
      </c>
      <c r="H2601" t="s">
        <v>745</v>
      </c>
      <c r="I2601" t="s">
        <v>26</v>
      </c>
      <c r="J2601" t="s">
        <v>27</v>
      </c>
      <c r="K2601" t="s">
        <v>266</v>
      </c>
      <c r="L2601" t="s">
        <v>267</v>
      </c>
      <c r="M2601">
        <v>10024</v>
      </c>
      <c r="N2601" t="s">
        <v>148</v>
      </c>
      <c r="O2601" t="s">
        <v>5355</v>
      </c>
      <c r="P2601" t="s">
        <v>46</v>
      </c>
      <c r="Q2601" t="s">
        <v>78</v>
      </c>
      <c r="R2601" t="s">
        <v>5356</v>
      </c>
      <c r="S2601">
        <v>121.94</v>
      </c>
      <c r="T2601">
        <v>2</v>
      </c>
      <c r="U2601">
        <v>0</v>
      </c>
      <c r="V2601">
        <v>35.362599999999986</v>
      </c>
    </row>
    <row r="2602" spans="1:22" ht="14.25" customHeight="1" x14ac:dyDescent="0.3">
      <c r="A2602">
        <v>2601</v>
      </c>
      <c r="B2602" t="s">
        <v>5708</v>
      </c>
      <c r="C2602">
        <f>YEAR(Data!$D2602)</f>
        <v>2014</v>
      </c>
      <c r="D2602" s="2">
        <v>41753</v>
      </c>
      <c r="E2602" s="2">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ht="14.25" customHeight="1" x14ac:dyDescent="0.3">
      <c r="A2603">
        <v>2602</v>
      </c>
      <c r="B2603" t="s">
        <v>5709</v>
      </c>
      <c r="C2603">
        <f>YEAR(Data!$D2603)</f>
        <v>2013</v>
      </c>
      <c r="D2603" s="2">
        <v>41430</v>
      </c>
      <c r="E2603" s="2">
        <v>41430</v>
      </c>
      <c r="F2603" t="s">
        <v>1290</v>
      </c>
      <c r="G2603" t="s">
        <v>5710</v>
      </c>
      <c r="H2603" t="s">
        <v>5711</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ht="14.25" customHeight="1" x14ac:dyDescent="0.3">
      <c r="A2604">
        <v>2603</v>
      </c>
      <c r="B2604" t="s">
        <v>5709</v>
      </c>
      <c r="C2604">
        <f>YEAR(Data!$D2604)</f>
        <v>2013</v>
      </c>
      <c r="D2604" s="2">
        <v>41430</v>
      </c>
      <c r="E2604" s="2">
        <v>41430</v>
      </c>
      <c r="F2604" t="s">
        <v>1290</v>
      </c>
      <c r="G2604" t="s">
        <v>5710</v>
      </c>
      <c r="H2604" t="s">
        <v>5711</v>
      </c>
      <c r="I2604" t="s">
        <v>26</v>
      </c>
      <c r="J2604" t="s">
        <v>27</v>
      </c>
      <c r="K2604" t="s">
        <v>266</v>
      </c>
      <c r="L2604" t="s">
        <v>267</v>
      </c>
      <c r="M2604">
        <v>10035</v>
      </c>
      <c r="N2604" t="s">
        <v>148</v>
      </c>
      <c r="O2604" t="s">
        <v>5712</v>
      </c>
      <c r="P2604" t="s">
        <v>71</v>
      </c>
      <c r="Q2604" t="s">
        <v>682</v>
      </c>
      <c r="R2604" t="s">
        <v>5713</v>
      </c>
      <c r="S2604">
        <v>1349.85</v>
      </c>
      <c r="T2604">
        <v>3</v>
      </c>
      <c r="U2604">
        <v>0</v>
      </c>
      <c r="V2604">
        <v>364.45949999999993</v>
      </c>
    </row>
    <row r="2605" spans="1:22" ht="14.25" customHeight="1" x14ac:dyDescent="0.3">
      <c r="A2605">
        <v>2604</v>
      </c>
      <c r="B2605" t="s">
        <v>5709</v>
      </c>
      <c r="C2605">
        <f>YEAR(Data!$D2605)</f>
        <v>2013</v>
      </c>
      <c r="D2605" s="2">
        <v>41430</v>
      </c>
      <c r="E2605" s="2">
        <v>41430</v>
      </c>
      <c r="F2605" t="s">
        <v>1290</v>
      </c>
      <c r="G2605" t="s">
        <v>5710</v>
      </c>
      <c r="H2605" t="s">
        <v>5711</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ht="14.25" customHeight="1" x14ac:dyDescent="0.3">
      <c r="A2606">
        <v>2605</v>
      </c>
      <c r="B2606" t="s">
        <v>5709</v>
      </c>
      <c r="C2606">
        <f>YEAR(Data!$D2606)</f>
        <v>2013</v>
      </c>
      <c r="D2606" s="2">
        <v>41430</v>
      </c>
      <c r="E2606" s="2">
        <v>41430</v>
      </c>
      <c r="F2606" t="s">
        <v>1290</v>
      </c>
      <c r="G2606" t="s">
        <v>5710</v>
      </c>
      <c r="H2606" t="s">
        <v>5711</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ht="14.25" customHeight="1" x14ac:dyDescent="0.3">
      <c r="A2607">
        <v>2606</v>
      </c>
      <c r="B2607" t="s">
        <v>5714</v>
      </c>
      <c r="C2607">
        <f>YEAR(Data!$D2607)</f>
        <v>2011</v>
      </c>
      <c r="D2607" s="2">
        <v>40893</v>
      </c>
      <c r="E2607" s="2">
        <v>40898</v>
      </c>
      <c r="F2607" t="s">
        <v>50</v>
      </c>
      <c r="G2607" t="s">
        <v>5715</v>
      </c>
      <c r="H2607" t="s">
        <v>5716</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ht="14.25" customHeight="1" x14ac:dyDescent="0.3">
      <c r="A2608">
        <v>2607</v>
      </c>
      <c r="B2608" t="s">
        <v>5717</v>
      </c>
      <c r="C2608">
        <f>YEAR(Data!$D2608)</f>
        <v>2013</v>
      </c>
      <c r="D2608" s="2">
        <v>41338</v>
      </c>
      <c r="E2608" s="2">
        <v>41344</v>
      </c>
      <c r="F2608" t="s">
        <v>50</v>
      </c>
      <c r="G2608" t="s">
        <v>3763</v>
      </c>
      <c r="H2608" t="s">
        <v>3764</v>
      </c>
      <c r="I2608" t="s">
        <v>102</v>
      </c>
      <c r="J2608" t="s">
        <v>27</v>
      </c>
      <c r="K2608" t="s">
        <v>947</v>
      </c>
      <c r="L2608" t="s">
        <v>43</v>
      </c>
      <c r="M2608">
        <v>92024</v>
      </c>
      <c r="N2608" t="s">
        <v>44</v>
      </c>
      <c r="O2608" t="s">
        <v>5718</v>
      </c>
      <c r="P2608" t="s">
        <v>46</v>
      </c>
      <c r="Q2608" t="s">
        <v>68</v>
      </c>
      <c r="R2608" t="s">
        <v>5719</v>
      </c>
      <c r="S2608">
        <v>16.989999999999998</v>
      </c>
      <c r="T2608">
        <v>1</v>
      </c>
      <c r="U2608">
        <v>0</v>
      </c>
      <c r="V2608">
        <v>4.9270999999999976</v>
      </c>
    </row>
    <row r="2609" spans="1:22" ht="14.25" customHeight="1" x14ac:dyDescent="0.3">
      <c r="A2609">
        <v>2608</v>
      </c>
      <c r="B2609" t="s">
        <v>5720</v>
      </c>
      <c r="C2609">
        <f>YEAR(Data!$D2609)</f>
        <v>2011</v>
      </c>
      <c r="D2609" s="2">
        <v>40872</v>
      </c>
      <c r="E2609" s="2">
        <v>40877</v>
      </c>
      <c r="F2609" t="s">
        <v>50</v>
      </c>
      <c r="G2609" t="s">
        <v>4924</v>
      </c>
      <c r="H2609" t="s">
        <v>4925</v>
      </c>
      <c r="I2609" t="s">
        <v>41</v>
      </c>
      <c r="J2609" t="s">
        <v>27</v>
      </c>
      <c r="K2609" t="s">
        <v>1127</v>
      </c>
      <c r="L2609" t="s">
        <v>104</v>
      </c>
      <c r="M2609">
        <v>76017</v>
      </c>
      <c r="N2609" t="s">
        <v>105</v>
      </c>
      <c r="O2609" t="s">
        <v>5721</v>
      </c>
      <c r="P2609" t="s">
        <v>71</v>
      </c>
      <c r="Q2609" t="s">
        <v>161</v>
      </c>
      <c r="R2609" t="s">
        <v>5722</v>
      </c>
      <c r="S2609">
        <v>24.672000000000001</v>
      </c>
      <c r="T2609">
        <v>3</v>
      </c>
      <c r="U2609">
        <v>0.2</v>
      </c>
      <c r="V2609">
        <v>0</v>
      </c>
    </row>
    <row r="2610" spans="1:22" ht="14.25" customHeight="1" x14ac:dyDescent="0.3">
      <c r="A2610">
        <v>2609</v>
      </c>
      <c r="B2610" t="s">
        <v>5720</v>
      </c>
      <c r="C2610">
        <f>YEAR(Data!$D2610)</f>
        <v>2011</v>
      </c>
      <c r="D2610" s="2">
        <v>40872</v>
      </c>
      <c r="E2610" s="2">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ht="14.25" customHeight="1" x14ac:dyDescent="0.3">
      <c r="A2611">
        <v>2610</v>
      </c>
      <c r="B2611" t="s">
        <v>5720</v>
      </c>
      <c r="C2611">
        <f>YEAR(Data!$D2611)</f>
        <v>2011</v>
      </c>
      <c r="D2611" s="2">
        <v>40872</v>
      </c>
      <c r="E2611" s="2">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ht="14.25" customHeight="1" x14ac:dyDescent="0.3">
      <c r="A2612">
        <v>2611</v>
      </c>
      <c r="B2612" t="s">
        <v>5720</v>
      </c>
      <c r="C2612">
        <f>YEAR(Data!$D2612)</f>
        <v>2011</v>
      </c>
      <c r="D2612" s="2">
        <v>40872</v>
      </c>
      <c r="E2612" s="2">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ht="14.25" customHeight="1" x14ac:dyDescent="0.3">
      <c r="A2613">
        <v>2612</v>
      </c>
      <c r="B2613" t="s">
        <v>5720</v>
      </c>
      <c r="C2613">
        <f>YEAR(Data!$D2613)</f>
        <v>2011</v>
      </c>
      <c r="D2613" s="2">
        <v>40872</v>
      </c>
      <c r="E2613" s="2">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ht="14.25" customHeight="1" x14ac:dyDescent="0.3">
      <c r="A2614">
        <v>2613</v>
      </c>
      <c r="B2614" t="s">
        <v>5720</v>
      </c>
      <c r="C2614">
        <f>YEAR(Data!$D2614)</f>
        <v>2011</v>
      </c>
      <c r="D2614" s="2">
        <v>40872</v>
      </c>
      <c r="E2614" s="2">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ht="14.25" customHeight="1" x14ac:dyDescent="0.3">
      <c r="A2615">
        <v>2614</v>
      </c>
      <c r="B2615" t="s">
        <v>5723</v>
      </c>
      <c r="C2615">
        <f>YEAR(Data!$D2615)</f>
        <v>2013</v>
      </c>
      <c r="D2615" s="2">
        <v>41393</v>
      </c>
      <c r="E2615" s="2">
        <v>41400</v>
      </c>
      <c r="F2615" t="s">
        <v>50</v>
      </c>
      <c r="G2615" t="s">
        <v>5724</v>
      </c>
      <c r="H2615" t="s">
        <v>5725</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ht="14.25" customHeight="1" x14ac:dyDescent="0.3">
      <c r="A2616">
        <v>2615</v>
      </c>
      <c r="B2616" t="s">
        <v>5726</v>
      </c>
      <c r="C2616">
        <f>YEAR(Data!$D2616)</f>
        <v>2011</v>
      </c>
      <c r="D2616" s="2">
        <v>40659</v>
      </c>
      <c r="E2616" s="2">
        <v>40666</v>
      </c>
      <c r="F2616" t="s">
        <v>50</v>
      </c>
      <c r="G2616" t="s">
        <v>5727</v>
      </c>
      <c r="H2616" t="s">
        <v>5728</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ht="14.25" customHeight="1" x14ac:dyDescent="0.3">
      <c r="A2617">
        <v>2616</v>
      </c>
      <c r="B2617" t="s">
        <v>5726</v>
      </c>
      <c r="C2617">
        <f>YEAR(Data!$D2617)</f>
        <v>2011</v>
      </c>
      <c r="D2617" s="2">
        <v>40659</v>
      </c>
      <c r="E2617" s="2">
        <v>40666</v>
      </c>
      <c r="F2617" t="s">
        <v>50</v>
      </c>
      <c r="G2617" t="s">
        <v>5727</v>
      </c>
      <c r="H2617" t="s">
        <v>5728</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ht="14.25" customHeight="1" x14ac:dyDescent="0.3">
      <c r="A2618">
        <v>2617</v>
      </c>
      <c r="B2618" t="s">
        <v>5729</v>
      </c>
      <c r="C2618">
        <f>YEAR(Data!$D2618)</f>
        <v>2014</v>
      </c>
      <c r="D2618" s="2">
        <v>41731</v>
      </c>
      <c r="E2618" s="2">
        <v>41735</v>
      </c>
      <c r="F2618" t="s">
        <v>50</v>
      </c>
      <c r="G2618" t="s">
        <v>2757</v>
      </c>
      <c r="H2618" t="s">
        <v>2758</v>
      </c>
      <c r="I2618" t="s">
        <v>26</v>
      </c>
      <c r="J2618" t="s">
        <v>27</v>
      </c>
      <c r="K2618" t="s">
        <v>127</v>
      </c>
      <c r="L2618" t="s">
        <v>43</v>
      </c>
      <c r="M2618">
        <v>94110</v>
      </c>
      <c r="N2618" t="s">
        <v>44</v>
      </c>
      <c r="O2618" t="s">
        <v>5730</v>
      </c>
      <c r="P2618" t="s">
        <v>46</v>
      </c>
      <c r="Q2618" t="s">
        <v>47</v>
      </c>
      <c r="R2618" t="s">
        <v>5731</v>
      </c>
      <c r="S2618">
        <v>5.78</v>
      </c>
      <c r="T2618">
        <v>2</v>
      </c>
      <c r="U2618">
        <v>0</v>
      </c>
      <c r="V2618">
        <v>2.7166000000000001</v>
      </c>
    </row>
    <row r="2619" spans="1:22" ht="14.25" customHeight="1" x14ac:dyDescent="0.3">
      <c r="A2619">
        <v>2618</v>
      </c>
      <c r="B2619" t="s">
        <v>5729</v>
      </c>
      <c r="C2619">
        <f>YEAR(Data!$D2619)</f>
        <v>2014</v>
      </c>
      <c r="D2619" s="2">
        <v>41731</v>
      </c>
      <c r="E2619" s="2">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ht="14.25" customHeight="1" x14ac:dyDescent="0.3">
      <c r="A2620">
        <v>2619</v>
      </c>
      <c r="B2620" t="s">
        <v>5732</v>
      </c>
      <c r="C2620">
        <f>YEAR(Data!$D2620)</f>
        <v>2014</v>
      </c>
      <c r="D2620" s="2">
        <v>41996</v>
      </c>
      <c r="E2620" s="2">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ht="14.25" customHeight="1" x14ac:dyDescent="0.3">
      <c r="A2621">
        <v>2620</v>
      </c>
      <c r="B2621" t="s">
        <v>5732</v>
      </c>
      <c r="C2621">
        <f>YEAR(Data!$D2621)</f>
        <v>2014</v>
      </c>
      <c r="D2621" s="2">
        <v>41996</v>
      </c>
      <c r="E2621" s="2">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ht="14.25" customHeight="1" x14ac:dyDescent="0.3">
      <c r="A2622">
        <v>2621</v>
      </c>
      <c r="B2622" t="s">
        <v>5732</v>
      </c>
      <c r="C2622">
        <f>YEAR(Data!$D2622)</f>
        <v>2014</v>
      </c>
      <c r="D2622" s="2">
        <v>41996</v>
      </c>
      <c r="E2622" s="2">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ht="14.25" customHeight="1" x14ac:dyDescent="0.3">
      <c r="A2623">
        <v>2622</v>
      </c>
      <c r="B2623" t="s">
        <v>5732</v>
      </c>
      <c r="C2623">
        <f>YEAR(Data!$D2623)</f>
        <v>2014</v>
      </c>
      <c r="D2623" s="2">
        <v>41996</v>
      </c>
      <c r="E2623" s="2">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ht="14.25" customHeight="1" x14ac:dyDescent="0.3">
      <c r="A2624">
        <v>2623</v>
      </c>
      <c r="B2624" t="s">
        <v>5733</v>
      </c>
      <c r="C2624">
        <f>YEAR(Data!$D2624)</f>
        <v>2011</v>
      </c>
      <c r="D2624" s="2">
        <v>40880</v>
      </c>
      <c r="E2624" s="2">
        <v>40883</v>
      </c>
      <c r="F2624" t="s">
        <v>23</v>
      </c>
      <c r="G2624" t="s">
        <v>5734</v>
      </c>
      <c r="H2624" t="s">
        <v>5735</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ht="14.25" customHeight="1" x14ac:dyDescent="0.3">
      <c r="A2625">
        <v>2624</v>
      </c>
      <c r="B2625" t="s">
        <v>5736</v>
      </c>
      <c r="C2625">
        <f>YEAR(Data!$D2625)</f>
        <v>2014</v>
      </c>
      <c r="D2625" s="2">
        <v>41935</v>
      </c>
      <c r="E2625" s="2">
        <v>41937</v>
      </c>
      <c r="F2625" t="s">
        <v>188</v>
      </c>
      <c r="G2625" t="s">
        <v>5737</v>
      </c>
      <c r="H2625" t="s">
        <v>5738</v>
      </c>
      <c r="I2625" t="s">
        <v>102</v>
      </c>
      <c r="J2625" t="s">
        <v>27</v>
      </c>
      <c r="K2625" t="s">
        <v>266</v>
      </c>
      <c r="L2625" t="s">
        <v>267</v>
      </c>
      <c r="M2625">
        <v>10024</v>
      </c>
      <c r="N2625" t="s">
        <v>148</v>
      </c>
      <c r="O2625" t="s">
        <v>5739</v>
      </c>
      <c r="P2625" t="s">
        <v>71</v>
      </c>
      <c r="Q2625" t="s">
        <v>1216</v>
      </c>
      <c r="R2625" t="s">
        <v>5740</v>
      </c>
      <c r="S2625">
        <v>11199.968000000001</v>
      </c>
      <c r="T2625">
        <v>4</v>
      </c>
      <c r="U2625">
        <v>0.2</v>
      </c>
      <c r="V2625">
        <v>3919.9887999999992</v>
      </c>
    </row>
    <row r="2626" spans="1:22" ht="14.25" customHeight="1" x14ac:dyDescent="0.3">
      <c r="A2626">
        <v>2625</v>
      </c>
      <c r="B2626" t="s">
        <v>5736</v>
      </c>
      <c r="C2626">
        <f>YEAR(Data!$D2626)</f>
        <v>2014</v>
      </c>
      <c r="D2626" s="2">
        <v>41935</v>
      </c>
      <c r="E2626" s="2">
        <v>41937</v>
      </c>
      <c r="F2626" t="s">
        <v>188</v>
      </c>
      <c r="G2626" t="s">
        <v>5737</v>
      </c>
      <c r="H2626" t="s">
        <v>5738</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ht="14.25" customHeight="1" x14ac:dyDescent="0.3">
      <c r="A2627">
        <v>2626</v>
      </c>
      <c r="B2627" t="s">
        <v>5736</v>
      </c>
      <c r="C2627">
        <f>YEAR(Data!$D2627)</f>
        <v>2014</v>
      </c>
      <c r="D2627" s="2">
        <v>41935</v>
      </c>
      <c r="E2627" s="2">
        <v>41937</v>
      </c>
      <c r="F2627" t="s">
        <v>188</v>
      </c>
      <c r="G2627" t="s">
        <v>5737</v>
      </c>
      <c r="H2627" t="s">
        <v>5738</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ht="14.25" customHeight="1" x14ac:dyDescent="0.3">
      <c r="A2628">
        <v>2627</v>
      </c>
      <c r="B2628" t="s">
        <v>5736</v>
      </c>
      <c r="C2628">
        <f>YEAR(Data!$D2628)</f>
        <v>2014</v>
      </c>
      <c r="D2628" s="2">
        <v>41935</v>
      </c>
      <c r="E2628" s="2">
        <v>41937</v>
      </c>
      <c r="F2628" t="s">
        <v>188</v>
      </c>
      <c r="G2628" t="s">
        <v>5737</v>
      </c>
      <c r="H2628" t="s">
        <v>5738</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ht="14.25" customHeight="1" x14ac:dyDescent="0.3">
      <c r="A2629">
        <v>2628</v>
      </c>
      <c r="B2629" t="s">
        <v>5741</v>
      </c>
      <c r="C2629">
        <f>YEAR(Data!$D2629)</f>
        <v>2014</v>
      </c>
      <c r="D2629" s="2">
        <v>41957</v>
      </c>
      <c r="E2629" s="2">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ht="14.25" customHeight="1" x14ac:dyDescent="0.3">
      <c r="A2630">
        <v>2629</v>
      </c>
      <c r="B2630" t="s">
        <v>5741</v>
      </c>
      <c r="C2630">
        <f>YEAR(Data!$D2630)</f>
        <v>2014</v>
      </c>
      <c r="D2630" s="2">
        <v>41957</v>
      </c>
      <c r="E2630" s="2">
        <v>41959</v>
      </c>
      <c r="F2630" t="s">
        <v>188</v>
      </c>
      <c r="G2630" t="s">
        <v>979</v>
      </c>
      <c r="H2630" t="s">
        <v>980</v>
      </c>
      <c r="I2630" t="s">
        <v>41</v>
      </c>
      <c r="J2630" t="s">
        <v>27</v>
      </c>
      <c r="K2630" t="s">
        <v>318</v>
      </c>
      <c r="L2630" t="s">
        <v>498</v>
      </c>
      <c r="M2630">
        <v>45503</v>
      </c>
      <c r="N2630" t="s">
        <v>148</v>
      </c>
      <c r="O2630" t="s">
        <v>5742</v>
      </c>
      <c r="P2630" t="s">
        <v>71</v>
      </c>
      <c r="Q2630" t="s">
        <v>682</v>
      </c>
      <c r="R2630" t="s">
        <v>5743</v>
      </c>
      <c r="S2630">
        <v>652.99500000000012</v>
      </c>
      <c r="T2630">
        <v>7</v>
      </c>
      <c r="U2630">
        <v>0.7</v>
      </c>
      <c r="V2630">
        <v>-935.95949999999993</v>
      </c>
    </row>
    <row r="2631" spans="1:22" ht="14.25" customHeight="1" x14ac:dyDescent="0.3">
      <c r="A2631">
        <v>2630</v>
      </c>
      <c r="B2631" t="s">
        <v>5741</v>
      </c>
      <c r="C2631">
        <f>YEAR(Data!$D2631)</f>
        <v>2014</v>
      </c>
      <c r="D2631" s="2">
        <v>41957</v>
      </c>
      <c r="E2631" s="2">
        <v>41959</v>
      </c>
      <c r="F2631" t="s">
        <v>188</v>
      </c>
      <c r="G2631" t="s">
        <v>979</v>
      </c>
      <c r="H2631" t="s">
        <v>980</v>
      </c>
      <c r="I2631" t="s">
        <v>41</v>
      </c>
      <c r="J2631" t="s">
        <v>27</v>
      </c>
      <c r="K2631" t="s">
        <v>318</v>
      </c>
      <c r="L2631" t="s">
        <v>498</v>
      </c>
      <c r="M2631">
        <v>45503</v>
      </c>
      <c r="N2631" t="s">
        <v>148</v>
      </c>
      <c r="O2631" t="s">
        <v>5744</v>
      </c>
      <c r="P2631" t="s">
        <v>46</v>
      </c>
      <c r="Q2631" t="s">
        <v>75</v>
      </c>
      <c r="R2631" t="s">
        <v>5745</v>
      </c>
      <c r="S2631">
        <v>11.220000000000002</v>
      </c>
      <c r="T2631">
        <v>10</v>
      </c>
      <c r="U2631">
        <v>0.7</v>
      </c>
      <c r="V2631">
        <v>-7.4799999999999969</v>
      </c>
    </row>
    <row r="2632" spans="1:22" ht="14.25" customHeight="1" x14ac:dyDescent="0.3">
      <c r="A2632">
        <v>2631</v>
      </c>
      <c r="B2632" t="s">
        <v>5746</v>
      </c>
      <c r="C2632">
        <f>YEAR(Data!$D2632)</f>
        <v>2012</v>
      </c>
      <c r="D2632" s="2">
        <v>41162</v>
      </c>
      <c r="E2632" s="2">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ht="14.25" customHeight="1" x14ac:dyDescent="0.3">
      <c r="A2633">
        <v>2632</v>
      </c>
      <c r="B2633" t="s">
        <v>5747</v>
      </c>
      <c r="C2633">
        <f>YEAR(Data!$D2633)</f>
        <v>2014</v>
      </c>
      <c r="D2633" s="2">
        <v>41775</v>
      </c>
      <c r="E2633" s="2">
        <v>41780</v>
      </c>
      <c r="F2633" t="s">
        <v>50</v>
      </c>
      <c r="G2633" t="s">
        <v>5748</v>
      </c>
      <c r="H2633" t="s">
        <v>5749</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ht="14.25" customHeight="1" x14ac:dyDescent="0.3">
      <c r="A2634">
        <v>2633</v>
      </c>
      <c r="B2634" t="s">
        <v>5747</v>
      </c>
      <c r="C2634">
        <f>YEAR(Data!$D2634)</f>
        <v>2014</v>
      </c>
      <c r="D2634" s="2">
        <v>41775</v>
      </c>
      <c r="E2634" s="2">
        <v>41780</v>
      </c>
      <c r="F2634" t="s">
        <v>50</v>
      </c>
      <c r="G2634" t="s">
        <v>5748</v>
      </c>
      <c r="H2634" t="s">
        <v>5749</v>
      </c>
      <c r="I2634" t="s">
        <v>26</v>
      </c>
      <c r="J2634" t="s">
        <v>27</v>
      </c>
      <c r="K2634" t="s">
        <v>95</v>
      </c>
      <c r="L2634" t="s">
        <v>96</v>
      </c>
      <c r="M2634">
        <v>98103</v>
      </c>
      <c r="N2634" t="s">
        <v>44</v>
      </c>
      <c r="O2634" t="s">
        <v>5750</v>
      </c>
      <c r="P2634" t="s">
        <v>32</v>
      </c>
      <c r="Q2634" t="s">
        <v>36</v>
      </c>
      <c r="R2634" t="s">
        <v>5751</v>
      </c>
      <c r="S2634">
        <v>42.624000000000002</v>
      </c>
      <c r="T2634">
        <v>2</v>
      </c>
      <c r="U2634">
        <v>0.2</v>
      </c>
      <c r="V2634">
        <v>4.2623999999999977</v>
      </c>
    </row>
    <row r="2635" spans="1:22" ht="14.25" customHeight="1" x14ac:dyDescent="0.3">
      <c r="A2635">
        <v>2634</v>
      </c>
      <c r="B2635" t="s">
        <v>5747</v>
      </c>
      <c r="C2635">
        <f>YEAR(Data!$D2635)</f>
        <v>2014</v>
      </c>
      <c r="D2635" s="2">
        <v>41775</v>
      </c>
      <c r="E2635" s="2">
        <v>41780</v>
      </c>
      <c r="F2635" t="s">
        <v>50</v>
      </c>
      <c r="G2635" t="s">
        <v>5748</v>
      </c>
      <c r="H2635" t="s">
        <v>5749</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ht="14.25" customHeight="1" x14ac:dyDescent="0.3">
      <c r="A2636">
        <v>2635</v>
      </c>
      <c r="B2636" t="s">
        <v>5752</v>
      </c>
      <c r="C2636">
        <f>YEAR(Data!$D2636)</f>
        <v>2012</v>
      </c>
      <c r="D2636" s="2">
        <v>41095</v>
      </c>
      <c r="E2636" s="2">
        <v>41100</v>
      </c>
      <c r="F2636" t="s">
        <v>23</v>
      </c>
      <c r="G2636" t="s">
        <v>4611</v>
      </c>
      <c r="H2636" t="s">
        <v>4612</v>
      </c>
      <c r="I2636" t="s">
        <v>41</v>
      </c>
      <c r="J2636" t="s">
        <v>27</v>
      </c>
      <c r="K2636" t="s">
        <v>1706</v>
      </c>
      <c r="L2636" t="s">
        <v>88</v>
      </c>
      <c r="M2636">
        <v>28314</v>
      </c>
      <c r="N2636" t="s">
        <v>30</v>
      </c>
      <c r="O2636" t="s">
        <v>5753</v>
      </c>
      <c r="P2636" t="s">
        <v>32</v>
      </c>
      <c r="Q2636" t="s">
        <v>65</v>
      </c>
      <c r="R2636" t="s">
        <v>5754</v>
      </c>
      <c r="S2636">
        <v>4.9280000000000008</v>
      </c>
      <c r="T2636">
        <v>2</v>
      </c>
      <c r="U2636">
        <v>0.2</v>
      </c>
      <c r="V2636">
        <v>0.73919999999999941</v>
      </c>
    </row>
    <row r="2637" spans="1:22" ht="14.25" customHeight="1" x14ac:dyDescent="0.3">
      <c r="A2637">
        <v>2636</v>
      </c>
      <c r="B2637" t="s">
        <v>5752</v>
      </c>
      <c r="C2637">
        <f>YEAR(Data!$D2637)</f>
        <v>2012</v>
      </c>
      <c r="D2637" s="2">
        <v>41095</v>
      </c>
      <c r="E2637" s="2">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ht="14.25" customHeight="1" x14ac:dyDescent="0.3">
      <c r="A2638">
        <v>2637</v>
      </c>
      <c r="B2638" t="s">
        <v>5755</v>
      </c>
      <c r="C2638">
        <f>YEAR(Data!$D2638)</f>
        <v>2012</v>
      </c>
      <c r="D2638" s="2">
        <v>41136</v>
      </c>
      <c r="E2638" s="2">
        <v>41140</v>
      </c>
      <c r="F2638" t="s">
        <v>50</v>
      </c>
      <c r="G2638" t="s">
        <v>5756</v>
      </c>
      <c r="H2638" t="s">
        <v>5757</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ht="14.25" customHeight="1" x14ac:dyDescent="0.3">
      <c r="A2639">
        <v>2638</v>
      </c>
      <c r="B2639" t="s">
        <v>5758</v>
      </c>
      <c r="C2639">
        <f>YEAR(Data!$D2639)</f>
        <v>2014</v>
      </c>
      <c r="D2639" s="2">
        <v>41803</v>
      </c>
      <c r="E2639" s="2">
        <v>41809</v>
      </c>
      <c r="F2639" t="s">
        <v>50</v>
      </c>
      <c r="G2639" t="s">
        <v>5759</v>
      </c>
      <c r="H2639" t="s">
        <v>5760</v>
      </c>
      <c r="I2639" t="s">
        <v>26</v>
      </c>
      <c r="J2639" t="s">
        <v>27</v>
      </c>
      <c r="K2639" t="s">
        <v>266</v>
      </c>
      <c r="L2639" t="s">
        <v>267</v>
      </c>
      <c r="M2639">
        <v>10035</v>
      </c>
      <c r="N2639" t="s">
        <v>148</v>
      </c>
      <c r="O2639" t="s">
        <v>5761</v>
      </c>
      <c r="P2639" t="s">
        <v>46</v>
      </c>
      <c r="Q2639" t="s">
        <v>90</v>
      </c>
      <c r="R2639" t="s">
        <v>5762</v>
      </c>
      <c r="S2639">
        <v>19.04</v>
      </c>
      <c r="T2639">
        <v>4</v>
      </c>
      <c r="U2639">
        <v>0</v>
      </c>
      <c r="V2639">
        <v>9.3295999999999992</v>
      </c>
    </row>
    <row r="2640" spans="1:22" ht="14.25" customHeight="1" x14ac:dyDescent="0.3">
      <c r="A2640">
        <v>2639</v>
      </c>
      <c r="B2640" t="s">
        <v>5758</v>
      </c>
      <c r="C2640">
        <f>YEAR(Data!$D2640)</f>
        <v>2014</v>
      </c>
      <c r="D2640" s="2">
        <v>41803</v>
      </c>
      <c r="E2640" s="2">
        <v>41809</v>
      </c>
      <c r="F2640" t="s">
        <v>50</v>
      </c>
      <c r="G2640" t="s">
        <v>5759</v>
      </c>
      <c r="H2640" t="s">
        <v>5760</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ht="14.25" customHeight="1" x14ac:dyDescent="0.3">
      <c r="A2641">
        <v>2640</v>
      </c>
      <c r="B2641" t="s">
        <v>5758</v>
      </c>
      <c r="C2641">
        <f>YEAR(Data!$D2641)</f>
        <v>2014</v>
      </c>
      <c r="D2641" s="2">
        <v>41803</v>
      </c>
      <c r="E2641" s="2">
        <v>41809</v>
      </c>
      <c r="F2641" t="s">
        <v>50</v>
      </c>
      <c r="G2641" t="s">
        <v>5759</v>
      </c>
      <c r="H2641" t="s">
        <v>5760</v>
      </c>
      <c r="I2641" t="s">
        <v>26</v>
      </c>
      <c r="J2641" t="s">
        <v>27</v>
      </c>
      <c r="K2641" t="s">
        <v>266</v>
      </c>
      <c r="L2641" t="s">
        <v>267</v>
      </c>
      <c r="M2641">
        <v>10035</v>
      </c>
      <c r="N2641" t="s">
        <v>148</v>
      </c>
      <c r="O2641" t="s">
        <v>5763</v>
      </c>
      <c r="P2641" t="s">
        <v>46</v>
      </c>
      <c r="Q2641" t="s">
        <v>68</v>
      </c>
      <c r="R2641" t="s">
        <v>5764</v>
      </c>
      <c r="S2641">
        <v>64.14</v>
      </c>
      <c r="T2641">
        <v>3</v>
      </c>
      <c r="U2641">
        <v>0</v>
      </c>
      <c r="V2641">
        <v>16.676400000000001</v>
      </c>
    </row>
    <row r="2642" spans="1:22" ht="14.25" customHeight="1" x14ac:dyDescent="0.3">
      <c r="A2642">
        <v>2641</v>
      </c>
      <c r="B2642" t="s">
        <v>5758</v>
      </c>
      <c r="C2642">
        <f>YEAR(Data!$D2642)</f>
        <v>2014</v>
      </c>
      <c r="D2642" s="2">
        <v>41803</v>
      </c>
      <c r="E2642" s="2">
        <v>41809</v>
      </c>
      <c r="F2642" t="s">
        <v>50</v>
      </c>
      <c r="G2642" t="s">
        <v>5759</v>
      </c>
      <c r="H2642" t="s">
        <v>5760</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ht="14.25" customHeight="1" x14ac:dyDescent="0.3">
      <c r="A2643">
        <v>2642</v>
      </c>
      <c r="B2643" t="s">
        <v>5765</v>
      </c>
      <c r="C2643">
        <f>YEAR(Data!$D2643)</f>
        <v>2012</v>
      </c>
      <c r="D2643" s="2">
        <v>40959</v>
      </c>
      <c r="E2643" s="2">
        <v>40964</v>
      </c>
      <c r="F2643" t="s">
        <v>50</v>
      </c>
      <c r="G2643" t="s">
        <v>1851</v>
      </c>
      <c r="H2643" t="s">
        <v>1852</v>
      </c>
      <c r="I2643" t="s">
        <v>26</v>
      </c>
      <c r="J2643" t="s">
        <v>27</v>
      </c>
      <c r="K2643" t="s">
        <v>5766</v>
      </c>
      <c r="L2643" t="s">
        <v>1707</v>
      </c>
      <c r="M2643">
        <v>71901</v>
      </c>
      <c r="N2643" t="s">
        <v>30</v>
      </c>
      <c r="O2643" t="s">
        <v>2738</v>
      </c>
      <c r="P2643" t="s">
        <v>71</v>
      </c>
      <c r="Q2643" t="s">
        <v>161</v>
      </c>
      <c r="R2643" t="s">
        <v>2739</v>
      </c>
      <c r="S2643">
        <v>29.99</v>
      </c>
      <c r="T2643">
        <v>1</v>
      </c>
      <c r="U2643">
        <v>0</v>
      </c>
      <c r="V2643">
        <v>2.9989999999999988</v>
      </c>
    </row>
    <row r="2644" spans="1:22" ht="14.25" customHeight="1" x14ac:dyDescent="0.3">
      <c r="A2644">
        <v>2643</v>
      </c>
      <c r="B2644" t="s">
        <v>5767</v>
      </c>
      <c r="C2644">
        <f>YEAR(Data!$D2644)</f>
        <v>2013</v>
      </c>
      <c r="D2644" s="2">
        <v>41638</v>
      </c>
      <c r="E2644" s="2">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ht="14.25" customHeight="1" x14ac:dyDescent="0.3">
      <c r="A2645">
        <v>2644</v>
      </c>
      <c r="B2645" t="s">
        <v>5768</v>
      </c>
      <c r="C2645">
        <f>YEAR(Data!$D2645)</f>
        <v>2013</v>
      </c>
      <c r="D2645" s="2">
        <v>41382</v>
      </c>
      <c r="E2645" s="2">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ht="14.25" customHeight="1" x14ac:dyDescent="0.3">
      <c r="A2646">
        <v>2645</v>
      </c>
      <c r="B2646" t="s">
        <v>5768</v>
      </c>
      <c r="C2646">
        <f>YEAR(Data!$D2646)</f>
        <v>2013</v>
      </c>
      <c r="D2646" s="2">
        <v>41382</v>
      </c>
      <c r="E2646" s="2">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ht="14.25" customHeight="1" x14ac:dyDescent="0.3">
      <c r="A2647">
        <v>2646</v>
      </c>
      <c r="B2647" t="s">
        <v>5769</v>
      </c>
      <c r="C2647">
        <f>YEAR(Data!$D2647)</f>
        <v>2011</v>
      </c>
      <c r="D2647" s="2">
        <v>40793</v>
      </c>
      <c r="E2647" s="2">
        <v>40798</v>
      </c>
      <c r="F2647" t="s">
        <v>23</v>
      </c>
      <c r="G2647" t="s">
        <v>4047</v>
      </c>
      <c r="H2647" t="s">
        <v>4048</v>
      </c>
      <c r="I2647" t="s">
        <v>26</v>
      </c>
      <c r="J2647" t="s">
        <v>27</v>
      </c>
      <c r="K2647" t="s">
        <v>4548</v>
      </c>
      <c r="L2647" t="s">
        <v>649</v>
      </c>
      <c r="M2647">
        <v>74133</v>
      </c>
      <c r="N2647" t="s">
        <v>105</v>
      </c>
      <c r="O2647" t="s">
        <v>3956</v>
      </c>
      <c r="P2647" t="s">
        <v>32</v>
      </c>
      <c r="Q2647" t="s">
        <v>65</v>
      </c>
      <c r="R2647" t="s">
        <v>5770</v>
      </c>
      <c r="S2647">
        <v>57.69</v>
      </c>
      <c r="T2647">
        <v>3</v>
      </c>
      <c r="U2647">
        <v>0</v>
      </c>
      <c r="V2647">
        <v>23.652900000000002</v>
      </c>
    </row>
    <row r="2648" spans="1:22" ht="14.25" customHeight="1" x14ac:dyDescent="0.3">
      <c r="A2648">
        <v>2647</v>
      </c>
      <c r="B2648" t="s">
        <v>5769</v>
      </c>
      <c r="C2648">
        <f>YEAR(Data!$D2648)</f>
        <v>2011</v>
      </c>
      <c r="D2648" s="2">
        <v>40793</v>
      </c>
      <c r="E2648" s="2">
        <v>40798</v>
      </c>
      <c r="F2648" t="s">
        <v>23</v>
      </c>
      <c r="G2648" t="s">
        <v>4047</v>
      </c>
      <c r="H2648" t="s">
        <v>4048</v>
      </c>
      <c r="I2648" t="s">
        <v>26</v>
      </c>
      <c r="J2648" t="s">
        <v>27</v>
      </c>
      <c r="K2648" t="s">
        <v>4548</v>
      </c>
      <c r="L2648" t="s">
        <v>649</v>
      </c>
      <c r="M2648">
        <v>74133</v>
      </c>
      <c r="N2648" t="s">
        <v>105</v>
      </c>
      <c r="O2648" t="s">
        <v>5771</v>
      </c>
      <c r="P2648" t="s">
        <v>46</v>
      </c>
      <c r="Q2648" t="s">
        <v>75</v>
      </c>
      <c r="R2648" t="s">
        <v>5772</v>
      </c>
      <c r="S2648">
        <v>42.81</v>
      </c>
      <c r="T2648">
        <v>3</v>
      </c>
      <c r="U2648">
        <v>0</v>
      </c>
      <c r="V2648">
        <v>20.120699999999999</v>
      </c>
    </row>
    <row r="2649" spans="1:22" ht="14.25" customHeight="1" x14ac:dyDescent="0.3">
      <c r="A2649">
        <v>2648</v>
      </c>
      <c r="B2649" t="s">
        <v>5769</v>
      </c>
      <c r="C2649">
        <f>YEAR(Data!$D2649)</f>
        <v>2011</v>
      </c>
      <c r="D2649" s="2">
        <v>40793</v>
      </c>
      <c r="E2649" s="2">
        <v>40798</v>
      </c>
      <c r="F2649" t="s">
        <v>23</v>
      </c>
      <c r="G2649" t="s">
        <v>4047</v>
      </c>
      <c r="H2649" t="s">
        <v>4048</v>
      </c>
      <c r="I2649" t="s">
        <v>26</v>
      </c>
      <c r="J2649" t="s">
        <v>27</v>
      </c>
      <c r="K2649" t="s">
        <v>4548</v>
      </c>
      <c r="L2649" t="s">
        <v>649</v>
      </c>
      <c r="M2649">
        <v>74133</v>
      </c>
      <c r="N2649" t="s">
        <v>105</v>
      </c>
      <c r="O2649" t="s">
        <v>5773</v>
      </c>
      <c r="P2649" t="s">
        <v>46</v>
      </c>
      <c r="Q2649" t="s">
        <v>90</v>
      </c>
      <c r="R2649" t="s">
        <v>5774</v>
      </c>
      <c r="S2649">
        <v>12.96</v>
      </c>
      <c r="T2649">
        <v>2</v>
      </c>
      <c r="U2649">
        <v>0</v>
      </c>
      <c r="V2649">
        <v>6.2208000000000006</v>
      </c>
    </row>
    <row r="2650" spans="1:22" ht="14.25" customHeight="1" x14ac:dyDescent="0.3">
      <c r="A2650">
        <v>2649</v>
      </c>
      <c r="B2650" t="s">
        <v>5769</v>
      </c>
      <c r="C2650">
        <f>YEAR(Data!$D2650)</f>
        <v>2011</v>
      </c>
      <c r="D2650" s="2">
        <v>40793</v>
      </c>
      <c r="E2650" s="2">
        <v>40798</v>
      </c>
      <c r="F2650" t="s">
        <v>23</v>
      </c>
      <c r="G2650" t="s">
        <v>4047</v>
      </c>
      <c r="H2650" t="s">
        <v>4048</v>
      </c>
      <c r="I2650" t="s">
        <v>26</v>
      </c>
      <c r="J2650" t="s">
        <v>27</v>
      </c>
      <c r="K2650" t="s">
        <v>4548</v>
      </c>
      <c r="L2650" t="s">
        <v>649</v>
      </c>
      <c r="M2650">
        <v>74133</v>
      </c>
      <c r="N2650" t="s">
        <v>105</v>
      </c>
      <c r="O2650" t="s">
        <v>5643</v>
      </c>
      <c r="P2650" t="s">
        <v>32</v>
      </c>
      <c r="Q2650" t="s">
        <v>65</v>
      </c>
      <c r="R2650" t="s">
        <v>5644</v>
      </c>
      <c r="S2650">
        <v>821.87999999999988</v>
      </c>
      <c r="T2650">
        <v>6</v>
      </c>
      <c r="U2650">
        <v>0</v>
      </c>
      <c r="V2650">
        <v>213.68880000000001</v>
      </c>
    </row>
    <row r="2651" spans="1:22" ht="14.25" customHeight="1" x14ac:dyDescent="0.3">
      <c r="A2651">
        <v>2650</v>
      </c>
      <c r="B2651" t="s">
        <v>5769</v>
      </c>
      <c r="C2651">
        <f>YEAR(Data!$D2651)</f>
        <v>2011</v>
      </c>
      <c r="D2651" s="2">
        <v>40793</v>
      </c>
      <c r="E2651" s="2">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ht="14.25" customHeight="1" x14ac:dyDescent="0.3">
      <c r="A2652">
        <v>2651</v>
      </c>
      <c r="B2652" t="s">
        <v>5775</v>
      </c>
      <c r="C2652">
        <f>YEAR(Data!$D2652)</f>
        <v>2013</v>
      </c>
      <c r="D2652" s="2">
        <v>41544</v>
      </c>
      <c r="E2652" s="2">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ht="14.25" customHeight="1" x14ac:dyDescent="0.3">
      <c r="A2653">
        <v>2652</v>
      </c>
      <c r="B2653" t="s">
        <v>5776</v>
      </c>
      <c r="C2653">
        <f>YEAR(Data!$D2653)</f>
        <v>2014</v>
      </c>
      <c r="D2653" s="2">
        <v>41900</v>
      </c>
      <c r="E2653" s="2">
        <v>41904</v>
      </c>
      <c r="F2653" t="s">
        <v>23</v>
      </c>
      <c r="G2653" t="s">
        <v>1108</v>
      </c>
      <c r="H2653" t="s">
        <v>1109</v>
      </c>
      <c r="I2653" t="s">
        <v>41</v>
      </c>
      <c r="J2653" t="s">
        <v>27</v>
      </c>
      <c r="K2653" t="s">
        <v>3771</v>
      </c>
      <c r="L2653" t="s">
        <v>121</v>
      </c>
      <c r="M2653">
        <v>84604</v>
      </c>
      <c r="N2653" t="s">
        <v>44</v>
      </c>
      <c r="O2653" t="s">
        <v>5621</v>
      </c>
      <c r="P2653" t="s">
        <v>46</v>
      </c>
      <c r="Q2653" t="s">
        <v>75</v>
      </c>
      <c r="R2653" t="s">
        <v>1219</v>
      </c>
      <c r="S2653">
        <v>10.776000000000002</v>
      </c>
      <c r="T2653">
        <v>3</v>
      </c>
      <c r="U2653">
        <v>0.2</v>
      </c>
      <c r="V2653">
        <v>3.5021999999999989</v>
      </c>
    </row>
    <row r="2654" spans="1:22" ht="14.25" customHeight="1" x14ac:dyDescent="0.3">
      <c r="A2654">
        <v>2653</v>
      </c>
      <c r="B2654" t="s">
        <v>5776</v>
      </c>
      <c r="C2654">
        <f>YEAR(Data!$D2654)</f>
        <v>2014</v>
      </c>
      <c r="D2654" s="2">
        <v>41900</v>
      </c>
      <c r="E2654" s="2">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ht="14.25" customHeight="1" x14ac:dyDescent="0.3">
      <c r="A2655">
        <v>2654</v>
      </c>
      <c r="B2655" t="s">
        <v>5776</v>
      </c>
      <c r="C2655">
        <f>YEAR(Data!$D2655)</f>
        <v>2014</v>
      </c>
      <c r="D2655" s="2">
        <v>41900</v>
      </c>
      <c r="E2655" s="2">
        <v>41904</v>
      </c>
      <c r="F2655" t="s">
        <v>23</v>
      </c>
      <c r="G2655" t="s">
        <v>1108</v>
      </c>
      <c r="H2655" t="s">
        <v>1109</v>
      </c>
      <c r="I2655" t="s">
        <v>41</v>
      </c>
      <c r="J2655" t="s">
        <v>27</v>
      </c>
      <c r="K2655" t="s">
        <v>3771</v>
      </c>
      <c r="L2655" t="s">
        <v>121</v>
      </c>
      <c r="M2655">
        <v>84604</v>
      </c>
      <c r="N2655" t="s">
        <v>44</v>
      </c>
      <c r="O2655" t="s">
        <v>5777</v>
      </c>
      <c r="P2655" t="s">
        <v>46</v>
      </c>
      <c r="Q2655" t="s">
        <v>90</v>
      </c>
      <c r="R2655" t="s">
        <v>5778</v>
      </c>
      <c r="S2655">
        <v>164.88</v>
      </c>
      <c r="T2655">
        <v>3</v>
      </c>
      <c r="U2655">
        <v>0</v>
      </c>
      <c r="V2655">
        <v>80.791200000000003</v>
      </c>
    </row>
    <row r="2656" spans="1:22" ht="14.25" customHeight="1" x14ac:dyDescent="0.3">
      <c r="A2656">
        <v>2655</v>
      </c>
      <c r="B2656" t="s">
        <v>5776</v>
      </c>
      <c r="C2656">
        <f>YEAR(Data!$D2656)</f>
        <v>2014</v>
      </c>
      <c r="D2656" s="2">
        <v>41900</v>
      </c>
      <c r="E2656" s="2">
        <v>41904</v>
      </c>
      <c r="F2656" t="s">
        <v>23</v>
      </c>
      <c r="G2656" t="s">
        <v>1108</v>
      </c>
      <c r="H2656" t="s">
        <v>1109</v>
      </c>
      <c r="I2656" t="s">
        <v>41</v>
      </c>
      <c r="J2656" t="s">
        <v>27</v>
      </c>
      <c r="K2656" t="s">
        <v>3771</v>
      </c>
      <c r="L2656" t="s">
        <v>121</v>
      </c>
      <c r="M2656">
        <v>84604</v>
      </c>
      <c r="N2656" t="s">
        <v>44</v>
      </c>
      <c r="O2656" t="s">
        <v>5779</v>
      </c>
      <c r="P2656" t="s">
        <v>32</v>
      </c>
      <c r="Q2656" t="s">
        <v>33</v>
      </c>
      <c r="R2656" t="s">
        <v>5780</v>
      </c>
      <c r="S2656">
        <v>1292.94</v>
      </c>
      <c r="T2656">
        <v>3</v>
      </c>
      <c r="U2656">
        <v>0</v>
      </c>
      <c r="V2656">
        <v>77.576399999999921</v>
      </c>
    </row>
    <row r="2657" spans="1:22" ht="14.25" customHeight="1" x14ac:dyDescent="0.3">
      <c r="A2657">
        <v>2656</v>
      </c>
      <c r="B2657" t="s">
        <v>5776</v>
      </c>
      <c r="C2657">
        <f>YEAR(Data!$D2657)</f>
        <v>2014</v>
      </c>
      <c r="D2657" s="2">
        <v>41900</v>
      </c>
      <c r="E2657" s="2">
        <v>41904</v>
      </c>
      <c r="F2657" t="s">
        <v>23</v>
      </c>
      <c r="G2657" t="s">
        <v>1108</v>
      </c>
      <c r="H2657" t="s">
        <v>1109</v>
      </c>
      <c r="I2657" t="s">
        <v>41</v>
      </c>
      <c r="J2657" t="s">
        <v>27</v>
      </c>
      <c r="K2657" t="s">
        <v>3771</v>
      </c>
      <c r="L2657" t="s">
        <v>121</v>
      </c>
      <c r="M2657">
        <v>84604</v>
      </c>
      <c r="N2657" t="s">
        <v>44</v>
      </c>
      <c r="O2657" t="s">
        <v>5781</v>
      </c>
      <c r="P2657" t="s">
        <v>46</v>
      </c>
      <c r="Q2657" t="s">
        <v>75</v>
      </c>
      <c r="R2657" t="s">
        <v>5782</v>
      </c>
      <c r="S2657">
        <v>25.584000000000003</v>
      </c>
      <c r="T2657">
        <v>2</v>
      </c>
      <c r="U2657">
        <v>0.2</v>
      </c>
      <c r="V2657">
        <v>8.9543999999999997</v>
      </c>
    </row>
    <row r="2658" spans="1:22" ht="14.25" customHeight="1" x14ac:dyDescent="0.3">
      <c r="A2658">
        <v>2657</v>
      </c>
      <c r="B2658" t="s">
        <v>5776</v>
      </c>
      <c r="C2658">
        <f>YEAR(Data!$D2658)</f>
        <v>2014</v>
      </c>
      <c r="D2658" s="2">
        <v>41900</v>
      </c>
      <c r="E2658" s="2">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ht="14.25" customHeight="1" x14ac:dyDescent="0.3">
      <c r="A2659">
        <v>2658</v>
      </c>
      <c r="B2659" t="s">
        <v>5776</v>
      </c>
      <c r="C2659">
        <f>YEAR(Data!$D2659)</f>
        <v>2014</v>
      </c>
      <c r="D2659" s="2">
        <v>41900</v>
      </c>
      <c r="E2659" s="2">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ht="14.25" customHeight="1" x14ac:dyDescent="0.3">
      <c r="A2660">
        <v>2659</v>
      </c>
      <c r="B2660" t="s">
        <v>5783</v>
      </c>
      <c r="C2660">
        <f>YEAR(Data!$D2660)</f>
        <v>2013</v>
      </c>
      <c r="D2660" s="2">
        <v>41503</v>
      </c>
      <c r="E2660" s="2">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ht="14.25" customHeight="1" x14ac:dyDescent="0.3">
      <c r="A2661">
        <v>2660</v>
      </c>
      <c r="B2661" t="s">
        <v>5784</v>
      </c>
      <c r="C2661">
        <f>YEAR(Data!$D2661)</f>
        <v>2012</v>
      </c>
      <c r="D2661" s="2">
        <v>41267</v>
      </c>
      <c r="E2661" s="2">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ht="14.25" customHeight="1" x14ac:dyDescent="0.3">
      <c r="A2662">
        <v>2661</v>
      </c>
      <c r="B2662" t="s">
        <v>5785</v>
      </c>
      <c r="C2662">
        <f>YEAR(Data!$D2662)</f>
        <v>2014</v>
      </c>
      <c r="D2662" s="2">
        <v>41972</v>
      </c>
      <c r="E2662" s="2">
        <v>41976</v>
      </c>
      <c r="F2662" t="s">
        <v>50</v>
      </c>
      <c r="G2662" t="s">
        <v>3107</v>
      </c>
      <c r="H2662" t="s">
        <v>3108</v>
      </c>
      <c r="I2662" t="s">
        <v>41</v>
      </c>
      <c r="J2662" t="s">
        <v>27</v>
      </c>
      <c r="K2662" t="s">
        <v>266</v>
      </c>
      <c r="L2662" t="s">
        <v>267</v>
      </c>
      <c r="M2662">
        <v>10035</v>
      </c>
      <c r="N2662" t="s">
        <v>148</v>
      </c>
      <c r="O2662" t="s">
        <v>5786</v>
      </c>
      <c r="P2662" t="s">
        <v>71</v>
      </c>
      <c r="Q2662" t="s">
        <v>72</v>
      </c>
      <c r="R2662" t="s">
        <v>5787</v>
      </c>
      <c r="S2662">
        <v>1979.89</v>
      </c>
      <c r="T2662">
        <v>11</v>
      </c>
      <c r="U2662">
        <v>0</v>
      </c>
      <c r="V2662">
        <v>494.97250000000003</v>
      </c>
    </row>
    <row r="2663" spans="1:22" ht="14.25" customHeight="1" x14ac:dyDescent="0.3">
      <c r="A2663">
        <v>2662</v>
      </c>
      <c r="B2663" t="s">
        <v>5785</v>
      </c>
      <c r="C2663">
        <f>YEAR(Data!$D2663)</f>
        <v>2014</v>
      </c>
      <c r="D2663" s="2">
        <v>41972</v>
      </c>
      <c r="E2663" s="2">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ht="14.25" customHeight="1" x14ac:dyDescent="0.3">
      <c r="A2664">
        <v>2663</v>
      </c>
      <c r="B2664" t="s">
        <v>5788</v>
      </c>
      <c r="C2664">
        <f>YEAR(Data!$D2664)</f>
        <v>2014</v>
      </c>
      <c r="D2664" s="2">
        <v>41744</v>
      </c>
      <c r="E2664" s="2">
        <v>41745</v>
      </c>
      <c r="F2664" t="s">
        <v>188</v>
      </c>
      <c r="G2664" t="s">
        <v>5789</v>
      </c>
      <c r="H2664" t="s">
        <v>5790</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ht="14.25" customHeight="1" x14ac:dyDescent="0.3">
      <c r="A2665">
        <v>2664</v>
      </c>
      <c r="B2665" t="s">
        <v>5791</v>
      </c>
      <c r="C2665">
        <f>YEAR(Data!$D2665)</f>
        <v>2013</v>
      </c>
      <c r="D2665" s="2">
        <v>41396</v>
      </c>
      <c r="E2665" s="2">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ht="14.25" customHeight="1" x14ac:dyDescent="0.3">
      <c r="A2666">
        <v>2665</v>
      </c>
      <c r="B2666" t="s">
        <v>5791</v>
      </c>
      <c r="C2666">
        <f>YEAR(Data!$D2666)</f>
        <v>2013</v>
      </c>
      <c r="D2666" s="2">
        <v>41396</v>
      </c>
      <c r="E2666" s="2">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ht="14.25" customHeight="1" x14ac:dyDescent="0.3">
      <c r="A2667">
        <v>2666</v>
      </c>
      <c r="B2667" t="s">
        <v>5791</v>
      </c>
      <c r="C2667">
        <f>YEAR(Data!$D2667)</f>
        <v>2013</v>
      </c>
      <c r="D2667" s="2">
        <v>41396</v>
      </c>
      <c r="E2667" s="2">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ht="14.25" customHeight="1" x14ac:dyDescent="0.3">
      <c r="A2668">
        <v>2667</v>
      </c>
      <c r="B2668" t="s">
        <v>5792</v>
      </c>
      <c r="C2668">
        <f>YEAR(Data!$D2668)</f>
        <v>2013</v>
      </c>
      <c r="D2668" s="2">
        <v>41549</v>
      </c>
      <c r="E2668" s="2">
        <v>41549</v>
      </c>
      <c r="F2668" t="s">
        <v>1290</v>
      </c>
      <c r="G2668" t="s">
        <v>5793</v>
      </c>
      <c r="H2668" t="s">
        <v>5794</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ht="14.25" customHeight="1" x14ac:dyDescent="0.3">
      <c r="A2669">
        <v>2668</v>
      </c>
      <c r="B2669" t="s">
        <v>5792</v>
      </c>
      <c r="C2669">
        <f>YEAR(Data!$D2669)</f>
        <v>2013</v>
      </c>
      <c r="D2669" s="2">
        <v>41549</v>
      </c>
      <c r="E2669" s="2">
        <v>41549</v>
      </c>
      <c r="F2669" t="s">
        <v>1290</v>
      </c>
      <c r="G2669" t="s">
        <v>5793</v>
      </c>
      <c r="H2669" t="s">
        <v>5794</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ht="14.25" customHeight="1" x14ac:dyDescent="0.3">
      <c r="A2670">
        <v>2669</v>
      </c>
      <c r="B2670" t="s">
        <v>5795</v>
      </c>
      <c r="C2670">
        <f>YEAR(Data!$D2670)</f>
        <v>2012</v>
      </c>
      <c r="D2670" s="2">
        <v>41146</v>
      </c>
      <c r="E2670" s="2">
        <v>41151</v>
      </c>
      <c r="F2670" t="s">
        <v>50</v>
      </c>
      <c r="G2670" t="s">
        <v>5796</v>
      </c>
      <c r="H2670" t="s">
        <v>5797</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ht="14.25" customHeight="1" x14ac:dyDescent="0.3">
      <c r="A2671">
        <v>2670</v>
      </c>
      <c r="B2671" t="s">
        <v>5795</v>
      </c>
      <c r="C2671">
        <f>YEAR(Data!$D2671)</f>
        <v>2012</v>
      </c>
      <c r="D2671" s="2">
        <v>41146</v>
      </c>
      <c r="E2671" s="2">
        <v>41151</v>
      </c>
      <c r="F2671" t="s">
        <v>50</v>
      </c>
      <c r="G2671" t="s">
        <v>5796</v>
      </c>
      <c r="H2671" t="s">
        <v>5797</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ht="14.25" customHeight="1" x14ac:dyDescent="0.3">
      <c r="A2672">
        <v>2671</v>
      </c>
      <c r="B2672" t="s">
        <v>5798</v>
      </c>
      <c r="C2672">
        <f>YEAR(Data!$D2672)</f>
        <v>2011</v>
      </c>
      <c r="D2672" s="2">
        <v>40795</v>
      </c>
      <c r="E2672" s="2">
        <v>40798</v>
      </c>
      <c r="F2672" t="s">
        <v>23</v>
      </c>
      <c r="G2672" t="s">
        <v>5799</v>
      </c>
      <c r="H2672" t="s">
        <v>5800</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ht="14.25" customHeight="1" x14ac:dyDescent="0.3">
      <c r="A2673">
        <v>2672</v>
      </c>
      <c r="B2673" t="s">
        <v>5798</v>
      </c>
      <c r="C2673">
        <f>YEAR(Data!$D2673)</f>
        <v>2011</v>
      </c>
      <c r="D2673" s="2">
        <v>40795</v>
      </c>
      <c r="E2673" s="2">
        <v>40798</v>
      </c>
      <c r="F2673" t="s">
        <v>23</v>
      </c>
      <c r="G2673" t="s">
        <v>5799</v>
      </c>
      <c r="H2673" t="s">
        <v>5800</v>
      </c>
      <c r="I2673" t="s">
        <v>41</v>
      </c>
      <c r="J2673" t="s">
        <v>27</v>
      </c>
      <c r="K2673" t="s">
        <v>1244</v>
      </c>
      <c r="L2673" t="s">
        <v>1245</v>
      </c>
      <c r="M2673">
        <v>1852</v>
      </c>
      <c r="N2673" t="s">
        <v>148</v>
      </c>
      <c r="O2673" t="s">
        <v>5801</v>
      </c>
      <c r="P2673" t="s">
        <v>32</v>
      </c>
      <c r="Q2673" t="s">
        <v>36</v>
      </c>
      <c r="R2673" t="s">
        <v>5802</v>
      </c>
      <c r="S2673">
        <v>785.87999999999988</v>
      </c>
      <c r="T2673">
        <v>6</v>
      </c>
      <c r="U2673">
        <v>0</v>
      </c>
      <c r="V2673">
        <v>212.18759999999997</v>
      </c>
    </row>
    <row r="2674" spans="1:22" ht="14.25" customHeight="1" x14ac:dyDescent="0.3">
      <c r="A2674">
        <v>2673</v>
      </c>
      <c r="B2674" t="s">
        <v>5798</v>
      </c>
      <c r="C2674">
        <f>YEAR(Data!$D2674)</f>
        <v>2011</v>
      </c>
      <c r="D2674" s="2">
        <v>40795</v>
      </c>
      <c r="E2674" s="2">
        <v>40798</v>
      </c>
      <c r="F2674" t="s">
        <v>23</v>
      </c>
      <c r="G2674" t="s">
        <v>5799</v>
      </c>
      <c r="H2674" t="s">
        <v>5800</v>
      </c>
      <c r="I2674" t="s">
        <v>41</v>
      </c>
      <c r="J2674" t="s">
        <v>27</v>
      </c>
      <c r="K2674" t="s">
        <v>1244</v>
      </c>
      <c r="L2674" t="s">
        <v>1245</v>
      </c>
      <c r="M2674">
        <v>1852</v>
      </c>
      <c r="N2674" t="s">
        <v>148</v>
      </c>
      <c r="O2674" t="s">
        <v>5803</v>
      </c>
      <c r="P2674" t="s">
        <v>46</v>
      </c>
      <c r="Q2674" t="s">
        <v>90</v>
      </c>
      <c r="R2674" t="s">
        <v>5804</v>
      </c>
      <c r="S2674">
        <v>26.2</v>
      </c>
      <c r="T2674">
        <v>2</v>
      </c>
      <c r="U2674">
        <v>0</v>
      </c>
      <c r="V2674">
        <v>12.837999999999999</v>
      </c>
    </row>
    <row r="2675" spans="1:22" ht="14.25" customHeight="1" x14ac:dyDescent="0.3">
      <c r="A2675">
        <v>2674</v>
      </c>
      <c r="B2675" t="s">
        <v>5798</v>
      </c>
      <c r="C2675">
        <f>YEAR(Data!$D2675)</f>
        <v>2011</v>
      </c>
      <c r="D2675" s="2">
        <v>40795</v>
      </c>
      <c r="E2675" s="2">
        <v>40798</v>
      </c>
      <c r="F2675" t="s">
        <v>23</v>
      </c>
      <c r="G2675" t="s">
        <v>5799</v>
      </c>
      <c r="H2675" t="s">
        <v>5800</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ht="14.25" customHeight="1" x14ac:dyDescent="0.3">
      <c r="A2676">
        <v>2675</v>
      </c>
      <c r="B2676" t="s">
        <v>5805</v>
      </c>
      <c r="C2676">
        <f>YEAR(Data!$D2676)</f>
        <v>2014</v>
      </c>
      <c r="D2676" s="2">
        <v>41977</v>
      </c>
      <c r="E2676" s="2">
        <v>41977</v>
      </c>
      <c r="F2676" t="s">
        <v>1290</v>
      </c>
      <c r="G2676" t="s">
        <v>5806</v>
      </c>
      <c r="H2676" t="s">
        <v>5807</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ht="14.25" customHeight="1" x14ac:dyDescent="0.3">
      <c r="A2677">
        <v>2676</v>
      </c>
      <c r="B2677" t="s">
        <v>5808</v>
      </c>
      <c r="C2677">
        <f>YEAR(Data!$D2677)</f>
        <v>2014</v>
      </c>
      <c r="D2677" s="2">
        <v>41971</v>
      </c>
      <c r="E2677" s="2">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ht="14.25" customHeight="1" x14ac:dyDescent="0.3">
      <c r="A2678">
        <v>2677</v>
      </c>
      <c r="B2678" t="s">
        <v>5808</v>
      </c>
      <c r="C2678">
        <f>YEAR(Data!$D2678)</f>
        <v>2014</v>
      </c>
      <c r="D2678" s="2">
        <v>41971</v>
      </c>
      <c r="E2678" s="2">
        <v>41976</v>
      </c>
      <c r="F2678" t="s">
        <v>50</v>
      </c>
      <c r="G2678" t="s">
        <v>1211</v>
      </c>
      <c r="H2678" t="s">
        <v>1212</v>
      </c>
      <c r="I2678" t="s">
        <v>26</v>
      </c>
      <c r="J2678" t="s">
        <v>27</v>
      </c>
      <c r="K2678" t="s">
        <v>2486</v>
      </c>
      <c r="L2678" t="s">
        <v>88</v>
      </c>
      <c r="M2678">
        <v>28806</v>
      </c>
      <c r="N2678" t="s">
        <v>30</v>
      </c>
      <c r="O2678" t="s">
        <v>5367</v>
      </c>
      <c r="P2678" t="s">
        <v>46</v>
      </c>
      <c r="Q2678" t="s">
        <v>78</v>
      </c>
      <c r="R2678" t="s">
        <v>5368</v>
      </c>
      <c r="S2678">
        <v>43.584000000000003</v>
      </c>
      <c r="T2678">
        <v>1</v>
      </c>
      <c r="U2678">
        <v>0.2</v>
      </c>
      <c r="V2678">
        <v>4.3584000000000032</v>
      </c>
    </row>
    <row r="2679" spans="1:22" ht="14.25" customHeight="1" x14ac:dyDescent="0.3">
      <c r="A2679">
        <v>2678</v>
      </c>
      <c r="B2679" t="s">
        <v>5809</v>
      </c>
      <c r="C2679">
        <f>YEAR(Data!$D2679)</f>
        <v>2011</v>
      </c>
      <c r="D2679" s="2">
        <v>40715</v>
      </c>
      <c r="E2679" s="2">
        <v>40715</v>
      </c>
      <c r="F2679" t="s">
        <v>1290</v>
      </c>
      <c r="G2679" t="s">
        <v>5810</v>
      </c>
      <c r="H2679" t="s">
        <v>5811</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ht="14.25" customHeight="1" x14ac:dyDescent="0.3">
      <c r="A2680">
        <v>2679</v>
      </c>
      <c r="B2680" t="s">
        <v>5809</v>
      </c>
      <c r="C2680">
        <f>YEAR(Data!$D2680)</f>
        <v>2011</v>
      </c>
      <c r="D2680" s="2">
        <v>40715</v>
      </c>
      <c r="E2680" s="2">
        <v>40715</v>
      </c>
      <c r="F2680" t="s">
        <v>1290</v>
      </c>
      <c r="G2680" t="s">
        <v>5810</v>
      </c>
      <c r="H2680" t="s">
        <v>5811</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ht="14.25" customHeight="1" x14ac:dyDescent="0.3">
      <c r="A2681">
        <v>2680</v>
      </c>
      <c r="B2681" t="s">
        <v>5812</v>
      </c>
      <c r="C2681">
        <f>YEAR(Data!$D2681)</f>
        <v>2014</v>
      </c>
      <c r="D2681" s="2">
        <v>41661</v>
      </c>
      <c r="E2681" s="2">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ht="14.25" customHeight="1" x14ac:dyDescent="0.3">
      <c r="A2682">
        <v>2681</v>
      </c>
      <c r="B2682" t="s">
        <v>5812</v>
      </c>
      <c r="C2682">
        <f>YEAR(Data!$D2682)</f>
        <v>2014</v>
      </c>
      <c r="D2682" s="2">
        <v>41661</v>
      </c>
      <c r="E2682" s="2">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ht="14.25" customHeight="1" x14ac:dyDescent="0.3">
      <c r="A2683">
        <v>2682</v>
      </c>
      <c r="B2683" t="s">
        <v>5812</v>
      </c>
      <c r="C2683">
        <f>YEAR(Data!$D2683)</f>
        <v>2014</v>
      </c>
      <c r="D2683" s="2">
        <v>41661</v>
      </c>
      <c r="E2683" s="2">
        <v>41667</v>
      </c>
      <c r="F2683" t="s">
        <v>50</v>
      </c>
      <c r="G2683" t="s">
        <v>3503</v>
      </c>
      <c r="H2683" t="s">
        <v>3504</v>
      </c>
      <c r="I2683" t="s">
        <v>102</v>
      </c>
      <c r="J2683" t="s">
        <v>27</v>
      </c>
      <c r="K2683" t="s">
        <v>328</v>
      </c>
      <c r="L2683" t="s">
        <v>238</v>
      </c>
      <c r="M2683">
        <v>49201</v>
      </c>
      <c r="N2683" t="s">
        <v>105</v>
      </c>
      <c r="O2683" t="s">
        <v>5813</v>
      </c>
      <c r="P2683" t="s">
        <v>46</v>
      </c>
      <c r="Q2683" t="s">
        <v>75</v>
      </c>
      <c r="R2683" t="s">
        <v>5814</v>
      </c>
      <c r="S2683">
        <v>89.52</v>
      </c>
      <c r="T2683">
        <v>4</v>
      </c>
      <c r="U2683">
        <v>0</v>
      </c>
      <c r="V2683">
        <v>42.074399999999997</v>
      </c>
    </row>
    <row r="2684" spans="1:22" ht="14.25" customHeight="1" x14ac:dyDescent="0.3">
      <c r="A2684">
        <v>2683</v>
      </c>
      <c r="B2684" t="s">
        <v>5812</v>
      </c>
      <c r="C2684">
        <f>YEAR(Data!$D2684)</f>
        <v>2014</v>
      </c>
      <c r="D2684" s="2">
        <v>41661</v>
      </c>
      <c r="E2684" s="2">
        <v>41667</v>
      </c>
      <c r="F2684" t="s">
        <v>50</v>
      </c>
      <c r="G2684" t="s">
        <v>3503</v>
      </c>
      <c r="H2684" t="s">
        <v>3504</v>
      </c>
      <c r="I2684" t="s">
        <v>102</v>
      </c>
      <c r="J2684" t="s">
        <v>27</v>
      </c>
      <c r="K2684" t="s">
        <v>328</v>
      </c>
      <c r="L2684" t="s">
        <v>238</v>
      </c>
      <c r="M2684">
        <v>49201</v>
      </c>
      <c r="N2684" t="s">
        <v>105</v>
      </c>
      <c r="O2684" t="s">
        <v>5815</v>
      </c>
      <c r="P2684" t="s">
        <v>71</v>
      </c>
      <c r="Q2684" t="s">
        <v>682</v>
      </c>
      <c r="R2684" t="s">
        <v>5816</v>
      </c>
      <c r="S2684">
        <v>350.97300000000007</v>
      </c>
      <c r="T2684">
        <v>3</v>
      </c>
      <c r="U2684">
        <v>0.1</v>
      </c>
      <c r="V2684">
        <v>152.08829999999998</v>
      </c>
    </row>
    <row r="2685" spans="1:22" ht="14.25" customHeight="1" x14ac:dyDescent="0.3">
      <c r="A2685">
        <v>2684</v>
      </c>
      <c r="B2685" t="s">
        <v>5812</v>
      </c>
      <c r="C2685">
        <f>YEAR(Data!$D2685)</f>
        <v>2014</v>
      </c>
      <c r="D2685" s="2">
        <v>41661</v>
      </c>
      <c r="E2685" s="2">
        <v>41667</v>
      </c>
      <c r="F2685" t="s">
        <v>50</v>
      </c>
      <c r="G2685" t="s">
        <v>3503</v>
      </c>
      <c r="H2685" t="s">
        <v>3504</v>
      </c>
      <c r="I2685" t="s">
        <v>102</v>
      </c>
      <c r="J2685" t="s">
        <v>27</v>
      </c>
      <c r="K2685" t="s">
        <v>328</v>
      </c>
      <c r="L2685" t="s">
        <v>238</v>
      </c>
      <c r="M2685">
        <v>49201</v>
      </c>
      <c r="N2685" t="s">
        <v>105</v>
      </c>
      <c r="O2685" t="s">
        <v>5817</v>
      </c>
      <c r="P2685" t="s">
        <v>71</v>
      </c>
      <c r="Q2685" t="s">
        <v>72</v>
      </c>
      <c r="R2685" t="s">
        <v>5818</v>
      </c>
      <c r="S2685">
        <v>164.99</v>
      </c>
      <c r="T2685">
        <v>1</v>
      </c>
      <c r="U2685">
        <v>0</v>
      </c>
      <c r="V2685">
        <v>49.496999999999986</v>
      </c>
    </row>
    <row r="2686" spans="1:22" ht="14.25" customHeight="1" x14ac:dyDescent="0.3">
      <c r="A2686">
        <v>2685</v>
      </c>
      <c r="B2686" t="s">
        <v>5819</v>
      </c>
      <c r="C2686">
        <f>YEAR(Data!$D2686)</f>
        <v>2014</v>
      </c>
      <c r="D2686" s="2">
        <v>41820</v>
      </c>
      <c r="E2686" s="2">
        <v>41827</v>
      </c>
      <c r="F2686" t="s">
        <v>50</v>
      </c>
      <c r="G2686" t="s">
        <v>4911</v>
      </c>
      <c r="H2686" t="s">
        <v>4912</v>
      </c>
      <c r="I2686" t="s">
        <v>26</v>
      </c>
      <c r="J2686" t="s">
        <v>27</v>
      </c>
      <c r="K2686" t="s">
        <v>42</v>
      </c>
      <c r="L2686" t="s">
        <v>43</v>
      </c>
      <c r="M2686">
        <v>90004</v>
      </c>
      <c r="N2686" t="s">
        <v>44</v>
      </c>
      <c r="O2686" t="s">
        <v>5374</v>
      </c>
      <c r="P2686" t="s">
        <v>46</v>
      </c>
      <c r="Q2686" t="s">
        <v>75</v>
      </c>
      <c r="R2686" t="s">
        <v>5375</v>
      </c>
      <c r="S2686">
        <v>312.55200000000002</v>
      </c>
      <c r="T2686">
        <v>9</v>
      </c>
      <c r="U2686">
        <v>0.2</v>
      </c>
      <c r="V2686">
        <v>101.57939999999999</v>
      </c>
    </row>
    <row r="2687" spans="1:22" ht="14.25" customHeight="1" x14ac:dyDescent="0.3">
      <c r="A2687">
        <v>2686</v>
      </c>
      <c r="B2687" t="s">
        <v>5820</v>
      </c>
      <c r="C2687">
        <f>YEAR(Data!$D2687)</f>
        <v>2013</v>
      </c>
      <c r="D2687" s="2">
        <v>41524</v>
      </c>
      <c r="E2687" s="2">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ht="14.25" customHeight="1" x14ac:dyDescent="0.3">
      <c r="A2688">
        <v>2687</v>
      </c>
      <c r="B2688" t="s">
        <v>5820</v>
      </c>
      <c r="C2688">
        <f>YEAR(Data!$D2688)</f>
        <v>2013</v>
      </c>
      <c r="D2688" s="2">
        <v>41524</v>
      </c>
      <c r="E2688" s="2">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ht="14.25" customHeight="1" x14ac:dyDescent="0.3">
      <c r="A2689">
        <v>2688</v>
      </c>
      <c r="B2689" t="s">
        <v>5821</v>
      </c>
      <c r="C2689">
        <f>YEAR(Data!$D2689)</f>
        <v>2013</v>
      </c>
      <c r="D2689" s="2">
        <v>41491</v>
      </c>
      <c r="E2689" s="2">
        <v>41492</v>
      </c>
      <c r="F2689" t="s">
        <v>188</v>
      </c>
      <c r="G2689" t="s">
        <v>2230</v>
      </c>
      <c r="H2689" t="s">
        <v>2231</v>
      </c>
      <c r="I2689" t="s">
        <v>26</v>
      </c>
      <c r="J2689" t="s">
        <v>27</v>
      </c>
      <c r="K2689" t="s">
        <v>1385</v>
      </c>
      <c r="L2689" t="s">
        <v>211</v>
      </c>
      <c r="M2689">
        <v>61604</v>
      </c>
      <c r="N2689" t="s">
        <v>105</v>
      </c>
      <c r="O2689" t="s">
        <v>5822</v>
      </c>
      <c r="P2689" t="s">
        <v>46</v>
      </c>
      <c r="Q2689" t="s">
        <v>75</v>
      </c>
      <c r="R2689" t="s">
        <v>5823</v>
      </c>
      <c r="S2689">
        <v>3.9799999999999991</v>
      </c>
      <c r="T2689">
        <v>5</v>
      </c>
      <c r="U2689">
        <v>0.8</v>
      </c>
      <c r="V2689">
        <v>-6.5670000000000019</v>
      </c>
    </row>
    <row r="2690" spans="1:22" ht="14.25" customHeight="1" x14ac:dyDescent="0.3">
      <c r="A2690">
        <v>2689</v>
      </c>
      <c r="B2690" t="s">
        <v>5824</v>
      </c>
      <c r="C2690">
        <f>YEAR(Data!$D2690)</f>
        <v>2012</v>
      </c>
      <c r="D2690" s="2">
        <v>41225</v>
      </c>
      <c r="E2690" s="2">
        <v>41227</v>
      </c>
      <c r="F2690" t="s">
        <v>188</v>
      </c>
      <c r="G2690" t="s">
        <v>2394</v>
      </c>
      <c r="H2690" t="s">
        <v>2395</v>
      </c>
      <c r="I2690" t="s">
        <v>41</v>
      </c>
      <c r="J2690" t="s">
        <v>27</v>
      </c>
      <c r="K2690" t="s">
        <v>42</v>
      </c>
      <c r="L2690" t="s">
        <v>43</v>
      </c>
      <c r="M2690">
        <v>90032</v>
      </c>
      <c r="N2690" t="s">
        <v>44</v>
      </c>
      <c r="O2690" t="s">
        <v>5825</v>
      </c>
      <c r="P2690" t="s">
        <v>46</v>
      </c>
      <c r="Q2690" t="s">
        <v>90</v>
      </c>
      <c r="R2690" t="s">
        <v>5826</v>
      </c>
      <c r="S2690">
        <v>15.700000000000001</v>
      </c>
      <c r="T2690">
        <v>5</v>
      </c>
      <c r="U2690">
        <v>0</v>
      </c>
      <c r="V2690">
        <v>7.0649999999999995</v>
      </c>
    </row>
    <row r="2691" spans="1:22" ht="14.25" customHeight="1" x14ac:dyDescent="0.3">
      <c r="A2691">
        <v>2690</v>
      </c>
      <c r="B2691" t="s">
        <v>5827</v>
      </c>
      <c r="C2691">
        <f>YEAR(Data!$D2691)</f>
        <v>2011</v>
      </c>
      <c r="D2691" s="2">
        <v>40724</v>
      </c>
      <c r="E2691" s="2">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ht="14.25" customHeight="1" x14ac:dyDescent="0.3">
      <c r="A2692">
        <v>2691</v>
      </c>
      <c r="B2692" t="s">
        <v>5828</v>
      </c>
      <c r="C2692">
        <f>YEAR(Data!$D2692)</f>
        <v>2014</v>
      </c>
      <c r="D2692" s="2">
        <v>41978</v>
      </c>
      <c r="E2692" s="2">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ht="14.25" customHeight="1" x14ac:dyDescent="0.3">
      <c r="A2693">
        <v>2692</v>
      </c>
      <c r="B2693" t="s">
        <v>5829</v>
      </c>
      <c r="C2693">
        <f>YEAR(Data!$D2693)</f>
        <v>2013</v>
      </c>
      <c r="D2693" s="2">
        <v>41515</v>
      </c>
      <c r="E2693" s="2">
        <v>41520</v>
      </c>
      <c r="F2693" t="s">
        <v>50</v>
      </c>
      <c r="G2693" t="s">
        <v>695</v>
      </c>
      <c r="H2693" t="s">
        <v>696</v>
      </c>
      <c r="I2693" t="s">
        <v>26</v>
      </c>
      <c r="J2693" t="s">
        <v>27</v>
      </c>
      <c r="K2693" t="s">
        <v>5830</v>
      </c>
      <c r="L2693" t="s">
        <v>457</v>
      </c>
      <c r="M2693">
        <v>80112</v>
      </c>
      <c r="N2693" t="s">
        <v>44</v>
      </c>
      <c r="O2693" t="s">
        <v>5831</v>
      </c>
      <c r="P2693" t="s">
        <v>46</v>
      </c>
      <c r="Q2693" t="s">
        <v>90</v>
      </c>
      <c r="R2693" t="s">
        <v>5832</v>
      </c>
      <c r="S2693">
        <v>15.48</v>
      </c>
      <c r="T2693">
        <v>3</v>
      </c>
      <c r="U2693">
        <v>0.2</v>
      </c>
      <c r="V2693">
        <v>5.6115000000000004</v>
      </c>
    </row>
    <row r="2694" spans="1:22" ht="14.25" customHeight="1" x14ac:dyDescent="0.3">
      <c r="A2694">
        <v>2693</v>
      </c>
      <c r="B2694" t="s">
        <v>5829</v>
      </c>
      <c r="C2694">
        <f>YEAR(Data!$D2694)</f>
        <v>2013</v>
      </c>
      <c r="D2694" s="2">
        <v>41515</v>
      </c>
      <c r="E2694" s="2">
        <v>41520</v>
      </c>
      <c r="F2694" t="s">
        <v>50</v>
      </c>
      <c r="G2694" t="s">
        <v>695</v>
      </c>
      <c r="H2694" t="s">
        <v>696</v>
      </c>
      <c r="I2694" t="s">
        <v>26</v>
      </c>
      <c r="J2694" t="s">
        <v>27</v>
      </c>
      <c r="K2694" t="s">
        <v>5830</v>
      </c>
      <c r="L2694" t="s">
        <v>457</v>
      </c>
      <c r="M2694">
        <v>80112</v>
      </c>
      <c r="N2694" t="s">
        <v>44</v>
      </c>
      <c r="O2694" t="s">
        <v>5833</v>
      </c>
      <c r="P2694" t="s">
        <v>71</v>
      </c>
      <c r="Q2694" t="s">
        <v>72</v>
      </c>
      <c r="R2694" t="s">
        <v>5834</v>
      </c>
      <c r="S2694">
        <v>108.57599999999999</v>
      </c>
      <c r="T2694">
        <v>3</v>
      </c>
      <c r="U2694">
        <v>0.2</v>
      </c>
      <c r="V2694">
        <v>8.1432000000000002</v>
      </c>
    </row>
    <row r="2695" spans="1:22" ht="14.25" customHeight="1" x14ac:dyDescent="0.3">
      <c r="A2695">
        <v>2694</v>
      </c>
      <c r="B2695" t="s">
        <v>5835</v>
      </c>
      <c r="C2695">
        <f>YEAR(Data!$D2695)</f>
        <v>2013</v>
      </c>
      <c r="D2695" s="2">
        <v>41296</v>
      </c>
      <c r="E2695" s="2">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ht="14.25" customHeight="1" x14ac:dyDescent="0.3">
      <c r="A2696">
        <v>2695</v>
      </c>
      <c r="B2696" t="s">
        <v>5836</v>
      </c>
      <c r="C2696">
        <f>YEAR(Data!$D2696)</f>
        <v>2011</v>
      </c>
      <c r="D2696" s="2">
        <v>40831</v>
      </c>
      <c r="E2696" s="2">
        <v>40836</v>
      </c>
      <c r="F2696" t="s">
        <v>50</v>
      </c>
      <c r="G2696" t="s">
        <v>2450</v>
      </c>
      <c r="H2696" t="s">
        <v>2451</v>
      </c>
      <c r="I2696" t="s">
        <v>26</v>
      </c>
      <c r="J2696" t="s">
        <v>27</v>
      </c>
      <c r="K2696" t="s">
        <v>2330</v>
      </c>
      <c r="L2696" t="s">
        <v>54</v>
      </c>
      <c r="M2696">
        <v>33012</v>
      </c>
      <c r="N2696" t="s">
        <v>30</v>
      </c>
      <c r="O2696" t="s">
        <v>3956</v>
      </c>
      <c r="P2696" t="s">
        <v>32</v>
      </c>
      <c r="Q2696" t="s">
        <v>65</v>
      </c>
      <c r="R2696" t="s">
        <v>5770</v>
      </c>
      <c r="S2696">
        <v>15.384</v>
      </c>
      <c r="T2696">
        <v>1</v>
      </c>
      <c r="U2696">
        <v>0.2</v>
      </c>
      <c r="V2696">
        <v>4.0383000000000013</v>
      </c>
    </row>
    <row r="2697" spans="1:22" ht="14.25" customHeight="1" x14ac:dyDescent="0.3">
      <c r="A2697">
        <v>2696</v>
      </c>
      <c r="B2697" t="s">
        <v>5837</v>
      </c>
      <c r="C2697">
        <f>YEAR(Data!$D2697)</f>
        <v>2013</v>
      </c>
      <c r="D2697" s="2">
        <v>41312</v>
      </c>
      <c r="E2697" s="2">
        <v>41314</v>
      </c>
      <c r="F2697" t="s">
        <v>188</v>
      </c>
      <c r="G2697" t="s">
        <v>5838</v>
      </c>
      <c r="H2697" t="s">
        <v>5839</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ht="14.25" customHeight="1" x14ac:dyDescent="0.3">
      <c r="A2698">
        <v>2697</v>
      </c>
      <c r="B2698" t="s">
        <v>5840</v>
      </c>
      <c r="C2698">
        <f>YEAR(Data!$D2698)</f>
        <v>2011</v>
      </c>
      <c r="D2698" s="2">
        <v>40620</v>
      </c>
      <c r="E2698" s="2">
        <v>40625</v>
      </c>
      <c r="F2698" t="s">
        <v>50</v>
      </c>
      <c r="G2698" t="s">
        <v>5254</v>
      </c>
      <c r="H2698" t="s">
        <v>5255</v>
      </c>
      <c r="I2698" t="s">
        <v>102</v>
      </c>
      <c r="J2698" t="s">
        <v>27</v>
      </c>
      <c r="K2698" t="s">
        <v>1521</v>
      </c>
      <c r="L2698" t="s">
        <v>54</v>
      </c>
      <c r="M2698">
        <v>32216</v>
      </c>
      <c r="N2698" t="s">
        <v>30</v>
      </c>
      <c r="O2698" t="s">
        <v>5841</v>
      </c>
      <c r="P2698" t="s">
        <v>71</v>
      </c>
      <c r="Q2698" t="s">
        <v>682</v>
      </c>
      <c r="R2698" t="s">
        <v>5842</v>
      </c>
      <c r="S2698">
        <v>821.3</v>
      </c>
      <c r="T2698">
        <v>4</v>
      </c>
      <c r="U2698">
        <v>0.5</v>
      </c>
      <c r="V2698">
        <v>-16.426000000000045</v>
      </c>
    </row>
    <row r="2699" spans="1:22" ht="14.25" customHeight="1" x14ac:dyDescent="0.3">
      <c r="A2699">
        <v>2698</v>
      </c>
      <c r="B2699" t="s">
        <v>5840</v>
      </c>
      <c r="C2699">
        <f>YEAR(Data!$D2699)</f>
        <v>2011</v>
      </c>
      <c r="D2699" s="2">
        <v>40620</v>
      </c>
      <c r="E2699" s="2">
        <v>40625</v>
      </c>
      <c r="F2699" t="s">
        <v>50</v>
      </c>
      <c r="G2699" t="s">
        <v>5254</v>
      </c>
      <c r="H2699" t="s">
        <v>5255</v>
      </c>
      <c r="I2699" t="s">
        <v>102</v>
      </c>
      <c r="J2699" t="s">
        <v>27</v>
      </c>
      <c r="K2699" t="s">
        <v>1521</v>
      </c>
      <c r="L2699" t="s">
        <v>54</v>
      </c>
      <c r="M2699">
        <v>32216</v>
      </c>
      <c r="N2699" t="s">
        <v>30</v>
      </c>
      <c r="O2699" t="s">
        <v>5843</v>
      </c>
      <c r="P2699" t="s">
        <v>71</v>
      </c>
      <c r="Q2699" t="s">
        <v>682</v>
      </c>
      <c r="R2699" t="s">
        <v>5844</v>
      </c>
      <c r="S2699">
        <v>22638.48</v>
      </c>
      <c r="T2699">
        <v>6</v>
      </c>
      <c r="U2699">
        <v>0.5</v>
      </c>
      <c r="V2699">
        <v>-1811.0784000000021</v>
      </c>
    </row>
    <row r="2700" spans="1:22" ht="14.25" customHeight="1" x14ac:dyDescent="0.3">
      <c r="A2700">
        <v>2699</v>
      </c>
      <c r="B2700" t="s">
        <v>5840</v>
      </c>
      <c r="C2700">
        <f>YEAR(Data!$D2700)</f>
        <v>2011</v>
      </c>
      <c r="D2700" s="2">
        <v>40620</v>
      </c>
      <c r="E2700" s="2">
        <v>40625</v>
      </c>
      <c r="F2700" t="s">
        <v>50</v>
      </c>
      <c r="G2700" t="s">
        <v>5254</v>
      </c>
      <c r="H2700" t="s">
        <v>5255</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ht="14.25" customHeight="1" x14ac:dyDescent="0.3">
      <c r="A2701">
        <v>2700</v>
      </c>
      <c r="B2701" t="s">
        <v>5840</v>
      </c>
      <c r="C2701">
        <f>YEAR(Data!$D2701)</f>
        <v>2011</v>
      </c>
      <c r="D2701" s="2">
        <v>40620</v>
      </c>
      <c r="E2701" s="2">
        <v>40625</v>
      </c>
      <c r="F2701" t="s">
        <v>50</v>
      </c>
      <c r="G2701" t="s">
        <v>5254</v>
      </c>
      <c r="H2701" t="s">
        <v>5255</v>
      </c>
      <c r="I2701" t="s">
        <v>102</v>
      </c>
      <c r="J2701" t="s">
        <v>27</v>
      </c>
      <c r="K2701" t="s">
        <v>1521</v>
      </c>
      <c r="L2701" t="s">
        <v>54</v>
      </c>
      <c r="M2701">
        <v>32216</v>
      </c>
      <c r="N2701" t="s">
        <v>30</v>
      </c>
      <c r="O2701" t="s">
        <v>5845</v>
      </c>
      <c r="P2701" t="s">
        <v>46</v>
      </c>
      <c r="Q2701" t="s">
        <v>68</v>
      </c>
      <c r="R2701" t="s">
        <v>5846</v>
      </c>
      <c r="S2701">
        <v>8.016</v>
      </c>
      <c r="T2701">
        <v>3</v>
      </c>
      <c r="U2701">
        <v>0.2</v>
      </c>
      <c r="V2701">
        <v>1.0019999999999993</v>
      </c>
    </row>
    <row r="2702" spans="1:22" ht="14.25" customHeight="1" x14ac:dyDescent="0.3">
      <c r="A2702">
        <v>2701</v>
      </c>
      <c r="B2702" t="s">
        <v>5840</v>
      </c>
      <c r="C2702">
        <f>YEAR(Data!$D2702)</f>
        <v>2011</v>
      </c>
      <c r="D2702" s="2">
        <v>40620</v>
      </c>
      <c r="E2702" s="2">
        <v>40625</v>
      </c>
      <c r="F2702" t="s">
        <v>50</v>
      </c>
      <c r="G2702" t="s">
        <v>5254</v>
      </c>
      <c r="H2702" t="s">
        <v>5255</v>
      </c>
      <c r="I2702" t="s">
        <v>102</v>
      </c>
      <c r="J2702" t="s">
        <v>27</v>
      </c>
      <c r="K2702" t="s">
        <v>1521</v>
      </c>
      <c r="L2702" t="s">
        <v>54</v>
      </c>
      <c r="M2702">
        <v>32216</v>
      </c>
      <c r="N2702" t="s">
        <v>30</v>
      </c>
      <c r="O2702" t="s">
        <v>3956</v>
      </c>
      <c r="P2702" t="s">
        <v>32</v>
      </c>
      <c r="Q2702" t="s">
        <v>65</v>
      </c>
      <c r="R2702" t="s">
        <v>5770</v>
      </c>
      <c r="S2702">
        <v>30.768000000000001</v>
      </c>
      <c r="T2702">
        <v>2</v>
      </c>
      <c r="U2702">
        <v>0.2</v>
      </c>
      <c r="V2702">
        <v>8.0766000000000027</v>
      </c>
    </row>
    <row r="2703" spans="1:22" ht="14.25" customHeight="1" x14ac:dyDescent="0.3">
      <c r="A2703">
        <v>2702</v>
      </c>
      <c r="B2703" t="s">
        <v>5840</v>
      </c>
      <c r="C2703">
        <f>YEAR(Data!$D2703)</f>
        <v>2011</v>
      </c>
      <c r="D2703" s="2">
        <v>40620</v>
      </c>
      <c r="E2703" s="2">
        <v>40625</v>
      </c>
      <c r="F2703" t="s">
        <v>50</v>
      </c>
      <c r="G2703" t="s">
        <v>5254</v>
      </c>
      <c r="H2703" t="s">
        <v>5255</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ht="14.25" customHeight="1" x14ac:dyDescent="0.3">
      <c r="A2704">
        <v>2703</v>
      </c>
      <c r="B2704" t="s">
        <v>5840</v>
      </c>
      <c r="C2704">
        <f>YEAR(Data!$D2704)</f>
        <v>2011</v>
      </c>
      <c r="D2704" s="2">
        <v>40620</v>
      </c>
      <c r="E2704" s="2">
        <v>40625</v>
      </c>
      <c r="F2704" t="s">
        <v>50</v>
      </c>
      <c r="G2704" t="s">
        <v>5254</v>
      </c>
      <c r="H2704" t="s">
        <v>5255</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ht="14.25" customHeight="1" x14ac:dyDescent="0.3">
      <c r="A2705">
        <v>2704</v>
      </c>
      <c r="B2705" t="s">
        <v>5847</v>
      </c>
      <c r="C2705">
        <f>YEAR(Data!$D2705)</f>
        <v>2011</v>
      </c>
      <c r="D2705" s="2">
        <v>40687</v>
      </c>
      <c r="E2705" s="2">
        <v>40693</v>
      </c>
      <c r="F2705" t="s">
        <v>50</v>
      </c>
      <c r="G2705" t="s">
        <v>2178</v>
      </c>
      <c r="H2705" t="s">
        <v>2179</v>
      </c>
      <c r="I2705" t="s">
        <v>26</v>
      </c>
      <c r="J2705" t="s">
        <v>27</v>
      </c>
      <c r="K2705" t="s">
        <v>4492</v>
      </c>
      <c r="L2705" t="s">
        <v>2735</v>
      </c>
      <c r="M2705">
        <v>21215</v>
      </c>
      <c r="N2705" t="s">
        <v>148</v>
      </c>
      <c r="O2705" t="s">
        <v>5848</v>
      </c>
      <c r="P2705" t="s">
        <v>46</v>
      </c>
      <c r="Q2705" t="s">
        <v>90</v>
      </c>
      <c r="R2705" t="s">
        <v>5849</v>
      </c>
      <c r="S2705">
        <v>116.28</v>
      </c>
      <c r="T2705">
        <v>3</v>
      </c>
      <c r="U2705">
        <v>0</v>
      </c>
      <c r="V2705">
        <v>56.977199999999996</v>
      </c>
    </row>
    <row r="2706" spans="1:22" ht="14.25" customHeight="1" x14ac:dyDescent="0.3">
      <c r="A2706">
        <v>2705</v>
      </c>
      <c r="B2706" t="s">
        <v>5850</v>
      </c>
      <c r="C2706">
        <f>YEAR(Data!$D2706)</f>
        <v>2014</v>
      </c>
      <c r="D2706" s="2">
        <v>41832</v>
      </c>
      <c r="E2706" s="2">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ht="14.25" customHeight="1" x14ac:dyDescent="0.3">
      <c r="A2707">
        <v>2706</v>
      </c>
      <c r="B2707" t="s">
        <v>5851</v>
      </c>
      <c r="C2707">
        <f>YEAR(Data!$D2707)</f>
        <v>2014</v>
      </c>
      <c r="D2707" s="2">
        <v>41807</v>
      </c>
      <c r="E2707" s="2">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ht="14.25" customHeight="1" x14ac:dyDescent="0.3">
      <c r="A2708">
        <v>2707</v>
      </c>
      <c r="B2708" t="s">
        <v>5851</v>
      </c>
      <c r="C2708">
        <f>YEAR(Data!$D2708)</f>
        <v>2014</v>
      </c>
      <c r="D2708" s="2">
        <v>41807</v>
      </c>
      <c r="E2708" s="2">
        <v>41812</v>
      </c>
      <c r="F2708" t="s">
        <v>50</v>
      </c>
      <c r="G2708" t="s">
        <v>3676</v>
      </c>
      <c r="H2708" t="s">
        <v>3677</v>
      </c>
      <c r="I2708" t="s">
        <v>102</v>
      </c>
      <c r="J2708" t="s">
        <v>27</v>
      </c>
      <c r="K2708" t="s">
        <v>667</v>
      </c>
      <c r="L2708" t="s">
        <v>668</v>
      </c>
      <c r="M2708">
        <v>88220</v>
      </c>
      <c r="N2708" t="s">
        <v>44</v>
      </c>
      <c r="O2708" t="s">
        <v>5852</v>
      </c>
      <c r="P2708" t="s">
        <v>46</v>
      </c>
      <c r="Q2708" t="s">
        <v>90</v>
      </c>
      <c r="R2708" t="s">
        <v>5853</v>
      </c>
      <c r="S2708">
        <v>19.440000000000001</v>
      </c>
      <c r="T2708">
        <v>3</v>
      </c>
      <c r="U2708">
        <v>0</v>
      </c>
      <c r="V2708">
        <v>9.3312000000000008</v>
      </c>
    </row>
    <row r="2709" spans="1:22" ht="14.25" customHeight="1" x14ac:dyDescent="0.3">
      <c r="A2709">
        <v>2708</v>
      </c>
      <c r="B2709" t="s">
        <v>5851</v>
      </c>
      <c r="C2709">
        <f>YEAR(Data!$D2709)</f>
        <v>2014</v>
      </c>
      <c r="D2709" s="2">
        <v>41807</v>
      </c>
      <c r="E2709" s="2">
        <v>41812</v>
      </c>
      <c r="F2709" t="s">
        <v>50</v>
      </c>
      <c r="G2709" t="s">
        <v>3676</v>
      </c>
      <c r="H2709" t="s">
        <v>3677</v>
      </c>
      <c r="I2709" t="s">
        <v>102</v>
      </c>
      <c r="J2709" t="s">
        <v>27</v>
      </c>
      <c r="K2709" t="s">
        <v>667</v>
      </c>
      <c r="L2709" t="s">
        <v>668</v>
      </c>
      <c r="M2709">
        <v>88220</v>
      </c>
      <c r="N2709" t="s">
        <v>44</v>
      </c>
      <c r="O2709" t="s">
        <v>5854</v>
      </c>
      <c r="P2709" t="s">
        <v>46</v>
      </c>
      <c r="Q2709" t="s">
        <v>90</v>
      </c>
      <c r="R2709" t="s">
        <v>5855</v>
      </c>
      <c r="S2709">
        <v>192.16</v>
      </c>
      <c r="T2709">
        <v>4</v>
      </c>
      <c r="U2709">
        <v>0</v>
      </c>
      <c r="V2709">
        <v>92.236799999999988</v>
      </c>
    </row>
    <row r="2710" spans="1:22" ht="14.25" customHeight="1" x14ac:dyDescent="0.3">
      <c r="A2710">
        <v>2709</v>
      </c>
      <c r="B2710" t="s">
        <v>5856</v>
      </c>
      <c r="C2710">
        <f>YEAR(Data!$D2710)</f>
        <v>2012</v>
      </c>
      <c r="D2710" s="2">
        <v>40938</v>
      </c>
      <c r="E2710" s="2">
        <v>40945</v>
      </c>
      <c r="F2710" t="s">
        <v>50</v>
      </c>
      <c r="G2710" t="s">
        <v>1957</v>
      </c>
      <c r="H2710" t="s">
        <v>1958</v>
      </c>
      <c r="I2710" t="s">
        <v>26</v>
      </c>
      <c r="J2710" t="s">
        <v>27</v>
      </c>
      <c r="K2710" t="s">
        <v>42</v>
      </c>
      <c r="L2710" t="s">
        <v>43</v>
      </c>
      <c r="M2710">
        <v>90049</v>
      </c>
      <c r="N2710" t="s">
        <v>44</v>
      </c>
      <c r="O2710" t="s">
        <v>5857</v>
      </c>
      <c r="P2710" t="s">
        <v>32</v>
      </c>
      <c r="Q2710" t="s">
        <v>65</v>
      </c>
      <c r="R2710" t="s">
        <v>5858</v>
      </c>
      <c r="S2710">
        <v>227.35999999999999</v>
      </c>
      <c r="T2710">
        <v>7</v>
      </c>
      <c r="U2710">
        <v>0</v>
      </c>
      <c r="V2710">
        <v>81.849599999999981</v>
      </c>
    </row>
    <row r="2711" spans="1:22" ht="14.25" customHeight="1" x14ac:dyDescent="0.3">
      <c r="A2711">
        <v>2710</v>
      </c>
      <c r="B2711" t="s">
        <v>5856</v>
      </c>
      <c r="C2711">
        <f>YEAR(Data!$D2711)</f>
        <v>2012</v>
      </c>
      <c r="D2711" s="2">
        <v>40938</v>
      </c>
      <c r="E2711" s="2">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ht="14.25" customHeight="1" x14ac:dyDescent="0.3">
      <c r="A2712">
        <v>2711</v>
      </c>
      <c r="B2712" t="s">
        <v>5859</v>
      </c>
      <c r="C2712">
        <f>YEAR(Data!$D2712)</f>
        <v>2012</v>
      </c>
      <c r="D2712" s="2">
        <v>41254</v>
      </c>
      <c r="E2712" s="2">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ht="14.25" customHeight="1" x14ac:dyDescent="0.3">
      <c r="A2713">
        <v>2712</v>
      </c>
      <c r="B2713" t="s">
        <v>5860</v>
      </c>
      <c r="C2713">
        <f>YEAR(Data!$D2713)</f>
        <v>2014</v>
      </c>
      <c r="D2713" s="2">
        <v>41922</v>
      </c>
      <c r="E2713" s="2">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ht="14.25" customHeight="1" x14ac:dyDescent="0.3">
      <c r="A2714">
        <v>2713</v>
      </c>
      <c r="B2714" t="s">
        <v>5861</v>
      </c>
      <c r="C2714">
        <f>YEAR(Data!$D2714)</f>
        <v>2014</v>
      </c>
      <c r="D2714" s="2">
        <v>41850</v>
      </c>
      <c r="E2714" s="2">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ht="14.25" customHeight="1" x14ac:dyDescent="0.3">
      <c r="A2715">
        <v>2714</v>
      </c>
      <c r="B2715" t="s">
        <v>5862</v>
      </c>
      <c r="C2715">
        <f>YEAR(Data!$D2715)</f>
        <v>2011</v>
      </c>
      <c r="D2715" s="2">
        <v>40658</v>
      </c>
      <c r="E2715" s="2">
        <v>40662</v>
      </c>
      <c r="F2715" t="s">
        <v>50</v>
      </c>
      <c r="G2715" t="s">
        <v>564</v>
      </c>
      <c r="H2715" t="s">
        <v>565</v>
      </c>
      <c r="I2715" t="s">
        <v>26</v>
      </c>
      <c r="J2715" t="s">
        <v>27</v>
      </c>
      <c r="K2715" t="s">
        <v>521</v>
      </c>
      <c r="L2715" t="s">
        <v>88</v>
      </c>
      <c r="M2715">
        <v>28403</v>
      </c>
      <c r="N2715" t="s">
        <v>30</v>
      </c>
      <c r="O2715" t="s">
        <v>2817</v>
      </c>
      <c r="P2715" t="s">
        <v>71</v>
      </c>
      <c r="Q2715" t="s">
        <v>72</v>
      </c>
      <c r="R2715" t="s">
        <v>5863</v>
      </c>
      <c r="S2715">
        <v>302.37599999999998</v>
      </c>
      <c r="T2715">
        <v>3</v>
      </c>
      <c r="U2715">
        <v>0.2</v>
      </c>
      <c r="V2715">
        <v>37.796999999999997</v>
      </c>
    </row>
    <row r="2716" spans="1:22" ht="14.25" customHeight="1" x14ac:dyDescent="0.3">
      <c r="A2716">
        <v>2715</v>
      </c>
      <c r="B2716" t="s">
        <v>5864</v>
      </c>
      <c r="C2716">
        <f>YEAR(Data!$D2716)</f>
        <v>2012</v>
      </c>
      <c r="D2716" s="2">
        <v>41244</v>
      </c>
      <c r="E2716" s="2">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ht="14.25" customHeight="1" x14ac:dyDescent="0.3">
      <c r="A2717">
        <v>2716</v>
      </c>
      <c r="B2717" t="s">
        <v>5865</v>
      </c>
      <c r="C2717">
        <f>YEAR(Data!$D2717)</f>
        <v>2011</v>
      </c>
      <c r="D2717" s="2">
        <v>40881</v>
      </c>
      <c r="E2717" s="2">
        <v>40885</v>
      </c>
      <c r="F2717" t="s">
        <v>50</v>
      </c>
      <c r="G2717" t="s">
        <v>3665</v>
      </c>
      <c r="H2717" t="s">
        <v>3666</v>
      </c>
      <c r="I2717" t="s">
        <v>41</v>
      </c>
      <c r="J2717" t="s">
        <v>27</v>
      </c>
      <c r="K2717" t="s">
        <v>266</v>
      </c>
      <c r="L2717" t="s">
        <v>267</v>
      </c>
      <c r="M2717">
        <v>10024</v>
      </c>
      <c r="N2717" t="s">
        <v>148</v>
      </c>
      <c r="O2717" t="s">
        <v>5866</v>
      </c>
      <c r="P2717" t="s">
        <v>71</v>
      </c>
      <c r="Q2717" t="s">
        <v>72</v>
      </c>
      <c r="R2717" t="s">
        <v>5867</v>
      </c>
      <c r="S2717">
        <v>129.97999999999999</v>
      </c>
      <c r="T2717">
        <v>2</v>
      </c>
      <c r="U2717">
        <v>0</v>
      </c>
      <c r="V2717">
        <v>62.3904</v>
      </c>
    </row>
    <row r="2718" spans="1:22" ht="14.25" customHeight="1" x14ac:dyDescent="0.3">
      <c r="A2718">
        <v>2717</v>
      </c>
      <c r="B2718" t="s">
        <v>5868</v>
      </c>
      <c r="C2718">
        <f>YEAR(Data!$D2718)</f>
        <v>2014</v>
      </c>
      <c r="D2718" s="2">
        <v>41878</v>
      </c>
      <c r="E2718" s="2">
        <v>41884</v>
      </c>
      <c r="F2718" t="s">
        <v>50</v>
      </c>
      <c r="G2718" t="s">
        <v>5869</v>
      </c>
      <c r="H2718" t="s">
        <v>5870</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ht="14.25" customHeight="1" x14ac:dyDescent="0.3">
      <c r="A2719">
        <v>2718</v>
      </c>
      <c r="B2719" t="s">
        <v>5871</v>
      </c>
      <c r="C2719">
        <f>YEAR(Data!$D2719)</f>
        <v>2011</v>
      </c>
      <c r="D2719" s="2">
        <v>40793</v>
      </c>
      <c r="E2719" s="2">
        <v>40799</v>
      </c>
      <c r="F2719" t="s">
        <v>50</v>
      </c>
      <c r="G2719" t="s">
        <v>5176</v>
      </c>
      <c r="H2719" t="s">
        <v>5177</v>
      </c>
      <c r="I2719" t="s">
        <v>26</v>
      </c>
      <c r="J2719" t="s">
        <v>27</v>
      </c>
      <c r="K2719" t="s">
        <v>266</v>
      </c>
      <c r="L2719" t="s">
        <v>267</v>
      </c>
      <c r="M2719">
        <v>10024</v>
      </c>
      <c r="N2719" t="s">
        <v>148</v>
      </c>
      <c r="O2719" t="s">
        <v>5872</v>
      </c>
      <c r="P2719" t="s">
        <v>71</v>
      </c>
      <c r="Q2719" t="s">
        <v>72</v>
      </c>
      <c r="R2719" t="s">
        <v>5873</v>
      </c>
      <c r="S2719">
        <v>377.96999999999997</v>
      </c>
      <c r="T2719">
        <v>3</v>
      </c>
      <c r="U2719">
        <v>0</v>
      </c>
      <c r="V2719">
        <v>109.61129999999999</v>
      </c>
    </row>
    <row r="2720" spans="1:22" ht="14.25" customHeight="1" x14ac:dyDescent="0.3">
      <c r="A2720">
        <v>2719</v>
      </c>
      <c r="B2720" t="s">
        <v>5874</v>
      </c>
      <c r="C2720">
        <f>YEAR(Data!$D2720)</f>
        <v>2014</v>
      </c>
      <c r="D2720" s="2">
        <v>41995</v>
      </c>
      <c r="E2720" s="2">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ht="14.25" customHeight="1" x14ac:dyDescent="0.3">
      <c r="A2721">
        <v>2720</v>
      </c>
      <c r="B2721" t="s">
        <v>5875</v>
      </c>
      <c r="C2721">
        <f>YEAR(Data!$D2721)</f>
        <v>2011</v>
      </c>
      <c r="D2721" s="2">
        <v>40883</v>
      </c>
      <c r="E2721" s="2">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ht="14.25" customHeight="1" x14ac:dyDescent="0.3">
      <c r="A2722">
        <v>2721</v>
      </c>
      <c r="B2722" t="s">
        <v>5876</v>
      </c>
      <c r="C2722">
        <f>YEAR(Data!$D2722)</f>
        <v>2011</v>
      </c>
      <c r="D2722" s="2">
        <v>40851</v>
      </c>
      <c r="E2722" s="2">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ht="14.25" customHeight="1" x14ac:dyDescent="0.3">
      <c r="A2723">
        <v>2722</v>
      </c>
      <c r="B2723" t="s">
        <v>5876</v>
      </c>
      <c r="C2723">
        <f>YEAR(Data!$D2723)</f>
        <v>2011</v>
      </c>
      <c r="D2723" s="2">
        <v>40851</v>
      </c>
      <c r="E2723" s="2">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ht="14.25" customHeight="1" x14ac:dyDescent="0.3">
      <c r="A2724">
        <v>2723</v>
      </c>
      <c r="B2724" t="s">
        <v>5877</v>
      </c>
      <c r="C2724">
        <f>YEAR(Data!$D2724)</f>
        <v>2013</v>
      </c>
      <c r="D2724" s="2">
        <v>41379</v>
      </c>
      <c r="E2724" s="2">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ht="14.25" customHeight="1" x14ac:dyDescent="0.3">
      <c r="A2725">
        <v>2724</v>
      </c>
      <c r="B2725" t="s">
        <v>5878</v>
      </c>
      <c r="C2725">
        <f>YEAR(Data!$D2725)</f>
        <v>2011</v>
      </c>
      <c r="D2725" s="2">
        <v>40820</v>
      </c>
      <c r="E2725" s="2">
        <v>40824</v>
      </c>
      <c r="F2725" t="s">
        <v>50</v>
      </c>
      <c r="G2725" t="s">
        <v>5879</v>
      </c>
      <c r="H2725" t="s">
        <v>5880</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ht="14.25" customHeight="1" x14ac:dyDescent="0.3">
      <c r="A2726">
        <v>2725</v>
      </c>
      <c r="B2726" t="s">
        <v>5878</v>
      </c>
      <c r="C2726">
        <f>YEAR(Data!$D2726)</f>
        <v>2011</v>
      </c>
      <c r="D2726" s="2">
        <v>40820</v>
      </c>
      <c r="E2726" s="2">
        <v>40824</v>
      </c>
      <c r="F2726" t="s">
        <v>50</v>
      </c>
      <c r="G2726" t="s">
        <v>5879</v>
      </c>
      <c r="H2726" t="s">
        <v>5880</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ht="14.25" customHeight="1" x14ac:dyDescent="0.3">
      <c r="A2727">
        <v>2726</v>
      </c>
      <c r="B2727" t="s">
        <v>5881</v>
      </c>
      <c r="C2727">
        <f>YEAR(Data!$D2727)</f>
        <v>2014</v>
      </c>
      <c r="D2727" s="2">
        <v>41951</v>
      </c>
      <c r="E2727" s="2">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ht="14.25" customHeight="1" x14ac:dyDescent="0.3">
      <c r="A2728">
        <v>2727</v>
      </c>
      <c r="B2728" t="s">
        <v>5881</v>
      </c>
      <c r="C2728">
        <f>YEAR(Data!$D2728)</f>
        <v>2014</v>
      </c>
      <c r="D2728" s="2">
        <v>41951</v>
      </c>
      <c r="E2728" s="2">
        <v>41957</v>
      </c>
      <c r="F2728" t="s">
        <v>50</v>
      </c>
      <c r="G2728" t="s">
        <v>1827</v>
      </c>
      <c r="H2728" t="s">
        <v>1828</v>
      </c>
      <c r="I2728" t="s">
        <v>26</v>
      </c>
      <c r="J2728" t="s">
        <v>27</v>
      </c>
      <c r="K2728" t="s">
        <v>146</v>
      </c>
      <c r="L2728" t="s">
        <v>147</v>
      </c>
      <c r="M2728">
        <v>19120</v>
      </c>
      <c r="N2728" t="s">
        <v>148</v>
      </c>
      <c r="O2728" t="s">
        <v>5504</v>
      </c>
      <c r="P2728" t="s">
        <v>32</v>
      </c>
      <c r="Q2728" t="s">
        <v>56</v>
      </c>
      <c r="R2728" t="s">
        <v>5505</v>
      </c>
      <c r="S2728">
        <v>350.35199999999998</v>
      </c>
      <c r="T2728">
        <v>4</v>
      </c>
      <c r="U2728">
        <v>0.4</v>
      </c>
      <c r="V2728">
        <v>-140.14079999999996</v>
      </c>
    </row>
    <row r="2729" spans="1:22" ht="14.25" customHeight="1" x14ac:dyDescent="0.3">
      <c r="A2729">
        <v>2728</v>
      </c>
      <c r="B2729" t="s">
        <v>5882</v>
      </c>
      <c r="C2729">
        <f>YEAR(Data!$D2729)</f>
        <v>2014</v>
      </c>
      <c r="D2729" s="2">
        <v>41996</v>
      </c>
      <c r="E2729" s="2">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ht="14.25" customHeight="1" x14ac:dyDescent="0.3">
      <c r="A2730">
        <v>2729</v>
      </c>
      <c r="B2730" t="s">
        <v>5882</v>
      </c>
      <c r="C2730">
        <f>YEAR(Data!$D2730)</f>
        <v>2014</v>
      </c>
      <c r="D2730" s="2">
        <v>41996</v>
      </c>
      <c r="E2730" s="2">
        <v>41998</v>
      </c>
      <c r="F2730" t="s">
        <v>188</v>
      </c>
      <c r="G2730" t="s">
        <v>744</v>
      </c>
      <c r="H2730" t="s">
        <v>745</v>
      </c>
      <c r="I2730" t="s">
        <v>26</v>
      </c>
      <c r="J2730" t="s">
        <v>27</v>
      </c>
      <c r="K2730" t="s">
        <v>2835</v>
      </c>
      <c r="L2730" t="s">
        <v>498</v>
      </c>
      <c r="M2730">
        <v>43615</v>
      </c>
      <c r="N2730" t="s">
        <v>148</v>
      </c>
      <c r="O2730" t="s">
        <v>5454</v>
      </c>
      <c r="P2730" t="s">
        <v>71</v>
      </c>
      <c r="Q2730" t="s">
        <v>72</v>
      </c>
      <c r="R2730" t="s">
        <v>5455</v>
      </c>
      <c r="S2730">
        <v>629.95799999999997</v>
      </c>
      <c r="T2730">
        <v>7</v>
      </c>
      <c r="U2730">
        <v>0.4</v>
      </c>
      <c r="V2730">
        <v>94.49369999999999</v>
      </c>
    </row>
    <row r="2731" spans="1:22" ht="14.25" customHeight="1" x14ac:dyDescent="0.3">
      <c r="A2731">
        <v>2730</v>
      </c>
      <c r="B2731" t="s">
        <v>5883</v>
      </c>
      <c r="C2731">
        <f>YEAR(Data!$D2731)</f>
        <v>2014</v>
      </c>
      <c r="D2731" s="2">
        <v>41684</v>
      </c>
      <c r="E2731" s="2">
        <v>41690</v>
      </c>
      <c r="F2731" t="s">
        <v>50</v>
      </c>
      <c r="G2731" t="s">
        <v>5884</v>
      </c>
      <c r="H2731" t="s">
        <v>5885</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ht="14.25" customHeight="1" x14ac:dyDescent="0.3">
      <c r="A2732">
        <v>2731</v>
      </c>
      <c r="B2732" t="s">
        <v>5883</v>
      </c>
      <c r="C2732">
        <f>YEAR(Data!$D2732)</f>
        <v>2014</v>
      </c>
      <c r="D2732" s="2">
        <v>41684</v>
      </c>
      <c r="E2732" s="2">
        <v>41690</v>
      </c>
      <c r="F2732" t="s">
        <v>50</v>
      </c>
      <c r="G2732" t="s">
        <v>5884</v>
      </c>
      <c r="H2732" t="s">
        <v>5885</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ht="14.25" customHeight="1" x14ac:dyDescent="0.3">
      <c r="A2733">
        <v>2732</v>
      </c>
      <c r="B2733" t="s">
        <v>5883</v>
      </c>
      <c r="C2733">
        <f>YEAR(Data!$D2733)</f>
        <v>2014</v>
      </c>
      <c r="D2733" s="2">
        <v>41684</v>
      </c>
      <c r="E2733" s="2">
        <v>41690</v>
      </c>
      <c r="F2733" t="s">
        <v>50</v>
      </c>
      <c r="G2733" t="s">
        <v>5884</v>
      </c>
      <c r="H2733" t="s">
        <v>5885</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ht="14.25" customHeight="1" x14ac:dyDescent="0.3">
      <c r="A2734">
        <v>2733</v>
      </c>
      <c r="B2734" t="s">
        <v>5886</v>
      </c>
      <c r="C2734">
        <f>YEAR(Data!$D2734)</f>
        <v>2011</v>
      </c>
      <c r="D2734" s="2">
        <v>40726</v>
      </c>
      <c r="E2734" s="2">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ht="14.25" customHeight="1" x14ac:dyDescent="0.3">
      <c r="A2735">
        <v>2734</v>
      </c>
      <c r="B2735" t="s">
        <v>5886</v>
      </c>
      <c r="C2735">
        <f>YEAR(Data!$D2735)</f>
        <v>2011</v>
      </c>
      <c r="D2735" s="2">
        <v>40726</v>
      </c>
      <c r="E2735" s="2">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ht="14.25" customHeight="1" x14ac:dyDescent="0.3">
      <c r="A2736">
        <v>2735</v>
      </c>
      <c r="B2736" t="s">
        <v>5887</v>
      </c>
      <c r="C2736">
        <f>YEAR(Data!$D2736)</f>
        <v>2012</v>
      </c>
      <c r="D2736" s="2">
        <v>40960</v>
      </c>
      <c r="E2736" s="2">
        <v>40962</v>
      </c>
      <c r="F2736" t="s">
        <v>23</v>
      </c>
      <c r="G2736" t="s">
        <v>4798</v>
      </c>
      <c r="H2736" t="s">
        <v>4799</v>
      </c>
      <c r="I2736" t="s">
        <v>26</v>
      </c>
      <c r="J2736" t="s">
        <v>27</v>
      </c>
      <c r="K2736" t="s">
        <v>5888</v>
      </c>
      <c r="L2736" t="s">
        <v>668</v>
      </c>
      <c r="M2736">
        <v>88001</v>
      </c>
      <c r="N2736" t="s">
        <v>44</v>
      </c>
      <c r="O2736" t="s">
        <v>185</v>
      </c>
      <c r="P2736" t="s">
        <v>46</v>
      </c>
      <c r="Q2736" t="s">
        <v>90</v>
      </c>
      <c r="R2736" t="s">
        <v>186</v>
      </c>
      <c r="S2736">
        <v>49.12</v>
      </c>
      <c r="T2736">
        <v>4</v>
      </c>
      <c r="U2736">
        <v>0</v>
      </c>
      <c r="V2736">
        <v>23.086399999999998</v>
      </c>
    </row>
    <row r="2737" spans="1:22" ht="14.25" customHeight="1" x14ac:dyDescent="0.3">
      <c r="A2737">
        <v>2736</v>
      </c>
      <c r="B2737" t="s">
        <v>5889</v>
      </c>
      <c r="C2737">
        <f>YEAR(Data!$D2737)</f>
        <v>2012</v>
      </c>
      <c r="D2737" s="2">
        <v>41226</v>
      </c>
      <c r="E2737" s="2">
        <v>41232</v>
      </c>
      <c r="F2737" t="s">
        <v>50</v>
      </c>
      <c r="G2737" t="s">
        <v>916</v>
      </c>
      <c r="H2737" t="s">
        <v>917</v>
      </c>
      <c r="I2737" t="s">
        <v>26</v>
      </c>
      <c r="J2737" t="s">
        <v>27</v>
      </c>
      <c r="K2737" t="s">
        <v>606</v>
      </c>
      <c r="L2737" t="s">
        <v>245</v>
      </c>
      <c r="M2737">
        <v>19711</v>
      </c>
      <c r="N2737" t="s">
        <v>148</v>
      </c>
      <c r="O2737" t="s">
        <v>5890</v>
      </c>
      <c r="P2737" t="s">
        <v>71</v>
      </c>
      <c r="Q2737" t="s">
        <v>72</v>
      </c>
      <c r="R2737" t="s">
        <v>5891</v>
      </c>
      <c r="S2737">
        <v>377.96999999999997</v>
      </c>
      <c r="T2737">
        <v>3</v>
      </c>
      <c r="U2737">
        <v>0</v>
      </c>
      <c r="V2737">
        <v>94.492500000000007</v>
      </c>
    </row>
    <row r="2738" spans="1:22" ht="14.25" customHeight="1" x14ac:dyDescent="0.3">
      <c r="A2738">
        <v>2737</v>
      </c>
      <c r="B2738" t="s">
        <v>5889</v>
      </c>
      <c r="C2738">
        <f>YEAR(Data!$D2738)</f>
        <v>2012</v>
      </c>
      <c r="D2738" s="2">
        <v>41226</v>
      </c>
      <c r="E2738" s="2">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ht="14.25" customHeight="1" x14ac:dyDescent="0.3">
      <c r="A2739">
        <v>2738</v>
      </c>
      <c r="B2739" t="s">
        <v>5889</v>
      </c>
      <c r="C2739">
        <f>YEAR(Data!$D2739)</f>
        <v>2012</v>
      </c>
      <c r="D2739" s="2">
        <v>41226</v>
      </c>
      <c r="E2739" s="2">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ht="14.25" customHeight="1" x14ac:dyDescent="0.3">
      <c r="A2740">
        <v>2739</v>
      </c>
      <c r="B2740" t="s">
        <v>5889</v>
      </c>
      <c r="C2740">
        <f>YEAR(Data!$D2740)</f>
        <v>2012</v>
      </c>
      <c r="D2740" s="2">
        <v>41226</v>
      </c>
      <c r="E2740" s="2">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ht="14.25" customHeight="1" x14ac:dyDescent="0.3">
      <c r="A2741">
        <v>2740</v>
      </c>
      <c r="B2741" t="s">
        <v>5892</v>
      </c>
      <c r="C2741">
        <f>YEAR(Data!$D2741)</f>
        <v>2014</v>
      </c>
      <c r="D2741" s="2">
        <v>41746</v>
      </c>
      <c r="E2741" s="2">
        <v>41748</v>
      </c>
      <c r="F2741" t="s">
        <v>188</v>
      </c>
      <c r="G2741" t="s">
        <v>4136</v>
      </c>
      <c r="H2741" t="s">
        <v>4137</v>
      </c>
      <c r="I2741" t="s">
        <v>41</v>
      </c>
      <c r="J2741" t="s">
        <v>27</v>
      </c>
      <c r="K2741" t="s">
        <v>5893</v>
      </c>
      <c r="L2741" t="s">
        <v>358</v>
      </c>
      <c r="M2741">
        <v>35244</v>
      </c>
      <c r="N2741" t="s">
        <v>30</v>
      </c>
      <c r="O2741" t="s">
        <v>5894</v>
      </c>
      <c r="P2741" t="s">
        <v>46</v>
      </c>
      <c r="Q2741" t="s">
        <v>578</v>
      </c>
      <c r="R2741" t="s">
        <v>5895</v>
      </c>
      <c r="S2741">
        <v>477.24</v>
      </c>
      <c r="T2741">
        <v>4</v>
      </c>
      <c r="U2741">
        <v>0</v>
      </c>
      <c r="V2741">
        <v>9.5448000000000093</v>
      </c>
    </row>
    <row r="2742" spans="1:22" ht="14.25" customHeight="1" x14ac:dyDescent="0.3">
      <c r="A2742">
        <v>2741</v>
      </c>
      <c r="B2742" t="s">
        <v>5892</v>
      </c>
      <c r="C2742">
        <f>YEAR(Data!$D2742)</f>
        <v>2014</v>
      </c>
      <c r="D2742" s="2">
        <v>41746</v>
      </c>
      <c r="E2742" s="2">
        <v>41748</v>
      </c>
      <c r="F2742" t="s">
        <v>188</v>
      </c>
      <c r="G2742" t="s">
        <v>4136</v>
      </c>
      <c r="H2742" t="s">
        <v>4137</v>
      </c>
      <c r="I2742" t="s">
        <v>41</v>
      </c>
      <c r="J2742" t="s">
        <v>27</v>
      </c>
      <c r="K2742" t="s">
        <v>5893</v>
      </c>
      <c r="L2742" t="s">
        <v>358</v>
      </c>
      <c r="M2742">
        <v>35244</v>
      </c>
      <c r="N2742" t="s">
        <v>30</v>
      </c>
      <c r="O2742" t="s">
        <v>5896</v>
      </c>
      <c r="P2742" t="s">
        <v>71</v>
      </c>
      <c r="Q2742" t="s">
        <v>161</v>
      </c>
      <c r="R2742" t="s">
        <v>5897</v>
      </c>
      <c r="S2742">
        <v>25.98</v>
      </c>
      <c r="T2742">
        <v>2</v>
      </c>
      <c r="U2742">
        <v>0</v>
      </c>
      <c r="V2742">
        <v>1.558799999999998</v>
      </c>
    </row>
    <row r="2743" spans="1:22" ht="14.25" customHeight="1" x14ac:dyDescent="0.3">
      <c r="A2743">
        <v>2742</v>
      </c>
      <c r="B2743" t="s">
        <v>5898</v>
      </c>
      <c r="C2743">
        <f>YEAR(Data!$D2743)</f>
        <v>2013</v>
      </c>
      <c r="D2743" s="2">
        <v>41330</v>
      </c>
      <c r="E2743" s="2">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ht="14.25" customHeight="1" x14ac:dyDescent="0.3">
      <c r="A2744">
        <v>2743</v>
      </c>
      <c r="B2744" t="s">
        <v>5899</v>
      </c>
      <c r="C2744">
        <f>YEAR(Data!$D2744)</f>
        <v>2011</v>
      </c>
      <c r="D2744" s="2">
        <v>40851</v>
      </c>
      <c r="E2744" s="2">
        <v>40855</v>
      </c>
      <c r="F2744" t="s">
        <v>50</v>
      </c>
      <c r="G2744" t="s">
        <v>5900</v>
      </c>
      <c r="H2744" t="s">
        <v>5901</v>
      </c>
      <c r="I2744" t="s">
        <v>26</v>
      </c>
      <c r="J2744" t="s">
        <v>27</v>
      </c>
      <c r="K2744" t="s">
        <v>947</v>
      </c>
      <c r="L2744" t="s">
        <v>43</v>
      </c>
      <c r="M2744">
        <v>92037</v>
      </c>
      <c r="N2744" t="s">
        <v>44</v>
      </c>
      <c r="O2744" t="s">
        <v>5698</v>
      </c>
      <c r="P2744" t="s">
        <v>32</v>
      </c>
      <c r="Q2744" t="s">
        <v>65</v>
      </c>
      <c r="R2744" t="s">
        <v>5699</v>
      </c>
      <c r="S2744">
        <v>35.340000000000003</v>
      </c>
      <c r="T2744">
        <v>2</v>
      </c>
      <c r="U2744">
        <v>0</v>
      </c>
      <c r="V2744">
        <v>13.429200000000002</v>
      </c>
    </row>
    <row r="2745" spans="1:22" ht="14.25" customHeight="1" x14ac:dyDescent="0.3">
      <c r="A2745">
        <v>2744</v>
      </c>
      <c r="B2745" t="s">
        <v>5902</v>
      </c>
      <c r="C2745">
        <f>YEAR(Data!$D2745)</f>
        <v>2012</v>
      </c>
      <c r="D2745" s="2">
        <v>41080</v>
      </c>
      <c r="E2745" s="2">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ht="14.25" customHeight="1" x14ac:dyDescent="0.3">
      <c r="A2746">
        <v>2745</v>
      </c>
      <c r="B2746" t="s">
        <v>5902</v>
      </c>
      <c r="C2746">
        <f>YEAR(Data!$D2746)</f>
        <v>2012</v>
      </c>
      <c r="D2746" s="2">
        <v>41080</v>
      </c>
      <c r="E2746" s="2">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ht="14.25" customHeight="1" x14ac:dyDescent="0.3">
      <c r="A2747">
        <v>2746</v>
      </c>
      <c r="B2747" t="s">
        <v>5903</v>
      </c>
      <c r="C2747">
        <f>YEAR(Data!$D2747)</f>
        <v>2014</v>
      </c>
      <c r="D2747" s="2">
        <v>41859</v>
      </c>
      <c r="E2747" s="2">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ht="14.25" customHeight="1" x14ac:dyDescent="0.3">
      <c r="A2748">
        <v>2747</v>
      </c>
      <c r="B2748" t="s">
        <v>5904</v>
      </c>
      <c r="C2748">
        <f>YEAR(Data!$D2748)</f>
        <v>2011</v>
      </c>
      <c r="D2748" s="2">
        <v>40675</v>
      </c>
      <c r="E2748" s="2">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ht="14.25" customHeight="1" x14ac:dyDescent="0.3">
      <c r="A2749">
        <v>2748</v>
      </c>
      <c r="B2749" t="s">
        <v>5905</v>
      </c>
      <c r="C2749">
        <f>YEAR(Data!$D2749)</f>
        <v>2012</v>
      </c>
      <c r="D2749" s="2">
        <v>41235</v>
      </c>
      <c r="E2749" s="2">
        <v>41239</v>
      </c>
      <c r="F2749" t="s">
        <v>50</v>
      </c>
      <c r="G2749" t="s">
        <v>3340</v>
      </c>
      <c r="H2749" t="s">
        <v>3341</v>
      </c>
      <c r="I2749" t="s">
        <v>102</v>
      </c>
      <c r="J2749" t="s">
        <v>27</v>
      </c>
      <c r="K2749" t="s">
        <v>5906</v>
      </c>
      <c r="L2749" t="s">
        <v>104</v>
      </c>
      <c r="M2749">
        <v>75034</v>
      </c>
      <c r="N2749" t="s">
        <v>105</v>
      </c>
      <c r="O2749" t="s">
        <v>5907</v>
      </c>
      <c r="P2749" t="s">
        <v>71</v>
      </c>
      <c r="Q2749" t="s">
        <v>161</v>
      </c>
      <c r="R2749" t="s">
        <v>5908</v>
      </c>
      <c r="S2749">
        <v>27.168000000000003</v>
      </c>
      <c r="T2749">
        <v>4</v>
      </c>
      <c r="U2749">
        <v>0.2</v>
      </c>
      <c r="V2749">
        <v>-1.3583999999999987</v>
      </c>
    </row>
    <row r="2750" spans="1:22" ht="14.25" customHeight="1" x14ac:dyDescent="0.3">
      <c r="A2750">
        <v>2749</v>
      </c>
      <c r="B2750" t="s">
        <v>5909</v>
      </c>
      <c r="C2750">
        <f>YEAR(Data!$D2750)</f>
        <v>2012</v>
      </c>
      <c r="D2750" s="2">
        <v>41247</v>
      </c>
      <c r="E2750" s="2">
        <v>41251</v>
      </c>
      <c r="F2750" t="s">
        <v>50</v>
      </c>
      <c r="G2750" t="s">
        <v>5910</v>
      </c>
      <c r="H2750" t="s">
        <v>5911</v>
      </c>
      <c r="I2750" t="s">
        <v>26</v>
      </c>
      <c r="J2750" t="s">
        <v>27</v>
      </c>
      <c r="K2750" t="s">
        <v>5647</v>
      </c>
      <c r="L2750" t="s">
        <v>54</v>
      </c>
      <c r="M2750">
        <v>32303</v>
      </c>
      <c r="N2750" t="s">
        <v>30</v>
      </c>
      <c r="O2750" t="s">
        <v>5389</v>
      </c>
      <c r="P2750" t="s">
        <v>46</v>
      </c>
      <c r="Q2750" t="s">
        <v>75</v>
      </c>
      <c r="R2750" t="s">
        <v>5390</v>
      </c>
      <c r="S2750">
        <v>8.2260000000000009</v>
      </c>
      <c r="T2750">
        <v>3</v>
      </c>
      <c r="U2750">
        <v>0.7</v>
      </c>
      <c r="V2750">
        <v>-6.0323999999999991</v>
      </c>
    </row>
    <row r="2751" spans="1:22" ht="14.25" customHeight="1" x14ac:dyDescent="0.3">
      <c r="A2751">
        <v>2750</v>
      </c>
      <c r="B2751" t="s">
        <v>5912</v>
      </c>
      <c r="C2751">
        <f>YEAR(Data!$D2751)</f>
        <v>2011</v>
      </c>
      <c r="D2751" s="2">
        <v>40702</v>
      </c>
      <c r="E2751" s="2">
        <v>40708</v>
      </c>
      <c r="F2751" t="s">
        <v>50</v>
      </c>
      <c r="G2751" t="s">
        <v>1952</v>
      </c>
      <c r="H2751" t="s">
        <v>1953</v>
      </c>
      <c r="I2751" t="s">
        <v>26</v>
      </c>
      <c r="J2751" t="s">
        <v>27</v>
      </c>
      <c r="K2751" t="s">
        <v>95</v>
      </c>
      <c r="L2751" t="s">
        <v>96</v>
      </c>
      <c r="M2751">
        <v>98115</v>
      </c>
      <c r="N2751" t="s">
        <v>44</v>
      </c>
      <c r="O2751" t="s">
        <v>5913</v>
      </c>
      <c r="P2751" t="s">
        <v>32</v>
      </c>
      <c r="Q2751" t="s">
        <v>36</v>
      </c>
      <c r="R2751" t="s">
        <v>5914</v>
      </c>
      <c r="S2751">
        <v>585.55200000000002</v>
      </c>
      <c r="T2751">
        <v>3</v>
      </c>
      <c r="U2751">
        <v>0.2</v>
      </c>
      <c r="V2751">
        <v>73.19399999999996</v>
      </c>
    </row>
    <row r="2752" spans="1:22" ht="14.25" customHeight="1" x14ac:dyDescent="0.3">
      <c r="A2752">
        <v>2751</v>
      </c>
      <c r="B2752" t="s">
        <v>5915</v>
      </c>
      <c r="C2752">
        <f>YEAR(Data!$D2752)</f>
        <v>2011</v>
      </c>
      <c r="D2752" s="2">
        <v>40763</v>
      </c>
      <c r="E2752" s="2">
        <v>40766</v>
      </c>
      <c r="F2752" t="s">
        <v>23</v>
      </c>
      <c r="G2752" t="s">
        <v>5452</v>
      </c>
      <c r="H2752" t="s">
        <v>5453</v>
      </c>
      <c r="I2752" t="s">
        <v>26</v>
      </c>
      <c r="J2752" t="s">
        <v>27</v>
      </c>
      <c r="K2752" t="s">
        <v>5916</v>
      </c>
      <c r="L2752" t="s">
        <v>43</v>
      </c>
      <c r="M2752">
        <v>95687</v>
      </c>
      <c r="N2752" t="s">
        <v>44</v>
      </c>
      <c r="O2752" t="s">
        <v>5917</v>
      </c>
      <c r="P2752" t="s">
        <v>46</v>
      </c>
      <c r="Q2752" t="s">
        <v>59</v>
      </c>
      <c r="R2752" t="s">
        <v>5918</v>
      </c>
      <c r="S2752">
        <v>423.28</v>
      </c>
      <c r="T2752">
        <v>11</v>
      </c>
      <c r="U2752">
        <v>0</v>
      </c>
      <c r="V2752">
        <v>110.05279999999999</v>
      </c>
    </row>
    <row r="2753" spans="1:22" ht="14.25" customHeight="1" x14ac:dyDescent="0.3">
      <c r="A2753">
        <v>2752</v>
      </c>
      <c r="B2753" t="s">
        <v>5919</v>
      </c>
      <c r="C2753">
        <f>YEAR(Data!$D2753)</f>
        <v>2011</v>
      </c>
      <c r="D2753" s="2">
        <v>40689</v>
      </c>
      <c r="E2753" s="2">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ht="14.25" customHeight="1" x14ac:dyDescent="0.3">
      <c r="A2754">
        <v>2753</v>
      </c>
      <c r="B2754" t="s">
        <v>5920</v>
      </c>
      <c r="C2754">
        <f>YEAR(Data!$D2754)</f>
        <v>2012</v>
      </c>
      <c r="D2754" s="2">
        <v>41016</v>
      </c>
      <c r="E2754" s="2">
        <v>41020</v>
      </c>
      <c r="F2754" t="s">
        <v>50</v>
      </c>
      <c r="G2754" t="s">
        <v>5921</v>
      </c>
      <c r="H2754" t="s">
        <v>5922</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ht="14.25" customHeight="1" x14ac:dyDescent="0.3">
      <c r="A2755">
        <v>2754</v>
      </c>
      <c r="B2755" t="s">
        <v>5920</v>
      </c>
      <c r="C2755">
        <f>YEAR(Data!$D2755)</f>
        <v>2012</v>
      </c>
      <c r="D2755" s="2">
        <v>41016</v>
      </c>
      <c r="E2755" s="2">
        <v>41020</v>
      </c>
      <c r="F2755" t="s">
        <v>50</v>
      </c>
      <c r="G2755" t="s">
        <v>5921</v>
      </c>
      <c r="H2755" t="s">
        <v>5922</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ht="14.25" customHeight="1" x14ac:dyDescent="0.3">
      <c r="A2756">
        <v>2755</v>
      </c>
      <c r="B2756" t="s">
        <v>5920</v>
      </c>
      <c r="C2756">
        <f>YEAR(Data!$D2756)</f>
        <v>2012</v>
      </c>
      <c r="D2756" s="2">
        <v>41016</v>
      </c>
      <c r="E2756" s="2">
        <v>41020</v>
      </c>
      <c r="F2756" t="s">
        <v>50</v>
      </c>
      <c r="G2756" t="s">
        <v>5921</v>
      </c>
      <c r="H2756" t="s">
        <v>5922</v>
      </c>
      <c r="I2756" t="s">
        <v>26</v>
      </c>
      <c r="J2756" t="s">
        <v>27</v>
      </c>
      <c r="K2756" t="s">
        <v>127</v>
      </c>
      <c r="L2756" t="s">
        <v>43</v>
      </c>
      <c r="M2756">
        <v>94122</v>
      </c>
      <c r="N2756" t="s">
        <v>44</v>
      </c>
      <c r="O2756" t="s">
        <v>3782</v>
      </c>
      <c r="P2756" t="s">
        <v>71</v>
      </c>
      <c r="Q2756" t="s">
        <v>72</v>
      </c>
      <c r="R2756" t="s">
        <v>5705</v>
      </c>
      <c r="S2756">
        <v>783.96000000000015</v>
      </c>
      <c r="T2756">
        <v>5</v>
      </c>
      <c r="U2756">
        <v>0.2</v>
      </c>
      <c r="V2756">
        <v>68.59650000000002</v>
      </c>
    </row>
    <row r="2757" spans="1:22" ht="14.25" customHeight="1" x14ac:dyDescent="0.3">
      <c r="A2757">
        <v>2756</v>
      </c>
      <c r="B2757" t="s">
        <v>5920</v>
      </c>
      <c r="C2757">
        <f>YEAR(Data!$D2757)</f>
        <v>2012</v>
      </c>
      <c r="D2757" s="2">
        <v>41016</v>
      </c>
      <c r="E2757" s="2">
        <v>41020</v>
      </c>
      <c r="F2757" t="s">
        <v>50</v>
      </c>
      <c r="G2757" t="s">
        <v>5921</v>
      </c>
      <c r="H2757" t="s">
        <v>5922</v>
      </c>
      <c r="I2757" t="s">
        <v>26</v>
      </c>
      <c r="J2757" t="s">
        <v>27</v>
      </c>
      <c r="K2757" t="s">
        <v>127</v>
      </c>
      <c r="L2757" t="s">
        <v>43</v>
      </c>
      <c r="M2757">
        <v>94122</v>
      </c>
      <c r="N2757" t="s">
        <v>44</v>
      </c>
      <c r="O2757" t="s">
        <v>5612</v>
      </c>
      <c r="P2757" t="s">
        <v>46</v>
      </c>
      <c r="Q2757" t="s">
        <v>78</v>
      </c>
      <c r="R2757" t="s">
        <v>5613</v>
      </c>
      <c r="S2757">
        <v>1447.6499999999999</v>
      </c>
      <c r="T2757">
        <v>5</v>
      </c>
      <c r="U2757">
        <v>0</v>
      </c>
      <c r="V2757">
        <v>419.8184999999998</v>
      </c>
    </row>
    <row r="2758" spans="1:22" ht="14.25" customHeight="1" x14ac:dyDescent="0.3">
      <c r="A2758">
        <v>2757</v>
      </c>
      <c r="B2758" t="s">
        <v>5920</v>
      </c>
      <c r="C2758">
        <f>YEAR(Data!$D2758)</f>
        <v>2012</v>
      </c>
      <c r="D2758" s="2">
        <v>41016</v>
      </c>
      <c r="E2758" s="2">
        <v>41020</v>
      </c>
      <c r="F2758" t="s">
        <v>50</v>
      </c>
      <c r="G2758" t="s">
        <v>5921</v>
      </c>
      <c r="H2758" t="s">
        <v>5922</v>
      </c>
      <c r="I2758" t="s">
        <v>26</v>
      </c>
      <c r="J2758" t="s">
        <v>27</v>
      </c>
      <c r="K2758" t="s">
        <v>127</v>
      </c>
      <c r="L2758" t="s">
        <v>43</v>
      </c>
      <c r="M2758">
        <v>94122</v>
      </c>
      <c r="N2758" t="s">
        <v>44</v>
      </c>
      <c r="O2758" t="s">
        <v>5437</v>
      </c>
      <c r="P2758" t="s">
        <v>46</v>
      </c>
      <c r="Q2758" t="s">
        <v>90</v>
      </c>
      <c r="R2758" t="s">
        <v>5438</v>
      </c>
      <c r="S2758">
        <v>11.96</v>
      </c>
      <c r="T2758">
        <v>2</v>
      </c>
      <c r="U2758">
        <v>0</v>
      </c>
      <c r="V2758">
        <v>5.8604000000000003</v>
      </c>
    </row>
    <row r="2759" spans="1:22" ht="14.25" customHeight="1" x14ac:dyDescent="0.3">
      <c r="A2759">
        <v>2758</v>
      </c>
      <c r="B2759" t="s">
        <v>5923</v>
      </c>
      <c r="C2759">
        <f>YEAR(Data!$D2759)</f>
        <v>2013</v>
      </c>
      <c r="D2759" s="2">
        <v>41437</v>
      </c>
      <c r="E2759" s="2">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ht="14.25" customHeight="1" x14ac:dyDescent="0.3">
      <c r="A2760">
        <v>2759</v>
      </c>
      <c r="B2760" t="s">
        <v>5924</v>
      </c>
      <c r="C2760">
        <f>YEAR(Data!$D2760)</f>
        <v>2013</v>
      </c>
      <c r="D2760" s="2">
        <v>41345</v>
      </c>
      <c r="E2760" s="2">
        <v>41349</v>
      </c>
      <c r="F2760" t="s">
        <v>50</v>
      </c>
      <c r="G2760" t="s">
        <v>5925</v>
      </c>
      <c r="H2760" t="s">
        <v>5926</v>
      </c>
      <c r="I2760" t="s">
        <v>102</v>
      </c>
      <c r="J2760" t="s">
        <v>27</v>
      </c>
      <c r="K2760" t="s">
        <v>497</v>
      </c>
      <c r="L2760" t="s">
        <v>1272</v>
      </c>
      <c r="M2760">
        <v>31907</v>
      </c>
      <c r="N2760" t="s">
        <v>30</v>
      </c>
      <c r="O2760" t="s">
        <v>3956</v>
      </c>
      <c r="P2760" t="s">
        <v>32</v>
      </c>
      <c r="Q2760" t="s">
        <v>65</v>
      </c>
      <c r="R2760" t="s">
        <v>5770</v>
      </c>
      <c r="S2760">
        <v>76.92</v>
      </c>
      <c r="T2760">
        <v>4</v>
      </c>
      <c r="U2760">
        <v>0</v>
      </c>
      <c r="V2760">
        <v>31.537200000000006</v>
      </c>
    </row>
    <row r="2761" spans="1:22" ht="14.25" customHeight="1" x14ac:dyDescent="0.3">
      <c r="A2761">
        <v>2760</v>
      </c>
      <c r="B2761" t="s">
        <v>5924</v>
      </c>
      <c r="C2761">
        <f>YEAR(Data!$D2761)</f>
        <v>2013</v>
      </c>
      <c r="D2761" s="2">
        <v>41345</v>
      </c>
      <c r="E2761" s="2">
        <v>41349</v>
      </c>
      <c r="F2761" t="s">
        <v>50</v>
      </c>
      <c r="G2761" t="s">
        <v>5925</v>
      </c>
      <c r="H2761" t="s">
        <v>5926</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ht="14.25" customHeight="1" x14ac:dyDescent="0.3">
      <c r="A2762">
        <v>2761</v>
      </c>
      <c r="B2762" t="s">
        <v>5927</v>
      </c>
      <c r="C2762">
        <f>YEAR(Data!$D2762)</f>
        <v>2011</v>
      </c>
      <c r="D2762" s="2">
        <v>40689</v>
      </c>
      <c r="E2762" s="2">
        <v>40692</v>
      </c>
      <c r="F2762" t="s">
        <v>188</v>
      </c>
      <c r="G2762" t="s">
        <v>5928</v>
      </c>
      <c r="H2762" t="s">
        <v>5929</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ht="14.25" customHeight="1" x14ac:dyDescent="0.3">
      <c r="A2763">
        <v>2762</v>
      </c>
      <c r="B2763" t="s">
        <v>5930</v>
      </c>
      <c r="C2763">
        <f>YEAR(Data!$D2763)</f>
        <v>2014</v>
      </c>
      <c r="D2763" s="2">
        <v>41925</v>
      </c>
      <c r="E2763" s="2">
        <v>41927</v>
      </c>
      <c r="F2763" t="s">
        <v>188</v>
      </c>
      <c r="G2763" t="s">
        <v>638</v>
      </c>
      <c r="H2763" t="s">
        <v>639</v>
      </c>
      <c r="I2763" t="s">
        <v>102</v>
      </c>
      <c r="J2763" t="s">
        <v>27</v>
      </c>
      <c r="K2763" t="s">
        <v>127</v>
      </c>
      <c r="L2763" t="s">
        <v>43</v>
      </c>
      <c r="M2763">
        <v>94110</v>
      </c>
      <c r="N2763" t="s">
        <v>44</v>
      </c>
      <c r="O2763" t="s">
        <v>5931</v>
      </c>
      <c r="P2763" t="s">
        <v>71</v>
      </c>
      <c r="Q2763" t="s">
        <v>161</v>
      </c>
      <c r="R2763" t="s">
        <v>5932</v>
      </c>
      <c r="S2763">
        <v>0.99</v>
      </c>
      <c r="T2763">
        <v>1</v>
      </c>
      <c r="U2763">
        <v>0</v>
      </c>
      <c r="V2763">
        <v>0.4356000000000001</v>
      </c>
    </row>
    <row r="2764" spans="1:22" ht="14.25" customHeight="1" x14ac:dyDescent="0.3">
      <c r="A2764">
        <v>2763</v>
      </c>
      <c r="B2764" t="s">
        <v>5930</v>
      </c>
      <c r="C2764">
        <f>YEAR(Data!$D2764)</f>
        <v>2014</v>
      </c>
      <c r="D2764" s="2">
        <v>41925</v>
      </c>
      <c r="E2764" s="2">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ht="14.25" customHeight="1" x14ac:dyDescent="0.3">
      <c r="A2765">
        <v>2764</v>
      </c>
      <c r="B2765" t="s">
        <v>5933</v>
      </c>
      <c r="C2765">
        <f>YEAR(Data!$D2765)</f>
        <v>2014</v>
      </c>
      <c r="D2765" s="2">
        <v>41813</v>
      </c>
      <c r="E2765" s="2">
        <v>41819</v>
      </c>
      <c r="F2765" t="s">
        <v>50</v>
      </c>
      <c r="G2765" t="s">
        <v>4051</v>
      </c>
      <c r="H2765" t="s">
        <v>4052</v>
      </c>
      <c r="I2765" t="s">
        <v>102</v>
      </c>
      <c r="J2765" t="s">
        <v>27</v>
      </c>
      <c r="K2765" t="s">
        <v>146</v>
      </c>
      <c r="L2765" t="s">
        <v>147</v>
      </c>
      <c r="M2765">
        <v>19140</v>
      </c>
      <c r="N2765" t="s">
        <v>148</v>
      </c>
      <c r="O2765" t="s">
        <v>5934</v>
      </c>
      <c r="P2765" t="s">
        <v>46</v>
      </c>
      <c r="Q2765" t="s">
        <v>75</v>
      </c>
      <c r="R2765" t="s">
        <v>5935</v>
      </c>
      <c r="S2765">
        <v>10.332000000000003</v>
      </c>
      <c r="T2765">
        <v>3</v>
      </c>
      <c r="U2765">
        <v>0.7</v>
      </c>
      <c r="V2765">
        <v>-7.5767999999999986</v>
      </c>
    </row>
    <row r="2766" spans="1:22" ht="14.25" customHeight="1" x14ac:dyDescent="0.3">
      <c r="A2766">
        <v>2765</v>
      </c>
      <c r="B2766" t="s">
        <v>5933</v>
      </c>
      <c r="C2766">
        <f>YEAR(Data!$D2766)</f>
        <v>2014</v>
      </c>
      <c r="D2766" s="2">
        <v>41813</v>
      </c>
      <c r="E2766" s="2">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ht="14.25" customHeight="1" x14ac:dyDescent="0.3">
      <c r="A2767">
        <v>2766</v>
      </c>
      <c r="B2767" t="s">
        <v>5933</v>
      </c>
      <c r="C2767">
        <f>YEAR(Data!$D2767)</f>
        <v>2014</v>
      </c>
      <c r="D2767" s="2">
        <v>41813</v>
      </c>
      <c r="E2767" s="2">
        <v>41819</v>
      </c>
      <c r="F2767" t="s">
        <v>50</v>
      </c>
      <c r="G2767" t="s">
        <v>4051</v>
      </c>
      <c r="H2767" t="s">
        <v>4052</v>
      </c>
      <c r="I2767" t="s">
        <v>102</v>
      </c>
      <c r="J2767" t="s">
        <v>27</v>
      </c>
      <c r="K2767" t="s">
        <v>146</v>
      </c>
      <c r="L2767" t="s">
        <v>147</v>
      </c>
      <c r="M2767">
        <v>19140</v>
      </c>
      <c r="N2767" t="s">
        <v>148</v>
      </c>
      <c r="O2767" t="s">
        <v>5936</v>
      </c>
      <c r="P2767" t="s">
        <v>46</v>
      </c>
      <c r="Q2767" t="s">
        <v>59</v>
      </c>
      <c r="R2767" t="s">
        <v>5937</v>
      </c>
      <c r="S2767">
        <v>8.9280000000000008</v>
      </c>
      <c r="T2767">
        <v>2</v>
      </c>
      <c r="U2767">
        <v>0.2</v>
      </c>
      <c r="V2767">
        <v>0.66959999999999997</v>
      </c>
    </row>
    <row r="2768" spans="1:22" ht="14.25" customHeight="1" x14ac:dyDescent="0.3">
      <c r="A2768">
        <v>2767</v>
      </c>
      <c r="B2768" t="s">
        <v>5938</v>
      </c>
      <c r="C2768">
        <f>YEAR(Data!$D2768)</f>
        <v>2014</v>
      </c>
      <c r="D2768" s="2">
        <v>41655</v>
      </c>
      <c r="E2768" s="2">
        <v>41658</v>
      </c>
      <c r="F2768" t="s">
        <v>188</v>
      </c>
      <c r="G2768" t="s">
        <v>2940</v>
      </c>
      <c r="H2768" t="s">
        <v>2941</v>
      </c>
      <c r="I2768" t="s">
        <v>26</v>
      </c>
      <c r="J2768" t="s">
        <v>27</v>
      </c>
      <c r="K2768" t="s">
        <v>146</v>
      </c>
      <c r="L2768" t="s">
        <v>147</v>
      </c>
      <c r="M2768">
        <v>19134</v>
      </c>
      <c r="N2768" t="s">
        <v>148</v>
      </c>
      <c r="O2768" t="s">
        <v>5939</v>
      </c>
      <c r="P2768" t="s">
        <v>46</v>
      </c>
      <c r="Q2768" t="s">
        <v>78</v>
      </c>
      <c r="R2768" t="s">
        <v>5940</v>
      </c>
      <c r="S2768">
        <v>34.384</v>
      </c>
      <c r="T2768">
        <v>1</v>
      </c>
      <c r="U2768">
        <v>0.2</v>
      </c>
      <c r="V2768">
        <v>3.8681999999999945</v>
      </c>
    </row>
    <row r="2769" spans="1:22" ht="14.25" customHeight="1" x14ac:dyDescent="0.3">
      <c r="A2769">
        <v>2768</v>
      </c>
      <c r="B2769" t="s">
        <v>5938</v>
      </c>
      <c r="C2769">
        <f>YEAR(Data!$D2769)</f>
        <v>2014</v>
      </c>
      <c r="D2769" s="2">
        <v>41655</v>
      </c>
      <c r="E2769" s="2">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ht="14.25" customHeight="1" x14ac:dyDescent="0.3">
      <c r="A2770">
        <v>2769</v>
      </c>
      <c r="B2770" t="s">
        <v>5941</v>
      </c>
      <c r="C2770">
        <f>YEAR(Data!$D2770)</f>
        <v>2012</v>
      </c>
      <c r="D2770" s="2">
        <v>41001</v>
      </c>
      <c r="E2770" s="2">
        <v>41006</v>
      </c>
      <c r="F2770" t="s">
        <v>50</v>
      </c>
      <c r="G2770" t="s">
        <v>5942</v>
      </c>
      <c r="H2770" t="s">
        <v>5943</v>
      </c>
      <c r="I2770" t="s">
        <v>26</v>
      </c>
      <c r="J2770" t="s">
        <v>27</v>
      </c>
      <c r="K2770" t="s">
        <v>815</v>
      </c>
      <c r="L2770" t="s">
        <v>104</v>
      </c>
      <c r="M2770">
        <v>75220</v>
      </c>
      <c r="N2770" t="s">
        <v>105</v>
      </c>
      <c r="O2770" t="s">
        <v>5944</v>
      </c>
      <c r="P2770" t="s">
        <v>46</v>
      </c>
      <c r="Q2770" t="s">
        <v>78</v>
      </c>
      <c r="R2770" t="s">
        <v>5945</v>
      </c>
      <c r="S2770">
        <v>32.191999999999993</v>
      </c>
      <c r="T2770">
        <v>2</v>
      </c>
      <c r="U2770">
        <v>0.8</v>
      </c>
      <c r="V2770">
        <v>-80.48</v>
      </c>
    </row>
    <row r="2771" spans="1:22" ht="14.25" customHeight="1" x14ac:dyDescent="0.3">
      <c r="A2771">
        <v>2770</v>
      </c>
      <c r="B2771" t="s">
        <v>5941</v>
      </c>
      <c r="C2771">
        <f>YEAR(Data!$D2771)</f>
        <v>2012</v>
      </c>
      <c r="D2771" s="2">
        <v>41001</v>
      </c>
      <c r="E2771" s="2">
        <v>41006</v>
      </c>
      <c r="F2771" t="s">
        <v>50</v>
      </c>
      <c r="G2771" t="s">
        <v>5942</v>
      </c>
      <c r="H2771" t="s">
        <v>5943</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ht="14.25" customHeight="1" x14ac:dyDescent="0.3">
      <c r="A2772">
        <v>2771</v>
      </c>
      <c r="B2772" t="s">
        <v>5941</v>
      </c>
      <c r="C2772">
        <f>YEAR(Data!$D2772)</f>
        <v>2012</v>
      </c>
      <c r="D2772" s="2">
        <v>41001</v>
      </c>
      <c r="E2772" s="2">
        <v>41006</v>
      </c>
      <c r="F2772" t="s">
        <v>50</v>
      </c>
      <c r="G2772" t="s">
        <v>5942</v>
      </c>
      <c r="H2772" t="s">
        <v>5943</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ht="14.25" customHeight="1" x14ac:dyDescent="0.3">
      <c r="A2773">
        <v>2772</v>
      </c>
      <c r="B2773" t="s">
        <v>5946</v>
      </c>
      <c r="C2773">
        <f>YEAR(Data!$D2773)</f>
        <v>2013</v>
      </c>
      <c r="D2773" s="2">
        <v>41521</v>
      </c>
      <c r="E2773" s="2">
        <v>41528</v>
      </c>
      <c r="F2773" t="s">
        <v>50</v>
      </c>
      <c r="G2773" t="s">
        <v>3072</v>
      </c>
      <c r="H2773" t="s">
        <v>3073</v>
      </c>
      <c r="I2773" t="s">
        <v>26</v>
      </c>
      <c r="J2773" t="s">
        <v>27</v>
      </c>
      <c r="K2773" t="s">
        <v>5947</v>
      </c>
      <c r="L2773" t="s">
        <v>114</v>
      </c>
      <c r="M2773">
        <v>53186</v>
      </c>
      <c r="N2773" t="s">
        <v>105</v>
      </c>
      <c r="O2773" t="s">
        <v>1482</v>
      </c>
      <c r="P2773" t="s">
        <v>46</v>
      </c>
      <c r="Q2773" t="s">
        <v>59</v>
      </c>
      <c r="R2773" t="s">
        <v>1483</v>
      </c>
      <c r="S2773">
        <v>54.5</v>
      </c>
      <c r="T2773">
        <v>5</v>
      </c>
      <c r="U2773">
        <v>0</v>
      </c>
      <c r="V2773">
        <v>14.169999999999998</v>
      </c>
    </row>
    <row r="2774" spans="1:22" ht="14.25" customHeight="1" x14ac:dyDescent="0.3">
      <c r="A2774">
        <v>2773</v>
      </c>
      <c r="B2774" t="s">
        <v>5948</v>
      </c>
      <c r="C2774">
        <f>YEAR(Data!$D2774)</f>
        <v>2014</v>
      </c>
      <c r="D2774" s="2">
        <v>41984</v>
      </c>
      <c r="E2774" s="2">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ht="14.25" customHeight="1" x14ac:dyDescent="0.3">
      <c r="A2775">
        <v>2774</v>
      </c>
      <c r="B2775" t="s">
        <v>5949</v>
      </c>
      <c r="C2775">
        <f>YEAR(Data!$D2775)</f>
        <v>2013</v>
      </c>
      <c r="D2775" s="2">
        <v>41601</v>
      </c>
      <c r="E2775" s="2">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ht="14.25" customHeight="1" x14ac:dyDescent="0.3">
      <c r="A2776">
        <v>2775</v>
      </c>
      <c r="B2776" t="s">
        <v>5950</v>
      </c>
      <c r="C2776">
        <f>YEAR(Data!$D2776)</f>
        <v>2014</v>
      </c>
      <c r="D2776" s="2">
        <v>41955</v>
      </c>
      <c r="E2776" s="2">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ht="14.25" customHeight="1" x14ac:dyDescent="0.3">
      <c r="A2777">
        <v>2776</v>
      </c>
      <c r="B2777" t="s">
        <v>5951</v>
      </c>
      <c r="C2777">
        <f>YEAR(Data!$D2777)</f>
        <v>2013</v>
      </c>
      <c r="D2777" s="2">
        <v>41569</v>
      </c>
      <c r="E2777" s="2">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ht="14.25" customHeight="1" x14ac:dyDescent="0.3">
      <c r="A2778">
        <v>2777</v>
      </c>
      <c r="B2778" t="s">
        <v>5952</v>
      </c>
      <c r="C2778">
        <f>YEAR(Data!$D2778)</f>
        <v>2012</v>
      </c>
      <c r="D2778" s="2">
        <v>41264</v>
      </c>
      <c r="E2778" s="2">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ht="14.25" customHeight="1" x14ac:dyDescent="0.3">
      <c r="A2779">
        <v>2778</v>
      </c>
      <c r="B2779" t="s">
        <v>5953</v>
      </c>
      <c r="C2779">
        <f>YEAR(Data!$D2779)</f>
        <v>2012</v>
      </c>
      <c r="D2779" s="2">
        <v>41107</v>
      </c>
      <c r="E2779" s="2">
        <v>41109</v>
      </c>
      <c r="F2779" t="s">
        <v>23</v>
      </c>
      <c r="G2779" t="s">
        <v>2825</v>
      </c>
      <c r="H2779" t="s">
        <v>2826</v>
      </c>
      <c r="I2779" t="s">
        <v>26</v>
      </c>
      <c r="J2779" t="s">
        <v>27</v>
      </c>
      <c r="K2779" t="s">
        <v>5954</v>
      </c>
      <c r="L2779" t="s">
        <v>43</v>
      </c>
      <c r="M2779">
        <v>93309</v>
      </c>
      <c r="N2779" t="s">
        <v>44</v>
      </c>
      <c r="O2779" t="s">
        <v>4476</v>
      </c>
      <c r="P2779" t="s">
        <v>32</v>
      </c>
      <c r="Q2779" t="s">
        <v>33</v>
      </c>
      <c r="R2779" t="s">
        <v>4477</v>
      </c>
      <c r="S2779">
        <v>195.46600000000001</v>
      </c>
      <c r="T2779">
        <v>2</v>
      </c>
      <c r="U2779">
        <v>0.15</v>
      </c>
      <c r="V2779">
        <v>-13.797600000000017</v>
      </c>
    </row>
    <row r="2780" spans="1:22" ht="14.25" customHeight="1" x14ac:dyDescent="0.3">
      <c r="A2780">
        <v>2779</v>
      </c>
      <c r="B2780" t="s">
        <v>5955</v>
      </c>
      <c r="C2780">
        <f>YEAR(Data!$D2780)</f>
        <v>2014</v>
      </c>
      <c r="D2780" s="2">
        <v>41760</v>
      </c>
      <c r="E2780" s="2">
        <v>41765</v>
      </c>
      <c r="F2780" t="s">
        <v>50</v>
      </c>
      <c r="G2780" t="s">
        <v>1396</v>
      </c>
      <c r="H2780" t="s">
        <v>1397</v>
      </c>
      <c r="I2780" t="s">
        <v>41</v>
      </c>
      <c r="J2780" t="s">
        <v>27</v>
      </c>
      <c r="K2780" t="s">
        <v>5956</v>
      </c>
      <c r="L2780" t="s">
        <v>54</v>
      </c>
      <c r="M2780">
        <v>33068</v>
      </c>
      <c r="N2780" t="s">
        <v>30</v>
      </c>
      <c r="O2780" t="s">
        <v>1362</v>
      </c>
      <c r="P2780" t="s">
        <v>32</v>
      </c>
      <c r="Q2780" t="s">
        <v>65</v>
      </c>
      <c r="R2780" t="s">
        <v>1363</v>
      </c>
      <c r="S2780">
        <v>23.680000000000003</v>
      </c>
      <c r="T2780">
        <v>8</v>
      </c>
      <c r="U2780">
        <v>0.2</v>
      </c>
      <c r="V2780">
        <v>6.216000000000002</v>
      </c>
    </row>
    <row r="2781" spans="1:22" ht="14.25" customHeight="1" x14ac:dyDescent="0.3">
      <c r="A2781">
        <v>2780</v>
      </c>
      <c r="B2781" t="s">
        <v>5955</v>
      </c>
      <c r="C2781">
        <f>YEAR(Data!$D2781)</f>
        <v>2014</v>
      </c>
      <c r="D2781" s="2">
        <v>41760</v>
      </c>
      <c r="E2781" s="2">
        <v>41765</v>
      </c>
      <c r="F2781" t="s">
        <v>50</v>
      </c>
      <c r="G2781" t="s">
        <v>1396</v>
      </c>
      <c r="H2781" t="s">
        <v>1397</v>
      </c>
      <c r="I2781" t="s">
        <v>41</v>
      </c>
      <c r="J2781" t="s">
        <v>27</v>
      </c>
      <c r="K2781" t="s">
        <v>5956</v>
      </c>
      <c r="L2781" t="s">
        <v>54</v>
      </c>
      <c r="M2781">
        <v>33068</v>
      </c>
      <c r="N2781" t="s">
        <v>30</v>
      </c>
      <c r="O2781" t="s">
        <v>5957</v>
      </c>
      <c r="P2781" t="s">
        <v>71</v>
      </c>
      <c r="Q2781" t="s">
        <v>161</v>
      </c>
      <c r="R2781" t="s">
        <v>5958</v>
      </c>
      <c r="S2781">
        <v>2.3760000000000003</v>
      </c>
      <c r="T2781">
        <v>3</v>
      </c>
      <c r="U2781">
        <v>0.2</v>
      </c>
      <c r="V2781">
        <v>0.74249999999999994</v>
      </c>
    </row>
    <row r="2782" spans="1:22" ht="14.25" customHeight="1" x14ac:dyDescent="0.3">
      <c r="A2782">
        <v>2781</v>
      </c>
      <c r="B2782" t="s">
        <v>5959</v>
      </c>
      <c r="C2782">
        <f>YEAR(Data!$D2782)</f>
        <v>2014</v>
      </c>
      <c r="D2782" s="2">
        <v>41766</v>
      </c>
      <c r="E2782" s="2">
        <v>41768</v>
      </c>
      <c r="F2782" t="s">
        <v>188</v>
      </c>
      <c r="G2782" t="s">
        <v>5806</v>
      </c>
      <c r="H2782" t="s">
        <v>5807</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ht="14.25" customHeight="1" x14ac:dyDescent="0.3">
      <c r="A2783">
        <v>2782</v>
      </c>
      <c r="B2783" t="s">
        <v>5960</v>
      </c>
      <c r="C2783">
        <f>YEAR(Data!$D2783)</f>
        <v>2014</v>
      </c>
      <c r="D2783" s="2">
        <v>41964</v>
      </c>
      <c r="E2783" s="2">
        <v>41971</v>
      </c>
      <c r="F2783" t="s">
        <v>50</v>
      </c>
      <c r="G2783" t="s">
        <v>5793</v>
      </c>
      <c r="H2783" t="s">
        <v>5794</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ht="14.25" customHeight="1" x14ac:dyDescent="0.3">
      <c r="A2784">
        <v>2783</v>
      </c>
      <c r="B2784" t="s">
        <v>5961</v>
      </c>
      <c r="C2784">
        <f>YEAR(Data!$D2784)</f>
        <v>2013</v>
      </c>
      <c r="D2784" s="2">
        <v>41590</v>
      </c>
      <c r="E2784" s="2">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ht="14.25" customHeight="1" x14ac:dyDescent="0.3">
      <c r="A2785">
        <v>2784</v>
      </c>
      <c r="B2785" t="s">
        <v>5962</v>
      </c>
      <c r="C2785">
        <f>YEAR(Data!$D2785)</f>
        <v>2013</v>
      </c>
      <c r="D2785" s="2">
        <v>41584</v>
      </c>
      <c r="E2785" s="2">
        <v>41589</v>
      </c>
      <c r="F2785" t="s">
        <v>50</v>
      </c>
      <c r="G2785" t="s">
        <v>1338</v>
      </c>
      <c r="H2785" t="s">
        <v>1339</v>
      </c>
      <c r="I2785" t="s">
        <v>41</v>
      </c>
      <c r="J2785" t="s">
        <v>27</v>
      </c>
      <c r="K2785" t="s">
        <v>146</v>
      </c>
      <c r="L2785" t="s">
        <v>147</v>
      </c>
      <c r="M2785">
        <v>19134</v>
      </c>
      <c r="N2785" t="s">
        <v>148</v>
      </c>
      <c r="O2785" t="s">
        <v>5963</v>
      </c>
      <c r="P2785" t="s">
        <v>71</v>
      </c>
      <c r="Q2785" t="s">
        <v>72</v>
      </c>
      <c r="R2785" t="s">
        <v>5964</v>
      </c>
      <c r="S2785">
        <v>23.987999999999996</v>
      </c>
      <c r="T2785">
        <v>2</v>
      </c>
      <c r="U2785">
        <v>0.4</v>
      </c>
      <c r="V2785">
        <v>-15.991999999999999</v>
      </c>
    </row>
    <row r="2786" spans="1:22" ht="14.25" customHeight="1" x14ac:dyDescent="0.3">
      <c r="A2786">
        <v>2785</v>
      </c>
      <c r="B2786" t="s">
        <v>5965</v>
      </c>
      <c r="C2786">
        <f>YEAR(Data!$D2786)</f>
        <v>2013</v>
      </c>
      <c r="D2786" s="2">
        <v>41557</v>
      </c>
      <c r="E2786" s="2">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ht="14.25" customHeight="1" x14ac:dyDescent="0.3">
      <c r="A2787">
        <v>2786</v>
      </c>
      <c r="B2787" t="s">
        <v>5966</v>
      </c>
      <c r="C2787">
        <f>YEAR(Data!$D2787)</f>
        <v>2012</v>
      </c>
      <c r="D2787" s="2">
        <v>41173</v>
      </c>
      <c r="E2787" s="2">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ht="14.25" customHeight="1" x14ac:dyDescent="0.3">
      <c r="A2788">
        <v>2787</v>
      </c>
      <c r="B2788" t="s">
        <v>5966</v>
      </c>
      <c r="C2788">
        <f>YEAR(Data!$D2788)</f>
        <v>2012</v>
      </c>
      <c r="D2788" s="2">
        <v>41173</v>
      </c>
      <c r="E2788" s="2">
        <v>41175</v>
      </c>
      <c r="F2788" t="s">
        <v>188</v>
      </c>
      <c r="G2788" t="s">
        <v>4391</v>
      </c>
      <c r="H2788" t="s">
        <v>4392</v>
      </c>
      <c r="I2788" t="s">
        <v>102</v>
      </c>
      <c r="J2788" t="s">
        <v>27</v>
      </c>
      <c r="K2788" t="s">
        <v>42</v>
      </c>
      <c r="L2788" t="s">
        <v>43</v>
      </c>
      <c r="M2788">
        <v>90036</v>
      </c>
      <c r="N2788" t="s">
        <v>44</v>
      </c>
      <c r="O2788" t="s">
        <v>5967</v>
      </c>
      <c r="P2788" t="s">
        <v>46</v>
      </c>
      <c r="Q2788" t="s">
        <v>269</v>
      </c>
      <c r="R2788" t="s">
        <v>5968</v>
      </c>
      <c r="S2788">
        <v>7.9</v>
      </c>
      <c r="T2788">
        <v>2</v>
      </c>
      <c r="U2788">
        <v>0</v>
      </c>
      <c r="V2788">
        <v>2.5279999999999996</v>
      </c>
    </row>
    <row r="2789" spans="1:22" ht="14.25" customHeight="1" x14ac:dyDescent="0.3">
      <c r="A2789">
        <v>2788</v>
      </c>
      <c r="B2789" t="s">
        <v>5969</v>
      </c>
      <c r="C2789">
        <f>YEAR(Data!$D2789)</f>
        <v>2011</v>
      </c>
      <c r="D2789" s="2">
        <v>40879</v>
      </c>
      <c r="E2789" s="2">
        <v>40883</v>
      </c>
      <c r="F2789" t="s">
        <v>50</v>
      </c>
      <c r="G2789" t="s">
        <v>4733</v>
      </c>
      <c r="H2789" t="s">
        <v>4734</v>
      </c>
      <c r="I2789" t="s">
        <v>41</v>
      </c>
      <c r="J2789" t="s">
        <v>27</v>
      </c>
      <c r="K2789" t="s">
        <v>5970</v>
      </c>
      <c r="L2789" t="s">
        <v>104</v>
      </c>
      <c r="M2789">
        <v>78415</v>
      </c>
      <c r="N2789" t="s">
        <v>105</v>
      </c>
      <c r="O2789" t="s">
        <v>1146</v>
      </c>
      <c r="P2789" t="s">
        <v>32</v>
      </c>
      <c r="Q2789" t="s">
        <v>65</v>
      </c>
      <c r="R2789" t="s">
        <v>1147</v>
      </c>
      <c r="S2789">
        <v>58.36</v>
      </c>
      <c r="T2789">
        <v>5</v>
      </c>
      <c r="U2789">
        <v>0.6</v>
      </c>
      <c r="V2789">
        <v>-24.802999999999997</v>
      </c>
    </row>
    <row r="2790" spans="1:22" ht="14.25" customHeight="1" x14ac:dyDescent="0.3">
      <c r="A2790">
        <v>2789</v>
      </c>
      <c r="B2790" t="s">
        <v>5969</v>
      </c>
      <c r="C2790">
        <f>YEAR(Data!$D2790)</f>
        <v>2011</v>
      </c>
      <c r="D2790" s="2">
        <v>40879</v>
      </c>
      <c r="E2790" s="2">
        <v>40883</v>
      </c>
      <c r="F2790" t="s">
        <v>50</v>
      </c>
      <c r="G2790" t="s">
        <v>4733</v>
      </c>
      <c r="H2790" t="s">
        <v>4734</v>
      </c>
      <c r="I2790" t="s">
        <v>41</v>
      </c>
      <c r="J2790" t="s">
        <v>27</v>
      </c>
      <c r="K2790" t="s">
        <v>5970</v>
      </c>
      <c r="L2790" t="s">
        <v>104</v>
      </c>
      <c r="M2790">
        <v>78415</v>
      </c>
      <c r="N2790" t="s">
        <v>105</v>
      </c>
      <c r="O2790" t="s">
        <v>586</v>
      </c>
      <c r="P2790" t="s">
        <v>46</v>
      </c>
      <c r="Q2790" t="s">
        <v>68</v>
      </c>
      <c r="R2790" t="s">
        <v>587</v>
      </c>
      <c r="S2790">
        <v>16.463999999999999</v>
      </c>
      <c r="T2790">
        <v>7</v>
      </c>
      <c r="U2790">
        <v>0.2</v>
      </c>
      <c r="V2790">
        <v>1.4406000000000008</v>
      </c>
    </row>
    <row r="2791" spans="1:22" ht="14.25" customHeight="1" x14ac:dyDescent="0.3">
      <c r="A2791">
        <v>2790</v>
      </c>
      <c r="B2791" t="s">
        <v>5969</v>
      </c>
      <c r="C2791">
        <f>YEAR(Data!$D2791)</f>
        <v>2011</v>
      </c>
      <c r="D2791" s="2">
        <v>40879</v>
      </c>
      <c r="E2791" s="2">
        <v>40883</v>
      </c>
      <c r="F2791" t="s">
        <v>50</v>
      </c>
      <c r="G2791" t="s">
        <v>4733</v>
      </c>
      <c r="H2791" t="s">
        <v>4734</v>
      </c>
      <c r="I2791" t="s">
        <v>41</v>
      </c>
      <c r="J2791" t="s">
        <v>27</v>
      </c>
      <c r="K2791" t="s">
        <v>5970</v>
      </c>
      <c r="L2791" t="s">
        <v>104</v>
      </c>
      <c r="M2791">
        <v>78415</v>
      </c>
      <c r="N2791" t="s">
        <v>105</v>
      </c>
      <c r="O2791" t="s">
        <v>2184</v>
      </c>
      <c r="P2791" t="s">
        <v>32</v>
      </c>
      <c r="Q2791" t="s">
        <v>65</v>
      </c>
      <c r="R2791" t="s">
        <v>2185</v>
      </c>
      <c r="S2791">
        <v>39.960000000000008</v>
      </c>
      <c r="T2791">
        <v>5</v>
      </c>
      <c r="U2791">
        <v>0.6</v>
      </c>
      <c r="V2791">
        <v>-23.975999999999999</v>
      </c>
    </row>
    <row r="2792" spans="1:22" ht="14.25" customHeight="1" x14ac:dyDescent="0.3">
      <c r="A2792">
        <v>2791</v>
      </c>
      <c r="B2792" t="s">
        <v>5971</v>
      </c>
      <c r="C2792">
        <f>YEAR(Data!$D2792)</f>
        <v>2011</v>
      </c>
      <c r="D2792" s="2">
        <v>40807</v>
      </c>
      <c r="E2792" s="2">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ht="14.25" customHeight="1" x14ac:dyDescent="0.3">
      <c r="A2793">
        <v>2792</v>
      </c>
      <c r="B2793" t="s">
        <v>5971</v>
      </c>
      <c r="C2793">
        <f>YEAR(Data!$D2793)</f>
        <v>2011</v>
      </c>
      <c r="D2793" s="2">
        <v>40807</v>
      </c>
      <c r="E2793" s="2">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ht="14.25" customHeight="1" x14ac:dyDescent="0.3">
      <c r="A2794">
        <v>2793</v>
      </c>
      <c r="B2794" t="s">
        <v>5971</v>
      </c>
      <c r="C2794">
        <f>YEAR(Data!$D2794)</f>
        <v>2011</v>
      </c>
      <c r="D2794" s="2">
        <v>40807</v>
      </c>
      <c r="E2794" s="2">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ht="14.25" customHeight="1" x14ac:dyDescent="0.3">
      <c r="A2795">
        <v>2794</v>
      </c>
      <c r="B2795" t="s">
        <v>5972</v>
      </c>
      <c r="C2795">
        <f>YEAR(Data!$D2795)</f>
        <v>2011</v>
      </c>
      <c r="D2795" s="2">
        <v>40645</v>
      </c>
      <c r="E2795" s="2">
        <v>40650</v>
      </c>
      <c r="F2795" t="s">
        <v>50</v>
      </c>
      <c r="G2795" t="s">
        <v>5715</v>
      </c>
      <c r="H2795" t="s">
        <v>5716</v>
      </c>
      <c r="I2795" t="s">
        <v>41</v>
      </c>
      <c r="J2795" t="s">
        <v>27</v>
      </c>
      <c r="K2795" t="s">
        <v>5973</v>
      </c>
      <c r="L2795" t="s">
        <v>43</v>
      </c>
      <c r="M2795">
        <v>90278</v>
      </c>
      <c r="N2795" t="s">
        <v>44</v>
      </c>
      <c r="O2795" t="s">
        <v>2584</v>
      </c>
      <c r="P2795" t="s">
        <v>71</v>
      </c>
      <c r="Q2795" t="s">
        <v>72</v>
      </c>
      <c r="R2795" t="s">
        <v>2585</v>
      </c>
      <c r="S2795">
        <v>1075.088</v>
      </c>
      <c r="T2795">
        <v>14</v>
      </c>
      <c r="U2795">
        <v>0.2</v>
      </c>
      <c r="V2795">
        <v>94.070199999999943</v>
      </c>
    </row>
    <row r="2796" spans="1:22" ht="14.25" customHeight="1" x14ac:dyDescent="0.3">
      <c r="A2796">
        <v>2795</v>
      </c>
      <c r="B2796" t="s">
        <v>5972</v>
      </c>
      <c r="C2796">
        <f>YEAR(Data!$D2796)</f>
        <v>2011</v>
      </c>
      <c r="D2796" s="2">
        <v>40645</v>
      </c>
      <c r="E2796" s="2">
        <v>40650</v>
      </c>
      <c r="F2796" t="s">
        <v>50</v>
      </c>
      <c r="G2796" t="s">
        <v>5715</v>
      </c>
      <c r="H2796" t="s">
        <v>5716</v>
      </c>
      <c r="I2796" t="s">
        <v>41</v>
      </c>
      <c r="J2796" t="s">
        <v>27</v>
      </c>
      <c r="K2796" t="s">
        <v>5973</v>
      </c>
      <c r="L2796" t="s">
        <v>43</v>
      </c>
      <c r="M2796">
        <v>90278</v>
      </c>
      <c r="N2796" t="s">
        <v>44</v>
      </c>
      <c r="O2796" t="s">
        <v>3208</v>
      </c>
      <c r="P2796" t="s">
        <v>71</v>
      </c>
      <c r="Q2796" t="s">
        <v>72</v>
      </c>
      <c r="R2796" t="s">
        <v>3209</v>
      </c>
      <c r="S2796">
        <v>438.36800000000005</v>
      </c>
      <c r="T2796">
        <v>4</v>
      </c>
      <c r="U2796">
        <v>0.2</v>
      </c>
      <c r="V2796">
        <v>38.357200000000006</v>
      </c>
    </row>
    <row r="2797" spans="1:22" ht="14.25" customHeight="1" x14ac:dyDescent="0.3">
      <c r="A2797">
        <v>2796</v>
      </c>
      <c r="B2797" t="s">
        <v>5972</v>
      </c>
      <c r="C2797">
        <f>YEAR(Data!$D2797)</f>
        <v>2011</v>
      </c>
      <c r="D2797" s="2">
        <v>40645</v>
      </c>
      <c r="E2797" s="2">
        <v>40650</v>
      </c>
      <c r="F2797" t="s">
        <v>50</v>
      </c>
      <c r="G2797" t="s">
        <v>5715</v>
      </c>
      <c r="H2797" t="s">
        <v>5716</v>
      </c>
      <c r="I2797" t="s">
        <v>41</v>
      </c>
      <c r="J2797" t="s">
        <v>27</v>
      </c>
      <c r="K2797" t="s">
        <v>5973</v>
      </c>
      <c r="L2797" t="s">
        <v>43</v>
      </c>
      <c r="M2797">
        <v>90278</v>
      </c>
      <c r="N2797" t="s">
        <v>44</v>
      </c>
      <c r="O2797" t="s">
        <v>1966</v>
      </c>
      <c r="P2797" t="s">
        <v>46</v>
      </c>
      <c r="Q2797" t="s">
        <v>75</v>
      </c>
      <c r="R2797" t="s">
        <v>1967</v>
      </c>
      <c r="S2797">
        <v>18.088000000000001</v>
      </c>
      <c r="T2797">
        <v>7</v>
      </c>
      <c r="U2797">
        <v>0.2</v>
      </c>
      <c r="V2797">
        <v>6.5569000000000006</v>
      </c>
    </row>
    <row r="2798" spans="1:22" ht="14.25" customHeight="1" x14ac:dyDescent="0.3">
      <c r="A2798">
        <v>2797</v>
      </c>
      <c r="B2798" t="s">
        <v>5972</v>
      </c>
      <c r="C2798">
        <f>YEAR(Data!$D2798)</f>
        <v>2011</v>
      </c>
      <c r="D2798" s="2">
        <v>40645</v>
      </c>
      <c r="E2798" s="2">
        <v>40650</v>
      </c>
      <c r="F2798" t="s">
        <v>50</v>
      </c>
      <c r="G2798" t="s">
        <v>5715</v>
      </c>
      <c r="H2798" t="s">
        <v>5716</v>
      </c>
      <c r="I2798" t="s">
        <v>41</v>
      </c>
      <c r="J2798" t="s">
        <v>27</v>
      </c>
      <c r="K2798" t="s">
        <v>5973</v>
      </c>
      <c r="L2798" t="s">
        <v>43</v>
      </c>
      <c r="M2798">
        <v>90278</v>
      </c>
      <c r="N2798" t="s">
        <v>44</v>
      </c>
      <c r="O2798" t="s">
        <v>1669</v>
      </c>
      <c r="P2798" t="s">
        <v>32</v>
      </c>
      <c r="Q2798" t="s">
        <v>33</v>
      </c>
      <c r="R2798" t="s">
        <v>1670</v>
      </c>
      <c r="S2798">
        <v>308.49900000000002</v>
      </c>
      <c r="T2798">
        <v>3</v>
      </c>
      <c r="U2798">
        <v>0.15</v>
      </c>
      <c r="V2798">
        <v>-18.146999999999998</v>
      </c>
    </row>
    <row r="2799" spans="1:22" ht="14.25" customHeight="1" x14ac:dyDescent="0.3">
      <c r="A2799">
        <v>2798</v>
      </c>
      <c r="B2799" t="s">
        <v>5974</v>
      </c>
      <c r="C2799">
        <f>YEAR(Data!$D2799)</f>
        <v>2014</v>
      </c>
      <c r="D2799" s="2">
        <v>41933</v>
      </c>
      <c r="E2799" s="2">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ht="14.25" customHeight="1" x14ac:dyDescent="0.3">
      <c r="A2800">
        <v>2799</v>
      </c>
      <c r="B2800" t="s">
        <v>5974</v>
      </c>
      <c r="C2800">
        <f>YEAR(Data!$D2800)</f>
        <v>2014</v>
      </c>
      <c r="D2800" s="2">
        <v>41933</v>
      </c>
      <c r="E2800" s="2">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ht="14.25" customHeight="1" x14ac:dyDescent="0.3">
      <c r="A2801">
        <v>2800</v>
      </c>
      <c r="B2801" t="s">
        <v>5974</v>
      </c>
      <c r="C2801">
        <f>YEAR(Data!$D2801)</f>
        <v>2014</v>
      </c>
      <c r="D2801" s="2">
        <v>41933</v>
      </c>
      <c r="E2801" s="2">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ht="14.25" customHeight="1" x14ac:dyDescent="0.3">
      <c r="A2802">
        <v>2801</v>
      </c>
      <c r="B2802" t="s">
        <v>5975</v>
      </c>
      <c r="C2802">
        <f>YEAR(Data!$D2802)</f>
        <v>2013</v>
      </c>
      <c r="D2802" s="2">
        <v>41573</v>
      </c>
      <c r="E2802" s="2">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ht="14.25" customHeight="1" x14ac:dyDescent="0.3">
      <c r="A2803">
        <v>2802</v>
      </c>
      <c r="B2803" t="s">
        <v>5976</v>
      </c>
      <c r="C2803">
        <f>YEAR(Data!$D2803)</f>
        <v>2012</v>
      </c>
      <c r="D2803" s="2">
        <v>41214</v>
      </c>
      <c r="E2803" s="2">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ht="14.25" customHeight="1" x14ac:dyDescent="0.3">
      <c r="A2804">
        <v>2803</v>
      </c>
      <c r="B2804" t="s">
        <v>5977</v>
      </c>
      <c r="C2804">
        <f>YEAR(Data!$D2804)</f>
        <v>2014</v>
      </c>
      <c r="D2804" s="2">
        <v>41947</v>
      </c>
      <c r="E2804" s="2">
        <v>41952</v>
      </c>
      <c r="F2804" t="s">
        <v>50</v>
      </c>
      <c r="G2804" t="s">
        <v>5978</v>
      </c>
      <c r="H2804" t="s">
        <v>5979</v>
      </c>
      <c r="I2804" t="s">
        <v>26</v>
      </c>
      <c r="J2804" t="s">
        <v>27</v>
      </c>
      <c r="K2804" t="s">
        <v>5888</v>
      </c>
      <c r="L2804" t="s">
        <v>668</v>
      </c>
      <c r="M2804">
        <v>88001</v>
      </c>
      <c r="N2804" t="s">
        <v>44</v>
      </c>
      <c r="O2804" t="s">
        <v>426</v>
      </c>
      <c r="P2804" t="s">
        <v>32</v>
      </c>
      <c r="Q2804" t="s">
        <v>65</v>
      </c>
      <c r="R2804" t="s">
        <v>427</v>
      </c>
      <c r="S2804">
        <v>41.37</v>
      </c>
      <c r="T2804">
        <v>3</v>
      </c>
      <c r="U2804">
        <v>0</v>
      </c>
      <c r="V2804">
        <v>17.375399999999999</v>
      </c>
    </row>
    <row r="2805" spans="1:22" ht="14.25" customHeight="1" x14ac:dyDescent="0.3">
      <c r="A2805">
        <v>2804</v>
      </c>
      <c r="B2805" t="s">
        <v>5980</v>
      </c>
      <c r="C2805">
        <f>YEAR(Data!$D2805)</f>
        <v>2012</v>
      </c>
      <c r="D2805" s="2">
        <v>41041</v>
      </c>
      <c r="E2805" s="2">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ht="14.25" customHeight="1" x14ac:dyDescent="0.3">
      <c r="A2806">
        <v>2805</v>
      </c>
      <c r="B2806" t="s">
        <v>5980</v>
      </c>
      <c r="C2806">
        <f>YEAR(Data!$D2806)</f>
        <v>2012</v>
      </c>
      <c r="D2806" s="2">
        <v>41041</v>
      </c>
      <c r="E2806" s="2">
        <v>41045</v>
      </c>
      <c r="F2806" t="s">
        <v>50</v>
      </c>
      <c r="G2806" t="s">
        <v>3968</v>
      </c>
      <c r="H2806" t="s">
        <v>3969</v>
      </c>
      <c r="I2806" t="s">
        <v>26</v>
      </c>
      <c r="J2806" t="s">
        <v>27</v>
      </c>
      <c r="K2806" t="s">
        <v>127</v>
      </c>
      <c r="L2806" t="s">
        <v>43</v>
      </c>
      <c r="M2806">
        <v>94122</v>
      </c>
      <c r="N2806" t="s">
        <v>44</v>
      </c>
      <c r="O2806" t="s">
        <v>5981</v>
      </c>
      <c r="P2806" t="s">
        <v>46</v>
      </c>
      <c r="Q2806" t="s">
        <v>90</v>
      </c>
      <c r="R2806" t="s">
        <v>5982</v>
      </c>
      <c r="S2806">
        <v>25.68</v>
      </c>
      <c r="T2806">
        <v>6</v>
      </c>
      <c r="U2806">
        <v>0</v>
      </c>
      <c r="V2806">
        <v>11.555999999999997</v>
      </c>
    </row>
    <row r="2807" spans="1:22" ht="14.25" customHeight="1" x14ac:dyDescent="0.3">
      <c r="A2807">
        <v>2806</v>
      </c>
      <c r="B2807" t="s">
        <v>5983</v>
      </c>
      <c r="C2807">
        <f>YEAR(Data!$D2807)</f>
        <v>2012</v>
      </c>
      <c r="D2807" s="2">
        <v>41159</v>
      </c>
      <c r="E2807" s="2">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ht="14.25" customHeight="1" x14ac:dyDescent="0.3">
      <c r="A2808">
        <v>2807</v>
      </c>
      <c r="B2808" t="s">
        <v>5984</v>
      </c>
      <c r="C2808">
        <f>YEAR(Data!$D2808)</f>
        <v>2012</v>
      </c>
      <c r="D2808" s="2">
        <v>41115</v>
      </c>
      <c r="E2808" s="2">
        <v>41117</v>
      </c>
      <c r="F2808" t="s">
        <v>23</v>
      </c>
      <c r="G2808" t="s">
        <v>5985</v>
      </c>
      <c r="H2808" t="s">
        <v>5986</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ht="14.25" customHeight="1" x14ac:dyDescent="0.3">
      <c r="A2809">
        <v>2808</v>
      </c>
      <c r="B2809" t="s">
        <v>5984</v>
      </c>
      <c r="C2809">
        <f>YEAR(Data!$D2809)</f>
        <v>2012</v>
      </c>
      <c r="D2809" s="2">
        <v>41115</v>
      </c>
      <c r="E2809" s="2">
        <v>41117</v>
      </c>
      <c r="F2809" t="s">
        <v>23</v>
      </c>
      <c r="G2809" t="s">
        <v>5985</v>
      </c>
      <c r="H2809" t="s">
        <v>5986</v>
      </c>
      <c r="I2809" t="s">
        <v>26</v>
      </c>
      <c r="J2809" t="s">
        <v>27</v>
      </c>
      <c r="K2809" t="s">
        <v>95</v>
      </c>
      <c r="L2809" t="s">
        <v>96</v>
      </c>
      <c r="M2809">
        <v>98115</v>
      </c>
      <c r="N2809" t="s">
        <v>44</v>
      </c>
      <c r="O2809" t="s">
        <v>5987</v>
      </c>
      <c r="P2809" t="s">
        <v>46</v>
      </c>
      <c r="Q2809" t="s">
        <v>90</v>
      </c>
      <c r="R2809" t="s">
        <v>5988</v>
      </c>
      <c r="S2809">
        <v>12.96</v>
      </c>
      <c r="T2809">
        <v>2</v>
      </c>
      <c r="U2809">
        <v>0</v>
      </c>
      <c r="V2809">
        <v>6.2208000000000006</v>
      </c>
    </row>
    <row r="2810" spans="1:22" ht="14.25" customHeight="1" x14ac:dyDescent="0.3">
      <c r="A2810">
        <v>2809</v>
      </c>
      <c r="B2810" t="s">
        <v>5984</v>
      </c>
      <c r="C2810">
        <f>YEAR(Data!$D2810)</f>
        <v>2012</v>
      </c>
      <c r="D2810" s="2">
        <v>41115</v>
      </c>
      <c r="E2810" s="2">
        <v>41117</v>
      </c>
      <c r="F2810" t="s">
        <v>23</v>
      </c>
      <c r="G2810" t="s">
        <v>5985</v>
      </c>
      <c r="H2810" t="s">
        <v>5986</v>
      </c>
      <c r="I2810" t="s">
        <v>26</v>
      </c>
      <c r="J2810" t="s">
        <v>27</v>
      </c>
      <c r="K2810" t="s">
        <v>95</v>
      </c>
      <c r="L2810" t="s">
        <v>96</v>
      </c>
      <c r="M2810">
        <v>98115</v>
      </c>
      <c r="N2810" t="s">
        <v>44</v>
      </c>
      <c r="O2810" t="s">
        <v>5019</v>
      </c>
      <c r="P2810" t="s">
        <v>32</v>
      </c>
      <c r="Q2810" t="s">
        <v>33</v>
      </c>
      <c r="R2810" t="s">
        <v>5537</v>
      </c>
      <c r="S2810">
        <v>704.9</v>
      </c>
      <c r="T2810">
        <v>5</v>
      </c>
      <c r="U2810">
        <v>0</v>
      </c>
      <c r="V2810">
        <v>56.392000000000024</v>
      </c>
    </row>
    <row r="2811" spans="1:22" ht="14.25" customHeight="1" x14ac:dyDescent="0.3">
      <c r="A2811">
        <v>2810</v>
      </c>
      <c r="B2811" t="s">
        <v>5984</v>
      </c>
      <c r="C2811">
        <f>YEAR(Data!$D2811)</f>
        <v>2012</v>
      </c>
      <c r="D2811" s="2">
        <v>41115</v>
      </c>
      <c r="E2811" s="2">
        <v>41117</v>
      </c>
      <c r="F2811" t="s">
        <v>23</v>
      </c>
      <c r="G2811" t="s">
        <v>5985</v>
      </c>
      <c r="H2811" t="s">
        <v>5986</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ht="14.25" customHeight="1" x14ac:dyDescent="0.3">
      <c r="A2812">
        <v>2811</v>
      </c>
      <c r="B2812" t="s">
        <v>5989</v>
      </c>
      <c r="C2812">
        <f>YEAR(Data!$D2812)</f>
        <v>2012</v>
      </c>
      <c r="D2812" s="2">
        <v>41229</v>
      </c>
      <c r="E2812" s="2">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ht="14.25" customHeight="1" x14ac:dyDescent="0.3">
      <c r="A2813">
        <v>2812</v>
      </c>
      <c r="B2813" t="s">
        <v>5989</v>
      </c>
      <c r="C2813">
        <f>YEAR(Data!$D2813)</f>
        <v>2012</v>
      </c>
      <c r="D2813" s="2">
        <v>41229</v>
      </c>
      <c r="E2813" s="2">
        <v>41231</v>
      </c>
      <c r="F2813" t="s">
        <v>23</v>
      </c>
      <c r="G2813" t="s">
        <v>4082</v>
      </c>
      <c r="H2813" t="s">
        <v>4083</v>
      </c>
      <c r="I2813" t="s">
        <v>102</v>
      </c>
      <c r="J2813" t="s">
        <v>27</v>
      </c>
      <c r="K2813" t="s">
        <v>2548</v>
      </c>
      <c r="L2813" t="s">
        <v>114</v>
      </c>
      <c r="M2813">
        <v>53209</v>
      </c>
      <c r="N2813" t="s">
        <v>105</v>
      </c>
      <c r="O2813" t="s">
        <v>5990</v>
      </c>
      <c r="P2813" t="s">
        <v>32</v>
      </c>
      <c r="Q2813" t="s">
        <v>65</v>
      </c>
      <c r="R2813" t="s">
        <v>5991</v>
      </c>
      <c r="S2813">
        <v>185.57999999999998</v>
      </c>
      <c r="T2813">
        <v>6</v>
      </c>
      <c r="U2813">
        <v>0</v>
      </c>
      <c r="V2813">
        <v>76.087800000000001</v>
      </c>
    </row>
    <row r="2814" spans="1:22" ht="14.25" customHeight="1" x14ac:dyDescent="0.3">
      <c r="A2814">
        <v>2813</v>
      </c>
      <c r="B2814" t="s">
        <v>5989</v>
      </c>
      <c r="C2814">
        <f>YEAR(Data!$D2814)</f>
        <v>2012</v>
      </c>
      <c r="D2814" s="2">
        <v>41229</v>
      </c>
      <c r="E2814" s="2">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ht="14.25" customHeight="1" x14ac:dyDescent="0.3">
      <c r="A2815">
        <v>2814</v>
      </c>
      <c r="B2815" t="s">
        <v>5989</v>
      </c>
      <c r="C2815">
        <f>YEAR(Data!$D2815)</f>
        <v>2012</v>
      </c>
      <c r="D2815" s="2">
        <v>41229</v>
      </c>
      <c r="E2815" s="2">
        <v>41231</v>
      </c>
      <c r="F2815" t="s">
        <v>23</v>
      </c>
      <c r="G2815" t="s">
        <v>4082</v>
      </c>
      <c r="H2815" t="s">
        <v>4083</v>
      </c>
      <c r="I2815" t="s">
        <v>102</v>
      </c>
      <c r="J2815" t="s">
        <v>27</v>
      </c>
      <c r="K2815" t="s">
        <v>2548</v>
      </c>
      <c r="L2815" t="s">
        <v>114</v>
      </c>
      <c r="M2815">
        <v>53209</v>
      </c>
      <c r="N2815" t="s">
        <v>105</v>
      </c>
      <c r="O2815" t="s">
        <v>5251</v>
      </c>
      <c r="P2815" t="s">
        <v>71</v>
      </c>
      <c r="Q2815" t="s">
        <v>161</v>
      </c>
      <c r="R2815" t="s">
        <v>5252</v>
      </c>
      <c r="S2815">
        <v>999.96</v>
      </c>
      <c r="T2815">
        <v>4</v>
      </c>
      <c r="U2815">
        <v>0</v>
      </c>
      <c r="V2815">
        <v>229.99080000000004</v>
      </c>
    </row>
    <row r="2816" spans="1:22" ht="14.25" customHeight="1" x14ac:dyDescent="0.3">
      <c r="A2816">
        <v>2815</v>
      </c>
      <c r="B2816" t="s">
        <v>5989</v>
      </c>
      <c r="C2816">
        <f>YEAR(Data!$D2816)</f>
        <v>2012</v>
      </c>
      <c r="D2816" s="2">
        <v>41229</v>
      </c>
      <c r="E2816" s="2">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ht="14.25" customHeight="1" x14ac:dyDescent="0.3">
      <c r="A2817">
        <v>2816</v>
      </c>
      <c r="B2817" t="s">
        <v>5992</v>
      </c>
      <c r="C2817">
        <f>YEAR(Data!$D2817)</f>
        <v>2012</v>
      </c>
      <c r="D2817" s="2">
        <v>41153</v>
      </c>
      <c r="E2817" s="2">
        <v>41160</v>
      </c>
      <c r="F2817" t="s">
        <v>50</v>
      </c>
      <c r="G2817" t="s">
        <v>5993</v>
      </c>
      <c r="H2817" t="s">
        <v>5994</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ht="14.25" customHeight="1" x14ac:dyDescent="0.3">
      <c r="A2818">
        <v>2817</v>
      </c>
      <c r="B2818" t="s">
        <v>5992</v>
      </c>
      <c r="C2818">
        <f>YEAR(Data!$D2818)</f>
        <v>2012</v>
      </c>
      <c r="D2818" s="2">
        <v>41153</v>
      </c>
      <c r="E2818" s="2">
        <v>41160</v>
      </c>
      <c r="F2818" t="s">
        <v>50</v>
      </c>
      <c r="G2818" t="s">
        <v>5993</v>
      </c>
      <c r="H2818" t="s">
        <v>5994</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ht="14.25" customHeight="1" x14ac:dyDescent="0.3">
      <c r="A2819">
        <v>2818</v>
      </c>
      <c r="B2819" t="s">
        <v>5992</v>
      </c>
      <c r="C2819">
        <f>YEAR(Data!$D2819)</f>
        <v>2012</v>
      </c>
      <c r="D2819" s="2">
        <v>41153</v>
      </c>
      <c r="E2819" s="2">
        <v>41160</v>
      </c>
      <c r="F2819" t="s">
        <v>50</v>
      </c>
      <c r="G2819" t="s">
        <v>5993</v>
      </c>
      <c r="H2819" t="s">
        <v>5994</v>
      </c>
      <c r="I2819" t="s">
        <v>102</v>
      </c>
      <c r="J2819" t="s">
        <v>27</v>
      </c>
      <c r="K2819" t="s">
        <v>612</v>
      </c>
      <c r="L2819" t="s">
        <v>1245</v>
      </c>
      <c r="M2819">
        <v>2038</v>
      </c>
      <c r="N2819" t="s">
        <v>148</v>
      </c>
      <c r="O2819" t="s">
        <v>5271</v>
      </c>
      <c r="P2819" t="s">
        <v>32</v>
      </c>
      <c r="Q2819" t="s">
        <v>65</v>
      </c>
      <c r="R2819" t="s">
        <v>5272</v>
      </c>
      <c r="S2819">
        <v>124.36</v>
      </c>
      <c r="T2819">
        <v>2</v>
      </c>
      <c r="U2819">
        <v>0</v>
      </c>
      <c r="V2819">
        <v>27.359200000000001</v>
      </c>
    </row>
    <row r="2820" spans="1:22" ht="14.25" customHeight="1" x14ac:dyDescent="0.3">
      <c r="A2820">
        <v>2819</v>
      </c>
      <c r="B2820" t="s">
        <v>5992</v>
      </c>
      <c r="C2820">
        <f>YEAR(Data!$D2820)</f>
        <v>2012</v>
      </c>
      <c r="D2820" s="2">
        <v>41153</v>
      </c>
      <c r="E2820" s="2">
        <v>41160</v>
      </c>
      <c r="F2820" t="s">
        <v>50</v>
      </c>
      <c r="G2820" t="s">
        <v>5993</v>
      </c>
      <c r="H2820" t="s">
        <v>5994</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ht="14.25" customHeight="1" x14ac:dyDescent="0.3">
      <c r="A2821">
        <v>2820</v>
      </c>
      <c r="B2821" t="s">
        <v>5995</v>
      </c>
      <c r="C2821">
        <f>YEAR(Data!$D2821)</f>
        <v>2013</v>
      </c>
      <c r="D2821" s="2">
        <v>41400</v>
      </c>
      <c r="E2821" s="2">
        <v>41403</v>
      </c>
      <c r="F2821" t="s">
        <v>188</v>
      </c>
      <c r="G2821" t="s">
        <v>5996</v>
      </c>
      <c r="H2821" t="s">
        <v>5997</v>
      </c>
      <c r="I2821" t="s">
        <v>26</v>
      </c>
      <c r="J2821" t="s">
        <v>27</v>
      </c>
      <c r="K2821" t="s">
        <v>3252</v>
      </c>
      <c r="L2821" t="s">
        <v>43</v>
      </c>
      <c r="M2821">
        <v>92024</v>
      </c>
      <c r="N2821" t="s">
        <v>44</v>
      </c>
      <c r="O2821" t="s">
        <v>5485</v>
      </c>
      <c r="P2821" t="s">
        <v>46</v>
      </c>
      <c r="Q2821" t="s">
        <v>75</v>
      </c>
      <c r="R2821" t="s">
        <v>5486</v>
      </c>
      <c r="S2821">
        <v>6.7200000000000006</v>
      </c>
      <c r="T2821">
        <v>5</v>
      </c>
      <c r="U2821">
        <v>0.2</v>
      </c>
      <c r="V2821">
        <v>2.351999999999999</v>
      </c>
    </row>
    <row r="2822" spans="1:22" ht="14.25" customHeight="1" x14ac:dyDescent="0.3">
      <c r="A2822">
        <v>2821</v>
      </c>
      <c r="B2822" t="s">
        <v>5995</v>
      </c>
      <c r="C2822">
        <f>YEAR(Data!$D2822)</f>
        <v>2013</v>
      </c>
      <c r="D2822" s="2">
        <v>41400</v>
      </c>
      <c r="E2822" s="2">
        <v>41403</v>
      </c>
      <c r="F2822" t="s">
        <v>188</v>
      </c>
      <c r="G2822" t="s">
        <v>5996</v>
      </c>
      <c r="H2822" t="s">
        <v>5997</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ht="14.25" customHeight="1" x14ac:dyDescent="0.3">
      <c r="A2823">
        <v>2822</v>
      </c>
      <c r="B2823" t="s">
        <v>5998</v>
      </c>
      <c r="C2823">
        <f>YEAR(Data!$D2823)</f>
        <v>2014</v>
      </c>
      <c r="D2823" s="2">
        <v>41640</v>
      </c>
      <c r="E2823" s="2">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ht="14.25" customHeight="1" x14ac:dyDescent="0.3">
      <c r="A2824">
        <v>2823</v>
      </c>
      <c r="B2824" t="s">
        <v>5999</v>
      </c>
      <c r="C2824">
        <f>YEAR(Data!$D2824)</f>
        <v>2014</v>
      </c>
      <c r="D2824" s="2">
        <v>41901</v>
      </c>
      <c r="E2824" s="2">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ht="14.25" customHeight="1" x14ac:dyDescent="0.3">
      <c r="A2825">
        <v>2824</v>
      </c>
      <c r="B2825" t="s">
        <v>5999</v>
      </c>
      <c r="C2825">
        <f>YEAR(Data!$D2825)</f>
        <v>2014</v>
      </c>
      <c r="D2825" s="2">
        <v>41901</v>
      </c>
      <c r="E2825" s="2">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ht="14.25" customHeight="1" x14ac:dyDescent="0.3">
      <c r="A2826">
        <v>2825</v>
      </c>
      <c r="B2826" t="s">
        <v>6000</v>
      </c>
      <c r="C2826">
        <f>YEAR(Data!$D2826)</f>
        <v>2011</v>
      </c>
      <c r="D2826" s="2">
        <v>40811</v>
      </c>
      <c r="E2826" s="2">
        <v>40816</v>
      </c>
      <c r="F2826" t="s">
        <v>50</v>
      </c>
      <c r="G2826" t="s">
        <v>1665</v>
      </c>
      <c r="H2826" t="s">
        <v>1666</v>
      </c>
      <c r="I2826" t="s">
        <v>102</v>
      </c>
      <c r="J2826" t="s">
        <v>27</v>
      </c>
      <c r="K2826" t="s">
        <v>184</v>
      </c>
      <c r="L2826" t="s">
        <v>104</v>
      </c>
      <c r="M2826">
        <v>77041</v>
      </c>
      <c r="N2826" t="s">
        <v>105</v>
      </c>
      <c r="O2826" t="s">
        <v>6001</v>
      </c>
      <c r="P2826" t="s">
        <v>46</v>
      </c>
      <c r="Q2826" t="s">
        <v>90</v>
      </c>
      <c r="R2826" t="s">
        <v>6002</v>
      </c>
      <c r="S2826">
        <v>33.792000000000002</v>
      </c>
      <c r="T2826">
        <v>8</v>
      </c>
      <c r="U2826">
        <v>0.2</v>
      </c>
      <c r="V2826">
        <v>10.559999999999999</v>
      </c>
    </row>
    <row r="2827" spans="1:22" ht="14.25" customHeight="1" x14ac:dyDescent="0.3">
      <c r="A2827">
        <v>2826</v>
      </c>
      <c r="B2827" t="s">
        <v>6000</v>
      </c>
      <c r="C2827">
        <f>YEAR(Data!$D2827)</f>
        <v>2011</v>
      </c>
      <c r="D2827" s="2">
        <v>40811</v>
      </c>
      <c r="E2827" s="2">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ht="14.25" customHeight="1" x14ac:dyDescent="0.3">
      <c r="A2828">
        <v>2827</v>
      </c>
      <c r="B2828" t="s">
        <v>6000</v>
      </c>
      <c r="C2828">
        <f>YEAR(Data!$D2828)</f>
        <v>2011</v>
      </c>
      <c r="D2828" s="2">
        <v>40811</v>
      </c>
      <c r="E2828" s="2">
        <v>40816</v>
      </c>
      <c r="F2828" t="s">
        <v>50</v>
      </c>
      <c r="G2828" t="s">
        <v>1665</v>
      </c>
      <c r="H2828" t="s">
        <v>1666</v>
      </c>
      <c r="I2828" t="s">
        <v>102</v>
      </c>
      <c r="J2828" t="s">
        <v>27</v>
      </c>
      <c r="K2828" t="s">
        <v>184</v>
      </c>
      <c r="L2828" t="s">
        <v>104</v>
      </c>
      <c r="M2828">
        <v>77041</v>
      </c>
      <c r="N2828" t="s">
        <v>105</v>
      </c>
      <c r="O2828" t="s">
        <v>5217</v>
      </c>
      <c r="P2828" t="s">
        <v>46</v>
      </c>
      <c r="Q2828" t="s">
        <v>75</v>
      </c>
      <c r="R2828" t="s">
        <v>5218</v>
      </c>
      <c r="S2828">
        <v>2.7239999999999993</v>
      </c>
      <c r="T2828">
        <v>2</v>
      </c>
      <c r="U2828">
        <v>0.8</v>
      </c>
      <c r="V2828">
        <v>-4.3584000000000014</v>
      </c>
    </row>
    <row r="2829" spans="1:22" ht="14.25" customHeight="1" x14ac:dyDescent="0.3">
      <c r="A2829">
        <v>2828</v>
      </c>
      <c r="B2829" t="s">
        <v>6000</v>
      </c>
      <c r="C2829">
        <f>YEAR(Data!$D2829)</f>
        <v>2011</v>
      </c>
      <c r="D2829" s="2">
        <v>40811</v>
      </c>
      <c r="E2829" s="2">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ht="14.25" customHeight="1" x14ac:dyDescent="0.3">
      <c r="A2830">
        <v>2829</v>
      </c>
      <c r="B2830" t="s">
        <v>6003</v>
      </c>
      <c r="C2830">
        <f>YEAR(Data!$D2830)</f>
        <v>2013</v>
      </c>
      <c r="D2830" s="2">
        <v>41388</v>
      </c>
      <c r="E2830" s="2">
        <v>41391</v>
      </c>
      <c r="F2830" t="s">
        <v>188</v>
      </c>
      <c r="G2830" t="s">
        <v>671</v>
      </c>
      <c r="H2830" t="s">
        <v>672</v>
      </c>
      <c r="I2830" t="s">
        <v>26</v>
      </c>
      <c r="J2830" t="s">
        <v>27</v>
      </c>
      <c r="K2830" t="s">
        <v>2470</v>
      </c>
      <c r="L2830" t="s">
        <v>498</v>
      </c>
      <c r="M2830">
        <v>43130</v>
      </c>
      <c r="N2830" t="s">
        <v>148</v>
      </c>
      <c r="O2830" t="s">
        <v>6004</v>
      </c>
      <c r="P2830" t="s">
        <v>46</v>
      </c>
      <c r="Q2830" t="s">
        <v>90</v>
      </c>
      <c r="R2830" t="s">
        <v>6005</v>
      </c>
      <c r="S2830">
        <v>108.33600000000001</v>
      </c>
      <c r="T2830">
        <v>6</v>
      </c>
      <c r="U2830">
        <v>0.2</v>
      </c>
      <c r="V2830">
        <v>37.917599999999993</v>
      </c>
    </row>
    <row r="2831" spans="1:22" ht="14.25" customHeight="1" x14ac:dyDescent="0.3">
      <c r="A2831">
        <v>2830</v>
      </c>
      <c r="B2831" t="s">
        <v>6003</v>
      </c>
      <c r="C2831">
        <f>YEAR(Data!$D2831)</f>
        <v>2013</v>
      </c>
      <c r="D2831" s="2">
        <v>41388</v>
      </c>
      <c r="E2831" s="2">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ht="14.25" customHeight="1" x14ac:dyDescent="0.3">
      <c r="A2832">
        <v>2831</v>
      </c>
      <c r="B2832" t="s">
        <v>6003</v>
      </c>
      <c r="C2832">
        <f>YEAR(Data!$D2832)</f>
        <v>2013</v>
      </c>
      <c r="D2832" s="2">
        <v>41388</v>
      </c>
      <c r="E2832" s="2">
        <v>41391</v>
      </c>
      <c r="F2832" t="s">
        <v>188</v>
      </c>
      <c r="G2832" t="s">
        <v>671</v>
      </c>
      <c r="H2832" t="s">
        <v>672</v>
      </c>
      <c r="I2832" t="s">
        <v>26</v>
      </c>
      <c r="J2832" t="s">
        <v>27</v>
      </c>
      <c r="K2832" t="s">
        <v>2470</v>
      </c>
      <c r="L2832" t="s">
        <v>498</v>
      </c>
      <c r="M2832">
        <v>43130</v>
      </c>
      <c r="N2832" t="s">
        <v>148</v>
      </c>
      <c r="O2832" t="s">
        <v>6006</v>
      </c>
      <c r="P2832" t="s">
        <v>46</v>
      </c>
      <c r="Q2832" t="s">
        <v>90</v>
      </c>
      <c r="R2832" t="s">
        <v>6007</v>
      </c>
      <c r="S2832">
        <v>78.304000000000002</v>
      </c>
      <c r="T2832">
        <v>2</v>
      </c>
      <c r="U2832">
        <v>0.2</v>
      </c>
      <c r="V2832">
        <v>29.363999999999997</v>
      </c>
    </row>
    <row r="2833" spans="1:22" ht="14.25" customHeight="1" x14ac:dyDescent="0.3">
      <c r="A2833">
        <v>2832</v>
      </c>
      <c r="B2833" t="s">
        <v>6008</v>
      </c>
      <c r="C2833">
        <f>YEAR(Data!$D2833)</f>
        <v>2011</v>
      </c>
      <c r="D2833" s="2">
        <v>40848</v>
      </c>
      <c r="E2833" s="2">
        <v>40852</v>
      </c>
      <c r="F2833" t="s">
        <v>50</v>
      </c>
      <c r="G2833" t="s">
        <v>3731</v>
      </c>
      <c r="H2833" t="s">
        <v>3732</v>
      </c>
      <c r="I2833" t="s">
        <v>26</v>
      </c>
      <c r="J2833" t="s">
        <v>27</v>
      </c>
      <c r="K2833" t="s">
        <v>419</v>
      </c>
      <c r="L2833" t="s">
        <v>420</v>
      </c>
      <c r="M2833">
        <v>97206</v>
      </c>
      <c r="N2833" t="s">
        <v>44</v>
      </c>
      <c r="O2833" t="s">
        <v>6009</v>
      </c>
      <c r="P2833" t="s">
        <v>46</v>
      </c>
      <c r="Q2833" t="s">
        <v>59</v>
      </c>
      <c r="R2833" t="s">
        <v>6010</v>
      </c>
      <c r="S2833">
        <v>443.92</v>
      </c>
      <c r="T2833">
        <v>5</v>
      </c>
      <c r="U2833">
        <v>0.2</v>
      </c>
      <c r="V2833">
        <v>-94.33299999999997</v>
      </c>
    </row>
    <row r="2834" spans="1:22" ht="14.25" customHeight="1" x14ac:dyDescent="0.3">
      <c r="A2834">
        <v>2833</v>
      </c>
      <c r="B2834" t="s">
        <v>6008</v>
      </c>
      <c r="C2834">
        <f>YEAR(Data!$D2834)</f>
        <v>2011</v>
      </c>
      <c r="D2834" s="2">
        <v>40848</v>
      </c>
      <c r="E2834" s="2">
        <v>40852</v>
      </c>
      <c r="F2834" t="s">
        <v>50</v>
      </c>
      <c r="G2834" t="s">
        <v>3731</v>
      </c>
      <c r="H2834" t="s">
        <v>3732</v>
      </c>
      <c r="I2834" t="s">
        <v>26</v>
      </c>
      <c r="J2834" t="s">
        <v>27</v>
      </c>
      <c r="K2834" t="s">
        <v>419</v>
      </c>
      <c r="L2834" t="s">
        <v>420</v>
      </c>
      <c r="M2834">
        <v>97206</v>
      </c>
      <c r="N2834" t="s">
        <v>44</v>
      </c>
      <c r="O2834" t="s">
        <v>5866</v>
      </c>
      <c r="P2834" t="s">
        <v>71</v>
      </c>
      <c r="Q2834" t="s">
        <v>72</v>
      </c>
      <c r="R2834" t="s">
        <v>5867</v>
      </c>
      <c r="S2834">
        <v>155.976</v>
      </c>
      <c r="T2834">
        <v>3</v>
      </c>
      <c r="U2834">
        <v>0.2</v>
      </c>
      <c r="V2834">
        <v>54.5916</v>
      </c>
    </row>
    <row r="2835" spans="1:22" ht="14.25" customHeight="1" x14ac:dyDescent="0.3">
      <c r="A2835">
        <v>2834</v>
      </c>
      <c r="B2835" t="s">
        <v>6011</v>
      </c>
      <c r="C2835">
        <f>YEAR(Data!$D2835)</f>
        <v>2014</v>
      </c>
      <c r="D2835" s="2">
        <v>41666</v>
      </c>
      <c r="E2835" s="2">
        <v>41671</v>
      </c>
      <c r="F2835" t="s">
        <v>23</v>
      </c>
      <c r="G2835" t="s">
        <v>6012</v>
      </c>
      <c r="H2835" t="s">
        <v>6013</v>
      </c>
      <c r="I2835" t="s">
        <v>41</v>
      </c>
      <c r="J2835" t="s">
        <v>27</v>
      </c>
      <c r="K2835" t="s">
        <v>5893</v>
      </c>
      <c r="L2835" t="s">
        <v>358</v>
      </c>
      <c r="M2835">
        <v>35244</v>
      </c>
      <c r="N2835" t="s">
        <v>30</v>
      </c>
      <c r="O2835" t="s">
        <v>640</v>
      </c>
      <c r="P2835" t="s">
        <v>46</v>
      </c>
      <c r="Q2835" t="s">
        <v>68</v>
      </c>
      <c r="R2835" t="s">
        <v>641</v>
      </c>
      <c r="S2835">
        <v>15.469999999999999</v>
      </c>
      <c r="T2835">
        <v>7</v>
      </c>
      <c r="U2835">
        <v>0</v>
      </c>
      <c r="V2835">
        <v>4.1768999999999998</v>
      </c>
    </row>
    <row r="2836" spans="1:22" ht="14.25" customHeight="1" x14ac:dyDescent="0.3">
      <c r="A2836">
        <v>2835</v>
      </c>
      <c r="B2836" t="s">
        <v>6011</v>
      </c>
      <c r="C2836">
        <f>YEAR(Data!$D2836)</f>
        <v>2014</v>
      </c>
      <c r="D2836" s="2">
        <v>41666</v>
      </c>
      <c r="E2836" s="2">
        <v>41671</v>
      </c>
      <c r="F2836" t="s">
        <v>23</v>
      </c>
      <c r="G2836" t="s">
        <v>6012</v>
      </c>
      <c r="H2836" t="s">
        <v>6013</v>
      </c>
      <c r="I2836" t="s">
        <v>41</v>
      </c>
      <c r="J2836" t="s">
        <v>27</v>
      </c>
      <c r="K2836" t="s">
        <v>5893</v>
      </c>
      <c r="L2836" t="s">
        <v>358</v>
      </c>
      <c r="M2836">
        <v>35244</v>
      </c>
      <c r="N2836" t="s">
        <v>30</v>
      </c>
      <c r="O2836" t="s">
        <v>748</v>
      </c>
      <c r="P2836" t="s">
        <v>46</v>
      </c>
      <c r="Q2836" t="s">
        <v>75</v>
      </c>
      <c r="R2836" t="s">
        <v>749</v>
      </c>
      <c r="S2836">
        <v>7.16</v>
      </c>
      <c r="T2836">
        <v>2</v>
      </c>
      <c r="U2836">
        <v>0</v>
      </c>
      <c r="V2836">
        <v>3.4367999999999999</v>
      </c>
    </row>
    <row r="2837" spans="1:22" ht="14.25" customHeight="1" x14ac:dyDescent="0.3">
      <c r="A2837">
        <v>2836</v>
      </c>
      <c r="B2837" t="s">
        <v>6014</v>
      </c>
      <c r="C2837">
        <f>YEAR(Data!$D2837)</f>
        <v>2014</v>
      </c>
      <c r="D2837" s="2">
        <v>41955</v>
      </c>
      <c r="E2837" s="2">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ht="14.25" customHeight="1" x14ac:dyDescent="0.3">
      <c r="A2838">
        <v>2837</v>
      </c>
      <c r="B2838" t="s">
        <v>6014</v>
      </c>
      <c r="C2838">
        <f>YEAR(Data!$D2838)</f>
        <v>2014</v>
      </c>
      <c r="D2838" s="2">
        <v>41955</v>
      </c>
      <c r="E2838" s="2">
        <v>41960</v>
      </c>
      <c r="F2838" t="s">
        <v>50</v>
      </c>
      <c r="G2838" t="s">
        <v>2626</v>
      </c>
      <c r="H2838" t="s">
        <v>2627</v>
      </c>
      <c r="I2838" t="s">
        <v>26</v>
      </c>
      <c r="J2838" t="s">
        <v>27</v>
      </c>
      <c r="K2838" t="s">
        <v>42</v>
      </c>
      <c r="L2838" t="s">
        <v>43</v>
      </c>
      <c r="M2838">
        <v>90036</v>
      </c>
      <c r="N2838" t="s">
        <v>44</v>
      </c>
      <c r="O2838" t="s">
        <v>6015</v>
      </c>
      <c r="P2838" t="s">
        <v>46</v>
      </c>
      <c r="Q2838" t="s">
        <v>90</v>
      </c>
      <c r="R2838" t="s">
        <v>6016</v>
      </c>
      <c r="S2838">
        <v>19.440000000000001</v>
      </c>
      <c r="T2838">
        <v>3</v>
      </c>
      <c r="U2838">
        <v>0</v>
      </c>
      <c r="V2838">
        <v>9.3312000000000008</v>
      </c>
    </row>
    <row r="2839" spans="1:22" ht="14.25" customHeight="1" x14ac:dyDescent="0.3">
      <c r="A2839">
        <v>2838</v>
      </c>
      <c r="B2839" t="s">
        <v>6014</v>
      </c>
      <c r="C2839">
        <f>YEAR(Data!$D2839)</f>
        <v>2014</v>
      </c>
      <c r="D2839" s="2">
        <v>41955</v>
      </c>
      <c r="E2839" s="2">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ht="14.25" customHeight="1" x14ac:dyDescent="0.3">
      <c r="A2840">
        <v>2839</v>
      </c>
      <c r="B2840" t="s">
        <v>6017</v>
      </c>
      <c r="C2840">
        <f>YEAR(Data!$D2840)</f>
        <v>2013</v>
      </c>
      <c r="D2840" s="2">
        <v>41435</v>
      </c>
      <c r="E2840" s="2">
        <v>41438</v>
      </c>
      <c r="F2840" t="s">
        <v>188</v>
      </c>
      <c r="G2840" t="s">
        <v>5806</v>
      </c>
      <c r="H2840" t="s">
        <v>5807</v>
      </c>
      <c r="I2840" t="s">
        <v>26</v>
      </c>
      <c r="J2840" t="s">
        <v>27</v>
      </c>
      <c r="K2840" t="s">
        <v>5647</v>
      </c>
      <c r="L2840" t="s">
        <v>54</v>
      </c>
      <c r="M2840">
        <v>32303</v>
      </c>
      <c r="N2840" t="s">
        <v>30</v>
      </c>
      <c r="O2840" t="s">
        <v>3705</v>
      </c>
      <c r="P2840" t="s">
        <v>71</v>
      </c>
      <c r="Q2840" t="s">
        <v>682</v>
      </c>
      <c r="R2840" t="s">
        <v>3706</v>
      </c>
      <c r="S2840">
        <v>695.7</v>
      </c>
      <c r="T2840">
        <v>2</v>
      </c>
      <c r="U2840">
        <v>0.5</v>
      </c>
      <c r="V2840">
        <v>-27.827999999999975</v>
      </c>
    </row>
    <row r="2841" spans="1:22" ht="14.25" customHeight="1" x14ac:dyDescent="0.3">
      <c r="A2841">
        <v>2840</v>
      </c>
      <c r="B2841" t="s">
        <v>6018</v>
      </c>
      <c r="C2841">
        <f>YEAR(Data!$D2841)</f>
        <v>2012</v>
      </c>
      <c r="D2841" s="2">
        <v>41155</v>
      </c>
      <c r="E2841" s="2">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ht="14.25" customHeight="1" x14ac:dyDescent="0.3">
      <c r="A2842">
        <v>2841</v>
      </c>
      <c r="B2842" t="s">
        <v>6019</v>
      </c>
      <c r="C2842">
        <f>YEAR(Data!$D2842)</f>
        <v>2011</v>
      </c>
      <c r="D2842" s="2">
        <v>40616</v>
      </c>
      <c r="E2842" s="2">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ht="14.25" customHeight="1" x14ac:dyDescent="0.3">
      <c r="A2843">
        <v>2842</v>
      </c>
      <c r="B2843" t="s">
        <v>6020</v>
      </c>
      <c r="C2843">
        <f>YEAR(Data!$D2843)</f>
        <v>2014</v>
      </c>
      <c r="D2843" s="2">
        <v>41883</v>
      </c>
      <c r="E2843" s="2">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ht="14.25" customHeight="1" x14ac:dyDescent="0.3">
      <c r="A2844">
        <v>2843</v>
      </c>
      <c r="B2844" t="s">
        <v>6021</v>
      </c>
      <c r="C2844">
        <f>YEAR(Data!$D2844)</f>
        <v>2014</v>
      </c>
      <c r="D2844" s="2">
        <v>41722</v>
      </c>
      <c r="E2844" s="2">
        <v>41726</v>
      </c>
      <c r="F2844" t="s">
        <v>50</v>
      </c>
      <c r="G2844" t="s">
        <v>6022</v>
      </c>
      <c r="H2844" t="s">
        <v>6023</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ht="14.25" customHeight="1" x14ac:dyDescent="0.3">
      <c r="A2845">
        <v>2844</v>
      </c>
      <c r="B2845" t="s">
        <v>6024</v>
      </c>
      <c r="C2845">
        <f>YEAR(Data!$D2845)</f>
        <v>2014</v>
      </c>
      <c r="D2845" s="2">
        <v>41778</v>
      </c>
      <c r="E2845" s="2">
        <v>41782</v>
      </c>
      <c r="F2845" t="s">
        <v>50</v>
      </c>
      <c r="G2845" t="s">
        <v>62</v>
      </c>
      <c r="H2845" t="s">
        <v>63</v>
      </c>
      <c r="I2845" t="s">
        <v>26</v>
      </c>
      <c r="J2845" t="s">
        <v>27</v>
      </c>
      <c r="K2845" t="s">
        <v>146</v>
      </c>
      <c r="L2845" t="s">
        <v>147</v>
      </c>
      <c r="M2845">
        <v>19140</v>
      </c>
      <c r="N2845" t="s">
        <v>148</v>
      </c>
      <c r="O2845" t="s">
        <v>5663</v>
      </c>
      <c r="P2845" t="s">
        <v>71</v>
      </c>
      <c r="Q2845" t="s">
        <v>161</v>
      </c>
      <c r="R2845" t="s">
        <v>5664</v>
      </c>
      <c r="S2845">
        <v>36.048000000000002</v>
      </c>
      <c r="T2845">
        <v>3</v>
      </c>
      <c r="U2845">
        <v>0.2</v>
      </c>
      <c r="V2845">
        <v>-0.90120000000000111</v>
      </c>
    </row>
    <row r="2846" spans="1:22" ht="14.25" customHeight="1" x14ac:dyDescent="0.3">
      <c r="A2846">
        <v>2845</v>
      </c>
      <c r="B2846" t="s">
        <v>6025</v>
      </c>
      <c r="C2846">
        <f>YEAR(Data!$D2846)</f>
        <v>2013</v>
      </c>
      <c r="D2846" s="2">
        <v>41636</v>
      </c>
      <c r="E2846" s="2">
        <v>41640</v>
      </c>
      <c r="F2846" t="s">
        <v>50</v>
      </c>
      <c r="G2846" t="s">
        <v>3456</v>
      </c>
      <c r="H2846" t="s">
        <v>3457</v>
      </c>
      <c r="I2846" t="s">
        <v>41</v>
      </c>
      <c r="J2846" t="s">
        <v>27</v>
      </c>
      <c r="K2846" t="s">
        <v>5675</v>
      </c>
      <c r="L2846" t="s">
        <v>211</v>
      </c>
      <c r="M2846">
        <v>60098</v>
      </c>
      <c r="N2846" t="s">
        <v>105</v>
      </c>
      <c r="O2846" t="s">
        <v>2060</v>
      </c>
      <c r="P2846" t="s">
        <v>32</v>
      </c>
      <c r="Q2846" t="s">
        <v>36</v>
      </c>
      <c r="R2846" t="s">
        <v>2061</v>
      </c>
      <c r="S2846">
        <v>845.48799999999994</v>
      </c>
      <c r="T2846">
        <v>8</v>
      </c>
      <c r="U2846">
        <v>0.3</v>
      </c>
      <c r="V2846">
        <v>-12.078400000000101</v>
      </c>
    </row>
    <row r="2847" spans="1:22" ht="14.25" customHeight="1" x14ac:dyDescent="0.3">
      <c r="A2847">
        <v>2846</v>
      </c>
      <c r="B2847" t="s">
        <v>6026</v>
      </c>
      <c r="C2847">
        <f>YEAR(Data!$D2847)</f>
        <v>2014</v>
      </c>
      <c r="D2847" s="2">
        <v>41961</v>
      </c>
      <c r="E2847" s="2">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ht="14.25" customHeight="1" x14ac:dyDescent="0.3">
      <c r="A2848">
        <v>2847</v>
      </c>
      <c r="B2848" t="s">
        <v>6027</v>
      </c>
      <c r="C2848">
        <f>YEAR(Data!$D2848)</f>
        <v>2014</v>
      </c>
      <c r="D2848" s="2">
        <v>41893</v>
      </c>
      <c r="E2848" s="2">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ht="14.25" customHeight="1" x14ac:dyDescent="0.3">
      <c r="A2849">
        <v>2848</v>
      </c>
      <c r="B2849" t="s">
        <v>6028</v>
      </c>
      <c r="C2849">
        <f>YEAR(Data!$D2849)</f>
        <v>2014</v>
      </c>
      <c r="D2849" s="2">
        <v>41738</v>
      </c>
      <c r="E2849" s="2">
        <v>41745</v>
      </c>
      <c r="F2849" t="s">
        <v>50</v>
      </c>
      <c r="G2849" t="s">
        <v>6029</v>
      </c>
      <c r="H2849" t="s">
        <v>6030</v>
      </c>
      <c r="I2849" t="s">
        <v>41</v>
      </c>
      <c r="J2849" t="s">
        <v>27</v>
      </c>
      <c r="K2849" t="s">
        <v>3261</v>
      </c>
      <c r="L2849" t="s">
        <v>1272</v>
      </c>
      <c r="M2849">
        <v>30076</v>
      </c>
      <c r="N2849" t="s">
        <v>30</v>
      </c>
      <c r="O2849" t="s">
        <v>6031</v>
      </c>
      <c r="P2849" t="s">
        <v>32</v>
      </c>
      <c r="Q2849" t="s">
        <v>65</v>
      </c>
      <c r="R2849" t="s">
        <v>6032</v>
      </c>
      <c r="S2849">
        <v>56.28</v>
      </c>
      <c r="T2849">
        <v>6</v>
      </c>
      <c r="U2849">
        <v>0</v>
      </c>
      <c r="V2849">
        <v>15.758400000000002</v>
      </c>
    </row>
    <row r="2850" spans="1:22" ht="14.25" customHeight="1" x14ac:dyDescent="0.3">
      <c r="A2850">
        <v>2849</v>
      </c>
      <c r="B2850" t="s">
        <v>6028</v>
      </c>
      <c r="C2850">
        <f>YEAR(Data!$D2850)</f>
        <v>2014</v>
      </c>
      <c r="D2850" s="2">
        <v>41738</v>
      </c>
      <c r="E2850" s="2">
        <v>41745</v>
      </c>
      <c r="F2850" t="s">
        <v>50</v>
      </c>
      <c r="G2850" t="s">
        <v>6029</v>
      </c>
      <c r="H2850" t="s">
        <v>6030</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ht="14.25" customHeight="1" x14ac:dyDescent="0.3">
      <c r="A2851">
        <v>2850</v>
      </c>
      <c r="B2851" t="s">
        <v>6033</v>
      </c>
      <c r="C2851">
        <f>YEAR(Data!$D2851)</f>
        <v>2013</v>
      </c>
      <c r="D2851" s="2">
        <v>41607</v>
      </c>
      <c r="E2851" s="2">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ht="14.25" customHeight="1" x14ac:dyDescent="0.3">
      <c r="A2852">
        <v>2851</v>
      </c>
      <c r="B2852" t="s">
        <v>6034</v>
      </c>
      <c r="C2852">
        <f>YEAR(Data!$D2852)</f>
        <v>2013</v>
      </c>
      <c r="D2852" s="2">
        <v>41428</v>
      </c>
      <c r="E2852" s="2">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ht="14.25" customHeight="1" x14ac:dyDescent="0.3">
      <c r="A2853">
        <v>2852</v>
      </c>
      <c r="B2853" t="s">
        <v>6035</v>
      </c>
      <c r="C2853">
        <f>YEAR(Data!$D2853)</f>
        <v>2014</v>
      </c>
      <c r="D2853" s="2">
        <v>41991</v>
      </c>
      <c r="E2853" s="2">
        <v>41996</v>
      </c>
      <c r="F2853" t="s">
        <v>50</v>
      </c>
      <c r="G2853" t="s">
        <v>6036</v>
      </c>
      <c r="H2853" t="s">
        <v>6037</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ht="14.25" customHeight="1" x14ac:dyDescent="0.3">
      <c r="A2854">
        <v>2853</v>
      </c>
      <c r="B2854" t="s">
        <v>6038</v>
      </c>
      <c r="C2854">
        <f>YEAR(Data!$D2854)</f>
        <v>2013</v>
      </c>
      <c r="D2854" s="2">
        <v>41353</v>
      </c>
      <c r="E2854" s="2">
        <v>41355</v>
      </c>
      <c r="F2854" t="s">
        <v>23</v>
      </c>
      <c r="G2854" t="s">
        <v>5317</v>
      </c>
      <c r="H2854" t="s">
        <v>5318</v>
      </c>
      <c r="I2854" t="s">
        <v>26</v>
      </c>
      <c r="J2854" t="s">
        <v>27</v>
      </c>
      <c r="K2854" t="s">
        <v>2343</v>
      </c>
      <c r="L2854" t="s">
        <v>267</v>
      </c>
      <c r="M2854">
        <v>11572</v>
      </c>
      <c r="N2854" t="s">
        <v>148</v>
      </c>
      <c r="O2854" t="s">
        <v>6039</v>
      </c>
      <c r="P2854" t="s">
        <v>32</v>
      </c>
      <c r="Q2854" t="s">
        <v>65</v>
      </c>
      <c r="R2854" t="s">
        <v>6040</v>
      </c>
      <c r="S2854">
        <v>14.98</v>
      </c>
      <c r="T2854">
        <v>1</v>
      </c>
      <c r="U2854">
        <v>0</v>
      </c>
      <c r="V2854">
        <v>6.8908000000000005</v>
      </c>
    </row>
    <row r="2855" spans="1:22" ht="14.25" customHeight="1" x14ac:dyDescent="0.3">
      <c r="A2855">
        <v>2854</v>
      </c>
      <c r="B2855" t="s">
        <v>6038</v>
      </c>
      <c r="C2855">
        <f>YEAR(Data!$D2855)</f>
        <v>2013</v>
      </c>
      <c r="D2855" s="2">
        <v>41353</v>
      </c>
      <c r="E2855" s="2">
        <v>41355</v>
      </c>
      <c r="F2855" t="s">
        <v>23</v>
      </c>
      <c r="G2855" t="s">
        <v>5317</v>
      </c>
      <c r="H2855" t="s">
        <v>5318</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ht="14.25" customHeight="1" x14ac:dyDescent="0.3">
      <c r="A2856">
        <v>2855</v>
      </c>
      <c r="B2856" t="s">
        <v>6041</v>
      </c>
      <c r="C2856">
        <f>YEAR(Data!$D2856)</f>
        <v>2014</v>
      </c>
      <c r="D2856" s="2">
        <v>41872</v>
      </c>
      <c r="E2856" s="2">
        <v>41872</v>
      </c>
      <c r="F2856" t="s">
        <v>1290</v>
      </c>
      <c r="G2856" t="s">
        <v>5459</v>
      </c>
      <c r="H2856" t="s">
        <v>5460</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ht="14.25" customHeight="1" x14ac:dyDescent="0.3">
      <c r="A2857">
        <v>2856</v>
      </c>
      <c r="B2857" t="s">
        <v>6042</v>
      </c>
      <c r="C2857">
        <f>YEAR(Data!$D2857)</f>
        <v>2014</v>
      </c>
      <c r="D2857" s="2">
        <v>41846</v>
      </c>
      <c r="E2857" s="2">
        <v>41852</v>
      </c>
      <c r="F2857" t="s">
        <v>50</v>
      </c>
      <c r="G2857" t="s">
        <v>1558</v>
      </c>
      <c r="H2857" t="s">
        <v>1559</v>
      </c>
      <c r="I2857" t="s">
        <v>26</v>
      </c>
      <c r="J2857" t="s">
        <v>27</v>
      </c>
      <c r="K2857" t="s">
        <v>5325</v>
      </c>
      <c r="L2857" t="s">
        <v>5326</v>
      </c>
      <c r="M2857">
        <v>57103</v>
      </c>
      <c r="N2857" t="s">
        <v>105</v>
      </c>
      <c r="O2857" t="s">
        <v>5730</v>
      </c>
      <c r="P2857" t="s">
        <v>46</v>
      </c>
      <c r="Q2857" t="s">
        <v>47</v>
      </c>
      <c r="R2857" t="s">
        <v>5731</v>
      </c>
      <c r="S2857">
        <v>20.23</v>
      </c>
      <c r="T2857">
        <v>7</v>
      </c>
      <c r="U2857">
        <v>0</v>
      </c>
      <c r="V2857">
        <v>9.5081000000000007</v>
      </c>
    </row>
    <row r="2858" spans="1:22" ht="14.25" customHeight="1" x14ac:dyDescent="0.3">
      <c r="A2858">
        <v>2857</v>
      </c>
      <c r="B2858" t="s">
        <v>6043</v>
      </c>
      <c r="C2858">
        <f>YEAR(Data!$D2858)</f>
        <v>2013</v>
      </c>
      <c r="D2858" s="2">
        <v>41513</v>
      </c>
      <c r="E2858" s="2">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ht="14.25" customHeight="1" x14ac:dyDescent="0.3">
      <c r="A2859">
        <v>2858</v>
      </c>
      <c r="B2859" t="s">
        <v>6044</v>
      </c>
      <c r="C2859">
        <f>YEAR(Data!$D2859)</f>
        <v>2013</v>
      </c>
      <c r="D2859" s="2">
        <v>41502</v>
      </c>
      <c r="E2859" s="2">
        <v>41504</v>
      </c>
      <c r="F2859" t="s">
        <v>23</v>
      </c>
      <c r="G2859" t="s">
        <v>6045</v>
      </c>
      <c r="H2859" t="s">
        <v>6046</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ht="14.25" customHeight="1" x14ac:dyDescent="0.3">
      <c r="A2860">
        <v>2859</v>
      </c>
      <c r="B2860" t="s">
        <v>6047</v>
      </c>
      <c r="C2860">
        <f>YEAR(Data!$D2860)</f>
        <v>2014</v>
      </c>
      <c r="D2860" s="2">
        <v>41779</v>
      </c>
      <c r="E2860" s="2">
        <v>41783</v>
      </c>
      <c r="F2860" t="s">
        <v>50</v>
      </c>
      <c r="G2860" t="s">
        <v>5523</v>
      </c>
      <c r="H2860" t="s">
        <v>5524</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ht="14.25" customHeight="1" x14ac:dyDescent="0.3">
      <c r="A2861">
        <v>2860</v>
      </c>
      <c r="B2861" t="s">
        <v>6047</v>
      </c>
      <c r="C2861">
        <f>YEAR(Data!$D2861)</f>
        <v>2014</v>
      </c>
      <c r="D2861" s="2">
        <v>41779</v>
      </c>
      <c r="E2861" s="2">
        <v>41783</v>
      </c>
      <c r="F2861" t="s">
        <v>50</v>
      </c>
      <c r="G2861" t="s">
        <v>5523</v>
      </c>
      <c r="H2861" t="s">
        <v>5524</v>
      </c>
      <c r="I2861" t="s">
        <v>26</v>
      </c>
      <c r="J2861" t="s">
        <v>27</v>
      </c>
      <c r="K2861" t="s">
        <v>1736</v>
      </c>
      <c r="L2861" t="s">
        <v>1272</v>
      </c>
      <c r="M2861">
        <v>30318</v>
      </c>
      <c r="N2861" t="s">
        <v>30</v>
      </c>
      <c r="O2861" t="s">
        <v>6048</v>
      </c>
      <c r="P2861" t="s">
        <v>71</v>
      </c>
      <c r="Q2861" t="s">
        <v>72</v>
      </c>
      <c r="R2861" t="s">
        <v>6049</v>
      </c>
      <c r="S2861">
        <v>377.96999999999997</v>
      </c>
      <c r="T2861">
        <v>3</v>
      </c>
      <c r="U2861">
        <v>0</v>
      </c>
      <c r="V2861">
        <v>98.272200000000012</v>
      </c>
    </row>
    <row r="2862" spans="1:22" ht="14.25" customHeight="1" x14ac:dyDescent="0.3">
      <c r="A2862">
        <v>2861</v>
      </c>
      <c r="B2862" t="s">
        <v>6047</v>
      </c>
      <c r="C2862">
        <f>YEAR(Data!$D2862)</f>
        <v>2014</v>
      </c>
      <c r="D2862" s="2">
        <v>41779</v>
      </c>
      <c r="E2862" s="2">
        <v>41783</v>
      </c>
      <c r="F2862" t="s">
        <v>50</v>
      </c>
      <c r="G2862" t="s">
        <v>5523</v>
      </c>
      <c r="H2862" t="s">
        <v>5524</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ht="14.25" customHeight="1" x14ac:dyDescent="0.3">
      <c r="A2863">
        <v>2862</v>
      </c>
      <c r="B2863" t="s">
        <v>6047</v>
      </c>
      <c r="C2863">
        <f>YEAR(Data!$D2863)</f>
        <v>2014</v>
      </c>
      <c r="D2863" s="2">
        <v>41779</v>
      </c>
      <c r="E2863" s="2">
        <v>41783</v>
      </c>
      <c r="F2863" t="s">
        <v>50</v>
      </c>
      <c r="G2863" t="s">
        <v>5523</v>
      </c>
      <c r="H2863" t="s">
        <v>5524</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ht="14.25" customHeight="1" x14ac:dyDescent="0.3">
      <c r="A2864">
        <v>2863</v>
      </c>
      <c r="B2864" t="s">
        <v>6050</v>
      </c>
      <c r="C2864">
        <f>YEAR(Data!$D2864)</f>
        <v>2014</v>
      </c>
      <c r="D2864" s="2">
        <v>41864</v>
      </c>
      <c r="E2864" s="2">
        <v>41869</v>
      </c>
      <c r="F2864" t="s">
        <v>50</v>
      </c>
      <c r="G2864" t="s">
        <v>2495</v>
      </c>
      <c r="H2864" t="s">
        <v>2496</v>
      </c>
      <c r="I2864" t="s">
        <v>26</v>
      </c>
      <c r="J2864" t="s">
        <v>27</v>
      </c>
      <c r="K2864" t="s">
        <v>6051</v>
      </c>
      <c r="L2864" t="s">
        <v>54</v>
      </c>
      <c r="M2864">
        <v>32839</v>
      </c>
      <c r="N2864" t="s">
        <v>30</v>
      </c>
      <c r="O2864" t="s">
        <v>5773</v>
      </c>
      <c r="P2864" t="s">
        <v>46</v>
      </c>
      <c r="Q2864" t="s">
        <v>90</v>
      </c>
      <c r="R2864" t="s">
        <v>5774</v>
      </c>
      <c r="S2864">
        <v>20.736000000000004</v>
      </c>
      <c r="T2864">
        <v>4</v>
      </c>
      <c r="U2864">
        <v>0.2</v>
      </c>
      <c r="V2864">
        <v>7.2576000000000001</v>
      </c>
    </row>
    <row r="2865" spans="1:22" ht="14.25" customHeight="1" x14ac:dyDescent="0.3">
      <c r="A2865">
        <v>2864</v>
      </c>
      <c r="B2865" t="s">
        <v>6052</v>
      </c>
      <c r="C2865">
        <f>YEAR(Data!$D2865)</f>
        <v>2014</v>
      </c>
      <c r="D2865" s="2">
        <v>41865</v>
      </c>
      <c r="E2865" s="2">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ht="14.25" customHeight="1" x14ac:dyDescent="0.3">
      <c r="A2866">
        <v>2865</v>
      </c>
      <c r="B2866" t="s">
        <v>6052</v>
      </c>
      <c r="C2866">
        <f>YEAR(Data!$D2866)</f>
        <v>2014</v>
      </c>
      <c r="D2866" s="2">
        <v>41865</v>
      </c>
      <c r="E2866" s="2">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ht="14.25" customHeight="1" x14ac:dyDescent="0.3">
      <c r="A2867">
        <v>2866</v>
      </c>
      <c r="B2867" t="s">
        <v>6052</v>
      </c>
      <c r="C2867">
        <f>YEAR(Data!$D2867)</f>
        <v>2014</v>
      </c>
      <c r="D2867" s="2">
        <v>41865</v>
      </c>
      <c r="E2867" s="2">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ht="14.25" customHeight="1" x14ac:dyDescent="0.3">
      <c r="A2868">
        <v>2867</v>
      </c>
      <c r="B2868" t="s">
        <v>6052</v>
      </c>
      <c r="C2868">
        <f>YEAR(Data!$D2868)</f>
        <v>2014</v>
      </c>
      <c r="D2868" s="2">
        <v>41865</v>
      </c>
      <c r="E2868" s="2">
        <v>41865</v>
      </c>
      <c r="F2868" t="s">
        <v>1290</v>
      </c>
      <c r="G2868" t="s">
        <v>2266</v>
      </c>
      <c r="H2868" t="s">
        <v>2267</v>
      </c>
      <c r="I2868" t="s">
        <v>26</v>
      </c>
      <c r="J2868" t="s">
        <v>27</v>
      </c>
      <c r="K2868" t="s">
        <v>127</v>
      </c>
      <c r="L2868" t="s">
        <v>43</v>
      </c>
      <c r="M2868">
        <v>94122</v>
      </c>
      <c r="N2868" t="s">
        <v>44</v>
      </c>
      <c r="O2868" t="s">
        <v>6053</v>
      </c>
      <c r="P2868" t="s">
        <v>46</v>
      </c>
      <c r="Q2868" t="s">
        <v>578</v>
      </c>
      <c r="R2868" t="s">
        <v>186</v>
      </c>
      <c r="S2868">
        <v>31.92</v>
      </c>
      <c r="T2868">
        <v>4</v>
      </c>
      <c r="U2868">
        <v>0</v>
      </c>
      <c r="V2868">
        <v>9.2567999999999984</v>
      </c>
    </row>
    <row r="2869" spans="1:22" ht="14.25" customHeight="1" x14ac:dyDescent="0.3">
      <c r="A2869">
        <v>2868</v>
      </c>
      <c r="B2869" t="s">
        <v>6054</v>
      </c>
      <c r="C2869">
        <f>YEAR(Data!$D2869)</f>
        <v>2013</v>
      </c>
      <c r="D2869" s="2">
        <v>41589</v>
      </c>
      <c r="E2869" s="2">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ht="14.25" customHeight="1" x14ac:dyDescent="0.3">
      <c r="A2870">
        <v>2869</v>
      </c>
      <c r="B2870" t="s">
        <v>6054</v>
      </c>
      <c r="C2870">
        <f>YEAR(Data!$D2870)</f>
        <v>2013</v>
      </c>
      <c r="D2870" s="2">
        <v>41589</v>
      </c>
      <c r="E2870" s="2">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ht="14.25" customHeight="1" x14ac:dyDescent="0.3">
      <c r="A2871">
        <v>2870</v>
      </c>
      <c r="B2871" t="s">
        <v>6055</v>
      </c>
      <c r="C2871">
        <f>YEAR(Data!$D2871)</f>
        <v>2014</v>
      </c>
      <c r="D2871" s="2">
        <v>41803</v>
      </c>
      <c r="E2871" s="2">
        <v>41810</v>
      </c>
      <c r="F2871" t="s">
        <v>50</v>
      </c>
      <c r="G2871" t="s">
        <v>564</v>
      </c>
      <c r="H2871" t="s">
        <v>565</v>
      </c>
      <c r="I2871" t="s">
        <v>26</v>
      </c>
      <c r="J2871" t="s">
        <v>27</v>
      </c>
      <c r="K2871" t="s">
        <v>1151</v>
      </c>
      <c r="L2871" t="s">
        <v>54</v>
      </c>
      <c r="M2871">
        <v>33710</v>
      </c>
      <c r="N2871" t="s">
        <v>30</v>
      </c>
      <c r="O2871" t="s">
        <v>6056</v>
      </c>
      <c r="P2871" t="s">
        <v>32</v>
      </c>
      <c r="Q2871" t="s">
        <v>65</v>
      </c>
      <c r="R2871" t="s">
        <v>6057</v>
      </c>
      <c r="S2871">
        <v>17.088000000000001</v>
      </c>
      <c r="T2871">
        <v>2</v>
      </c>
      <c r="U2871">
        <v>0.2</v>
      </c>
      <c r="V2871">
        <v>1.0679999999999996</v>
      </c>
    </row>
    <row r="2872" spans="1:22" ht="14.25" customHeight="1" x14ac:dyDescent="0.3">
      <c r="A2872">
        <v>2871</v>
      </c>
      <c r="B2872" t="s">
        <v>6058</v>
      </c>
      <c r="C2872">
        <f>YEAR(Data!$D2872)</f>
        <v>2011</v>
      </c>
      <c r="D2872" s="2">
        <v>40624</v>
      </c>
      <c r="E2872" s="2">
        <v>40628</v>
      </c>
      <c r="F2872" t="s">
        <v>50</v>
      </c>
      <c r="G2872" t="s">
        <v>6059</v>
      </c>
      <c r="H2872" t="s">
        <v>6060</v>
      </c>
      <c r="I2872" t="s">
        <v>41</v>
      </c>
      <c r="J2872" t="s">
        <v>27</v>
      </c>
      <c r="K2872" t="s">
        <v>1310</v>
      </c>
      <c r="L2872" t="s">
        <v>310</v>
      </c>
      <c r="M2872">
        <v>85705</v>
      </c>
      <c r="N2872" t="s">
        <v>44</v>
      </c>
      <c r="O2872" t="s">
        <v>5415</v>
      </c>
      <c r="P2872" t="s">
        <v>46</v>
      </c>
      <c r="Q2872" t="s">
        <v>90</v>
      </c>
      <c r="R2872" t="s">
        <v>5416</v>
      </c>
      <c r="S2872">
        <v>74.352000000000004</v>
      </c>
      <c r="T2872">
        <v>3</v>
      </c>
      <c r="U2872">
        <v>0.2</v>
      </c>
      <c r="V2872">
        <v>23.234999999999992</v>
      </c>
    </row>
    <row r="2873" spans="1:22" ht="14.25" customHeight="1" x14ac:dyDescent="0.3">
      <c r="A2873">
        <v>2872</v>
      </c>
      <c r="B2873" t="s">
        <v>6058</v>
      </c>
      <c r="C2873">
        <f>YEAR(Data!$D2873)</f>
        <v>2011</v>
      </c>
      <c r="D2873" s="2">
        <v>40624</v>
      </c>
      <c r="E2873" s="2">
        <v>40628</v>
      </c>
      <c r="F2873" t="s">
        <v>50</v>
      </c>
      <c r="G2873" t="s">
        <v>6059</v>
      </c>
      <c r="H2873" t="s">
        <v>6060</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ht="14.25" customHeight="1" x14ac:dyDescent="0.3">
      <c r="A2874">
        <v>2873</v>
      </c>
      <c r="B2874" t="s">
        <v>6061</v>
      </c>
      <c r="C2874">
        <f>YEAR(Data!$D2874)</f>
        <v>2014</v>
      </c>
      <c r="D2874" s="2">
        <v>41806</v>
      </c>
      <c r="E2874" s="2">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ht="14.25" customHeight="1" x14ac:dyDescent="0.3">
      <c r="A2875">
        <v>2874</v>
      </c>
      <c r="B2875" t="s">
        <v>6062</v>
      </c>
      <c r="C2875">
        <f>YEAR(Data!$D2875)</f>
        <v>2014</v>
      </c>
      <c r="D2875" s="2">
        <v>41960</v>
      </c>
      <c r="E2875" s="2">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ht="14.25" customHeight="1" x14ac:dyDescent="0.3">
      <c r="A2876">
        <v>2875</v>
      </c>
      <c r="B2876" t="s">
        <v>6063</v>
      </c>
      <c r="C2876">
        <f>YEAR(Data!$D2876)</f>
        <v>2014</v>
      </c>
      <c r="D2876" s="2">
        <v>42003</v>
      </c>
      <c r="E2876" s="2">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ht="14.25" customHeight="1" x14ac:dyDescent="0.3">
      <c r="A2877">
        <v>2876</v>
      </c>
      <c r="B2877" t="s">
        <v>6064</v>
      </c>
      <c r="C2877">
        <f>YEAR(Data!$D2877)</f>
        <v>2013</v>
      </c>
      <c r="D2877" s="2">
        <v>41295</v>
      </c>
      <c r="E2877" s="2">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ht="14.25" customHeight="1" x14ac:dyDescent="0.3">
      <c r="A2878">
        <v>2877</v>
      </c>
      <c r="B2878" t="s">
        <v>6064</v>
      </c>
      <c r="C2878">
        <f>YEAR(Data!$D2878)</f>
        <v>2013</v>
      </c>
      <c r="D2878" s="2">
        <v>41295</v>
      </c>
      <c r="E2878" s="2">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ht="14.25" customHeight="1" x14ac:dyDescent="0.3">
      <c r="A2879">
        <v>2878</v>
      </c>
      <c r="B2879" t="s">
        <v>6065</v>
      </c>
      <c r="C2879">
        <f>YEAR(Data!$D2879)</f>
        <v>2013</v>
      </c>
      <c r="D2879" s="2">
        <v>41289</v>
      </c>
      <c r="E2879" s="2">
        <v>41293</v>
      </c>
      <c r="F2879" t="s">
        <v>50</v>
      </c>
      <c r="G2879" t="s">
        <v>5928</v>
      </c>
      <c r="H2879" t="s">
        <v>5929</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ht="14.25" customHeight="1" x14ac:dyDescent="0.3">
      <c r="A2880">
        <v>2879</v>
      </c>
      <c r="B2880" t="s">
        <v>6065</v>
      </c>
      <c r="C2880">
        <f>YEAR(Data!$D2880)</f>
        <v>2013</v>
      </c>
      <c r="D2880" s="2">
        <v>41289</v>
      </c>
      <c r="E2880" s="2">
        <v>41293</v>
      </c>
      <c r="F2880" t="s">
        <v>50</v>
      </c>
      <c r="G2880" t="s">
        <v>5928</v>
      </c>
      <c r="H2880" t="s">
        <v>5929</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ht="14.25" customHeight="1" x14ac:dyDescent="0.3">
      <c r="A2881">
        <v>2880</v>
      </c>
      <c r="B2881" t="s">
        <v>6065</v>
      </c>
      <c r="C2881">
        <f>YEAR(Data!$D2881)</f>
        <v>2013</v>
      </c>
      <c r="D2881" s="2">
        <v>41289</v>
      </c>
      <c r="E2881" s="2">
        <v>41293</v>
      </c>
      <c r="F2881" t="s">
        <v>50</v>
      </c>
      <c r="G2881" t="s">
        <v>5928</v>
      </c>
      <c r="H2881" t="s">
        <v>5929</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ht="14.25" customHeight="1" x14ac:dyDescent="0.3">
      <c r="A2882">
        <v>2881</v>
      </c>
      <c r="B2882" t="s">
        <v>6066</v>
      </c>
      <c r="C2882">
        <f>YEAR(Data!$D2882)</f>
        <v>2013</v>
      </c>
      <c r="D2882" s="2">
        <v>41537</v>
      </c>
      <c r="E2882" s="2">
        <v>41541</v>
      </c>
      <c r="F2882" t="s">
        <v>23</v>
      </c>
      <c r="G2882" t="s">
        <v>1497</v>
      </c>
      <c r="H2882" t="s">
        <v>1498</v>
      </c>
      <c r="I2882" t="s">
        <v>102</v>
      </c>
      <c r="J2882" t="s">
        <v>27</v>
      </c>
      <c r="K2882" t="s">
        <v>6067</v>
      </c>
      <c r="L2882" t="s">
        <v>788</v>
      </c>
      <c r="M2882">
        <v>7050</v>
      </c>
      <c r="N2882" t="s">
        <v>148</v>
      </c>
      <c r="O2882" t="s">
        <v>108</v>
      </c>
      <c r="P2882" t="s">
        <v>46</v>
      </c>
      <c r="Q2882" t="s">
        <v>75</v>
      </c>
      <c r="R2882" t="s">
        <v>109</v>
      </c>
      <c r="S2882">
        <v>25.44</v>
      </c>
      <c r="T2882">
        <v>6</v>
      </c>
      <c r="U2882">
        <v>0</v>
      </c>
      <c r="V2882">
        <v>12.72</v>
      </c>
    </row>
    <row r="2883" spans="1:22" ht="14.25" customHeight="1" x14ac:dyDescent="0.3">
      <c r="A2883">
        <v>2882</v>
      </c>
      <c r="B2883" t="s">
        <v>6066</v>
      </c>
      <c r="C2883">
        <f>YEAR(Data!$D2883)</f>
        <v>2013</v>
      </c>
      <c r="D2883" s="2">
        <v>41537</v>
      </c>
      <c r="E2883" s="2">
        <v>41541</v>
      </c>
      <c r="F2883" t="s">
        <v>23</v>
      </c>
      <c r="G2883" t="s">
        <v>1497</v>
      </c>
      <c r="H2883" t="s">
        <v>1498</v>
      </c>
      <c r="I2883" t="s">
        <v>102</v>
      </c>
      <c r="J2883" t="s">
        <v>27</v>
      </c>
      <c r="K2883" t="s">
        <v>6067</v>
      </c>
      <c r="L2883" t="s">
        <v>788</v>
      </c>
      <c r="M2883">
        <v>7050</v>
      </c>
      <c r="N2883" t="s">
        <v>148</v>
      </c>
      <c r="O2883" t="s">
        <v>2574</v>
      </c>
      <c r="P2883" t="s">
        <v>46</v>
      </c>
      <c r="Q2883" t="s">
        <v>578</v>
      </c>
      <c r="R2883" t="s">
        <v>2575</v>
      </c>
      <c r="S2883">
        <v>27.93</v>
      </c>
      <c r="T2883">
        <v>3</v>
      </c>
      <c r="U2883">
        <v>0</v>
      </c>
      <c r="V2883">
        <v>8.0996999999999986</v>
      </c>
    </row>
    <row r="2884" spans="1:22" ht="14.25" customHeight="1" x14ac:dyDescent="0.3">
      <c r="A2884">
        <v>2883</v>
      </c>
      <c r="B2884" t="s">
        <v>6068</v>
      </c>
      <c r="C2884">
        <f>YEAR(Data!$D2884)</f>
        <v>2011</v>
      </c>
      <c r="D2884" s="2">
        <v>40596</v>
      </c>
      <c r="E2884" s="2">
        <v>40600</v>
      </c>
      <c r="F2884" t="s">
        <v>50</v>
      </c>
      <c r="G2884" t="s">
        <v>5452</v>
      </c>
      <c r="H2884" t="s">
        <v>5453</v>
      </c>
      <c r="I2884" t="s">
        <v>26</v>
      </c>
      <c r="J2884" t="s">
        <v>27</v>
      </c>
      <c r="K2884" t="s">
        <v>5675</v>
      </c>
      <c r="L2884" t="s">
        <v>211</v>
      </c>
      <c r="M2884">
        <v>60098</v>
      </c>
      <c r="N2884" t="s">
        <v>105</v>
      </c>
      <c r="O2884" t="s">
        <v>2367</v>
      </c>
      <c r="P2884" t="s">
        <v>46</v>
      </c>
      <c r="Q2884" t="s">
        <v>75</v>
      </c>
      <c r="R2884" t="s">
        <v>2368</v>
      </c>
      <c r="S2884">
        <v>8.8499999999999979</v>
      </c>
      <c r="T2884">
        <v>5</v>
      </c>
      <c r="U2884">
        <v>0.8</v>
      </c>
      <c r="V2884">
        <v>-13.717499999999998</v>
      </c>
    </row>
    <row r="2885" spans="1:22" ht="14.25" customHeight="1" x14ac:dyDescent="0.3">
      <c r="A2885">
        <v>2884</v>
      </c>
      <c r="B2885" t="s">
        <v>6069</v>
      </c>
      <c r="C2885">
        <f>YEAR(Data!$D2885)</f>
        <v>2013</v>
      </c>
      <c r="D2885" s="2">
        <v>41590</v>
      </c>
      <c r="E2885" s="2">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ht="14.25" customHeight="1" x14ac:dyDescent="0.3">
      <c r="A2886">
        <v>2885</v>
      </c>
      <c r="B2886" t="s">
        <v>6070</v>
      </c>
      <c r="C2886">
        <f>YEAR(Data!$D2886)</f>
        <v>2013</v>
      </c>
      <c r="D2886" s="2">
        <v>41304</v>
      </c>
      <c r="E2886" s="2">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ht="14.25" customHeight="1" x14ac:dyDescent="0.3">
      <c r="A2887">
        <v>2886</v>
      </c>
      <c r="B2887" t="s">
        <v>6071</v>
      </c>
      <c r="C2887">
        <f>YEAR(Data!$D2887)</f>
        <v>2013</v>
      </c>
      <c r="D2887" s="2">
        <v>41566</v>
      </c>
      <c r="E2887" s="2">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ht="14.25" customHeight="1" x14ac:dyDescent="0.3">
      <c r="A2888">
        <v>2887</v>
      </c>
      <c r="B2888" t="s">
        <v>6072</v>
      </c>
      <c r="C2888">
        <f>YEAR(Data!$D2888)</f>
        <v>2014</v>
      </c>
      <c r="D2888" s="2">
        <v>41992</v>
      </c>
      <c r="E2888" s="2">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ht="14.25" customHeight="1" x14ac:dyDescent="0.3">
      <c r="A2889">
        <v>2888</v>
      </c>
      <c r="B2889" t="s">
        <v>6072</v>
      </c>
      <c r="C2889">
        <f>YEAR(Data!$D2889)</f>
        <v>2014</v>
      </c>
      <c r="D2889" s="2">
        <v>41992</v>
      </c>
      <c r="E2889" s="2">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ht="14.25" customHeight="1" x14ac:dyDescent="0.3">
      <c r="A2890">
        <v>2889</v>
      </c>
      <c r="B2890" t="s">
        <v>6072</v>
      </c>
      <c r="C2890">
        <f>YEAR(Data!$D2890)</f>
        <v>2014</v>
      </c>
      <c r="D2890" s="2">
        <v>41992</v>
      </c>
      <c r="E2890" s="2">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ht="14.25" customHeight="1" x14ac:dyDescent="0.3">
      <c r="A2891">
        <v>2890</v>
      </c>
      <c r="B2891" t="s">
        <v>6073</v>
      </c>
      <c r="C2891">
        <f>YEAR(Data!$D2891)</f>
        <v>2014</v>
      </c>
      <c r="D2891" s="2">
        <v>41946</v>
      </c>
      <c r="E2891" s="2">
        <v>41950</v>
      </c>
      <c r="F2891" t="s">
        <v>50</v>
      </c>
      <c r="G2891" t="s">
        <v>1503</v>
      </c>
      <c r="H2891" t="s">
        <v>1504</v>
      </c>
      <c r="I2891" t="s">
        <v>41</v>
      </c>
      <c r="J2891" t="s">
        <v>27</v>
      </c>
      <c r="K2891" t="s">
        <v>95</v>
      </c>
      <c r="L2891" t="s">
        <v>96</v>
      </c>
      <c r="M2891">
        <v>98105</v>
      </c>
      <c r="N2891" t="s">
        <v>44</v>
      </c>
      <c r="O2891" t="s">
        <v>6074</v>
      </c>
      <c r="P2891" t="s">
        <v>46</v>
      </c>
      <c r="Q2891" t="s">
        <v>90</v>
      </c>
      <c r="R2891" t="s">
        <v>6075</v>
      </c>
      <c r="S2891">
        <v>23.849999999999998</v>
      </c>
      <c r="T2891">
        <v>5</v>
      </c>
      <c r="U2891">
        <v>0</v>
      </c>
      <c r="V2891">
        <v>10.732499999999998</v>
      </c>
    </row>
    <row r="2892" spans="1:22" ht="14.25" customHeight="1" x14ac:dyDescent="0.3">
      <c r="A2892">
        <v>2891</v>
      </c>
      <c r="B2892" t="s">
        <v>6076</v>
      </c>
      <c r="C2892">
        <f>YEAR(Data!$D2892)</f>
        <v>2011</v>
      </c>
      <c r="D2892" s="2">
        <v>40662</v>
      </c>
      <c r="E2892" s="2">
        <v>40664</v>
      </c>
      <c r="F2892" t="s">
        <v>23</v>
      </c>
      <c r="G2892" t="s">
        <v>6077</v>
      </c>
      <c r="H2892" t="s">
        <v>6078</v>
      </c>
      <c r="I2892" t="s">
        <v>26</v>
      </c>
      <c r="J2892" t="s">
        <v>27</v>
      </c>
      <c r="K2892" t="s">
        <v>6079</v>
      </c>
      <c r="L2892" t="s">
        <v>736</v>
      </c>
      <c r="M2892">
        <v>70601</v>
      </c>
      <c r="N2892" t="s">
        <v>30</v>
      </c>
      <c r="O2892" t="s">
        <v>3102</v>
      </c>
      <c r="P2892" t="s">
        <v>32</v>
      </c>
      <c r="Q2892" t="s">
        <v>36</v>
      </c>
      <c r="R2892" t="s">
        <v>3103</v>
      </c>
      <c r="S2892">
        <v>51.96</v>
      </c>
      <c r="T2892">
        <v>2</v>
      </c>
      <c r="U2892">
        <v>0</v>
      </c>
      <c r="V2892">
        <v>12.990000000000002</v>
      </c>
    </row>
    <row r="2893" spans="1:22" ht="14.25" customHeight="1" x14ac:dyDescent="0.3">
      <c r="A2893">
        <v>2892</v>
      </c>
      <c r="B2893" t="s">
        <v>6076</v>
      </c>
      <c r="C2893">
        <f>YEAR(Data!$D2893)</f>
        <v>2011</v>
      </c>
      <c r="D2893" s="2">
        <v>40662</v>
      </c>
      <c r="E2893" s="2">
        <v>40664</v>
      </c>
      <c r="F2893" t="s">
        <v>23</v>
      </c>
      <c r="G2893" t="s">
        <v>6077</v>
      </c>
      <c r="H2893" t="s">
        <v>6078</v>
      </c>
      <c r="I2893" t="s">
        <v>26</v>
      </c>
      <c r="J2893" t="s">
        <v>27</v>
      </c>
      <c r="K2893" t="s">
        <v>6079</v>
      </c>
      <c r="L2893" t="s">
        <v>736</v>
      </c>
      <c r="M2893">
        <v>70601</v>
      </c>
      <c r="N2893" t="s">
        <v>30</v>
      </c>
      <c r="O2893" t="s">
        <v>3720</v>
      </c>
      <c r="P2893" t="s">
        <v>46</v>
      </c>
      <c r="Q2893" t="s">
        <v>75</v>
      </c>
      <c r="R2893" t="s">
        <v>3721</v>
      </c>
      <c r="S2893">
        <v>17.940000000000001</v>
      </c>
      <c r="T2893">
        <v>3</v>
      </c>
      <c r="U2893">
        <v>0</v>
      </c>
      <c r="V2893">
        <v>8.6112000000000002</v>
      </c>
    </row>
    <row r="2894" spans="1:22" ht="14.25" customHeight="1" x14ac:dyDescent="0.3">
      <c r="A2894">
        <v>2893</v>
      </c>
      <c r="B2894" t="s">
        <v>6080</v>
      </c>
      <c r="C2894">
        <f>YEAR(Data!$D2894)</f>
        <v>2014</v>
      </c>
      <c r="D2894" s="2">
        <v>41936</v>
      </c>
      <c r="E2894" s="2">
        <v>41942</v>
      </c>
      <c r="F2894" t="s">
        <v>50</v>
      </c>
      <c r="G2894" t="s">
        <v>371</v>
      </c>
      <c r="H2894" t="s">
        <v>372</v>
      </c>
      <c r="I2894" t="s">
        <v>41</v>
      </c>
      <c r="J2894" t="s">
        <v>27</v>
      </c>
      <c r="K2894" t="s">
        <v>389</v>
      </c>
      <c r="L2894" t="s">
        <v>267</v>
      </c>
      <c r="M2894">
        <v>14609</v>
      </c>
      <c r="N2894" t="s">
        <v>148</v>
      </c>
      <c r="O2894" t="s">
        <v>6081</v>
      </c>
      <c r="P2894" t="s">
        <v>46</v>
      </c>
      <c r="Q2894" t="s">
        <v>90</v>
      </c>
      <c r="R2894" t="s">
        <v>6082</v>
      </c>
      <c r="S2894">
        <v>11.56</v>
      </c>
      <c r="T2894">
        <v>2</v>
      </c>
      <c r="U2894">
        <v>0</v>
      </c>
      <c r="V2894">
        <v>5.6644000000000005</v>
      </c>
    </row>
    <row r="2895" spans="1:22" ht="14.25" customHeight="1" x14ac:dyDescent="0.3">
      <c r="A2895">
        <v>2894</v>
      </c>
      <c r="B2895" t="s">
        <v>6080</v>
      </c>
      <c r="C2895">
        <f>YEAR(Data!$D2895)</f>
        <v>2014</v>
      </c>
      <c r="D2895" s="2">
        <v>41936</v>
      </c>
      <c r="E2895" s="2">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ht="14.25" customHeight="1" x14ac:dyDescent="0.3">
      <c r="A2896">
        <v>2895</v>
      </c>
      <c r="B2896" t="s">
        <v>6080</v>
      </c>
      <c r="C2896">
        <f>YEAR(Data!$D2896)</f>
        <v>2014</v>
      </c>
      <c r="D2896" s="2">
        <v>41936</v>
      </c>
      <c r="E2896" s="2">
        <v>41942</v>
      </c>
      <c r="F2896" t="s">
        <v>50</v>
      </c>
      <c r="G2896" t="s">
        <v>371</v>
      </c>
      <c r="H2896" t="s">
        <v>372</v>
      </c>
      <c r="I2896" t="s">
        <v>41</v>
      </c>
      <c r="J2896" t="s">
        <v>27</v>
      </c>
      <c r="K2896" t="s">
        <v>389</v>
      </c>
      <c r="L2896" t="s">
        <v>267</v>
      </c>
      <c r="M2896">
        <v>14609</v>
      </c>
      <c r="N2896" t="s">
        <v>148</v>
      </c>
      <c r="O2896" t="s">
        <v>6083</v>
      </c>
      <c r="P2896" t="s">
        <v>32</v>
      </c>
      <c r="Q2896" t="s">
        <v>65</v>
      </c>
      <c r="R2896" t="s">
        <v>6084</v>
      </c>
      <c r="S2896">
        <v>69.08</v>
      </c>
      <c r="T2896">
        <v>11</v>
      </c>
      <c r="U2896">
        <v>0</v>
      </c>
      <c r="V2896">
        <v>29.013600000000004</v>
      </c>
    </row>
    <row r="2897" spans="1:22" ht="14.25" customHeight="1" x14ac:dyDescent="0.3">
      <c r="A2897">
        <v>2896</v>
      </c>
      <c r="B2897" t="s">
        <v>6080</v>
      </c>
      <c r="C2897">
        <f>YEAR(Data!$D2897)</f>
        <v>2014</v>
      </c>
      <c r="D2897" s="2">
        <v>41936</v>
      </c>
      <c r="E2897" s="2">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ht="14.25" customHeight="1" x14ac:dyDescent="0.3">
      <c r="A2898">
        <v>2897</v>
      </c>
      <c r="B2898" t="s">
        <v>6085</v>
      </c>
      <c r="C2898">
        <f>YEAR(Data!$D2898)</f>
        <v>2011</v>
      </c>
      <c r="D2898" s="2">
        <v>40632</v>
      </c>
      <c r="E2898" s="2">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ht="14.25" customHeight="1" x14ac:dyDescent="0.3">
      <c r="A2899">
        <v>2898</v>
      </c>
      <c r="B2899" t="s">
        <v>6086</v>
      </c>
      <c r="C2899">
        <f>YEAR(Data!$D2899)</f>
        <v>2013</v>
      </c>
      <c r="D2899" s="2">
        <v>41278</v>
      </c>
      <c r="E2899" s="2">
        <v>41283</v>
      </c>
      <c r="F2899" t="s">
        <v>50</v>
      </c>
      <c r="G2899" t="s">
        <v>3597</v>
      </c>
      <c r="H2899" t="s">
        <v>3598</v>
      </c>
      <c r="I2899" t="s">
        <v>41</v>
      </c>
      <c r="J2899" t="s">
        <v>27</v>
      </c>
      <c r="K2899" t="s">
        <v>467</v>
      </c>
      <c r="L2899" t="s">
        <v>88</v>
      </c>
      <c r="M2899">
        <v>28205</v>
      </c>
      <c r="N2899" t="s">
        <v>30</v>
      </c>
      <c r="O2899" t="s">
        <v>5426</v>
      </c>
      <c r="P2899" t="s">
        <v>71</v>
      </c>
      <c r="Q2899" t="s">
        <v>1216</v>
      </c>
      <c r="R2899" t="s">
        <v>5427</v>
      </c>
      <c r="S2899">
        <v>959.96800000000007</v>
      </c>
      <c r="T2899">
        <v>4</v>
      </c>
      <c r="U2899">
        <v>0.2</v>
      </c>
      <c r="V2899">
        <v>119.99599999999992</v>
      </c>
    </row>
    <row r="2900" spans="1:22" ht="14.25" customHeight="1" x14ac:dyDescent="0.3">
      <c r="A2900">
        <v>2899</v>
      </c>
      <c r="B2900" t="s">
        <v>6087</v>
      </c>
      <c r="C2900">
        <f>YEAR(Data!$D2900)</f>
        <v>2012</v>
      </c>
      <c r="D2900" s="2">
        <v>41025</v>
      </c>
      <c r="E2900" s="2">
        <v>41029</v>
      </c>
      <c r="F2900" t="s">
        <v>50</v>
      </c>
      <c r="G2900" t="s">
        <v>5502</v>
      </c>
      <c r="H2900" t="s">
        <v>5503</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ht="14.25" customHeight="1" x14ac:dyDescent="0.3">
      <c r="A2901">
        <v>2900</v>
      </c>
      <c r="B2901" t="s">
        <v>6088</v>
      </c>
      <c r="C2901">
        <f>YEAR(Data!$D2901)</f>
        <v>2012</v>
      </c>
      <c r="D2901" s="2">
        <v>41164</v>
      </c>
      <c r="E2901" s="2">
        <v>41169</v>
      </c>
      <c r="F2901" t="s">
        <v>50</v>
      </c>
      <c r="G2901" t="s">
        <v>387</v>
      </c>
      <c r="H2901" t="s">
        <v>388</v>
      </c>
      <c r="I2901" t="s">
        <v>26</v>
      </c>
      <c r="J2901" t="s">
        <v>27</v>
      </c>
      <c r="K2901" t="s">
        <v>266</v>
      </c>
      <c r="L2901" t="s">
        <v>267</v>
      </c>
      <c r="M2901">
        <v>10035</v>
      </c>
      <c r="N2901" t="s">
        <v>148</v>
      </c>
      <c r="O2901" t="s">
        <v>5426</v>
      </c>
      <c r="P2901" t="s">
        <v>71</v>
      </c>
      <c r="Q2901" t="s">
        <v>1216</v>
      </c>
      <c r="R2901" t="s">
        <v>5427</v>
      </c>
      <c r="S2901">
        <v>479.98400000000004</v>
      </c>
      <c r="T2901">
        <v>2</v>
      </c>
      <c r="U2901">
        <v>0.2</v>
      </c>
      <c r="V2901">
        <v>59.997999999999962</v>
      </c>
    </row>
    <row r="2902" spans="1:22" ht="14.25" customHeight="1" x14ac:dyDescent="0.3">
      <c r="A2902">
        <v>2901</v>
      </c>
      <c r="B2902" t="s">
        <v>6088</v>
      </c>
      <c r="C2902">
        <f>YEAR(Data!$D2902)</f>
        <v>2012</v>
      </c>
      <c r="D2902" s="2">
        <v>41164</v>
      </c>
      <c r="E2902" s="2">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ht="14.25" customHeight="1" x14ac:dyDescent="0.3">
      <c r="A2903">
        <v>2902</v>
      </c>
      <c r="B2903" t="s">
        <v>6089</v>
      </c>
      <c r="C2903">
        <f>YEAR(Data!$D2903)</f>
        <v>2014</v>
      </c>
      <c r="D2903" s="2">
        <v>41894</v>
      </c>
      <c r="E2903" s="2">
        <v>41898</v>
      </c>
      <c r="F2903" t="s">
        <v>50</v>
      </c>
      <c r="G2903" t="s">
        <v>5603</v>
      </c>
      <c r="H2903" t="s">
        <v>5604</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ht="14.25" customHeight="1" x14ac:dyDescent="0.3">
      <c r="A2904">
        <v>2903</v>
      </c>
      <c r="B2904" t="s">
        <v>6090</v>
      </c>
      <c r="C2904">
        <f>YEAR(Data!$D2904)</f>
        <v>2013</v>
      </c>
      <c r="D2904" s="2">
        <v>41438</v>
      </c>
      <c r="E2904" s="2">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ht="14.25" customHeight="1" x14ac:dyDescent="0.3">
      <c r="A2905">
        <v>2904</v>
      </c>
      <c r="B2905" t="s">
        <v>6091</v>
      </c>
      <c r="C2905">
        <f>YEAR(Data!$D2905)</f>
        <v>2013</v>
      </c>
      <c r="D2905" s="2">
        <v>41453</v>
      </c>
      <c r="E2905" s="2">
        <v>41457</v>
      </c>
      <c r="F2905" t="s">
        <v>50</v>
      </c>
      <c r="G2905" t="s">
        <v>4616</v>
      </c>
      <c r="H2905" t="s">
        <v>4617</v>
      </c>
      <c r="I2905" t="s">
        <v>41</v>
      </c>
      <c r="J2905" t="s">
        <v>27</v>
      </c>
      <c r="K2905" t="s">
        <v>6092</v>
      </c>
      <c r="L2905" t="s">
        <v>211</v>
      </c>
      <c r="M2905">
        <v>60035</v>
      </c>
      <c r="N2905" t="s">
        <v>105</v>
      </c>
      <c r="O2905" t="s">
        <v>4250</v>
      </c>
      <c r="P2905" t="s">
        <v>46</v>
      </c>
      <c r="Q2905" t="s">
        <v>90</v>
      </c>
      <c r="R2905" t="s">
        <v>4251</v>
      </c>
      <c r="S2905">
        <v>37.463999999999999</v>
      </c>
      <c r="T2905">
        <v>7</v>
      </c>
      <c r="U2905">
        <v>0.2</v>
      </c>
      <c r="V2905">
        <v>12.175799999999999</v>
      </c>
    </row>
    <row r="2906" spans="1:22" ht="14.25" customHeight="1" x14ac:dyDescent="0.3">
      <c r="A2906">
        <v>2905</v>
      </c>
      <c r="B2906" t="s">
        <v>6091</v>
      </c>
      <c r="C2906">
        <f>YEAR(Data!$D2906)</f>
        <v>2013</v>
      </c>
      <c r="D2906" s="2">
        <v>41453</v>
      </c>
      <c r="E2906" s="2">
        <v>41457</v>
      </c>
      <c r="F2906" t="s">
        <v>50</v>
      </c>
      <c r="G2906" t="s">
        <v>4616</v>
      </c>
      <c r="H2906" t="s">
        <v>4617</v>
      </c>
      <c r="I2906" t="s">
        <v>41</v>
      </c>
      <c r="J2906" t="s">
        <v>27</v>
      </c>
      <c r="K2906" t="s">
        <v>6092</v>
      </c>
      <c r="L2906" t="s">
        <v>211</v>
      </c>
      <c r="M2906">
        <v>60035</v>
      </c>
      <c r="N2906" t="s">
        <v>105</v>
      </c>
      <c r="O2906" t="s">
        <v>4768</v>
      </c>
      <c r="P2906" t="s">
        <v>32</v>
      </c>
      <c r="Q2906" t="s">
        <v>36</v>
      </c>
      <c r="R2906" t="s">
        <v>4769</v>
      </c>
      <c r="S2906">
        <v>539.65800000000002</v>
      </c>
      <c r="T2906">
        <v>3</v>
      </c>
      <c r="U2906">
        <v>0.3</v>
      </c>
      <c r="V2906">
        <v>-7.7094000000001017</v>
      </c>
    </row>
    <row r="2907" spans="1:22" ht="14.25" customHeight="1" x14ac:dyDescent="0.3">
      <c r="A2907">
        <v>2906</v>
      </c>
      <c r="B2907" t="s">
        <v>6093</v>
      </c>
      <c r="C2907">
        <f>YEAR(Data!$D2907)</f>
        <v>2011</v>
      </c>
      <c r="D2907" s="2">
        <v>40812</v>
      </c>
      <c r="E2907" s="2">
        <v>40816</v>
      </c>
      <c r="F2907" t="s">
        <v>50</v>
      </c>
      <c r="G2907" t="s">
        <v>377</v>
      </c>
      <c r="H2907" t="s">
        <v>378</v>
      </c>
      <c r="I2907" t="s">
        <v>102</v>
      </c>
      <c r="J2907" t="s">
        <v>27</v>
      </c>
      <c r="K2907" t="s">
        <v>95</v>
      </c>
      <c r="L2907" t="s">
        <v>96</v>
      </c>
      <c r="M2907">
        <v>98115</v>
      </c>
      <c r="N2907" t="s">
        <v>44</v>
      </c>
      <c r="O2907" t="s">
        <v>6094</v>
      </c>
      <c r="P2907" t="s">
        <v>46</v>
      </c>
      <c r="Q2907" t="s">
        <v>59</v>
      </c>
      <c r="R2907" t="s">
        <v>6095</v>
      </c>
      <c r="S2907">
        <v>310.12</v>
      </c>
      <c r="T2907">
        <v>2</v>
      </c>
      <c r="U2907">
        <v>0</v>
      </c>
      <c r="V2907">
        <v>80.631200000000007</v>
      </c>
    </row>
    <row r="2908" spans="1:22" ht="14.25" customHeight="1" x14ac:dyDescent="0.3">
      <c r="A2908">
        <v>2907</v>
      </c>
      <c r="B2908" t="s">
        <v>6096</v>
      </c>
      <c r="C2908">
        <f>YEAR(Data!$D2908)</f>
        <v>2014</v>
      </c>
      <c r="D2908" s="2">
        <v>41947</v>
      </c>
      <c r="E2908" s="2">
        <v>41953</v>
      </c>
      <c r="F2908" t="s">
        <v>50</v>
      </c>
      <c r="G2908" t="s">
        <v>2903</v>
      </c>
      <c r="H2908" t="s">
        <v>2904</v>
      </c>
      <c r="I2908" t="s">
        <v>26</v>
      </c>
      <c r="J2908" t="s">
        <v>27</v>
      </c>
      <c r="K2908" t="s">
        <v>228</v>
      </c>
      <c r="L2908" t="s">
        <v>229</v>
      </c>
      <c r="M2908">
        <v>55122</v>
      </c>
      <c r="N2908" t="s">
        <v>105</v>
      </c>
      <c r="O2908" t="s">
        <v>6097</v>
      </c>
      <c r="P2908" t="s">
        <v>46</v>
      </c>
      <c r="Q2908" t="s">
        <v>90</v>
      </c>
      <c r="R2908" t="s">
        <v>6098</v>
      </c>
      <c r="S2908">
        <v>8.56</v>
      </c>
      <c r="T2908">
        <v>2</v>
      </c>
      <c r="U2908">
        <v>0</v>
      </c>
      <c r="V2908">
        <v>3.8519999999999994</v>
      </c>
    </row>
    <row r="2909" spans="1:22" ht="14.25" customHeight="1" x14ac:dyDescent="0.3">
      <c r="A2909">
        <v>2908</v>
      </c>
      <c r="B2909" t="s">
        <v>6096</v>
      </c>
      <c r="C2909">
        <f>YEAR(Data!$D2909)</f>
        <v>2014</v>
      </c>
      <c r="D2909" s="2">
        <v>41947</v>
      </c>
      <c r="E2909" s="2">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ht="14.25" customHeight="1" x14ac:dyDescent="0.3">
      <c r="A2910">
        <v>2909</v>
      </c>
      <c r="B2910" t="s">
        <v>6096</v>
      </c>
      <c r="C2910">
        <f>YEAR(Data!$D2910)</f>
        <v>2014</v>
      </c>
      <c r="D2910" s="2">
        <v>41947</v>
      </c>
      <c r="E2910" s="2">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ht="14.25" customHeight="1" x14ac:dyDescent="0.3">
      <c r="A2911">
        <v>2910</v>
      </c>
      <c r="B2911" t="s">
        <v>6099</v>
      </c>
      <c r="C2911">
        <f>YEAR(Data!$D2911)</f>
        <v>2014</v>
      </c>
      <c r="D2911" s="2">
        <v>41690</v>
      </c>
      <c r="E2911" s="2">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ht="14.25" customHeight="1" x14ac:dyDescent="0.3">
      <c r="A2912">
        <v>2911</v>
      </c>
      <c r="B2912" t="s">
        <v>6100</v>
      </c>
      <c r="C2912">
        <f>YEAR(Data!$D2912)</f>
        <v>2012</v>
      </c>
      <c r="D2912" s="2">
        <v>41218</v>
      </c>
      <c r="E2912" s="2">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ht="14.25" customHeight="1" x14ac:dyDescent="0.3">
      <c r="A2913">
        <v>2912</v>
      </c>
      <c r="B2913" t="s">
        <v>6101</v>
      </c>
      <c r="C2913">
        <f>YEAR(Data!$D2913)</f>
        <v>2011</v>
      </c>
      <c r="D2913" s="2">
        <v>40710</v>
      </c>
      <c r="E2913" s="2">
        <v>40715</v>
      </c>
      <c r="F2913" t="s">
        <v>50</v>
      </c>
      <c r="G2913" t="s">
        <v>2002</v>
      </c>
      <c r="H2913" t="s">
        <v>2003</v>
      </c>
      <c r="I2913" t="s">
        <v>26</v>
      </c>
      <c r="J2913" t="s">
        <v>27</v>
      </c>
      <c r="K2913" t="s">
        <v>6102</v>
      </c>
      <c r="L2913" t="s">
        <v>267</v>
      </c>
      <c r="M2913">
        <v>11550</v>
      </c>
      <c r="N2913" t="s">
        <v>148</v>
      </c>
      <c r="O2913" t="s">
        <v>6103</v>
      </c>
      <c r="P2913" t="s">
        <v>46</v>
      </c>
      <c r="Q2913" t="s">
        <v>173</v>
      </c>
      <c r="R2913" t="s">
        <v>186</v>
      </c>
      <c r="S2913">
        <v>41.4</v>
      </c>
      <c r="T2913">
        <v>5</v>
      </c>
      <c r="U2913">
        <v>0</v>
      </c>
      <c r="V2913">
        <v>19.457999999999998</v>
      </c>
    </row>
    <row r="2914" spans="1:22" ht="14.25" customHeight="1" x14ac:dyDescent="0.3">
      <c r="A2914">
        <v>2913</v>
      </c>
      <c r="B2914" t="s">
        <v>6101</v>
      </c>
      <c r="C2914">
        <f>YEAR(Data!$D2914)</f>
        <v>2011</v>
      </c>
      <c r="D2914" s="2">
        <v>40710</v>
      </c>
      <c r="E2914" s="2">
        <v>40715</v>
      </c>
      <c r="F2914" t="s">
        <v>50</v>
      </c>
      <c r="G2914" t="s">
        <v>2002</v>
      </c>
      <c r="H2914" t="s">
        <v>2003</v>
      </c>
      <c r="I2914" t="s">
        <v>26</v>
      </c>
      <c r="J2914" t="s">
        <v>27</v>
      </c>
      <c r="K2914" t="s">
        <v>6102</v>
      </c>
      <c r="L2914" t="s">
        <v>267</v>
      </c>
      <c r="M2914">
        <v>11550</v>
      </c>
      <c r="N2914" t="s">
        <v>148</v>
      </c>
      <c r="O2914" t="s">
        <v>6104</v>
      </c>
      <c r="P2914" t="s">
        <v>46</v>
      </c>
      <c r="Q2914" t="s">
        <v>68</v>
      </c>
      <c r="R2914" t="s">
        <v>6105</v>
      </c>
      <c r="S2914">
        <v>35</v>
      </c>
      <c r="T2914">
        <v>4</v>
      </c>
      <c r="U2914">
        <v>0</v>
      </c>
      <c r="V2914">
        <v>10.499999999999996</v>
      </c>
    </row>
    <row r="2915" spans="1:22" ht="14.25" customHeight="1" x14ac:dyDescent="0.3">
      <c r="A2915">
        <v>2914</v>
      </c>
      <c r="B2915" t="s">
        <v>6101</v>
      </c>
      <c r="C2915">
        <f>YEAR(Data!$D2915)</f>
        <v>2011</v>
      </c>
      <c r="D2915" s="2">
        <v>40710</v>
      </c>
      <c r="E2915" s="2">
        <v>40715</v>
      </c>
      <c r="F2915" t="s">
        <v>50</v>
      </c>
      <c r="G2915" t="s">
        <v>2002</v>
      </c>
      <c r="H2915" t="s">
        <v>2003</v>
      </c>
      <c r="I2915" t="s">
        <v>26</v>
      </c>
      <c r="J2915" t="s">
        <v>27</v>
      </c>
      <c r="K2915" t="s">
        <v>6102</v>
      </c>
      <c r="L2915" t="s">
        <v>267</v>
      </c>
      <c r="M2915">
        <v>11550</v>
      </c>
      <c r="N2915" t="s">
        <v>148</v>
      </c>
      <c r="O2915" t="s">
        <v>414</v>
      </c>
      <c r="P2915" t="s">
        <v>46</v>
      </c>
      <c r="Q2915" t="s">
        <v>75</v>
      </c>
      <c r="R2915" t="s">
        <v>415</v>
      </c>
      <c r="S2915">
        <v>39.552000000000007</v>
      </c>
      <c r="T2915">
        <v>3</v>
      </c>
      <c r="U2915">
        <v>0.2</v>
      </c>
      <c r="V2915">
        <v>14.337599999999998</v>
      </c>
    </row>
    <row r="2916" spans="1:22" ht="14.25" customHeight="1" x14ac:dyDescent="0.3">
      <c r="A2916">
        <v>2915</v>
      </c>
      <c r="B2916" t="s">
        <v>6106</v>
      </c>
      <c r="C2916">
        <f>YEAR(Data!$D2916)</f>
        <v>2012</v>
      </c>
      <c r="D2916" s="2">
        <v>41194</v>
      </c>
      <c r="E2916" s="2">
        <v>41199</v>
      </c>
      <c r="F2916" t="s">
        <v>23</v>
      </c>
      <c r="G2916" t="s">
        <v>2903</v>
      </c>
      <c r="H2916" t="s">
        <v>2904</v>
      </c>
      <c r="I2916" t="s">
        <v>26</v>
      </c>
      <c r="J2916" t="s">
        <v>27</v>
      </c>
      <c r="K2916" t="s">
        <v>6107</v>
      </c>
      <c r="L2916" t="s">
        <v>254</v>
      </c>
      <c r="M2916">
        <v>46060</v>
      </c>
      <c r="N2916" t="s">
        <v>105</v>
      </c>
      <c r="O2916" t="s">
        <v>5833</v>
      </c>
      <c r="P2916" t="s">
        <v>71</v>
      </c>
      <c r="Q2916" t="s">
        <v>72</v>
      </c>
      <c r="R2916" t="s">
        <v>5834</v>
      </c>
      <c r="S2916">
        <v>135.72</v>
      </c>
      <c r="T2916">
        <v>3</v>
      </c>
      <c r="U2916">
        <v>0</v>
      </c>
      <c r="V2916">
        <v>35.287199999999999</v>
      </c>
    </row>
    <row r="2917" spans="1:22" ht="14.25" customHeight="1" x14ac:dyDescent="0.3">
      <c r="A2917">
        <v>2916</v>
      </c>
      <c r="B2917" t="s">
        <v>6106</v>
      </c>
      <c r="C2917">
        <f>YEAR(Data!$D2917)</f>
        <v>2012</v>
      </c>
      <c r="D2917" s="2">
        <v>41194</v>
      </c>
      <c r="E2917" s="2">
        <v>41199</v>
      </c>
      <c r="F2917" t="s">
        <v>23</v>
      </c>
      <c r="G2917" t="s">
        <v>2903</v>
      </c>
      <c r="H2917" t="s">
        <v>2904</v>
      </c>
      <c r="I2917" t="s">
        <v>26</v>
      </c>
      <c r="J2917" t="s">
        <v>27</v>
      </c>
      <c r="K2917" t="s">
        <v>6107</v>
      </c>
      <c r="L2917" t="s">
        <v>254</v>
      </c>
      <c r="M2917">
        <v>46060</v>
      </c>
      <c r="N2917" t="s">
        <v>105</v>
      </c>
      <c r="O2917" t="s">
        <v>5670</v>
      </c>
      <c r="P2917" t="s">
        <v>46</v>
      </c>
      <c r="Q2917" t="s">
        <v>75</v>
      </c>
      <c r="R2917" t="s">
        <v>5671</v>
      </c>
      <c r="S2917">
        <v>12.56</v>
      </c>
      <c r="T2917">
        <v>2</v>
      </c>
      <c r="U2917">
        <v>0</v>
      </c>
      <c r="V2917">
        <v>5.6519999999999992</v>
      </c>
    </row>
    <row r="2918" spans="1:22" ht="14.25" customHeight="1" x14ac:dyDescent="0.3">
      <c r="A2918">
        <v>2917</v>
      </c>
      <c r="B2918" t="s">
        <v>6106</v>
      </c>
      <c r="C2918">
        <f>YEAR(Data!$D2918)</f>
        <v>2012</v>
      </c>
      <c r="D2918" s="2">
        <v>41194</v>
      </c>
      <c r="E2918" s="2">
        <v>41199</v>
      </c>
      <c r="F2918" t="s">
        <v>23</v>
      </c>
      <c r="G2918" t="s">
        <v>2903</v>
      </c>
      <c r="H2918" t="s">
        <v>2904</v>
      </c>
      <c r="I2918" t="s">
        <v>26</v>
      </c>
      <c r="J2918" t="s">
        <v>27</v>
      </c>
      <c r="K2918" t="s">
        <v>6107</v>
      </c>
      <c r="L2918" t="s">
        <v>254</v>
      </c>
      <c r="M2918">
        <v>46060</v>
      </c>
      <c r="N2918" t="s">
        <v>105</v>
      </c>
      <c r="O2918" t="s">
        <v>3853</v>
      </c>
      <c r="P2918" t="s">
        <v>71</v>
      </c>
      <c r="Q2918" t="s">
        <v>72</v>
      </c>
      <c r="R2918" t="s">
        <v>3854</v>
      </c>
      <c r="S2918">
        <v>263.95999999999998</v>
      </c>
      <c r="T2918">
        <v>4</v>
      </c>
      <c r="U2918">
        <v>0</v>
      </c>
      <c r="V2918">
        <v>71.269200000000012</v>
      </c>
    </row>
    <row r="2919" spans="1:22" ht="14.25" customHeight="1" x14ac:dyDescent="0.3">
      <c r="A2919">
        <v>2918</v>
      </c>
      <c r="B2919" t="s">
        <v>6108</v>
      </c>
      <c r="C2919">
        <f>YEAR(Data!$D2919)</f>
        <v>2014</v>
      </c>
      <c r="D2919" s="2">
        <v>41879</v>
      </c>
      <c r="E2919" s="2">
        <v>41882</v>
      </c>
      <c r="F2919" t="s">
        <v>188</v>
      </c>
      <c r="G2919" t="s">
        <v>2813</v>
      </c>
      <c r="H2919" t="s">
        <v>2814</v>
      </c>
      <c r="I2919" t="s">
        <v>26</v>
      </c>
      <c r="J2919" t="s">
        <v>27</v>
      </c>
      <c r="K2919" t="s">
        <v>815</v>
      </c>
      <c r="L2919" t="s">
        <v>104</v>
      </c>
      <c r="M2919">
        <v>75220</v>
      </c>
      <c r="N2919" t="s">
        <v>105</v>
      </c>
      <c r="O2919" t="s">
        <v>6109</v>
      </c>
      <c r="P2919" t="s">
        <v>46</v>
      </c>
      <c r="Q2919" t="s">
        <v>68</v>
      </c>
      <c r="R2919" t="s">
        <v>6110</v>
      </c>
      <c r="S2919">
        <v>5.9520000000000008</v>
      </c>
      <c r="T2919">
        <v>1</v>
      </c>
      <c r="U2919">
        <v>0.2</v>
      </c>
      <c r="V2919">
        <v>0.37200000000000011</v>
      </c>
    </row>
    <row r="2920" spans="1:22" ht="14.25" customHeight="1" x14ac:dyDescent="0.3">
      <c r="A2920">
        <v>2919</v>
      </c>
      <c r="B2920" t="s">
        <v>6111</v>
      </c>
      <c r="C2920">
        <f>YEAR(Data!$D2920)</f>
        <v>2013</v>
      </c>
      <c r="D2920" s="2">
        <v>41602</v>
      </c>
      <c r="E2920" s="2">
        <v>41602</v>
      </c>
      <c r="F2920" t="s">
        <v>1290</v>
      </c>
      <c r="G2920" t="s">
        <v>5584</v>
      </c>
      <c r="H2920" t="s">
        <v>5585</v>
      </c>
      <c r="I2920" t="s">
        <v>41</v>
      </c>
      <c r="J2920" t="s">
        <v>27</v>
      </c>
      <c r="K2920" t="s">
        <v>146</v>
      </c>
      <c r="L2920" t="s">
        <v>147</v>
      </c>
      <c r="M2920">
        <v>19140</v>
      </c>
      <c r="N2920" t="s">
        <v>148</v>
      </c>
      <c r="O2920" t="s">
        <v>5967</v>
      </c>
      <c r="P2920" t="s">
        <v>46</v>
      </c>
      <c r="Q2920" t="s">
        <v>269</v>
      </c>
      <c r="R2920" t="s">
        <v>5968</v>
      </c>
      <c r="S2920">
        <v>15.8</v>
      </c>
      <c r="T2920">
        <v>5</v>
      </c>
      <c r="U2920">
        <v>0.2</v>
      </c>
      <c r="V2920">
        <v>2.3699999999999983</v>
      </c>
    </row>
    <row r="2921" spans="1:22" ht="14.25" customHeight="1" x14ac:dyDescent="0.3">
      <c r="A2921">
        <v>2920</v>
      </c>
      <c r="B2921" t="s">
        <v>6111</v>
      </c>
      <c r="C2921">
        <f>YEAR(Data!$D2921)</f>
        <v>2013</v>
      </c>
      <c r="D2921" s="2">
        <v>41602</v>
      </c>
      <c r="E2921" s="2">
        <v>41602</v>
      </c>
      <c r="F2921" t="s">
        <v>1290</v>
      </c>
      <c r="G2921" t="s">
        <v>5584</v>
      </c>
      <c r="H2921" t="s">
        <v>5585</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ht="14.25" customHeight="1" x14ac:dyDescent="0.3">
      <c r="A2922">
        <v>2921</v>
      </c>
      <c r="B2922" t="s">
        <v>6111</v>
      </c>
      <c r="C2922">
        <f>YEAR(Data!$D2922)</f>
        <v>2013</v>
      </c>
      <c r="D2922" s="2">
        <v>41602</v>
      </c>
      <c r="E2922" s="2">
        <v>41602</v>
      </c>
      <c r="F2922" t="s">
        <v>1290</v>
      </c>
      <c r="G2922" t="s">
        <v>5584</v>
      </c>
      <c r="H2922" t="s">
        <v>5585</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ht="14.25" customHeight="1" x14ac:dyDescent="0.3">
      <c r="A2923">
        <v>2922</v>
      </c>
      <c r="B2923" t="s">
        <v>6112</v>
      </c>
      <c r="C2923">
        <f>YEAR(Data!$D2923)</f>
        <v>2014</v>
      </c>
      <c r="D2923" s="2">
        <v>41670</v>
      </c>
      <c r="E2923" s="2">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ht="14.25" customHeight="1" x14ac:dyDescent="0.3">
      <c r="A2924">
        <v>2923</v>
      </c>
      <c r="B2924" t="s">
        <v>6113</v>
      </c>
      <c r="C2924">
        <f>YEAR(Data!$D2924)</f>
        <v>2012</v>
      </c>
      <c r="D2924" s="2">
        <v>41243</v>
      </c>
      <c r="E2924" s="2">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ht="14.25" customHeight="1" x14ac:dyDescent="0.3">
      <c r="A2925">
        <v>2924</v>
      </c>
      <c r="B2925" t="s">
        <v>6114</v>
      </c>
      <c r="C2925">
        <f>YEAR(Data!$D2925)</f>
        <v>2011</v>
      </c>
      <c r="D2925" s="2">
        <v>40722</v>
      </c>
      <c r="E2925" s="2">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ht="14.25" customHeight="1" x14ac:dyDescent="0.3">
      <c r="A2926">
        <v>2925</v>
      </c>
      <c r="B2926" t="s">
        <v>6115</v>
      </c>
      <c r="C2926">
        <f>YEAR(Data!$D2926)</f>
        <v>2011</v>
      </c>
      <c r="D2926" s="2">
        <v>40788</v>
      </c>
      <c r="E2926" s="2">
        <v>40791</v>
      </c>
      <c r="F2926" t="s">
        <v>188</v>
      </c>
      <c r="G2926" t="s">
        <v>5224</v>
      </c>
      <c r="H2926" t="s">
        <v>5225</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ht="14.25" customHeight="1" x14ac:dyDescent="0.3">
      <c r="A2927">
        <v>2926</v>
      </c>
      <c r="B2927" t="s">
        <v>6115</v>
      </c>
      <c r="C2927">
        <f>YEAR(Data!$D2927)</f>
        <v>2011</v>
      </c>
      <c r="D2927" s="2">
        <v>40788</v>
      </c>
      <c r="E2927" s="2">
        <v>40791</v>
      </c>
      <c r="F2927" t="s">
        <v>188</v>
      </c>
      <c r="G2927" t="s">
        <v>5224</v>
      </c>
      <c r="H2927" t="s">
        <v>5225</v>
      </c>
      <c r="I2927" t="s">
        <v>26</v>
      </c>
      <c r="J2927" t="s">
        <v>27</v>
      </c>
      <c r="K2927" t="s">
        <v>4103</v>
      </c>
      <c r="L2927" t="s">
        <v>267</v>
      </c>
      <c r="M2927">
        <v>13601</v>
      </c>
      <c r="N2927" t="s">
        <v>148</v>
      </c>
      <c r="O2927" t="s">
        <v>6116</v>
      </c>
      <c r="P2927" t="s">
        <v>32</v>
      </c>
      <c r="Q2927" t="s">
        <v>65</v>
      </c>
      <c r="R2927" t="s">
        <v>6117</v>
      </c>
      <c r="S2927">
        <v>70.709999999999994</v>
      </c>
      <c r="T2927">
        <v>1</v>
      </c>
      <c r="U2927">
        <v>0</v>
      </c>
      <c r="V2927">
        <v>4.9496999999999929</v>
      </c>
    </row>
    <row r="2928" spans="1:22" ht="14.25" customHeight="1" x14ac:dyDescent="0.3">
      <c r="A2928">
        <v>2927</v>
      </c>
      <c r="B2928" t="s">
        <v>6118</v>
      </c>
      <c r="C2928">
        <f>YEAR(Data!$D2928)</f>
        <v>2014</v>
      </c>
      <c r="D2928" s="2">
        <v>41831</v>
      </c>
      <c r="E2928" s="2">
        <v>41835</v>
      </c>
      <c r="F2928" t="s">
        <v>23</v>
      </c>
      <c r="G2928" t="s">
        <v>6119</v>
      </c>
      <c r="H2928" t="s">
        <v>6120</v>
      </c>
      <c r="I2928" t="s">
        <v>26</v>
      </c>
      <c r="J2928" t="s">
        <v>27</v>
      </c>
      <c r="K2928" t="s">
        <v>497</v>
      </c>
      <c r="L2928" t="s">
        <v>1272</v>
      </c>
      <c r="M2928">
        <v>31907</v>
      </c>
      <c r="N2928" t="s">
        <v>30</v>
      </c>
      <c r="O2928" t="s">
        <v>6083</v>
      </c>
      <c r="P2928" t="s">
        <v>32</v>
      </c>
      <c r="Q2928" t="s">
        <v>65</v>
      </c>
      <c r="R2928" t="s">
        <v>6084</v>
      </c>
      <c r="S2928">
        <v>18.84</v>
      </c>
      <c r="T2928">
        <v>3</v>
      </c>
      <c r="U2928">
        <v>0</v>
      </c>
      <c r="V2928">
        <v>7.9128000000000007</v>
      </c>
    </row>
    <row r="2929" spans="1:22" ht="14.25" customHeight="1" x14ac:dyDescent="0.3">
      <c r="A2929">
        <v>2928</v>
      </c>
      <c r="B2929" t="s">
        <v>6121</v>
      </c>
      <c r="C2929">
        <f>YEAR(Data!$D2929)</f>
        <v>2014</v>
      </c>
      <c r="D2929" s="2">
        <v>41795</v>
      </c>
      <c r="E2929" s="2">
        <v>41801</v>
      </c>
      <c r="F2929" t="s">
        <v>50</v>
      </c>
      <c r="G2929" t="s">
        <v>4911</v>
      </c>
      <c r="H2929" t="s">
        <v>4912</v>
      </c>
      <c r="I2929" t="s">
        <v>26</v>
      </c>
      <c r="J2929" t="s">
        <v>27</v>
      </c>
      <c r="K2929" t="s">
        <v>6122</v>
      </c>
      <c r="L2929" t="s">
        <v>229</v>
      </c>
      <c r="M2929">
        <v>55124</v>
      </c>
      <c r="N2929" t="s">
        <v>105</v>
      </c>
      <c r="O2929" t="s">
        <v>3233</v>
      </c>
      <c r="P2929" t="s">
        <v>46</v>
      </c>
      <c r="Q2929" t="s">
        <v>68</v>
      </c>
      <c r="R2929" t="s">
        <v>3234</v>
      </c>
      <c r="S2929">
        <v>8.64</v>
      </c>
      <c r="T2929">
        <v>3</v>
      </c>
      <c r="U2929">
        <v>0</v>
      </c>
      <c r="V2929">
        <v>2.5055999999999998</v>
      </c>
    </row>
    <row r="2930" spans="1:22" ht="14.25" customHeight="1" x14ac:dyDescent="0.3">
      <c r="A2930">
        <v>2929</v>
      </c>
      <c r="B2930" t="s">
        <v>6123</v>
      </c>
      <c r="C2930">
        <f>YEAR(Data!$D2930)</f>
        <v>2014</v>
      </c>
      <c r="D2930" s="2">
        <v>41932</v>
      </c>
      <c r="E2930" s="2">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ht="14.25" customHeight="1" x14ac:dyDescent="0.3">
      <c r="A2931">
        <v>2930</v>
      </c>
      <c r="B2931" t="s">
        <v>6124</v>
      </c>
      <c r="C2931">
        <f>YEAR(Data!$D2931)</f>
        <v>2014</v>
      </c>
      <c r="D2931" s="2">
        <v>41962</v>
      </c>
      <c r="E2931" s="2">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ht="14.25" customHeight="1" x14ac:dyDescent="0.3">
      <c r="A2932">
        <v>2931</v>
      </c>
      <c r="B2932" t="s">
        <v>6125</v>
      </c>
      <c r="C2932">
        <f>YEAR(Data!$D2932)</f>
        <v>2012</v>
      </c>
      <c r="D2932" s="2">
        <v>41129</v>
      </c>
      <c r="E2932" s="2">
        <v>41129</v>
      </c>
      <c r="F2932" t="s">
        <v>1290</v>
      </c>
      <c r="G2932" t="s">
        <v>5615</v>
      </c>
      <c r="H2932" t="s">
        <v>5616</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ht="14.25" customHeight="1" x14ac:dyDescent="0.3">
      <c r="A2933">
        <v>2932</v>
      </c>
      <c r="B2933" t="s">
        <v>6125</v>
      </c>
      <c r="C2933">
        <f>YEAR(Data!$D2933)</f>
        <v>2012</v>
      </c>
      <c r="D2933" s="2">
        <v>41129</v>
      </c>
      <c r="E2933" s="2">
        <v>41129</v>
      </c>
      <c r="F2933" t="s">
        <v>1290</v>
      </c>
      <c r="G2933" t="s">
        <v>5615</v>
      </c>
      <c r="H2933" t="s">
        <v>5616</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ht="14.25" customHeight="1" x14ac:dyDescent="0.3">
      <c r="A2934">
        <v>2933</v>
      </c>
      <c r="B2934" t="s">
        <v>6125</v>
      </c>
      <c r="C2934">
        <f>YEAR(Data!$D2934)</f>
        <v>2012</v>
      </c>
      <c r="D2934" s="2">
        <v>41129</v>
      </c>
      <c r="E2934" s="2">
        <v>41129</v>
      </c>
      <c r="F2934" t="s">
        <v>1290</v>
      </c>
      <c r="G2934" t="s">
        <v>5615</v>
      </c>
      <c r="H2934" t="s">
        <v>5616</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ht="14.25" customHeight="1" x14ac:dyDescent="0.3">
      <c r="A2935">
        <v>2934</v>
      </c>
      <c r="B2935" t="s">
        <v>6126</v>
      </c>
      <c r="C2935">
        <f>YEAR(Data!$D2935)</f>
        <v>2013</v>
      </c>
      <c r="D2935" s="2">
        <v>41615</v>
      </c>
      <c r="E2935" s="2">
        <v>41621</v>
      </c>
      <c r="F2935" t="s">
        <v>50</v>
      </c>
      <c r="G2935" t="s">
        <v>1878</v>
      </c>
      <c r="H2935" t="s">
        <v>1879</v>
      </c>
      <c r="I2935" t="s">
        <v>26</v>
      </c>
      <c r="J2935" t="s">
        <v>27</v>
      </c>
      <c r="K2935" t="s">
        <v>95</v>
      </c>
      <c r="L2935" t="s">
        <v>96</v>
      </c>
      <c r="M2935">
        <v>98105</v>
      </c>
      <c r="N2935" t="s">
        <v>44</v>
      </c>
      <c r="O2935" t="s">
        <v>3782</v>
      </c>
      <c r="P2935" t="s">
        <v>71</v>
      </c>
      <c r="Q2935" t="s">
        <v>72</v>
      </c>
      <c r="R2935" t="s">
        <v>5705</v>
      </c>
      <c r="S2935">
        <v>156.79200000000003</v>
      </c>
      <c r="T2935">
        <v>1</v>
      </c>
      <c r="U2935">
        <v>0.2</v>
      </c>
      <c r="V2935">
        <v>13.719300000000004</v>
      </c>
    </row>
    <row r="2936" spans="1:22" ht="14.25" customHeight="1" x14ac:dyDescent="0.3">
      <c r="A2936">
        <v>2935</v>
      </c>
      <c r="B2936" t="s">
        <v>6126</v>
      </c>
      <c r="C2936">
        <f>YEAR(Data!$D2936)</f>
        <v>2013</v>
      </c>
      <c r="D2936" s="2">
        <v>41615</v>
      </c>
      <c r="E2936" s="2">
        <v>41621</v>
      </c>
      <c r="F2936" t="s">
        <v>50</v>
      </c>
      <c r="G2936" t="s">
        <v>1878</v>
      </c>
      <c r="H2936" t="s">
        <v>1879</v>
      </c>
      <c r="I2936" t="s">
        <v>26</v>
      </c>
      <c r="J2936" t="s">
        <v>27</v>
      </c>
      <c r="K2936" t="s">
        <v>95</v>
      </c>
      <c r="L2936" t="s">
        <v>96</v>
      </c>
      <c r="M2936">
        <v>98105</v>
      </c>
      <c r="N2936" t="s">
        <v>44</v>
      </c>
      <c r="O2936" t="s">
        <v>5786</v>
      </c>
      <c r="P2936" t="s">
        <v>71</v>
      </c>
      <c r="Q2936" t="s">
        <v>72</v>
      </c>
      <c r="R2936" t="s">
        <v>5787</v>
      </c>
      <c r="S2936">
        <v>431.97600000000006</v>
      </c>
      <c r="T2936">
        <v>3</v>
      </c>
      <c r="U2936">
        <v>0.2</v>
      </c>
      <c r="V2936">
        <v>26.998499999999993</v>
      </c>
    </row>
    <row r="2937" spans="1:22" ht="14.25" customHeight="1" x14ac:dyDescent="0.3">
      <c r="A2937">
        <v>2936</v>
      </c>
      <c r="B2937" t="s">
        <v>6126</v>
      </c>
      <c r="C2937">
        <f>YEAR(Data!$D2937)</f>
        <v>2013</v>
      </c>
      <c r="D2937" s="2">
        <v>41615</v>
      </c>
      <c r="E2937" s="2">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ht="14.25" customHeight="1" x14ac:dyDescent="0.3">
      <c r="A2938">
        <v>2937</v>
      </c>
      <c r="B2938" t="s">
        <v>6126</v>
      </c>
      <c r="C2938">
        <f>YEAR(Data!$D2938)</f>
        <v>2013</v>
      </c>
      <c r="D2938" s="2">
        <v>41615</v>
      </c>
      <c r="E2938" s="2">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ht="14.25" customHeight="1" x14ac:dyDescent="0.3">
      <c r="A2939">
        <v>2938</v>
      </c>
      <c r="B2939" t="s">
        <v>6126</v>
      </c>
      <c r="C2939">
        <f>YEAR(Data!$D2939)</f>
        <v>2013</v>
      </c>
      <c r="D2939" s="2">
        <v>41615</v>
      </c>
      <c r="E2939" s="2">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ht="14.25" customHeight="1" x14ac:dyDescent="0.3">
      <c r="A2940">
        <v>2939</v>
      </c>
      <c r="B2940" t="s">
        <v>6126</v>
      </c>
      <c r="C2940">
        <f>YEAR(Data!$D2940)</f>
        <v>2013</v>
      </c>
      <c r="D2940" s="2">
        <v>41615</v>
      </c>
      <c r="E2940" s="2">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ht="14.25" customHeight="1" x14ac:dyDescent="0.3">
      <c r="A2941">
        <v>2940</v>
      </c>
      <c r="B2941" t="s">
        <v>6126</v>
      </c>
      <c r="C2941">
        <f>YEAR(Data!$D2941)</f>
        <v>2013</v>
      </c>
      <c r="D2941" s="2">
        <v>41615</v>
      </c>
      <c r="E2941" s="2">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ht="14.25" customHeight="1" x14ac:dyDescent="0.3">
      <c r="A2942">
        <v>2941</v>
      </c>
      <c r="B2942" t="s">
        <v>6127</v>
      </c>
      <c r="C2942">
        <f>YEAR(Data!$D2942)</f>
        <v>2014</v>
      </c>
      <c r="D2942" s="2">
        <v>41724</v>
      </c>
      <c r="E2942" s="2">
        <v>41730</v>
      </c>
      <c r="F2942" t="s">
        <v>50</v>
      </c>
      <c r="G2942" t="s">
        <v>2109</v>
      </c>
      <c r="H2942" t="s">
        <v>2110</v>
      </c>
      <c r="I2942" t="s">
        <v>41</v>
      </c>
      <c r="J2942" t="s">
        <v>27</v>
      </c>
      <c r="K2942" t="s">
        <v>2548</v>
      </c>
      <c r="L2942" t="s">
        <v>114</v>
      </c>
      <c r="M2942">
        <v>53209</v>
      </c>
      <c r="N2942" t="s">
        <v>105</v>
      </c>
      <c r="O2942" t="s">
        <v>6128</v>
      </c>
      <c r="P2942" t="s">
        <v>32</v>
      </c>
      <c r="Q2942" t="s">
        <v>36</v>
      </c>
      <c r="R2942" t="s">
        <v>6129</v>
      </c>
      <c r="S2942">
        <v>90.99</v>
      </c>
      <c r="T2942">
        <v>1</v>
      </c>
      <c r="U2942">
        <v>0</v>
      </c>
      <c r="V2942">
        <v>14.558400000000006</v>
      </c>
    </row>
    <row r="2943" spans="1:22" ht="14.25" customHeight="1" x14ac:dyDescent="0.3">
      <c r="A2943">
        <v>2942</v>
      </c>
      <c r="B2943" t="s">
        <v>6127</v>
      </c>
      <c r="C2943">
        <f>YEAR(Data!$D2943)</f>
        <v>2014</v>
      </c>
      <c r="D2943" s="2">
        <v>41724</v>
      </c>
      <c r="E2943" s="2">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ht="14.25" customHeight="1" x14ac:dyDescent="0.3">
      <c r="A2944">
        <v>2943</v>
      </c>
      <c r="B2944" t="s">
        <v>6127</v>
      </c>
      <c r="C2944">
        <f>YEAR(Data!$D2944)</f>
        <v>2014</v>
      </c>
      <c r="D2944" s="2">
        <v>41724</v>
      </c>
      <c r="E2944" s="2">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ht="14.25" customHeight="1" x14ac:dyDescent="0.3">
      <c r="A2945">
        <v>2944</v>
      </c>
      <c r="B2945" t="s">
        <v>6130</v>
      </c>
      <c r="C2945">
        <f>YEAR(Data!$D2945)</f>
        <v>2014</v>
      </c>
      <c r="D2945" s="2">
        <v>41963</v>
      </c>
      <c r="E2945" s="2">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ht="14.25" customHeight="1" x14ac:dyDescent="0.3">
      <c r="A2946">
        <v>2945</v>
      </c>
      <c r="B2946" t="s">
        <v>6130</v>
      </c>
      <c r="C2946">
        <f>YEAR(Data!$D2946)</f>
        <v>2014</v>
      </c>
      <c r="D2946" s="2">
        <v>41963</v>
      </c>
      <c r="E2946" s="2">
        <v>41968</v>
      </c>
      <c r="F2946" t="s">
        <v>50</v>
      </c>
      <c r="G2946" t="s">
        <v>4170</v>
      </c>
      <c r="H2946" t="s">
        <v>4171</v>
      </c>
      <c r="I2946" t="s">
        <v>26</v>
      </c>
      <c r="J2946" t="s">
        <v>27</v>
      </c>
      <c r="K2946" t="s">
        <v>42</v>
      </c>
      <c r="L2946" t="s">
        <v>43</v>
      </c>
      <c r="M2946">
        <v>90049</v>
      </c>
      <c r="N2946" t="s">
        <v>44</v>
      </c>
      <c r="O2946" t="s">
        <v>6131</v>
      </c>
      <c r="P2946" t="s">
        <v>32</v>
      </c>
      <c r="Q2946" t="s">
        <v>65</v>
      </c>
      <c r="R2946" t="s">
        <v>6132</v>
      </c>
      <c r="S2946">
        <v>18.7</v>
      </c>
      <c r="T2946">
        <v>1</v>
      </c>
      <c r="U2946">
        <v>0</v>
      </c>
      <c r="V2946">
        <v>7.1059999999999999</v>
      </c>
    </row>
    <row r="2947" spans="1:22" ht="14.25" customHeight="1" x14ac:dyDescent="0.3">
      <c r="A2947">
        <v>2946</v>
      </c>
      <c r="B2947" t="s">
        <v>6133</v>
      </c>
      <c r="C2947">
        <f>YEAR(Data!$D2947)</f>
        <v>2013</v>
      </c>
      <c r="D2947" s="2">
        <v>41583</v>
      </c>
      <c r="E2947" s="2">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ht="14.25" customHeight="1" x14ac:dyDescent="0.3">
      <c r="A2948">
        <v>2947</v>
      </c>
      <c r="B2948" t="s">
        <v>6134</v>
      </c>
      <c r="C2948">
        <f>YEAR(Data!$D2948)</f>
        <v>2014</v>
      </c>
      <c r="D2948" s="2">
        <v>41988</v>
      </c>
      <c r="E2948" s="2">
        <v>41992</v>
      </c>
      <c r="F2948" t="s">
        <v>50</v>
      </c>
      <c r="G2948" t="s">
        <v>4082</v>
      </c>
      <c r="H2948" t="s">
        <v>4083</v>
      </c>
      <c r="I2948" t="s">
        <v>102</v>
      </c>
      <c r="J2948" t="s">
        <v>27</v>
      </c>
      <c r="K2948" t="s">
        <v>947</v>
      </c>
      <c r="L2948" t="s">
        <v>43</v>
      </c>
      <c r="M2948">
        <v>92024</v>
      </c>
      <c r="N2948" t="s">
        <v>44</v>
      </c>
      <c r="O2948" t="s">
        <v>6135</v>
      </c>
      <c r="P2948" t="s">
        <v>32</v>
      </c>
      <c r="Q2948" t="s">
        <v>65</v>
      </c>
      <c r="R2948" t="s">
        <v>6136</v>
      </c>
      <c r="S2948">
        <v>26.25</v>
      </c>
      <c r="T2948">
        <v>3</v>
      </c>
      <c r="U2948">
        <v>0</v>
      </c>
      <c r="V2948">
        <v>11.025000000000002</v>
      </c>
    </row>
    <row r="2949" spans="1:22" ht="14.25" customHeight="1" x14ac:dyDescent="0.3">
      <c r="A2949">
        <v>2948</v>
      </c>
      <c r="B2949" t="s">
        <v>6134</v>
      </c>
      <c r="C2949">
        <f>YEAR(Data!$D2949)</f>
        <v>2014</v>
      </c>
      <c r="D2949" s="2">
        <v>41988</v>
      </c>
      <c r="E2949" s="2">
        <v>41992</v>
      </c>
      <c r="F2949" t="s">
        <v>50</v>
      </c>
      <c r="G2949" t="s">
        <v>4082</v>
      </c>
      <c r="H2949" t="s">
        <v>4083</v>
      </c>
      <c r="I2949" t="s">
        <v>102</v>
      </c>
      <c r="J2949" t="s">
        <v>27</v>
      </c>
      <c r="K2949" t="s">
        <v>947</v>
      </c>
      <c r="L2949" t="s">
        <v>43</v>
      </c>
      <c r="M2949">
        <v>92024</v>
      </c>
      <c r="N2949" t="s">
        <v>44</v>
      </c>
      <c r="O2949" t="s">
        <v>6137</v>
      </c>
      <c r="P2949" t="s">
        <v>46</v>
      </c>
      <c r="Q2949" t="s">
        <v>75</v>
      </c>
      <c r="R2949" t="s">
        <v>6138</v>
      </c>
      <c r="S2949">
        <v>64.959999999999994</v>
      </c>
      <c r="T2949">
        <v>14</v>
      </c>
      <c r="U2949">
        <v>0.2</v>
      </c>
      <c r="V2949">
        <v>22.736000000000001</v>
      </c>
    </row>
    <row r="2950" spans="1:22" ht="14.25" customHeight="1" x14ac:dyDescent="0.3">
      <c r="A2950">
        <v>2949</v>
      </c>
      <c r="B2950" t="s">
        <v>6134</v>
      </c>
      <c r="C2950">
        <f>YEAR(Data!$D2950)</f>
        <v>2014</v>
      </c>
      <c r="D2950" s="2">
        <v>41988</v>
      </c>
      <c r="E2950" s="2">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ht="14.25" customHeight="1" x14ac:dyDescent="0.3">
      <c r="A2951">
        <v>2950</v>
      </c>
      <c r="B2951" t="s">
        <v>6139</v>
      </c>
      <c r="C2951">
        <f>YEAR(Data!$D2951)</f>
        <v>2014</v>
      </c>
      <c r="D2951" s="2">
        <v>41956</v>
      </c>
      <c r="E2951" s="2">
        <v>41956</v>
      </c>
      <c r="F2951" t="s">
        <v>1290</v>
      </c>
      <c r="G2951" t="s">
        <v>6140</v>
      </c>
      <c r="H2951" t="s">
        <v>6141</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ht="14.25" customHeight="1" x14ac:dyDescent="0.3">
      <c r="A2952">
        <v>2951</v>
      </c>
      <c r="B2952" t="s">
        <v>6139</v>
      </c>
      <c r="C2952">
        <f>YEAR(Data!$D2952)</f>
        <v>2014</v>
      </c>
      <c r="D2952" s="2">
        <v>41956</v>
      </c>
      <c r="E2952" s="2">
        <v>41956</v>
      </c>
      <c r="F2952" t="s">
        <v>1290</v>
      </c>
      <c r="G2952" t="s">
        <v>6140</v>
      </c>
      <c r="H2952" t="s">
        <v>6141</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ht="14.25" customHeight="1" x14ac:dyDescent="0.3">
      <c r="A2953">
        <v>2952</v>
      </c>
      <c r="B2953" t="s">
        <v>6139</v>
      </c>
      <c r="C2953">
        <f>YEAR(Data!$D2953)</f>
        <v>2014</v>
      </c>
      <c r="D2953" s="2">
        <v>41956</v>
      </c>
      <c r="E2953" s="2">
        <v>41956</v>
      </c>
      <c r="F2953" t="s">
        <v>1290</v>
      </c>
      <c r="G2953" t="s">
        <v>6140</v>
      </c>
      <c r="H2953" t="s">
        <v>6141</v>
      </c>
      <c r="I2953" t="s">
        <v>102</v>
      </c>
      <c r="J2953" t="s">
        <v>27</v>
      </c>
      <c r="K2953" t="s">
        <v>3942</v>
      </c>
      <c r="L2953" t="s">
        <v>310</v>
      </c>
      <c r="M2953">
        <v>85301</v>
      </c>
      <c r="N2953" t="s">
        <v>44</v>
      </c>
      <c r="O2953" t="s">
        <v>6142</v>
      </c>
      <c r="P2953" t="s">
        <v>32</v>
      </c>
      <c r="Q2953" t="s">
        <v>36</v>
      </c>
      <c r="R2953" t="s">
        <v>6143</v>
      </c>
      <c r="S2953">
        <v>113.88800000000002</v>
      </c>
      <c r="T2953">
        <v>2</v>
      </c>
      <c r="U2953">
        <v>0.2</v>
      </c>
      <c r="V2953">
        <v>9.9651999999999994</v>
      </c>
    </row>
    <row r="2954" spans="1:22" ht="14.25" customHeight="1" x14ac:dyDescent="0.3">
      <c r="A2954">
        <v>2953</v>
      </c>
      <c r="B2954" t="s">
        <v>6139</v>
      </c>
      <c r="C2954">
        <f>YEAR(Data!$D2954)</f>
        <v>2014</v>
      </c>
      <c r="D2954" s="2">
        <v>41956</v>
      </c>
      <c r="E2954" s="2">
        <v>41956</v>
      </c>
      <c r="F2954" t="s">
        <v>1290</v>
      </c>
      <c r="G2954" t="s">
        <v>6140</v>
      </c>
      <c r="H2954" t="s">
        <v>6141</v>
      </c>
      <c r="I2954" t="s">
        <v>102</v>
      </c>
      <c r="J2954" t="s">
        <v>27</v>
      </c>
      <c r="K2954" t="s">
        <v>3942</v>
      </c>
      <c r="L2954" t="s">
        <v>310</v>
      </c>
      <c r="M2954">
        <v>85301</v>
      </c>
      <c r="N2954" t="s">
        <v>44</v>
      </c>
      <c r="O2954" t="s">
        <v>6144</v>
      </c>
      <c r="P2954" t="s">
        <v>32</v>
      </c>
      <c r="Q2954" t="s">
        <v>65</v>
      </c>
      <c r="R2954" t="s">
        <v>6145</v>
      </c>
      <c r="S2954">
        <v>113.56800000000001</v>
      </c>
      <c r="T2954">
        <v>2</v>
      </c>
      <c r="U2954">
        <v>0.2</v>
      </c>
      <c r="V2954">
        <v>-5.6784000000000034</v>
      </c>
    </row>
    <row r="2955" spans="1:22" ht="14.25" customHeight="1" x14ac:dyDescent="0.3">
      <c r="A2955">
        <v>2954</v>
      </c>
      <c r="B2955" t="s">
        <v>6139</v>
      </c>
      <c r="C2955">
        <f>YEAR(Data!$D2955)</f>
        <v>2014</v>
      </c>
      <c r="D2955" s="2">
        <v>41956</v>
      </c>
      <c r="E2955" s="2">
        <v>41956</v>
      </c>
      <c r="F2955" t="s">
        <v>1290</v>
      </c>
      <c r="G2955" t="s">
        <v>6140</v>
      </c>
      <c r="H2955" t="s">
        <v>6141</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ht="14.25" customHeight="1" x14ac:dyDescent="0.3">
      <c r="A2956">
        <v>2955</v>
      </c>
      <c r="B2956" t="s">
        <v>6139</v>
      </c>
      <c r="C2956">
        <f>YEAR(Data!$D2956)</f>
        <v>2014</v>
      </c>
      <c r="D2956" s="2">
        <v>41956</v>
      </c>
      <c r="E2956" s="2">
        <v>41956</v>
      </c>
      <c r="F2956" t="s">
        <v>1290</v>
      </c>
      <c r="G2956" t="s">
        <v>6140</v>
      </c>
      <c r="H2956" t="s">
        <v>6141</v>
      </c>
      <c r="I2956" t="s">
        <v>102</v>
      </c>
      <c r="J2956" t="s">
        <v>27</v>
      </c>
      <c r="K2956" t="s">
        <v>3942</v>
      </c>
      <c r="L2956" t="s">
        <v>310</v>
      </c>
      <c r="M2956">
        <v>85301</v>
      </c>
      <c r="N2956" t="s">
        <v>44</v>
      </c>
      <c r="O2956" t="s">
        <v>6146</v>
      </c>
      <c r="P2956" t="s">
        <v>71</v>
      </c>
      <c r="Q2956" t="s">
        <v>72</v>
      </c>
      <c r="R2956" t="s">
        <v>6147</v>
      </c>
      <c r="S2956">
        <v>671.98400000000004</v>
      </c>
      <c r="T2956">
        <v>2</v>
      </c>
      <c r="U2956">
        <v>0.2</v>
      </c>
      <c r="V2956">
        <v>50.398800000000023</v>
      </c>
    </row>
    <row r="2957" spans="1:22" ht="14.25" customHeight="1" x14ac:dyDescent="0.3">
      <c r="A2957">
        <v>2956</v>
      </c>
      <c r="B2957" t="s">
        <v>6148</v>
      </c>
      <c r="C2957">
        <f>YEAR(Data!$D2957)</f>
        <v>2013</v>
      </c>
      <c r="D2957" s="2">
        <v>41505</v>
      </c>
      <c r="E2957" s="2">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ht="14.25" customHeight="1" x14ac:dyDescent="0.3">
      <c r="A2958">
        <v>2957</v>
      </c>
      <c r="B2958" t="s">
        <v>6149</v>
      </c>
      <c r="C2958">
        <f>YEAR(Data!$D2958)</f>
        <v>2014</v>
      </c>
      <c r="D2958" s="2">
        <v>41818</v>
      </c>
      <c r="E2958" s="2">
        <v>41825</v>
      </c>
      <c r="F2958" t="s">
        <v>50</v>
      </c>
      <c r="G2958" t="s">
        <v>6150</v>
      </c>
      <c r="H2958" t="s">
        <v>6151</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ht="14.25" customHeight="1" x14ac:dyDescent="0.3">
      <c r="A2959">
        <v>2958</v>
      </c>
      <c r="B2959" t="s">
        <v>6152</v>
      </c>
      <c r="C2959">
        <f>YEAR(Data!$D2959)</f>
        <v>2014</v>
      </c>
      <c r="D2959" s="2">
        <v>41764</v>
      </c>
      <c r="E2959" s="2">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ht="14.25" customHeight="1" x14ac:dyDescent="0.3">
      <c r="A2960">
        <v>2959</v>
      </c>
      <c r="B2960" t="s">
        <v>6153</v>
      </c>
      <c r="C2960">
        <f>YEAR(Data!$D2960)</f>
        <v>2012</v>
      </c>
      <c r="D2960" s="2">
        <v>41267</v>
      </c>
      <c r="E2960" s="2">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ht="14.25" customHeight="1" x14ac:dyDescent="0.3">
      <c r="A2961">
        <v>2960</v>
      </c>
      <c r="B2961" t="s">
        <v>6153</v>
      </c>
      <c r="C2961">
        <f>YEAR(Data!$D2961)</f>
        <v>2012</v>
      </c>
      <c r="D2961" s="2">
        <v>41267</v>
      </c>
      <c r="E2961" s="2">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ht="14.25" customHeight="1" x14ac:dyDescent="0.3">
      <c r="A2962">
        <v>2961</v>
      </c>
      <c r="B2962" t="s">
        <v>6154</v>
      </c>
      <c r="C2962">
        <f>YEAR(Data!$D2962)</f>
        <v>2014</v>
      </c>
      <c r="D2962" s="2">
        <v>41756</v>
      </c>
      <c r="E2962" s="2">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ht="14.25" customHeight="1" x14ac:dyDescent="0.3">
      <c r="A2963">
        <v>2962</v>
      </c>
      <c r="B2963" t="s">
        <v>6154</v>
      </c>
      <c r="C2963">
        <f>YEAR(Data!$D2963)</f>
        <v>2014</v>
      </c>
      <c r="D2963" s="2">
        <v>41756</v>
      </c>
      <c r="E2963" s="2">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ht="14.25" customHeight="1" x14ac:dyDescent="0.3">
      <c r="A2964">
        <v>2963</v>
      </c>
      <c r="B2964" t="s">
        <v>6155</v>
      </c>
      <c r="C2964">
        <f>YEAR(Data!$D2964)</f>
        <v>2014</v>
      </c>
      <c r="D2964" s="2">
        <v>41990</v>
      </c>
      <c r="E2964" s="2">
        <v>41995</v>
      </c>
      <c r="F2964" t="s">
        <v>23</v>
      </c>
      <c r="G2964" t="s">
        <v>6156</v>
      </c>
      <c r="H2964" t="s">
        <v>6157</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ht="14.25" customHeight="1" x14ac:dyDescent="0.3">
      <c r="A2965">
        <v>2964</v>
      </c>
      <c r="B2965" t="s">
        <v>6155</v>
      </c>
      <c r="C2965">
        <f>YEAR(Data!$D2965)</f>
        <v>2014</v>
      </c>
      <c r="D2965" s="2">
        <v>41990</v>
      </c>
      <c r="E2965" s="2">
        <v>41995</v>
      </c>
      <c r="F2965" t="s">
        <v>23</v>
      </c>
      <c r="G2965" t="s">
        <v>6156</v>
      </c>
      <c r="H2965" t="s">
        <v>6157</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ht="14.25" customHeight="1" x14ac:dyDescent="0.3">
      <c r="A2966">
        <v>2965</v>
      </c>
      <c r="B2966" t="s">
        <v>6155</v>
      </c>
      <c r="C2966">
        <f>YEAR(Data!$D2966)</f>
        <v>2014</v>
      </c>
      <c r="D2966" s="2">
        <v>41990</v>
      </c>
      <c r="E2966" s="2">
        <v>41995</v>
      </c>
      <c r="F2966" t="s">
        <v>23</v>
      </c>
      <c r="G2966" t="s">
        <v>6156</v>
      </c>
      <c r="H2966" t="s">
        <v>6157</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ht="14.25" customHeight="1" x14ac:dyDescent="0.3">
      <c r="A2967">
        <v>2966</v>
      </c>
      <c r="B2967" t="s">
        <v>6155</v>
      </c>
      <c r="C2967">
        <f>YEAR(Data!$D2967)</f>
        <v>2014</v>
      </c>
      <c r="D2967" s="2">
        <v>41990</v>
      </c>
      <c r="E2967" s="2">
        <v>41995</v>
      </c>
      <c r="F2967" t="s">
        <v>23</v>
      </c>
      <c r="G2967" t="s">
        <v>6156</v>
      </c>
      <c r="H2967" t="s">
        <v>6157</v>
      </c>
      <c r="I2967" t="s">
        <v>41</v>
      </c>
      <c r="J2967" t="s">
        <v>27</v>
      </c>
      <c r="K2967" t="s">
        <v>2343</v>
      </c>
      <c r="L2967" t="s">
        <v>43</v>
      </c>
      <c r="M2967">
        <v>92054</v>
      </c>
      <c r="N2967" t="s">
        <v>44</v>
      </c>
      <c r="O2967" t="s">
        <v>6158</v>
      </c>
      <c r="P2967" t="s">
        <v>32</v>
      </c>
      <c r="Q2967" t="s">
        <v>65</v>
      </c>
      <c r="R2967" t="s">
        <v>6159</v>
      </c>
      <c r="S2967">
        <v>18.96</v>
      </c>
      <c r="T2967">
        <v>2</v>
      </c>
      <c r="U2967">
        <v>0</v>
      </c>
      <c r="V2967">
        <v>7.5840000000000014</v>
      </c>
    </row>
    <row r="2968" spans="1:22" ht="14.25" customHeight="1" x14ac:dyDescent="0.3">
      <c r="A2968">
        <v>2967</v>
      </c>
      <c r="B2968" t="s">
        <v>6160</v>
      </c>
      <c r="C2968">
        <f>YEAR(Data!$D2968)</f>
        <v>2011</v>
      </c>
      <c r="D2968" s="2">
        <v>40904</v>
      </c>
      <c r="E2968" s="2">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ht="14.25" customHeight="1" x14ac:dyDescent="0.3">
      <c r="A2969">
        <v>2968</v>
      </c>
      <c r="B2969" t="s">
        <v>6160</v>
      </c>
      <c r="C2969">
        <f>YEAR(Data!$D2969)</f>
        <v>2011</v>
      </c>
      <c r="D2969" s="2">
        <v>40904</v>
      </c>
      <c r="E2969" s="2">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ht="14.25" customHeight="1" x14ac:dyDescent="0.3">
      <c r="A2970">
        <v>2969</v>
      </c>
      <c r="B2970" t="s">
        <v>6161</v>
      </c>
      <c r="C2970">
        <f>YEAR(Data!$D2970)</f>
        <v>2014</v>
      </c>
      <c r="D2970" s="2">
        <v>41950</v>
      </c>
      <c r="E2970" s="2">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ht="14.25" customHeight="1" x14ac:dyDescent="0.3">
      <c r="A2971">
        <v>2970</v>
      </c>
      <c r="B2971" t="s">
        <v>6161</v>
      </c>
      <c r="C2971">
        <f>YEAR(Data!$D2971)</f>
        <v>2014</v>
      </c>
      <c r="D2971" s="2">
        <v>41950</v>
      </c>
      <c r="E2971" s="2">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ht="14.25" customHeight="1" x14ac:dyDescent="0.3">
      <c r="A2972">
        <v>2971</v>
      </c>
      <c r="B2972" t="s">
        <v>6161</v>
      </c>
      <c r="C2972">
        <f>YEAR(Data!$D2972)</f>
        <v>2014</v>
      </c>
      <c r="D2972" s="2">
        <v>41950</v>
      </c>
      <c r="E2972" s="2">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ht="14.25" customHeight="1" x14ac:dyDescent="0.3">
      <c r="A2973">
        <v>2972</v>
      </c>
      <c r="B2973" t="s">
        <v>6161</v>
      </c>
      <c r="C2973">
        <f>YEAR(Data!$D2973)</f>
        <v>2014</v>
      </c>
      <c r="D2973" s="2">
        <v>41950</v>
      </c>
      <c r="E2973" s="2">
        <v>41953</v>
      </c>
      <c r="F2973" t="s">
        <v>23</v>
      </c>
      <c r="G2973" t="s">
        <v>4536</v>
      </c>
      <c r="H2973" t="s">
        <v>4537</v>
      </c>
      <c r="I2973" t="s">
        <v>26</v>
      </c>
      <c r="J2973" t="s">
        <v>27</v>
      </c>
      <c r="K2973" t="s">
        <v>1706</v>
      </c>
      <c r="L2973" t="s">
        <v>88</v>
      </c>
      <c r="M2973">
        <v>28314</v>
      </c>
      <c r="N2973" t="s">
        <v>30</v>
      </c>
      <c r="O2973" t="s">
        <v>5698</v>
      </c>
      <c r="P2973" t="s">
        <v>32</v>
      </c>
      <c r="Q2973" t="s">
        <v>65</v>
      </c>
      <c r="R2973" t="s">
        <v>5699</v>
      </c>
      <c r="S2973">
        <v>28.272000000000006</v>
      </c>
      <c r="T2973">
        <v>2</v>
      </c>
      <c r="U2973">
        <v>0.2</v>
      </c>
      <c r="V2973">
        <v>6.3612000000000002</v>
      </c>
    </row>
    <row r="2974" spans="1:22" ht="14.25" customHeight="1" x14ac:dyDescent="0.3">
      <c r="A2974">
        <v>2973</v>
      </c>
      <c r="B2974" t="s">
        <v>6161</v>
      </c>
      <c r="C2974">
        <f>YEAR(Data!$D2974)</f>
        <v>2014</v>
      </c>
      <c r="D2974" s="2">
        <v>41950</v>
      </c>
      <c r="E2974" s="2">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ht="14.25" customHeight="1" x14ac:dyDescent="0.3">
      <c r="A2975">
        <v>2974</v>
      </c>
      <c r="B2975" t="s">
        <v>6162</v>
      </c>
      <c r="C2975">
        <f>YEAR(Data!$D2975)</f>
        <v>2014</v>
      </c>
      <c r="D2975" s="2">
        <v>41990</v>
      </c>
      <c r="E2975" s="2">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ht="14.25" customHeight="1" x14ac:dyDescent="0.3">
      <c r="A2976">
        <v>2975</v>
      </c>
      <c r="B2976" t="s">
        <v>6163</v>
      </c>
      <c r="C2976">
        <f>YEAR(Data!$D2976)</f>
        <v>2012</v>
      </c>
      <c r="D2976" s="2">
        <v>41036</v>
      </c>
      <c r="E2976" s="2">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ht="14.25" customHeight="1" x14ac:dyDescent="0.3">
      <c r="A2977">
        <v>2976</v>
      </c>
      <c r="B2977" t="s">
        <v>6163</v>
      </c>
      <c r="C2977">
        <f>YEAR(Data!$D2977)</f>
        <v>2012</v>
      </c>
      <c r="D2977" s="2">
        <v>41036</v>
      </c>
      <c r="E2977" s="2">
        <v>41041</v>
      </c>
      <c r="F2977" t="s">
        <v>50</v>
      </c>
      <c r="G2977" t="s">
        <v>1408</v>
      </c>
      <c r="H2977" t="s">
        <v>1409</v>
      </c>
      <c r="I2977" t="s">
        <v>26</v>
      </c>
      <c r="J2977" t="s">
        <v>27</v>
      </c>
      <c r="K2977" t="s">
        <v>4155</v>
      </c>
      <c r="L2977" t="s">
        <v>104</v>
      </c>
      <c r="M2977">
        <v>75002</v>
      </c>
      <c r="N2977" t="s">
        <v>105</v>
      </c>
      <c r="O2977" t="s">
        <v>6164</v>
      </c>
      <c r="P2977" t="s">
        <v>46</v>
      </c>
      <c r="Q2977" t="s">
        <v>90</v>
      </c>
      <c r="R2977" t="s">
        <v>6165</v>
      </c>
      <c r="S2977">
        <v>15.936000000000002</v>
      </c>
      <c r="T2977">
        <v>4</v>
      </c>
      <c r="U2977">
        <v>0.2</v>
      </c>
      <c r="V2977">
        <v>5.378400000000001</v>
      </c>
    </row>
    <row r="2978" spans="1:22" ht="14.25" customHeight="1" x14ac:dyDescent="0.3">
      <c r="A2978">
        <v>2977</v>
      </c>
      <c r="B2978" t="s">
        <v>6166</v>
      </c>
      <c r="C2978">
        <f>YEAR(Data!$D2978)</f>
        <v>2014</v>
      </c>
      <c r="D2978" s="2">
        <v>41978</v>
      </c>
      <c r="E2978" s="2">
        <v>41978</v>
      </c>
      <c r="F2978" t="s">
        <v>1290</v>
      </c>
      <c r="G2978" t="s">
        <v>39</v>
      </c>
      <c r="H2978" t="s">
        <v>40</v>
      </c>
      <c r="I2978" t="s">
        <v>41</v>
      </c>
      <c r="J2978" t="s">
        <v>27</v>
      </c>
      <c r="K2978" t="s">
        <v>146</v>
      </c>
      <c r="L2978" t="s">
        <v>147</v>
      </c>
      <c r="M2978">
        <v>19143</v>
      </c>
      <c r="N2978" t="s">
        <v>148</v>
      </c>
      <c r="O2978" t="s">
        <v>6167</v>
      </c>
      <c r="P2978" t="s">
        <v>32</v>
      </c>
      <c r="Q2978" t="s">
        <v>36</v>
      </c>
      <c r="R2978" t="s">
        <v>6168</v>
      </c>
      <c r="S2978">
        <v>188.55199999999996</v>
      </c>
      <c r="T2978">
        <v>7</v>
      </c>
      <c r="U2978">
        <v>0.3</v>
      </c>
      <c r="V2978">
        <v>-2.693600000000032</v>
      </c>
    </row>
    <row r="2979" spans="1:22" ht="14.25" customHeight="1" x14ac:dyDescent="0.3">
      <c r="A2979">
        <v>2978</v>
      </c>
      <c r="B2979" t="s">
        <v>6169</v>
      </c>
      <c r="C2979">
        <f>YEAR(Data!$D2979)</f>
        <v>2014</v>
      </c>
      <c r="D2979" s="2">
        <v>41916</v>
      </c>
      <c r="E2979" s="2">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ht="14.25" customHeight="1" x14ac:dyDescent="0.3">
      <c r="A2980">
        <v>2979</v>
      </c>
      <c r="B2980" t="s">
        <v>6170</v>
      </c>
      <c r="C2980">
        <f>YEAR(Data!$D2980)</f>
        <v>2011</v>
      </c>
      <c r="D2980" s="2">
        <v>40557</v>
      </c>
      <c r="E2980" s="2">
        <v>40560</v>
      </c>
      <c r="F2980" t="s">
        <v>23</v>
      </c>
      <c r="G2980" t="s">
        <v>3731</v>
      </c>
      <c r="H2980" t="s">
        <v>3732</v>
      </c>
      <c r="I2980" t="s">
        <v>26</v>
      </c>
      <c r="J2980" t="s">
        <v>27</v>
      </c>
      <c r="K2980" t="s">
        <v>6171</v>
      </c>
      <c r="L2980" t="s">
        <v>383</v>
      </c>
      <c r="M2980">
        <v>29464</v>
      </c>
      <c r="N2980" t="s">
        <v>30</v>
      </c>
      <c r="O2980" t="s">
        <v>6128</v>
      </c>
      <c r="P2980" t="s">
        <v>32</v>
      </c>
      <c r="Q2980" t="s">
        <v>36</v>
      </c>
      <c r="R2980" t="s">
        <v>6129</v>
      </c>
      <c r="S2980">
        <v>545.93999999999994</v>
      </c>
      <c r="T2980">
        <v>6</v>
      </c>
      <c r="U2980">
        <v>0</v>
      </c>
      <c r="V2980">
        <v>87.350400000000036</v>
      </c>
    </row>
    <row r="2981" spans="1:22" ht="14.25" customHeight="1" x14ac:dyDescent="0.3">
      <c r="A2981">
        <v>2980</v>
      </c>
      <c r="B2981" t="s">
        <v>6172</v>
      </c>
      <c r="C2981">
        <f>YEAR(Data!$D2981)</f>
        <v>2012</v>
      </c>
      <c r="D2981" s="2">
        <v>41072</v>
      </c>
      <c r="E2981" s="2">
        <v>41077</v>
      </c>
      <c r="F2981" t="s">
        <v>50</v>
      </c>
      <c r="G2981" t="s">
        <v>6173</v>
      </c>
      <c r="H2981" t="s">
        <v>6174</v>
      </c>
      <c r="I2981" t="s">
        <v>26</v>
      </c>
      <c r="J2981" t="s">
        <v>27</v>
      </c>
      <c r="K2981" t="s">
        <v>146</v>
      </c>
      <c r="L2981" t="s">
        <v>147</v>
      </c>
      <c r="M2981">
        <v>19134</v>
      </c>
      <c r="N2981" t="s">
        <v>148</v>
      </c>
      <c r="O2981" t="s">
        <v>6175</v>
      </c>
      <c r="P2981" t="s">
        <v>46</v>
      </c>
      <c r="Q2981" t="s">
        <v>90</v>
      </c>
      <c r="R2981" t="s">
        <v>6176</v>
      </c>
      <c r="S2981">
        <v>20.736000000000004</v>
      </c>
      <c r="T2981">
        <v>4</v>
      </c>
      <c r="U2981">
        <v>0.2</v>
      </c>
      <c r="V2981">
        <v>7.2576000000000001</v>
      </c>
    </row>
    <row r="2982" spans="1:22" ht="14.25" customHeight="1" x14ac:dyDescent="0.3">
      <c r="A2982">
        <v>2981</v>
      </c>
      <c r="B2982" t="s">
        <v>6172</v>
      </c>
      <c r="C2982">
        <f>YEAR(Data!$D2982)</f>
        <v>2012</v>
      </c>
      <c r="D2982" s="2">
        <v>41072</v>
      </c>
      <c r="E2982" s="2">
        <v>41077</v>
      </c>
      <c r="F2982" t="s">
        <v>50</v>
      </c>
      <c r="G2982" t="s">
        <v>6173</v>
      </c>
      <c r="H2982" t="s">
        <v>6174</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ht="14.25" customHeight="1" x14ac:dyDescent="0.3">
      <c r="A2983">
        <v>2982</v>
      </c>
      <c r="B2983" t="s">
        <v>6177</v>
      </c>
      <c r="C2983">
        <f>YEAR(Data!$D2983)</f>
        <v>2011</v>
      </c>
      <c r="D2983" s="2">
        <v>40736</v>
      </c>
      <c r="E2983" s="2">
        <v>40742</v>
      </c>
      <c r="F2983" t="s">
        <v>50</v>
      </c>
      <c r="G2983" t="s">
        <v>486</v>
      </c>
      <c r="H2983" t="s">
        <v>487</v>
      </c>
      <c r="I2983" t="s">
        <v>26</v>
      </c>
      <c r="J2983" t="s">
        <v>27</v>
      </c>
      <c r="K2983" t="s">
        <v>95</v>
      </c>
      <c r="L2983" t="s">
        <v>96</v>
      </c>
      <c r="M2983">
        <v>98115</v>
      </c>
      <c r="N2983" t="s">
        <v>44</v>
      </c>
      <c r="O2983" t="s">
        <v>6167</v>
      </c>
      <c r="P2983" t="s">
        <v>32</v>
      </c>
      <c r="Q2983" t="s">
        <v>36</v>
      </c>
      <c r="R2983" t="s">
        <v>6168</v>
      </c>
      <c r="S2983">
        <v>123.136</v>
      </c>
      <c r="T2983">
        <v>4</v>
      </c>
      <c r="U2983">
        <v>0.2</v>
      </c>
      <c r="V2983">
        <v>13.852799999999981</v>
      </c>
    </row>
    <row r="2984" spans="1:22" ht="14.25" customHeight="1" x14ac:dyDescent="0.3">
      <c r="A2984">
        <v>2983</v>
      </c>
      <c r="B2984" t="s">
        <v>6177</v>
      </c>
      <c r="C2984">
        <f>YEAR(Data!$D2984)</f>
        <v>2011</v>
      </c>
      <c r="D2984" s="2">
        <v>40736</v>
      </c>
      <c r="E2984" s="2">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ht="14.25" customHeight="1" x14ac:dyDescent="0.3">
      <c r="A2985">
        <v>2984</v>
      </c>
      <c r="B2985" t="s">
        <v>6178</v>
      </c>
      <c r="C2985">
        <f>YEAR(Data!$D2985)</f>
        <v>2011</v>
      </c>
      <c r="D2985" s="2">
        <v>40883</v>
      </c>
      <c r="E2985" s="2">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ht="14.25" customHeight="1" x14ac:dyDescent="0.3">
      <c r="A2986">
        <v>2985</v>
      </c>
      <c r="B2986" t="s">
        <v>6178</v>
      </c>
      <c r="C2986">
        <f>YEAR(Data!$D2986)</f>
        <v>2011</v>
      </c>
      <c r="D2986" s="2">
        <v>40883</v>
      </c>
      <c r="E2986" s="2">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ht="14.25" customHeight="1" x14ac:dyDescent="0.3">
      <c r="A2987">
        <v>2986</v>
      </c>
      <c r="B2987" t="s">
        <v>6179</v>
      </c>
      <c r="C2987">
        <f>YEAR(Data!$D2987)</f>
        <v>2013</v>
      </c>
      <c r="D2987" s="2">
        <v>41420</v>
      </c>
      <c r="E2987" s="2">
        <v>41425</v>
      </c>
      <c r="F2987" t="s">
        <v>50</v>
      </c>
      <c r="G2987" t="s">
        <v>6180</v>
      </c>
      <c r="H2987" t="s">
        <v>6181</v>
      </c>
      <c r="I2987" t="s">
        <v>102</v>
      </c>
      <c r="J2987" t="s">
        <v>27</v>
      </c>
      <c r="K2987" t="s">
        <v>497</v>
      </c>
      <c r="L2987" t="s">
        <v>1272</v>
      </c>
      <c r="M2987">
        <v>31907</v>
      </c>
      <c r="N2987" t="s">
        <v>30</v>
      </c>
      <c r="O2987" t="s">
        <v>6182</v>
      </c>
      <c r="P2987" t="s">
        <v>32</v>
      </c>
      <c r="Q2987" t="s">
        <v>65</v>
      </c>
      <c r="R2987" t="s">
        <v>6183</v>
      </c>
      <c r="S2987">
        <v>24.96</v>
      </c>
      <c r="T2987">
        <v>4</v>
      </c>
      <c r="U2987">
        <v>0</v>
      </c>
      <c r="V2987">
        <v>6.240000000000002</v>
      </c>
    </row>
    <row r="2988" spans="1:22" ht="14.25" customHeight="1" x14ac:dyDescent="0.3">
      <c r="A2988">
        <v>2987</v>
      </c>
      <c r="B2988" t="s">
        <v>6179</v>
      </c>
      <c r="C2988">
        <f>YEAR(Data!$D2988)</f>
        <v>2013</v>
      </c>
      <c r="D2988" s="2">
        <v>41420</v>
      </c>
      <c r="E2988" s="2">
        <v>41425</v>
      </c>
      <c r="F2988" t="s">
        <v>50</v>
      </c>
      <c r="G2988" t="s">
        <v>6180</v>
      </c>
      <c r="H2988" t="s">
        <v>6181</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ht="14.25" customHeight="1" x14ac:dyDescent="0.3">
      <c r="A2989">
        <v>2988</v>
      </c>
      <c r="B2989" t="s">
        <v>6179</v>
      </c>
      <c r="C2989">
        <f>YEAR(Data!$D2989)</f>
        <v>2013</v>
      </c>
      <c r="D2989" s="2">
        <v>41420</v>
      </c>
      <c r="E2989" s="2">
        <v>41425</v>
      </c>
      <c r="F2989" t="s">
        <v>50</v>
      </c>
      <c r="G2989" t="s">
        <v>6180</v>
      </c>
      <c r="H2989" t="s">
        <v>6181</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ht="14.25" customHeight="1" x14ac:dyDescent="0.3">
      <c r="A2990">
        <v>2989</v>
      </c>
      <c r="B2990" t="s">
        <v>6184</v>
      </c>
      <c r="C2990">
        <f>YEAR(Data!$D2990)</f>
        <v>2013</v>
      </c>
      <c r="D2990" s="2">
        <v>41326</v>
      </c>
      <c r="E2990" s="2">
        <v>41331</v>
      </c>
      <c r="F2990" t="s">
        <v>23</v>
      </c>
      <c r="G2990" t="s">
        <v>5734</v>
      </c>
      <c r="H2990" t="s">
        <v>5735</v>
      </c>
      <c r="I2990" t="s">
        <v>41</v>
      </c>
      <c r="J2990" t="s">
        <v>27</v>
      </c>
      <c r="K2990" t="s">
        <v>42</v>
      </c>
      <c r="L2990" t="s">
        <v>43</v>
      </c>
      <c r="M2990">
        <v>90032</v>
      </c>
      <c r="N2990" t="s">
        <v>44</v>
      </c>
      <c r="O2990" t="s">
        <v>5896</v>
      </c>
      <c r="P2990" t="s">
        <v>71</v>
      </c>
      <c r="Q2990" t="s">
        <v>161</v>
      </c>
      <c r="R2990" t="s">
        <v>5897</v>
      </c>
      <c r="S2990">
        <v>12.99</v>
      </c>
      <c r="T2990">
        <v>1</v>
      </c>
      <c r="U2990">
        <v>0</v>
      </c>
      <c r="V2990">
        <v>0.77939999999999898</v>
      </c>
    </row>
    <row r="2991" spans="1:22" ht="14.25" customHeight="1" x14ac:dyDescent="0.3">
      <c r="A2991">
        <v>2990</v>
      </c>
      <c r="B2991" t="s">
        <v>6184</v>
      </c>
      <c r="C2991">
        <f>YEAR(Data!$D2991)</f>
        <v>2013</v>
      </c>
      <c r="D2991" s="2">
        <v>41326</v>
      </c>
      <c r="E2991" s="2">
        <v>41331</v>
      </c>
      <c r="F2991" t="s">
        <v>23</v>
      </c>
      <c r="G2991" t="s">
        <v>5734</v>
      </c>
      <c r="H2991" t="s">
        <v>5735</v>
      </c>
      <c r="I2991" t="s">
        <v>41</v>
      </c>
      <c r="J2991" t="s">
        <v>27</v>
      </c>
      <c r="K2991" t="s">
        <v>42</v>
      </c>
      <c r="L2991" t="s">
        <v>43</v>
      </c>
      <c r="M2991">
        <v>90032</v>
      </c>
      <c r="N2991" t="s">
        <v>44</v>
      </c>
      <c r="O2991" t="s">
        <v>6137</v>
      </c>
      <c r="P2991" t="s">
        <v>46</v>
      </c>
      <c r="Q2991" t="s">
        <v>75</v>
      </c>
      <c r="R2991" t="s">
        <v>6138</v>
      </c>
      <c r="S2991">
        <v>18.559999999999999</v>
      </c>
      <c r="T2991">
        <v>4</v>
      </c>
      <c r="U2991">
        <v>0.2</v>
      </c>
      <c r="V2991">
        <v>6.4959999999999996</v>
      </c>
    </row>
    <row r="2992" spans="1:22" ht="14.25" customHeight="1" x14ac:dyDescent="0.3">
      <c r="A2992">
        <v>2991</v>
      </c>
      <c r="B2992" t="s">
        <v>6184</v>
      </c>
      <c r="C2992">
        <f>YEAR(Data!$D2992)</f>
        <v>2013</v>
      </c>
      <c r="D2992" s="2">
        <v>41326</v>
      </c>
      <c r="E2992" s="2">
        <v>41331</v>
      </c>
      <c r="F2992" t="s">
        <v>23</v>
      </c>
      <c r="G2992" t="s">
        <v>5734</v>
      </c>
      <c r="H2992" t="s">
        <v>5735</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ht="14.25" customHeight="1" x14ac:dyDescent="0.3">
      <c r="A2993">
        <v>2992</v>
      </c>
      <c r="B2993" t="s">
        <v>6184</v>
      </c>
      <c r="C2993">
        <f>YEAR(Data!$D2993)</f>
        <v>2013</v>
      </c>
      <c r="D2993" s="2">
        <v>41326</v>
      </c>
      <c r="E2993" s="2">
        <v>41331</v>
      </c>
      <c r="F2993" t="s">
        <v>23</v>
      </c>
      <c r="G2993" t="s">
        <v>5734</v>
      </c>
      <c r="H2993" t="s">
        <v>5735</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ht="14.25" customHeight="1" x14ac:dyDescent="0.3">
      <c r="A2994">
        <v>2993</v>
      </c>
      <c r="B2994" t="s">
        <v>6185</v>
      </c>
      <c r="C2994">
        <f>YEAR(Data!$D2994)</f>
        <v>2013</v>
      </c>
      <c r="D2994" s="2">
        <v>41550</v>
      </c>
      <c r="E2994" s="2">
        <v>41554</v>
      </c>
      <c r="F2994" t="s">
        <v>50</v>
      </c>
      <c r="G2994" t="s">
        <v>5756</v>
      </c>
      <c r="H2994" t="s">
        <v>5757</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ht="14.25" customHeight="1" x14ac:dyDescent="0.3">
      <c r="A2995">
        <v>2994</v>
      </c>
      <c r="B2995" t="s">
        <v>6186</v>
      </c>
      <c r="C2995">
        <f>YEAR(Data!$D2995)</f>
        <v>2014</v>
      </c>
      <c r="D2995" s="2">
        <v>41710</v>
      </c>
      <c r="E2995" s="2">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ht="14.25" customHeight="1" x14ac:dyDescent="0.3">
      <c r="A2996">
        <v>2995</v>
      </c>
      <c r="B2996" t="s">
        <v>6187</v>
      </c>
      <c r="C2996">
        <f>YEAR(Data!$D2996)</f>
        <v>2013</v>
      </c>
      <c r="D2996" s="2">
        <v>41527</v>
      </c>
      <c r="E2996" s="2">
        <v>41531</v>
      </c>
      <c r="F2996" t="s">
        <v>23</v>
      </c>
      <c r="G2996" t="s">
        <v>2072</v>
      </c>
      <c r="H2996" t="s">
        <v>2073</v>
      </c>
      <c r="I2996" t="s">
        <v>26</v>
      </c>
      <c r="J2996" t="s">
        <v>27</v>
      </c>
      <c r="K2996" t="s">
        <v>5025</v>
      </c>
      <c r="L2996" t="s">
        <v>43</v>
      </c>
      <c r="M2996">
        <v>95207</v>
      </c>
      <c r="N2996" t="s">
        <v>44</v>
      </c>
      <c r="O2996" t="s">
        <v>325</v>
      </c>
      <c r="P2996" t="s">
        <v>46</v>
      </c>
      <c r="Q2996" t="s">
        <v>75</v>
      </c>
      <c r="R2996" t="s">
        <v>6188</v>
      </c>
      <c r="S2996">
        <v>55.360000000000007</v>
      </c>
      <c r="T2996">
        <v>4</v>
      </c>
      <c r="U2996">
        <v>0.2</v>
      </c>
      <c r="V2996">
        <v>18.683999999999997</v>
      </c>
    </row>
    <row r="2997" spans="1:22" ht="14.25" customHeight="1" x14ac:dyDescent="0.3">
      <c r="A2997">
        <v>2996</v>
      </c>
      <c r="B2997" t="s">
        <v>6189</v>
      </c>
      <c r="C2997">
        <f>YEAR(Data!$D2997)</f>
        <v>2011</v>
      </c>
      <c r="D2997" s="2">
        <v>40738</v>
      </c>
      <c r="E2997" s="2">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ht="14.25" customHeight="1" x14ac:dyDescent="0.3">
      <c r="A2998">
        <v>2997</v>
      </c>
      <c r="B2998" t="s">
        <v>6190</v>
      </c>
      <c r="C2998">
        <f>YEAR(Data!$D2998)</f>
        <v>2011</v>
      </c>
      <c r="D2998" s="2">
        <v>40715</v>
      </c>
      <c r="E2998" s="2">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ht="14.25" customHeight="1" x14ac:dyDescent="0.3">
      <c r="A2999">
        <v>2998</v>
      </c>
      <c r="B2999" t="s">
        <v>6190</v>
      </c>
      <c r="C2999">
        <f>YEAR(Data!$D2999)</f>
        <v>2011</v>
      </c>
      <c r="D2999" s="2">
        <v>40715</v>
      </c>
      <c r="E2999" s="2">
        <v>40719</v>
      </c>
      <c r="F2999" t="s">
        <v>50</v>
      </c>
      <c r="G2999" t="s">
        <v>4276</v>
      </c>
      <c r="H2999" t="s">
        <v>4277</v>
      </c>
      <c r="I2999" t="s">
        <v>26</v>
      </c>
      <c r="J2999" t="s">
        <v>27</v>
      </c>
      <c r="K2999" t="s">
        <v>146</v>
      </c>
      <c r="L2999" t="s">
        <v>147</v>
      </c>
      <c r="M2999">
        <v>19120</v>
      </c>
      <c r="N2999" t="s">
        <v>148</v>
      </c>
      <c r="O2999" t="s">
        <v>6191</v>
      </c>
      <c r="P2999" t="s">
        <v>32</v>
      </c>
      <c r="Q2999" t="s">
        <v>65</v>
      </c>
      <c r="R2999" t="s">
        <v>6192</v>
      </c>
      <c r="S2999">
        <v>3.9840000000000004</v>
      </c>
      <c r="T2999">
        <v>1</v>
      </c>
      <c r="U2999">
        <v>0.2</v>
      </c>
      <c r="V2999">
        <v>0.64739999999999964</v>
      </c>
    </row>
    <row r="3000" spans="1:22" ht="14.25" customHeight="1" x14ac:dyDescent="0.3">
      <c r="A3000">
        <v>2999</v>
      </c>
      <c r="B3000" t="s">
        <v>6190</v>
      </c>
      <c r="C3000">
        <f>YEAR(Data!$D3000)</f>
        <v>2011</v>
      </c>
      <c r="D3000" s="2">
        <v>40715</v>
      </c>
      <c r="E3000" s="2">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ht="14.25" customHeight="1" x14ac:dyDescent="0.3">
      <c r="A3001">
        <v>3000</v>
      </c>
      <c r="B3001" t="s">
        <v>6190</v>
      </c>
      <c r="C3001">
        <f>YEAR(Data!$D3001)</f>
        <v>2011</v>
      </c>
      <c r="D3001" s="2">
        <v>40715</v>
      </c>
      <c r="E3001" s="2">
        <v>40719</v>
      </c>
      <c r="F3001" t="s">
        <v>50</v>
      </c>
      <c r="G3001" t="s">
        <v>4276</v>
      </c>
      <c r="H3001" t="s">
        <v>4277</v>
      </c>
      <c r="I3001" t="s">
        <v>26</v>
      </c>
      <c r="J3001" t="s">
        <v>27</v>
      </c>
      <c r="K3001" t="s">
        <v>146</v>
      </c>
      <c r="L3001" t="s">
        <v>147</v>
      </c>
      <c r="M3001">
        <v>19120</v>
      </c>
      <c r="N3001" t="s">
        <v>148</v>
      </c>
      <c r="O3001" t="s">
        <v>6193</v>
      </c>
      <c r="P3001" t="s">
        <v>71</v>
      </c>
      <c r="Q3001" t="s">
        <v>682</v>
      </c>
      <c r="R3001" t="s">
        <v>6194</v>
      </c>
      <c r="S3001">
        <v>206.99100000000004</v>
      </c>
      <c r="T3001">
        <v>3</v>
      </c>
      <c r="U3001">
        <v>0.7</v>
      </c>
      <c r="V3001">
        <v>-172.49250000000001</v>
      </c>
    </row>
    <row r="3002" spans="1:22" ht="14.25" customHeight="1" x14ac:dyDescent="0.3">
      <c r="A3002">
        <v>3001</v>
      </c>
      <c r="B3002" t="s">
        <v>6190</v>
      </c>
      <c r="C3002">
        <f>YEAR(Data!$D3002)</f>
        <v>2011</v>
      </c>
      <c r="D3002" s="2">
        <v>40715</v>
      </c>
      <c r="E3002" s="2">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ht="14.25" customHeight="1" x14ac:dyDescent="0.3">
      <c r="A3003">
        <v>3002</v>
      </c>
      <c r="B3003" t="s">
        <v>6190</v>
      </c>
      <c r="C3003">
        <f>YEAR(Data!$D3003)</f>
        <v>2011</v>
      </c>
      <c r="D3003" s="2">
        <v>40715</v>
      </c>
      <c r="E3003" s="2">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ht="14.25" customHeight="1" x14ac:dyDescent="0.3">
      <c r="A3004">
        <v>3003</v>
      </c>
      <c r="B3004" t="s">
        <v>6195</v>
      </c>
      <c r="C3004">
        <f>YEAR(Data!$D3004)</f>
        <v>2012</v>
      </c>
      <c r="D3004" s="2">
        <v>41095</v>
      </c>
      <c r="E3004" s="2">
        <v>41100</v>
      </c>
      <c r="F3004" t="s">
        <v>50</v>
      </c>
      <c r="G3004" t="s">
        <v>1389</v>
      </c>
      <c r="H3004" t="s">
        <v>1390</v>
      </c>
      <c r="I3004" t="s">
        <v>102</v>
      </c>
      <c r="J3004" t="s">
        <v>27</v>
      </c>
      <c r="K3004" t="s">
        <v>6196</v>
      </c>
      <c r="L3004" t="s">
        <v>238</v>
      </c>
      <c r="M3004">
        <v>48310</v>
      </c>
      <c r="N3004" t="s">
        <v>105</v>
      </c>
      <c r="O3004" t="s">
        <v>6197</v>
      </c>
      <c r="P3004" t="s">
        <v>46</v>
      </c>
      <c r="Q3004" t="s">
        <v>75</v>
      </c>
      <c r="R3004" t="s">
        <v>6198</v>
      </c>
      <c r="S3004">
        <v>19</v>
      </c>
      <c r="T3004">
        <v>5</v>
      </c>
      <c r="U3004">
        <v>0</v>
      </c>
      <c r="V3004">
        <v>8.93</v>
      </c>
    </row>
    <row r="3005" spans="1:22" ht="14.25" customHeight="1" x14ac:dyDescent="0.3">
      <c r="A3005">
        <v>3004</v>
      </c>
      <c r="B3005" t="s">
        <v>6199</v>
      </c>
      <c r="C3005">
        <f>YEAR(Data!$D3005)</f>
        <v>2014</v>
      </c>
      <c r="D3005" s="2">
        <v>41990</v>
      </c>
      <c r="E3005" s="2">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ht="14.25" customHeight="1" x14ac:dyDescent="0.3">
      <c r="A3006">
        <v>3005</v>
      </c>
      <c r="B3006" t="s">
        <v>6200</v>
      </c>
      <c r="C3006">
        <f>YEAR(Data!$D3006)</f>
        <v>2013</v>
      </c>
      <c r="D3006" s="2">
        <v>41526</v>
      </c>
      <c r="E3006" s="2">
        <v>41528</v>
      </c>
      <c r="F3006" t="s">
        <v>188</v>
      </c>
      <c r="G3006" t="s">
        <v>6201</v>
      </c>
      <c r="H3006" t="s">
        <v>6202</v>
      </c>
      <c r="I3006" t="s">
        <v>102</v>
      </c>
      <c r="J3006" t="s">
        <v>27</v>
      </c>
      <c r="K3006" t="s">
        <v>266</v>
      </c>
      <c r="L3006" t="s">
        <v>267</v>
      </c>
      <c r="M3006">
        <v>10011</v>
      </c>
      <c r="N3006" t="s">
        <v>148</v>
      </c>
      <c r="O3006" t="s">
        <v>6203</v>
      </c>
      <c r="P3006" t="s">
        <v>46</v>
      </c>
      <c r="Q3006" t="s">
        <v>78</v>
      </c>
      <c r="R3006" t="s">
        <v>6204</v>
      </c>
      <c r="S3006">
        <v>207.48</v>
      </c>
      <c r="T3006">
        <v>1</v>
      </c>
      <c r="U3006">
        <v>0</v>
      </c>
      <c r="V3006">
        <v>62.243999999999971</v>
      </c>
    </row>
    <row r="3007" spans="1:22" ht="14.25" customHeight="1" x14ac:dyDescent="0.3">
      <c r="A3007">
        <v>3006</v>
      </c>
      <c r="B3007" t="s">
        <v>6205</v>
      </c>
      <c r="C3007">
        <f>YEAR(Data!$D3007)</f>
        <v>2011</v>
      </c>
      <c r="D3007" s="2">
        <v>40680</v>
      </c>
      <c r="E3007" s="2">
        <v>40684</v>
      </c>
      <c r="F3007" t="s">
        <v>50</v>
      </c>
      <c r="G3007" t="s">
        <v>475</v>
      </c>
      <c r="H3007" t="s">
        <v>476</v>
      </c>
      <c r="I3007" t="s">
        <v>102</v>
      </c>
      <c r="J3007" t="s">
        <v>27</v>
      </c>
      <c r="K3007" t="s">
        <v>6206</v>
      </c>
      <c r="L3007" t="s">
        <v>114</v>
      </c>
      <c r="M3007">
        <v>54703</v>
      </c>
      <c r="N3007" t="s">
        <v>105</v>
      </c>
      <c r="O3007" t="s">
        <v>3910</v>
      </c>
      <c r="P3007" t="s">
        <v>46</v>
      </c>
      <c r="Q3007" t="s">
        <v>75</v>
      </c>
      <c r="R3007" t="s">
        <v>3911</v>
      </c>
      <c r="S3007">
        <v>91.679999999999993</v>
      </c>
      <c r="T3007">
        <v>3</v>
      </c>
      <c r="U3007">
        <v>0</v>
      </c>
      <c r="V3007">
        <v>45.839999999999996</v>
      </c>
    </row>
    <row r="3008" spans="1:22" ht="14.25" customHeight="1" x14ac:dyDescent="0.3">
      <c r="A3008">
        <v>3007</v>
      </c>
      <c r="B3008" t="s">
        <v>6207</v>
      </c>
      <c r="C3008">
        <f>YEAR(Data!$D3008)</f>
        <v>2014</v>
      </c>
      <c r="D3008" s="2">
        <v>41926</v>
      </c>
      <c r="E3008" s="2">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ht="14.25" customHeight="1" x14ac:dyDescent="0.3">
      <c r="A3009">
        <v>3008</v>
      </c>
      <c r="B3009" t="s">
        <v>6208</v>
      </c>
      <c r="C3009">
        <f>YEAR(Data!$D3009)</f>
        <v>2011</v>
      </c>
      <c r="D3009" s="2">
        <v>40840</v>
      </c>
      <c r="E3009" s="2">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ht="14.25" customHeight="1" x14ac:dyDescent="0.3">
      <c r="A3010">
        <v>3009</v>
      </c>
      <c r="B3010" t="s">
        <v>6209</v>
      </c>
      <c r="C3010">
        <f>YEAR(Data!$D3010)</f>
        <v>2013</v>
      </c>
      <c r="D3010" s="2">
        <v>41614</v>
      </c>
      <c r="E3010" s="2">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ht="14.25" customHeight="1" x14ac:dyDescent="0.3">
      <c r="A3011">
        <v>3010</v>
      </c>
      <c r="B3011" t="s">
        <v>6210</v>
      </c>
      <c r="C3011">
        <f>YEAR(Data!$D3011)</f>
        <v>2013</v>
      </c>
      <c r="D3011" s="2">
        <v>41481</v>
      </c>
      <c r="E3011" s="2">
        <v>41485</v>
      </c>
      <c r="F3011" t="s">
        <v>50</v>
      </c>
      <c r="G3011" t="s">
        <v>5799</v>
      </c>
      <c r="H3011" t="s">
        <v>5800</v>
      </c>
      <c r="I3011" t="s">
        <v>41</v>
      </c>
      <c r="J3011" t="s">
        <v>27</v>
      </c>
      <c r="K3011" t="s">
        <v>2835</v>
      </c>
      <c r="L3011" t="s">
        <v>498</v>
      </c>
      <c r="M3011">
        <v>43615</v>
      </c>
      <c r="N3011" t="s">
        <v>148</v>
      </c>
      <c r="O3011" t="s">
        <v>5355</v>
      </c>
      <c r="P3011" t="s">
        <v>46</v>
      </c>
      <c r="Q3011" t="s">
        <v>78</v>
      </c>
      <c r="R3011" t="s">
        <v>5356</v>
      </c>
      <c r="S3011">
        <v>243.88000000000002</v>
      </c>
      <c r="T3011">
        <v>5</v>
      </c>
      <c r="U3011">
        <v>0.2</v>
      </c>
      <c r="V3011">
        <v>27.43649999999996</v>
      </c>
    </row>
    <row r="3012" spans="1:22" ht="14.25" customHeight="1" x14ac:dyDescent="0.3">
      <c r="A3012">
        <v>3011</v>
      </c>
      <c r="B3012" t="s">
        <v>6211</v>
      </c>
      <c r="C3012">
        <f>YEAR(Data!$D3012)</f>
        <v>2014</v>
      </c>
      <c r="D3012" s="2">
        <v>41747</v>
      </c>
      <c r="E3012" s="2">
        <v>41753</v>
      </c>
      <c r="F3012" t="s">
        <v>50</v>
      </c>
      <c r="G3012" t="s">
        <v>6212</v>
      </c>
      <c r="H3012" t="s">
        <v>6213</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ht="14.25" customHeight="1" x14ac:dyDescent="0.3">
      <c r="A3013">
        <v>3012</v>
      </c>
      <c r="B3013" t="s">
        <v>6211</v>
      </c>
      <c r="C3013">
        <f>YEAR(Data!$D3013)</f>
        <v>2014</v>
      </c>
      <c r="D3013" s="2">
        <v>41747</v>
      </c>
      <c r="E3013" s="2">
        <v>41753</v>
      </c>
      <c r="F3013" t="s">
        <v>50</v>
      </c>
      <c r="G3013" t="s">
        <v>6212</v>
      </c>
      <c r="H3013" t="s">
        <v>6213</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ht="14.25" customHeight="1" x14ac:dyDescent="0.3">
      <c r="A3014">
        <v>3013</v>
      </c>
      <c r="B3014" t="s">
        <v>6211</v>
      </c>
      <c r="C3014">
        <f>YEAR(Data!$D3014)</f>
        <v>2014</v>
      </c>
      <c r="D3014" s="2">
        <v>41747</v>
      </c>
      <c r="E3014" s="2">
        <v>41753</v>
      </c>
      <c r="F3014" t="s">
        <v>50</v>
      </c>
      <c r="G3014" t="s">
        <v>6212</v>
      </c>
      <c r="H3014" t="s">
        <v>6213</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ht="14.25" customHeight="1" x14ac:dyDescent="0.3">
      <c r="A3015">
        <v>3014</v>
      </c>
      <c r="B3015" t="s">
        <v>6211</v>
      </c>
      <c r="C3015">
        <f>YEAR(Data!$D3015)</f>
        <v>2014</v>
      </c>
      <c r="D3015" s="2">
        <v>41747</v>
      </c>
      <c r="E3015" s="2">
        <v>41753</v>
      </c>
      <c r="F3015" t="s">
        <v>50</v>
      </c>
      <c r="G3015" t="s">
        <v>6212</v>
      </c>
      <c r="H3015" t="s">
        <v>6213</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ht="14.25" customHeight="1" x14ac:dyDescent="0.3">
      <c r="A3016">
        <v>3015</v>
      </c>
      <c r="B3016" t="s">
        <v>6211</v>
      </c>
      <c r="C3016">
        <f>YEAR(Data!$D3016)</f>
        <v>2014</v>
      </c>
      <c r="D3016" s="2">
        <v>41747</v>
      </c>
      <c r="E3016" s="2">
        <v>41753</v>
      </c>
      <c r="F3016" t="s">
        <v>50</v>
      </c>
      <c r="G3016" t="s">
        <v>6212</v>
      </c>
      <c r="H3016" t="s">
        <v>6213</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ht="14.25" customHeight="1" x14ac:dyDescent="0.3">
      <c r="A3017">
        <v>3016</v>
      </c>
      <c r="B3017" t="s">
        <v>6214</v>
      </c>
      <c r="C3017">
        <f>YEAR(Data!$D3017)</f>
        <v>2012</v>
      </c>
      <c r="D3017" s="2">
        <v>41169</v>
      </c>
      <c r="E3017" s="2">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ht="14.25" customHeight="1" x14ac:dyDescent="0.3">
      <c r="A3018">
        <v>3017</v>
      </c>
      <c r="B3018" t="s">
        <v>6215</v>
      </c>
      <c r="C3018">
        <f>YEAR(Data!$D3018)</f>
        <v>2013</v>
      </c>
      <c r="D3018" s="2">
        <v>41510</v>
      </c>
      <c r="E3018" s="2">
        <v>41517</v>
      </c>
      <c r="F3018" t="s">
        <v>50</v>
      </c>
      <c r="G3018" t="s">
        <v>3503</v>
      </c>
      <c r="H3018" t="s">
        <v>3504</v>
      </c>
      <c r="I3018" t="s">
        <v>102</v>
      </c>
      <c r="J3018" t="s">
        <v>27</v>
      </c>
      <c r="K3018" t="s">
        <v>6216</v>
      </c>
      <c r="L3018" t="s">
        <v>104</v>
      </c>
      <c r="M3018">
        <v>78577</v>
      </c>
      <c r="N3018" t="s">
        <v>105</v>
      </c>
      <c r="O3018" t="s">
        <v>1629</v>
      </c>
      <c r="P3018" t="s">
        <v>46</v>
      </c>
      <c r="Q3018" t="s">
        <v>59</v>
      </c>
      <c r="R3018" t="s">
        <v>1630</v>
      </c>
      <c r="S3018">
        <v>727.29600000000005</v>
      </c>
      <c r="T3018">
        <v>8</v>
      </c>
      <c r="U3018">
        <v>0.2</v>
      </c>
      <c r="V3018">
        <v>-172.73280000000005</v>
      </c>
    </row>
    <row r="3019" spans="1:22" ht="14.25" customHeight="1" x14ac:dyDescent="0.3">
      <c r="A3019">
        <v>3018</v>
      </c>
      <c r="B3019" t="s">
        <v>6215</v>
      </c>
      <c r="C3019">
        <f>YEAR(Data!$D3019)</f>
        <v>2013</v>
      </c>
      <c r="D3019" s="2">
        <v>41510</v>
      </c>
      <c r="E3019" s="2">
        <v>41517</v>
      </c>
      <c r="F3019" t="s">
        <v>50</v>
      </c>
      <c r="G3019" t="s">
        <v>3503</v>
      </c>
      <c r="H3019" t="s">
        <v>3504</v>
      </c>
      <c r="I3019" t="s">
        <v>102</v>
      </c>
      <c r="J3019" t="s">
        <v>27</v>
      </c>
      <c r="K3019" t="s">
        <v>6216</v>
      </c>
      <c r="L3019" t="s">
        <v>104</v>
      </c>
      <c r="M3019">
        <v>78577</v>
      </c>
      <c r="N3019" t="s">
        <v>105</v>
      </c>
      <c r="O3019" t="s">
        <v>4628</v>
      </c>
      <c r="P3019" t="s">
        <v>32</v>
      </c>
      <c r="Q3019" t="s">
        <v>65</v>
      </c>
      <c r="R3019" t="s">
        <v>4629</v>
      </c>
      <c r="S3019">
        <v>22.608000000000001</v>
      </c>
      <c r="T3019">
        <v>3</v>
      </c>
      <c r="U3019">
        <v>0.6</v>
      </c>
      <c r="V3019">
        <v>-10.173599999999997</v>
      </c>
    </row>
    <row r="3020" spans="1:22" ht="14.25" customHeight="1" x14ac:dyDescent="0.3">
      <c r="A3020">
        <v>3019</v>
      </c>
      <c r="B3020" t="s">
        <v>6215</v>
      </c>
      <c r="C3020">
        <f>YEAR(Data!$D3020)</f>
        <v>2013</v>
      </c>
      <c r="D3020" s="2">
        <v>41510</v>
      </c>
      <c r="E3020" s="2">
        <v>41517</v>
      </c>
      <c r="F3020" t="s">
        <v>50</v>
      </c>
      <c r="G3020" t="s">
        <v>3503</v>
      </c>
      <c r="H3020" t="s">
        <v>3504</v>
      </c>
      <c r="I3020" t="s">
        <v>102</v>
      </c>
      <c r="J3020" t="s">
        <v>27</v>
      </c>
      <c r="K3020" t="s">
        <v>6216</v>
      </c>
      <c r="L3020" t="s">
        <v>104</v>
      </c>
      <c r="M3020">
        <v>78577</v>
      </c>
      <c r="N3020" t="s">
        <v>105</v>
      </c>
      <c r="O3020" t="s">
        <v>4812</v>
      </c>
      <c r="P3020" t="s">
        <v>71</v>
      </c>
      <c r="Q3020" t="s">
        <v>161</v>
      </c>
      <c r="R3020" t="s">
        <v>4813</v>
      </c>
      <c r="S3020">
        <v>666.4</v>
      </c>
      <c r="T3020">
        <v>7</v>
      </c>
      <c r="U3020">
        <v>0.2</v>
      </c>
      <c r="V3020">
        <v>-33.319999999999965</v>
      </c>
    </row>
    <row r="3021" spans="1:22" ht="14.25" customHeight="1" x14ac:dyDescent="0.3">
      <c r="A3021">
        <v>3020</v>
      </c>
      <c r="B3021" t="s">
        <v>6217</v>
      </c>
      <c r="C3021">
        <f>YEAR(Data!$D3021)</f>
        <v>2012</v>
      </c>
      <c r="D3021" s="2">
        <v>41221</v>
      </c>
      <c r="E3021" s="2">
        <v>41227</v>
      </c>
      <c r="F3021" t="s">
        <v>50</v>
      </c>
      <c r="G3021" t="s">
        <v>1583</v>
      </c>
      <c r="H3021" t="s">
        <v>1584</v>
      </c>
      <c r="I3021" t="s">
        <v>26</v>
      </c>
      <c r="J3021" t="s">
        <v>27</v>
      </c>
      <c r="K3021" t="s">
        <v>120</v>
      </c>
      <c r="L3021" t="s">
        <v>121</v>
      </c>
      <c r="M3021">
        <v>84084</v>
      </c>
      <c r="N3021" t="s">
        <v>44</v>
      </c>
      <c r="O3021" t="s">
        <v>6218</v>
      </c>
      <c r="P3021" t="s">
        <v>46</v>
      </c>
      <c r="Q3021" t="s">
        <v>269</v>
      </c>
      <c r="R3021" t="s">
        <v>6219</v>
      </c>
      <c r="S3021">
        <v>5.04</v>
      </c>
      <c r="T3021">
        <v>3</v>
      </c>
      <c r="U3021">
        <v>0</v>
      </c>
      <c r="V3021">
        <v>0.20159999999999978</v>
      </c>
    </row>
    <row r="3022" spans="1:22" ht="14.25" customHeight="1" x14ac:dyDescent="0.3">
      <c r="A3022">
        <v>3021</v>
      </c>
      <c r="B3022" t="s">
        <v>6217</v>
      </c>
      <c r="C3022">
        <f>YEAR(Data!$D3022)</f>
        <v>2012</v>
      </c>
      <c r="D3022" s="2">
        <v>41221</v>
      </c>
      <c r="E3022" s="2">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ht="14.25" customHeight="1" x14ac:dyDescent="0.3">
      <c r="A3023">
        <v>3022</v>
      </c>
      <c r="B3023" t="s">
        <v>6217</v>
      </c>
      <c r="C3023">
        <f>YEAR(Data!$D3023)</f>
        <v>2012</v>
      </c>
      <c r="D3023" s="2">
        <v>41221</v>
      </c>
      <c r="E3023" s="2">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ht="14.25" customHeight="1" x14ac:dyDescent="0.3">
      <c r="A3024">
        <v>3023</v>
      </c>
      <c r="B3024" t="s">
        <v>6217</v>
      </c>
      <c r="C3024">
        <f>YEAR(Data!$D3024)</f>
        <v>2012</v>
      </c>
      <c r="D3024" s="2">
        <v>41221</v>
      </c>
      <c r="E3024" s="2">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ht="14.25" customHeight="1" x14ac:dyDescent="0.3">
      <c r="A3025">
        <v>3024</v>
      </c>
      <c r="B3025" t="s">
        <v>6220</v>
      </c>
      <c r="C3025">
        <f>YEAR(Data!$D3025)</f>
        <v>2014</v>
      </c>
      <c r="D3025" s="2">
        <v>41961</v>
      </c>
      <c r="E3025" s="2">
        <v>41967</v>
      </c>
      <c r="F3025" t="s">
        <v>50</v>
      </c>
      <c r="G3025" t="s">
        <v>6221</v>
      </c>
      <c r="H3025" t="s">
        <v>6222</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ht="14.25" customHeight="1" x14ac:dyDescent="0.3">
      <c r="A3026">
        <v>3025</v>
      </c>
      <c r="B3026" t="s">
        <v>6223</v>
      </c>
      <c r="C3026">
        <f>YEAR(Data!$D3026)</f>
        <v>2012</v>
      </c>
      <c r="D3026" s="2">
        <v>41221</v>
      </c>
      <c r="E3026" s="2">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ht="14.25" customHeight="1" x14ac:dyDescent="0.3">
      <c r="A3027">
        <v>3026</v>
      </c>
      <c r="B3027" t="s">
        <v>6223</v>
      </c>
      <c r="C3027">
        <f>YEAR(Data!$D3027)</f>
        <v>2012</v>
      </c>
      <c r="D3027" s="2">
        <v>41221</v>
      </c>
      <c r="E3027" s="2">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ht="14.25" customHeight="1" x14ac:dyDescent="0.3">
      <c r="A3028">
        <v>3027</v>
      </c>
      <c r="B3028" t="s">
        <v>6224</v>
      </c>
      <c r="C3028">
        <f>YEAR(Data!$D3028)</f>
        <v>2014</v>
      </c>
      <c r="D3028" s="2">
        <v>41752</v>
      </c>
      <c r="E3028" s="2">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ht="14.25" customHeight="1" x14ac:dyDescent="0.3">
      <c r="A3029">
        <v>3028</v>
      </c>
      <c r="B3029" t="s">
        <v>6225</v>
      </c>
      <c r="C3029">
        <f>YEAR(Data!$D3029)</f>
        <v>2011</v>
      </c>
      <c r="D3029" s="2">
        <v>40779</v>
      </c>
      <c r="E3029" s="2">
        <v>40779</v>
      </c>
      <c r="F3029" t="s">
        <v>1290</v>
      </c>
      <c r="G3029" t="s">
        <v>4343</v>
      </c>
      <c r="H3029" t="s">
        <v>4344</v>
      </c>
      <c r="I3029" t="s">
        <v>41</v>
      </c>
      <c r="J3029" t="s">
        <v>27</v>
      </c>
      <c r="K3029" t="s">
        <v>6226</v>
      </c>
      <c r="L3029" t="s">
        <v>1762</v>
      </c>
      <c r="M3029">
        <v>59102</v>
      </c>
      <c r="N3029" t="s">
        <v>44</v>
      </c>
      <c r="O3029" t="s">
        <v>6227</v>
      </c>
      <c r="P3029" t="s">
        <v>46</v>
      </c>
      <c r="Q3029" t="s">
        <v>75</v>
      </c>
      <c r="R3029" t="s">
        <v>6228</v>
      </c>
      <c r="S3029">
        <v>8.2880000000000003</v>
      </c>
      <c r="T3029">
        <v>2</v>
      </c>
      <c r="U3029">
        <v>0.2</v>
      </c>
      <c r="V3029">
        <v>2.6935999999999991</v>
      </c>
    </row>
    <row r="3030" spans="1:22" ht="14.25" customHeight="1" x14ac:dyDescent="0.3">
      <c r="A3030">
        <v>3029</v>
      </c>
      <c r="B3030" t="s">
        <v>6229</v>
      </c>
      <c r="C3030">
        <f>YEAR(Data!$D3030)</f>
        <v>2014</v>
      </c>
      <c r="D3030" s="2">
        <v>41991</v>
      </c>
      <c r="E3030" s="2">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ht="14.25" customHeight="1" x14ac:dyDescent="0.3">
      <c r="A3031">
        <v>3030</v>
      </c>
      <c r="B3031" t="s">
        <v>6230</v>
      </c>
      <c r="C3031">
        <f>YEAR(Data!$D3031)</f>
        <v>2013</v>
      </c>
      <c r="D3031" s="2">
        <v>41358</v>
      </c>
      <c r="E3031" s="2">
        <v>41362</v>
      </c>
      <c r="F3031" t="s">
        <v>50</v>
      </c>
      <c r="G3031" t="s">
        <v>958</v>
      </c>
      <c r="H3031" t="s">
        <v>959</v>
      </c>
      <c r="I3031" t="s">
        <v>41</v>
      </c>
      <c r="J3031" t="s">
        <v>27</v>
      </c>
      <c r="K3031" t="s">
        <v>6231</v>
      </c>
      <c r="L3031" t="s">
        <v>420</v>
      </c>
      <c r="M3031">
        <v>97030</v>
      </c>
      <c r="N3031" t="s">
        <v>44</v>
      </c>
      <c r="O3031" t="s">
        <v>5890</v>
      </c>
      <c r="P3031" t="s">
        <v>71</v>
      </c>
      <c r="Q3031" t="s">
        <v>72</v>
      </c>
      <c r="R3031" t="s">
        <v>5891</v>
      </c>
      <c r="S3031">
        <v>403.16800000000001</v>
      </c>
      <c r="T3031">
        <v>4</v>
      </c>
      <c r="U3031">
        <v>0.2</v>
      </c>
      <c r="V3031">
        <v>25.198000000000008</v>
      </c>
    </row>
    <row r="3032" spans="1:22" ht="14.25" customHeight="1" x14ac:dyDescent="0.3">
      <c r="A3032">
        <v>3031</v>
      </c>
      <c r="B3032" t="s">
        <v>6232</v>
      </c>
      <c r="C3032">
        <f>YEAR(Data!$D3032)</f>
        <v>2012</v>
      </c>
      <c r="D3032" s="2">
        <v>41173</v>
      </c>
      <c r="E3032" s="2">
        <v>41179</v>
      </c>
      <c r="F3032" t="s">
        <v>50</v>
      </c>
      <c r="G3032" t="s">
        <v>6233</v>
      </c>
      <c r="H3032" t="s">
        <v>6234</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ht="14.25" customHeight="1" x14ac:dyDescent="0.3">
      <c r="A3033">
        <v>3032</v>
      </c>
      <c r="B3033" t="s">
        <v>6232</v>
      </c>
      <c r="C3033">
        <f>YEAR(Data!$D3033)</f>
        <v>2012</v>
      </c>
      <c r="D3033" s="2">
        <v>41173</v>
      </c>
      <c r="E3033" s="2">
        <v>41179</v>
      </c>
      <c r="F3033" t="s">
        <v>50</v>
      </c>
      <c r="G3033" t="s">
        <v>6233</v>
      </c>
      <c r="H3033" t="s">
        <v>6234</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ht="14.25" customHeight="1" x14ac:dyDescent="0.3">
      <c r="A3034">
        <v>3033</v>
      </c>
      <c r="B3034" t="s">
        <v>6235</v>
      </c>
      <c r="C3034">
        <f>YEAR(Data!$D3034)</f>
        <v>2013</v>
      </c>
      <c r="D3034" s="2">
        <v>41600</v>
      </c>
      <c r="E3034" s="2">
        <v>41605</v>
      </c>
      <c r="F3034" t="s">
        <v>50</v>
      </c>
      <c r="G3034" t="s">
        <v>3593</v>
      </c>
      <c r="H3034" t="s">
        <v>3594</v>
      </c>
      <c r="I3034" t="s">
        <v>26</v>
      </c>
      <c r="J3034" t="s">
        <v>27</v>
      </c>
      <c r="K3034" t="s">
        <v>6231</v>
      </c>
      <c r="L3034" t="s">
        <v>420</v>
      </c>
      <c r="M3034">
        <v>97030</v>
      </c>
      <c r="N3034" t="s">
        <v>44</v>
      </c>
      <c r="O3034" t="s">
        <v>4928</v>
      </c>
      <c r="P3034" t="s">
        <v>32</v>
      </c>
      <c r="Q3034" t="s">
        <v>36</v>
      </c>
      <c r="R3034" t="s">
        <v>4929</v>
      </c>
      <c r="S3034">
        <v>195.136</v>
      </c>
      <c r="T3034">
        <v>4</v>
      </c>
      <c r="U3034">
        <v>0.2</v>
      </c>
      <c r="V3034">
        <v>-12.196000000000005</v>
      </c>
    </row>
    <row r="3035" spans="1:22" ht="14.25" customHeight="1" x14ac:dyDescent="0.3">
      <c r="A3035">
        <v>3034</v>
      </c>
      <c r="B3035" t="s">
        <v>6236</v>
      </c>
      <c r="C3035">
        <f>YEAR(Data!$D3035)</f>
        <v>2014</v>
      </c>
      <c r="D3035" s="2">
        <v>41899</v>
      </c>
      <c r="E3035" s="2">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ht="14.25" customHeight="1" x14ac:dyDescent="0.3">
      <c r="A3036">
        <v>3035</v>
      </c>
      <c r="B3036" t="s">
        <v>6237</v>
      </c>
      <c r="C3036">
        <f>YEAR(Data!$D3036)</f>
        <v>2012</v>
      </c>
      <c r="D3036" s="2">
        <v>41071</v>
      </c>
      <c r="E3036" s="2">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ht="14.25" customHeight="1" x14ac:dyDescent="0.3">
      <c r="A3037">
        <v>3036</v>
      </c>
      <c r="B3037" t="s">
        <v>6237</v>
      </c>
      <c r="C3037">
        <f>YEAR(Data!$D3037)</f>
        <v>2012</v>
      </c>
      <c r="D3037" s="2">
        <v>41071</v>
      </c>
      <c r="E3037" s="2">
        <v>41076</v>
      </c>
      <c r="F3037" t="s">
        <v>50</v>
      </c>
      <c r="G3037" t="s">
        <v>1786</v>
      </c>
      <c r="H3037" t="s">
        <v>1787</v>
      </c>
      <c r="I3037" t="s">
        <v>26</v>
      </c>
      <c r="J3037" t="s">
        <v>27</v>
      </c>
      <c r="K3037" t="s">
        <v>735</v>
      </c>
      <c r="L3037" t="s">
        <v>736</v>
      </c>
      <c r="M3037">
        <v>71203</v>
      </c>
      <c r="N3037" t="s">
        <v>30</v>
      </c>
      <c r="O3037" t="s">
        <v>6227</v>
      </c>
      <c r="P3037" t="s">
        <v>46</v>
      </c>
      <c r="Q3037" t="s">
        <v>75</v>
      </c>
      <c r="R3037" t="s">
        <v>6228</v>
      </c>
      <c r="S3037">
        <v>36.26</v>
      </c>
      <c r="T3037">
        <v>7</v>
      </c>
      <c r="U3037">
        <v>0</v>
      </c>
      <c r="V3037">
        <v>16.679599999999997</v>
      </c>
    </row>
    <row r="3038" spans="1:22" ht="14.25" customHeight="1" x14ac:dyDescent="0.3">
      <c r="A3038">
        <v>3037</v>
      </c>
      <c r="B3038" t="s">
        <v>6237</v>
      </c>
      <c r="C3038">
        <f>YEAR(Data!$D3038)</f>
        <v>2012</v>
      </c>
      <c r="D3038" s="2">
        <v>41071</v>
      </c>
      <c r="E3038" s="2">
        <v>41076</v>
      </c>
      <c r="F3038" t="s">
        <v>50</v>
      </c>
      <c r="G3038" t="s">
        <v>1786</v>
      </c>
      <c r="H3038" t="s">
        <v>1787</v>
      </c>
      <c r="I3038" t="s">
        <v>26</v>
      </c>
      <c r="J3038" t="s">
        <v>27</v>
      </c>
      <c r="K3038" t="s">
        <v>735</v>
      </c>
      <c r="L3038" t="s">
        <v>736</v>
      </c>
      <c r="M3038">
        <v>71203</v>
      </c>
      <c r="N3038" t="s">
        <v>30</v>
      </c>
      <c r="O3038" t="s">
        <v>6238</v>
      </c>
      <c r="P3038" t="s">
        <v>46</v>
      </c>
      <c r="Q3038" t="s">
        <v>68</v>
      </c>
      <c r="R3038" t="s">
        <v>6239</v>
      </c>
      <c r="S3038">
        <v>56.3</v>
      </c>
      <c r="T3038">
        <v>2</v>
      </c>
      <c r="U3038">
        <v>0</v>
      </c>
      <c r="V3038">
        <v>15.764000000000003</v>
      </c>
    </row>
    <row r="3039" spans="1:22" ht="14.25" customHeight="1" x14ac:dyDescent="0.3">
      <c r="A3039">
        <v>3038</v>
      </c>
      <c r="B3039" t="s">
        <v>6237</v>
      </c>
      <c r="C3039">
        <f>YEAR(Data!$D3039)</f>
        <v>2012</v>
      </c>
      <c r="D3039" s="2">
        <v>41071</v>
      </c>
      <c r="E3039" s="2">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ht="14.25" customHeight="1" x14ac:dyDescent="0.3">
      <c r="A3040">
        <v>3039</v>
      </c>
      <c r="B3040" t="s">
        <v>6237</v>
      </c>
      <c r="C3040">
        <f>YEAR(Data!$D3040)</f>
        <v>2012</v>
      </c>
      <c r="D3040" s="2">
        <v>41071</v>
      </c>
      <c r="E3040" s="2">
        <v>41076</v>
      </c>
      <c r="F3040" t="s">
        <v>50</v>
      </c>
      <c r="G3040" t="s">
        <v>1786</v>
      </c>
      <c r="H3040" t="s">
        <v>1787</v>
      </c>
      <c r="I3040" t="s">
        <v>26</v>
      </c>
      <c r="J3040" t="s">
        <v>27</v>
      </c>
      <c r="K3040" t="s">
        <v>735</v>
      </c>
      <c r="L3040" t="s">
        <v>736</v>
      </c>
      <c r="M3040">
        <v>71203</v>
      </c>
      <c r="N3040" t="s">
        <v>30</v>
      </c>
      <c r="O3040" t="s">
        <v>6240</v>
      </c>
      <c r="P3040" t="s">
        <v>32</v>
      </c>
      <c r="Q3040" t="s">
        <v>65</v>
      </c>
      <c r="R3040" t="s">
        <v>6241</v>
      </c>
      <c r="S3040">
        <v>29.16</v>
      </c>
      <c r="T3040">
        <v>2</v>
      </c>
      <c r="U3040">
        <v>0</v>
      </c>
      <c r="V3040">
        <v>10.789200000000001</v>
      </c>
    </row>
    <row r="3041" spans="1:22" ht="14.25" customHeight="1" x14ac:dyDescent="0.3">
      <c r="A3041">
        <v>3040</v>
      </c>
      <c r="B3041" t="s">
        <v>6242</v>
      </c>
      <c r="C3041">
        <f>YEAR(Data!$D3041)</f>
        <v>2014</v>
      </c>
      <c r="D3041" s="2">
        <v>41916</v>
      </c>
      <c r="E3041" s="2">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ht="14.25" customHeight="1" x14ac:dyDescent="0.3">
      <c r="A3042">
        <v>3041</v>
      </c>
      <c r="B3042" t="s">
        <v>6243</v>
      </c>
      <c r="C3042">
        <f>YEAR(Data!$D3042)</f>
        <v>2013</v>
      </c>
      <c r="D3042" s="2">
        <v>41400</v>
      </c>
      <c r="E3042" s="2">
        <v>41404</v>
      </c>
      <c r="F3042" t="s">
        <v>50</v>
      </c>
      <c r="G3042" t="s">
        <v>125</v>
      </c>
      <c r="H3042" t="s">
        <v>126</v>
      </c>
      <c r="I3042" t="s">
        <v>26</v>
      </c>
      <c r="J3042" t="s">
        <v>27</v>
      </c>
      <c r="K3042" t="s">
        <v>6244</v>
      </c>
      <c r="L3042" t="s">
        <v>335</v>
      </c>
      <c r="M3042">
        <v>37421</v>
      </c>
      <c r="N3042" t="s">
        <v>30</v>
      </c>
      <c r="O3042" t="s">
        <v>3956</v>
      </c>
      <c r="P3042" t="s">
        <v>32</v>
      </c>
      <c r="Q3042" t="s">
        <v>65</v>
      </c>
      <c r="R3042" t="s">
        <v>3957</v>
      </c>
      <c r="S3042">
        <v>16.72</v>
      </c>
      <c r="T3042">
        <v>5</v>
      </c>
      <c r="U3042">
        <v>0.2</v>
      </c>
      <c r="V3042">
        <v>3.3439999999999994</v>
      </c>
    </row>
    <row r="3043" spans="1:22" ht="14.25" customHeight="1" x14ac:dyDescent="0.3">
      <c r="A3043">
        <v>3042</v>
      </c>
      <c r="B3043" t="s">
        <v>6245</v>
      </c>
      <c r="C3043">
        <f>YEAR(Data!$D3043)</f>
        <v>2014</v>
      </c>
      <c r="D3043" s="2">
        <v>41894</v>
      </c>
      <c r="E3043" s="2">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ht="14.25" customHeight="1" x14ac:dyDescent="0.3">
      <c r="A3044">
        <v>3043</v>
      </c>
      <c r="B3044" t="s">
        <v>6245</v>
      </c>
      <c r="C3044">
        <f>YEAR(Data!$D3044)</f>
        <v>2014</v>
      </c>
      <c r="D3044" s="2">
        <v>41894</v>
      </c>
      <c r="E3044" s="2">
        <v>41895</v>
      </c>
      <c r="F3044" t="s">
        <v>1290</v>
      </c>
      <c r="G3044" t="s">
        <v>5098</v>
      </c>
      <c r="H3044" t="s">
        <v>5099</v>
      </c>
      <c r="I3044" t="s">
        <v>102</v>
      </c>
      <c r="J3044" t="s">
        <v>27</v>
      </c>
      <c r="K3044" t="s">
        <v>1173</v>
      </c>
      <c r="L3044" t="s">
        <v>43</v>
      </c>
      <c r="M3044">
        <v>90805</v>
      </c>
      <c r="N3044" t="s">
        <v>44</v>
      </c>
      <c r="O3044" t="s">
        <v>6246</v>
      </c>
      <c r="P3044" t="s">
        <v>46</v>
      </c>
      <c r="Q3044" t="s">
        <v>173</v>
      </c>
      <c r="R3044" t="s">
        <v>6247</v>
      </c>
      <c r="S3044">
        <v>22.18</v>
      </c>
      <c r="T3044">
        <v>2</v>
      </c>
      <c r="U3044">
        <v>0</v>
      </c>
      <c r="V3044">
        <v>10.8682</v>
      </c>
    </row>
    <row r="3045" spans="1:22" ht="14.25" customHeight="1" x14ac:dyDescent="0.3">
      <c r="A3045">
        <v>3044</v>
      </c>
      <c r="B3045" t="s">
        <v>6245</v>
      </c>
      <c r="C3045">
        <f>YEAR(Data!$D3045)</f>
        <v>2014</v>
      </c>
      <c r="D3045" s="2">
        <v>41894</v>
      </c>
      <c r="E3045" s="2">
        <v>41895</v>
      </c>
      <c r="F3045" t="s">
        <v>1290</v>
      </c>
      <c r="G3045" t="s">
        <v>5098</v>
      </c>
      <c r="H3045" t="s">
        <v>5099</v>
      </c>
      <c r="I3045" t="s">
        <v>102</v>
      </c>
      <c r="J3045" t="s">
        <v>27</v>
      </c>
      <c r="K3045" t="s">
        <v>1173</v>
      </c>
      <c r="L3045" t="s">
        <v>43</v>
      </c>
      <c r="M3045">
        <v>90805</v>
      </c>
      <c r="N3045" t="s">
        <v>44</v>
      </c>
      <c r="O3045" t="s">
        <v>6248</v>
      </c>
      <c r="P3045" t="s">
        <v>32</v>
      </c>
      <c r="Q3045" t="s">
        <v>36</v>
      </c>
      <c r="R3045" t="s">
        <v>6249</v>
      </c>
      <c r="S3045">
        <v>2054.2720000000004</v>
      </c>
      <c r="T3045">
        <v>8</v>
      </c>
      <c r="U3045">
        <v>0.2</v>
      </c>
      <c r="V3045">
        <v>256.78399999999976</v>
      </c>
    </row>
    <row r="3046" spans="1:22" ht="14.25" customHeight="1" x14ac:dyDescent="0.3">
      <c r="A3046">
        <v>3045</v>
      </c>
      <c r="B3046" t="s">
        <v>6250</v>
      </c>
      <c r="C3046">
        <f>YEAR(Data!$D3046)</f>
        <v>2012</v>
      </c>
      <c r="D3046" s="2">
        <v>41029</v>
      </c>
      <c r="E3046" s="2">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ht="14.25" customHeight="1" x14ac:dyDescent="0.3">
      <c r="A3047">
        <v>3046</v>
      </c>
      <c r="B3047" t="s">
        <v>6251</v>
      </c>
      <c r="C3047">
        <f>YEAR(Data!$D3047)</f>
        <v>2014</v>
      </c>
      <c r="D3047" s="2">
        <v>41950</v>
      </c>
      <c r="E3047" s="2">
        <v>41954</v>
      </c>
      <c r="F3047" t="s">
        <v>23</v>
      </c>
      <c r="G3047" t="s">
        <v>2130</v>
      </c>
      <c r="H3047" t="s">
        <v>2131</v>
      </c>
      <c r="I3047" t="s">
        <v>102</v>
      </c>
      <c r="J3047" t="s">
        <v>27</v>
      </c>
      <c r="K3047" t="s">
        <v>409</v>
      </c>
      <c r="L3047" t="s">
        <v>229</v>
      </c>
      <c r="M3047">
        <v>55407</v>
      </c>
      <c r="N3047" t="s">
        <v>105</v>
      </c>
      <c r="O3047" t="s">
        <v>6252</v>
      </c>
      <c r="P3047" t="s">
        <v>46</v>
      </c>
      <c r="Q3047" t="s">
        <v>68</v>
      </c>
      <c r="R3047" t="s">
        <v>6253</v>
      </c>
      <c r="S3047">
        <v>13.899999999999999</v>
      </c>
      <c r="T3047">
        <v>5</v>
      </c>
      <c r="U3047">
        <v>0</v>
      </c>
      <c r="V3047">
        <v>3.6139999999999994</v>
      </c>
    </row>
    <row r="3048" spans="1:22" ht="14.25" customHeight="1" x14ac:dyDescent="0.3">
      <c r="A3048">
        <v>3047</v>
      </c>
      <c r="B3048" t="s">
        <v>6251</v>
      </c>
      <c r="C3048">
        <f>YEAR(Data!$D3048)</f>
        <v>2014</v>
      </c>
      <c r="D3048" s="2">
        <v>41950</v>
      </c>
      <c r="E3048" s="2">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ht="14.25" customHeight="1" x14ac:dyDescent="0.3">
      <c r="A3049">
        <v>3048</v>
      </c>
      <c r="B3049" t="s">
        <v>6254</v>
      </c>
      <c r="C3049">
        <f>YEAR(Data!$D3049)</f>
        <v>2011</v>
      </c>
      <c r="D3049" s="2">
        <v>40816</v>
      </c>
      <c r="E3049" s="2">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ht="14.25" customHeight="1" x14ac:dyDescent="0.3">
      <c r="A3050">
        <v>3049</v>
      </c>
      <c r="B3050" t="s">
        <v>6255</v>
      </c>
      <c r="C3050">
        <f>YEAR(Data!$D3050)</f>
        <v>2014</v>
      </c>
      <c r="D3050" s="2">
        <v>41732</v>
      </c>
      <c r="E3050" s="2">
        <v>41734</v>
      </c>
      <c r="F3050" t="s">
        <v>188</v>
      </c>
      <c r="G3050" t="s">
        <v>6256</v>
      </c>
      <c r="H3050" t="s">
        <v>6257</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ht="14.25" customHeight="1" x14ac:dyDescent="0.3">
      <c r="A3051">
        <v>3050</v>
      </c>
      <c r="B3051" t="s">
        <v>6255</v>
      </c>
      <c r="C3051">
        <f>YEAR(Data!$D3051)</f>
        <v>2014</v>
      </c>
      <c r="D3051" s="2">
        <v>41732</v>
      </c>
      <c r="E3051" s="2">
        <v>41734</v>
      </c>
      <c r="F3051" t="s">
        <v>188</v>
      </c>
      <c r="G3051" t="s">
        <v>6256</v>
      </c>
      <c r="H3051" t="s">
        <v>6257</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ht="14.25" customHeight="1" x14ac:dyDescent="0.3">
      <c r="A3052">
        <v>3051</v>
      </c>
      <c r="B3052" t="s">
        <v>6258</v>
      </c>
      <c r="C3052">
        <f>YEAR(Data!$D3052)</f>
        <v>2014</v>
      </c>
      <c r="D3052" s="2">
        <v>41919</v>
      </c>
      <c r="E3052" s="2">
        <v>41924</v>
      </c>
      <c r="F3052" t="s">
        <v>50</v>
      </c>
      <c r="G3052" t="s">
        <v>1068</v>
      </c>
      <c r="H3052" t="s">
        <v>1069</v>
      </c>
      <c r="I3052" t="s">
        <v>102</v>
      </c>
      <c r="J3052" t="s">
        <v>27</v>
      </c>
      <c r="K3052" t="s">
        <v>6259</v>
      </c>
      <c r="L3052" t="s">
        <v>6260</v>
      </c>
      <c r="M3052">
        <v>83642</v>
      </c>
      <c r="N3052" t="s">
        <v>44</v>
      </c>
      <c r="O3052" t="s">
        <v>6261</v>
      </c>
      <c r="P3052" t="s">
        <v>32</v>
      </c>
      <c r="Q3052" t="s">
        <v>65</v>
      </c>
      <c r="R3052" t="s">
        <v>6262</v>
      </c>
      <c r="S3052">
        <v>41.96</v>
      </c>
      <c r="T3052">
        <v>2</v>
      </c>
      <c r="U3052">
        <v>0</v>
      </c>
      <c r="V3052">
        <v>2.9371999999999971</v>
      </c>
    </row>
    <row r="3053" spans="1:22" ht="14.25" customHeight="1" x14ac:dyDescent="0.3">
      <c r="A3053">
        <v>3052</v>
      </c>
      <c r="B3053" t="s">
        <v>6258</v>
      </c>
      <c r="C3053">
        <f>YEAR(Data!$D3053)</f>
        <v>2014</v>
      </c>
      <c r="D3053" s="2">
        <v>41919</v>
      </c>
      <c r="E3053" s="2">
        <v>41924</v>
      </c>
      <c r="F3053" t="s">
        <v>50</v>
      </c>
      <c r="G3053" t="s">
        <v>1068</v>
      </c>
      <c r="H3053" t="s">
        <v>1069</v>
      </c>
      <c r="I3053" t="s">
        <v>102</v>
      </c>
      <c r="J3053" t="s">
        <v>27</v>
      </c>
      <c r="K3053" t="s">
        <v>6259</v>
      </c>
      <c r="L3053" t="s">
        <v>6260</v>
      </c>
      <c r="M3053">
        <v>83642</v>
      </c>
      <c r="N3053" t="s">
        <v>44</v>
      </c>
      <c r="O3053" t="s">
        <v>4182</v>
      </c>
      <c r="P3053" t="s">
        <v>46</v>
      </c>
      <c r="Q3053" t="s">
        <v>78</v>
      </c>
      <c r="R3053" t="s">
        <v>4183</v>
      </c>
      <c r="S3053">
        <v>227.84</v>
      </c>
      <c r="T3053">
        <v>4</v>
      </c>
      <c r="U3053">
        <v>0</v>
      </c>
      <c r="V3053">
        <v>66.073599999999971</v>
      </c>
    </row>
    <row r="3054" spans="1:22" ht="14.25" customHeight="1" x14ac:dyDescent="0.3">
      <c r="A3054">
        <v>3053</v>
      </c>
      <c r="B3054" t="s">
        <v>6258</v>
      </c>
      <c r="C3054">
        <f>YEAR(Data!$D3054)</f>
        <v>2014</v>
      </c>
      <c r="D3054" s="2">
        <v>41919</v>
      </c>
      <c r="E3054" s="2">
        <v>41924</v>
      </c>
      <c r="F3054" t="s">
        <v>50</v>
      </c>
      <c r="G3054" t="s">
        <v>1068</v>
      </c>
      <c r="H3054" t="s">
        <v>1069</v>
      </c>
      <c r="I3054" t="s">
        <v>102</v>
      </c>
      <c r="J3054" t="s">
        <v>27</v>
      </c>
      <c r="K3054" t="s">
        <v>6259</v>
      </c>
      <c r="L3054" t="s">
        <v>6260</v>
      </c>
      <c r="M3054">
        <v>83642</v>
      </c>
      <c r="N3054" t="s">
        <v>44</v>
      </c>
      <c r="O3054" t="s">
        <v>4971</v>
      </c>
      <c r="P3054" t="s">
        <v>46</v>
      </c>
      <c r="Q3054" t="s">
        <v>90</v>
      </c>
      <c r="R3054" t="s">
        <v>4972</v>
      </c>
      <c r="S3054">
        <v>37.94</v>
      </c>
      <c r="T3054">
        <v>2</v>
      </c>
      <c r="U3054">
        <v>0</v>
      </c>
      <c r="V3054">
        <v>18.211199999999998</v>
      </c>
    </row>
    <row r="3055" spans="1:22" ht="14.25" customHeight="1" x14ac:dyDescent="0.3">
      <c r="A3055">
        <v>3054</v>
      </c>
      <c r="B3055" t="s">
        <v>6263</v>
      </c>
      <c r="C3055">
        <f>YEAR(Data!$D3055)</f>
        <v>2013</v>
      </c>
      <c r="D3055" s="2">
        <v>41374</v>
      </c>
      <c r="E3055" s="2">
        <v>41379</v>
      </c>
      <c r="F3055" t="s">
        <v>23</v>
      </c>
      <c r="G3055" t="s">
        <v>6264</v>
      </c>
      <c r="H3055" t="s">
        <v>6265</v>
      </c>
      <c r="I3055" t="s">
        <v>102</v>
      </c>
      <c r="J3055" t="s">
        <v>27</v>
      </c>
      <c r="K3055" t="s">
        <v>880</v>
      </c>
      <c r="L3055" t="s">
        <v>238</v>
      </c>
      <c r="M3055">
        <v>48227</v>
      </c>
      <c r="N3055" t="s">
        <v>105</v>
      </c>
      <c r="O3055" t="s">
        <v>5628</v>
      </c>
      <c r="P3055" t="s">
        <v>71</v>
      </c>
      <c r="Q3055" t="s">
        <v>72</v>
      </c>
      <c r="R3055" t="s">
        <v>5629</v>
      </c>
      <c r="S3055">
        <v>517.9</v>
      </c>
      <c r="T3055">
        <v>2</v>
      </c>
      <c r="U3055">
        <v>0</v>
      </c>
      <c r="V3055">
        <v>134.654</v>
      </c>
    </row>
    <row r="3056" spans="1:22" ht="14.25" customHeight="1" x14ac:dyDescent="0.3">
      <c r="A3056">
        <v>3055</v>
      </c>
      <c r="B3056" t="s">
        <v>6263</v>
      </c>
      <c r="C3056">
        <f>YEAR(Data!$D3056)</f>
        <v>2013</v>
      </c>
      <c r="D3056" s="2">
        <v>41374</v>
      </c>
      <c r="E3056" s="2">
        <v>41379</v>
      </c>
      <c r="F3056" t="s">
        <v>23</v>
      </c>
      <c r="G3056" t="s">
        <v>6264</v>
      </c>
      <c r="H3056" t="s">
        <v>6265</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ht="14.25" customHeight="1" x14ac:dyDescent="0.3">
      <c r="A3057">
        <v>3056</v>
      </c>
      <c r="B3057" t="s">
        <v>6266</v>
      </c>
      <c r="C3057">
        <f>YEAR(Data!$D3057)</f>
        <v>2012</v>
      </c>
      <c r="D3057" s="2">
        <v>41149</v>
      </c>
      <c r="E3057" s="2">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ht="14.25" customHeight="1" x14ac:dyDescent="0.3">
      <c r="A3058">
        <v>3057</v>
      </c>
      <c r="B3058" t="s">
        <v>6267</v>
      </c>
      <c r="C3058">
        <f>YEAR(Data!$D3058)</f>
        <v>2014</v>
      </c>
      <c r="D3058" s="2">
        <v>41932</v>
      </c>
      <c r="E3058" s="2">
        <v>41937</v>
      </c>
      <c r="F3058" t="s">
        <v>23</v>
      </c>
      <c r="G3058" t="s">
        <v>4304</v>
      </c>
      <c r="H3058" t="s">
        <v>4305</v>
      </c>
      <c r="I3058" t="s">
        <v>41</v>
      </c>
      <c r="J3058" t="s">
        <v>27</v>
      </c>
      <c r="K3058" t="s">
        <v>127</v>
      </c>
      <c r="L3058" t="s">
        <v>43</v>
      </c>
      <c r="M3058">
        <v>94110</v>
      </c>
      <c r="N3058" t="s">
        <v>44</v>
      </c>
      <c r="O3058" t="s">
        <v>5509</v>
      </c>
      <c r="P3058" t="s">
        <v>46</v>
      </c>
      <c r="Q3058" t="s">
        <v>173</v>
      </c>
      <c r="R3058" t="s">
        <v>5510</v>
      </c>
      <c r="S3058">
        <v>8.9600000000000009</v>
      </c>
      <c r="T3058">
        <v>2</v>
      </c>
      <c r="U3058">
        <v>0</v>
      </c>
      <c r="V3058">
        <v>4.3008000000000006</v>
      </c>
    </row>
    <row r="3059" spans="1:22" ht="14.25" customHeight="1" x14ac:dyDescent="0.3">
      <c r="A3059">
        <v>3058</v>
      </c>
      <c r="B3059" t="s">
        <v>6267</v>
      </c>
      <c r="C3059">
        <f>YEAR(Data!$D3059)</f>
        <v>2014</v>
      </c>
      <c r="D3059" s="2">
        <v>41932</v>
      </c>
      <c r="E3059" s="2">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ht="14.25" customHeight="1" x14ac:dyDescent="0.3">
      <c r="A3060">
        <v>3059</v>
      </c>
      <c r="B3060" t="s">
        <v>6267</v>
      </c>
      <c r="C3060">
        <f>YEAR(Data!$D3060)</f>
        <v>2014</v>
      </c>
      <c r="D3060" s="2">
        <v>41932</v>
      </c>
      <c r="E3060" s="2">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ht="14.25" customHeight="1" x14ac:dyDescent="0.3">
      <c r="A3061">
        <v>3060</v>
      </c>
      <c r="B3061" t="s">
        <v>6267</v>
      </c>
      <c r="C3061">
        <f>YEAR(Data!$D3061)</f>
        <v>2014</v>
      </c>
      <c r="D3061" s="2">
        <v>41932</v>
      </c>
      <c r="E3061" s="2">
        <v>41937</v>
      </c>
      <c r="F3061" t="s">
        <v>23</v>
      </c>
      <c r="G3061" t="s">
        <v>4304</v>
      </c>
      <c r="H3061" t="s">
        <v>4305</v>
      </c>
      <c r="I3061" t="s">
        <v>41</v>
      </c>
      <c r="J3061" t="s">
        <v>27</v>
      </c>
      <c r="K3061" t="s">
        <v>127</v>
      </c>
      <c r="L3061" t="s">
        <v>43</v>
      </c>
      <c r="M3061">
        <v>94110</v>
      </c>
      <c r="N3061" t="s">
        <v>44</v>
      </c>
      <c r="O3061" t="s">
        <v>6268</v>
      </c>
      <c r="P3061" t="s">
        <v>32</v>
      </c>
      <c r="Q3061" t="s">
        <v>56</v>
      </c>
      <c r="R3061" t="s">
        <v>6269</v>
      </c>
      <c r="S3061">
        <v>24.368000000000002</v>
      </c>
      <c r="T3061">
        <v>2</v>
      </c>
      <c r="U3061">
        <v>0.2</v>
      </c>
      <c r="V3061">
        <v>-3.3506000000000018</v>
      </c>
    </row>
    <row r="3062" spans="1:22" ht="14.25" customHeight="1" x14ac:dyDescent="0.3">
      <c r="A3062">
        <v>3061</v>
      </c>
      <c r="B3062" t="s">
        <v>6270</v>
      </c>
      <c r="C3062">
        <f>YEAR(Data!$D3062)</f>
        <v>2013</v>
      </c>
      <c r="D3062" s="2">
        <v>41586</v>
      </c>
      <c r="E3062" s="2">
        <v>41591</v>
      </c>
      <c r="F3062" t="s">
        <v>50</v>
      </c>
      <c r="G3062" t="s">
        <v>6029</v>
      </c>
      <c r="H3062" t="s">
        <v>6030</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ht="14.25" customHeight="1" x14ac:dyDescent="0.3">
      <c r="A3063">
        <v>3062</v>
      </c>
      <c r="B3063" t="s">
        <v>6271</v>
      </c>
      <c r="C3063">
        <f>YEAR(Data!$D3063)</f>
        <v>2014</v>
      </c>
      <c r="D3063" s="2">
        <v>41702</v>
      </c>
      <c r="E3063" s="2">
        <v>41706</v>
      </c>
      <c r="F3063" t="s">
        <v>50</v>
      </c>
      <c r="G3063" t="s">
        <v>6272</v>
      </c>
      <c r="H3063" t="s">
        <v>6273</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ht="14.25" customHeight="1" x14ac:dyDescent="0.3">
      <c r="A3064">
        <v>3063</v>
      </c>
      <c r="B3064" t="s">
        <v>6274</v>
      </c>
      <c r="C3064">
        <f>YEAR(Data!$D3064)</f>
        <v>2012</v>
      </c>
      <c r="D3064" s="2">
        <v>41240</v>
      </c>
      <c r="E3064" s="2">
        <v>41242</v>
      </c>
      <c r="F3064" t="s">
        <v>188</v>
      </c>
      <c r="G3064" t="s">
        <v>2109</v>
      </c>
      <c r="H3064" t="s">
        <v>2110</v>
      </c>
      <c r="I3064" t="s">
        <v>41</v>
      </c>
      <c r="J3064" t="s">
        <v>27</v>
      </c>
      <c r="K3064" t="s">
        <v>606</v>
      </c>
      <c r="L3064" t="s">
        <v>245</v>
      </c>
      <c r="M3064">
        <v>19711</v>
      </c>
      <c r="N3064" t="s">
        <v>148</v>
      </c>
      <c r="O3064" t="s">
        <v>6275</v>
      </c>
      <c r="P3064" t="s">
        <v>71</v>
      </c>
      <c r="Q3064" t="s">
        <v>72</v>
      </c>
      <c r="R3064" t="s">
        <v>6276</v>
      </c>
      <c r="S3064">
        <v>83.97</v>
      </c>
      <c r="T3064">
        <v>3</v>
      </c>
      <c r="U3064">
        <v>0</v>
      </c>
      <c r="V3064">
        <v>23.511599999999998</v>
      </c>
    </row>
    <row r="3065" spans="1:22" ht="14.25" customHeight="1" x14ac:dyDescent="0.3">
      <c r="A3065">
        <v>3064</v>
      </c>
      <c r="B3065" t="s">
        <v>6274</v>
      </c>
      <c r="C3065">
        <f>YEAR(Data!$D3065)</f>
        <v>2012</v>
      </c>
      <c r="D3065" s="2">
        <v>41240</v>
      </c>
      <c r="E3065" s="2">
        <v>41242</v>
      </c>
      <c r="F3065" t="s">
        <v>188</v>
      </c>
      <c r="G3065" t="s">
        <v>2109</v>
      </c>
      <c r="H3065" t="s">
        <v>2110</v>
      </c>
      <c r="I3065" t="s">
        <v>41</v>
      </c>
      <c r="J3065" t="s">
        <v>27</v>
      </c>
      <c r="K3065" t="s">
        <v>606</v>
      </c>
      <c r="L3065" t="s">
        <v>245</v>
      </c>
      <c r="M3065">
        <v>19711</v>
      </c>
      <c r="N3065" t="s">
        <v>148</v>
      </c>
      <c r="O3065" t="s">
        <v>6277</v>
      </c>
      <c r="P3065" t="s">
        <v>71</v>
      </c>
      <c r="Q3065" t="s">
        <v>161</v>
      </c>
      <c r="R3065" t="s">
        <v>6278</v>
      </c>
      <c r="S3065">
        <v>104.97</v>
      </c>
      <c r="T3065">
        <v>3</v>
      </c>
      <c r="U3065">
        <v>0</v>
      </c>
      <c r="V3065">
        <v>7.3479000000000028</v>
      </c>
    </row>
    <row r="3066" spans="1:22" ht="14.25" customHeight="1" x14ac:dyDescent="0.3">
      <c r="A3066">
        <v>3065</v>
      </c>
      <c r="B3066" t="s">
        <v>6279</v>
      </c>
      <c r="C3066">
        <f>YEAR(Data!$D3066)</f>
        <v>2014</v>
      </c>
      <c r="D3066" s="2">
        <v>41712</v>
      </c>
      <c r="E3066" s="2">
        <v>41717</v>
      </c>
      <c r="F3066" t="s">
        <v>23</v>
      </c>
      <c r="G3066" t="s">
        <v>6280</v>
      </c>
      <c r="H3066" t="s">
        <v>6281</v>
      </c>
      <c r="I3066" t="s">
        <v>102</v>
      </c>
      <c r="J3066" t="s">
        <v>27</v>
      </c>
      <c r="K3066" t="s">
        <v>5468</v>
      </c>
      <c r="L3066" t="s">
        <v>668</v>
      </c>
      <c r="M3066">
        <v>87105</v>
      </c>
      <c r="N3066" t="s">
        <v>44</v>
      </c>
      <c r="O3066" t="s">
        <v>349</v>
      </c>
      <c r="P3066" t="s">
        <v>46</v>
      </c>
      <c r="Q3066" t="s">
        <v>59</v>
      </c>
      <c r="R3066" t="s">
        <v>350</v>
      </c>
      <c r="S3066">
        <v>90.8</v>
      </c>
      <c r="T3066">
        <v>8</v>
      </c>
      <c r="U3066">
        <v>0</v>
      </c>
      <c r="V3066">
        <v>25.424000000000007</v>
      </c>
    </row>
    <row r="3067" spans="1:22" ht="14.25" customHeight="1" x14ac:dyDescent="0.3">
      <c r="A3067">
        <v>3066</v>
      </c>
      <c r="B3067" t="s">
        <v>6279</v>
      </c>
      <c r="C3067">
        <f>YEAR(Data!$D3067)</f>
        <v>2014</v>
      </c>
      <c r="D3067" s="2">
        <v>41712</v>
      </c>
      <c r="E3067" s="2">
        <v>41717</v>
      </c>
      <c r="F3067" t="s">
        <v>23</v>
      </c>
      <c r="G3067" t="s">
        <v>6280</v>
      </c>
      <c r="H3067" t="s">
        <v>6281</v>
      </c>
      <c r="I3067" t="s">
        <v>102</v>
      </c>
      <c r="J3067" t="s">
        <v>27</v>
      </c>
      <c r="K3067" t="s">
        <v>5468</v>
      </c>
      <c r="L3067" t="s">
        <v>668</v>
      </c>
      <c r="M3067">
        <v>87105</v>
      </c>
      <c r="N3067" t="s">
        <v>44</v>
      </c>
      <c r="O3067" t="s">
        <v>2817</v>
      </c>
      <c r="P3067" t="s">
        <v>71</v>
      </c>
      <c r="Q3067" t="s">
        <v>72</v>
      </c>
      <c r="R3067" t="s">
        <v>2818</v>
      </c>
      <c r="S3067">
        <v>140.73599999999999</v>
      </c>
      <c r="T3067">
        <v>8</v>
      </c>
      <c r="U3067">
        <v>0.2</v>
      </c>
      <c r="V3067">
        <v>49.257599999999996</v>
      </c>
    </row>
    <row r="3068" spans="1:22" ht="14.25" customHeight="1" x14ac:dyDescent="0.3">
      <c r="A3068">
        <v>3067</v>
      </c>
      <c r="B3068" t="s">
        <v>6279</v>
      </c>
      <c r="C3068">
        <f>YEAR(Data!$D3068)</f>
        <v>2014</v>
      </c>
      <c r="D3068" s="2">
        <v>41712</v>
      </c>
      <c r="E3068" s="2">
        <v>41717</v>
      </c>
      <c r="F3068" t="s">
        <v>23</v>
      </c>
      <c r="G3068" t="s">
        <v>6280</v>
      </c>
      <c r="H3068" t="s">
        <v>6281</v>
      </c>
      <c r="I3068" t="s">
        <v>102</v>
      </c>
      <c r="J3068" t="s">
        <v>27</v>
      </c>
      <c r="K3068" t="s">
        <v>5468</v>
      </c>
      <c r="L3068" t="s">
        <v>668</v>
      </c>
      <c r="M3068">
        <v>87105</v>
      </c>
      <c r="N3068" t="s">
        <v>44</v>
      </c>
      <c r="O3068" t="s">
        <v>6282</v>
      </c>
      <c r="P3068" t="s">
        <v>71</v>
      </c>
      <c r="Q3068" t="s">
        <v>161</v>
      </c>
      <c r="R3068" t="s">
        <v>6283</v>
      </c>
      <c r="S3068">
        <v>214.95000000000002</v>
      </c>
      <c r="T3068">
        <v>5</v>
      </c>
      <c r="U3068">
        <v>0</v>
      </c>
      <c r="V3068">
        <v>88.129500000000007</v>
      </c>
    </row>
    <row r="3069" spans="1:22" ht="14.25" customHeight="1" x14ac:dyDescent="0.3">
      <c r="A3069">
        <v>3068</v>
      </c>
      <c r="B3069" t="s">
        <v>6279</v>
      </c>
      <c r="C3069">
        <f>YEAR(Data!$D3069)</f>
        <v>2014</v>
      </c>
      <c r="D3069" s="2">
        <v>41712</v>
      </c>
      <c r="E3069" s="2">
        <v>41717</v>
      </c>
      <c r="F3069" t="s">
        <v>23</v>
      </c>
      <c r="G3069" t="s">
        <v>6280</v>
      </c>
      <c r="H3069" t="s">
        <v>6281</v>
      </c>
      <c r="I3069" t="s">
        <v>102</v>
      </c>
      <c r="J3069" t="s">
        <v>27</v>
      </c>
      <c r="K3069" t="s">
        <v>5468</v>
      </c>
      <c r="L3069" t="s">
        <v>668</v>
      </c>
      <c r="M3069">
        <v>87105</v>
      </c>
      <c r="N3069" t="s">
        <v>44</v>
      </c>
      <c r="O3069" t="s">
        <v>6284</v>
      </c>
      <c r="P3069" t="s">
        <v>46</v>
      </c>
      <c r="Q3069" t="s">
        <v>90</v>
      </c>
      <c r="R3069" t="s">
        <v>6285</v>
      </c>
      <c r="S3069">
        <v>45.36</v>
      </c>
      <c r="T3069">
        <v>7</v>
      </c>
      <c r="U3069">
        <v>0</v>
      </c>
      <c r="V3069">
        <v>21.772800000000004</v>
      </c>
    </row>
    <row r="3070" spans="1:22" ht="14.25" customHeight="1" x14ac:dyDescent="0.3">
      <c r="A3070">
        <v>3069</v>
      </c>
      <c r="B3070" t="s">
        <v>6279</v>
      </c>
      <c r="C3070">
        <f>YEAR(Data!$D3070)</f>
        <v>2014</v>
      </c>
      <c r="D3070" s="2">
        <v>41712</v>
      </c>
      <c r="E3070" s="2">
        <v>41717</v>
      </c>
      <c r="F3070" t="s">
        <v>23</v>
      </c>
      <c r="G3070" t="s">
        <v>6280</v>
      </c>
      <c r="H3070" t="s">
        <v>6281</v>
      </c>
      <c r="I3070" t="s">
        <v>102</v>
      </c>
      <c r="J3070" t="s">
        <v>27</v>
      </c>
      <c r="K3070" t="s">
        <v>5468</v>
      </c>
      <c r="L3070" t="s">
        <v>668</v>
      </c>
      <c r="M3070">
        <v>87105</v>
      </c>
      <c r="N3070" t="s">
        <v>44</v>
      </c>
      <c r="O3070" t="s">
        <v>5854</v>
      </c>
      <c r="P3070" t="s">
        <v>46</v>
      </c>
      <c r="Q3070" t="s">
        <v>90</v>
      </c>
      <c r="R3070" t="s">
        <v>5855</v>
      </c>
      <c r="S3070">
        <v>288.24</v>
      </c>
      <c r="T3070">
        <v>6</v>
      </c>
      <c r="U3070">
        <v>0</v>
      </c>
      <c r="V3070">
        <v>138.35519999999997</v>
      </c>
    </row>
    <row r="3071" spans="1:22" ht="14.25" customHeight="1" x14ac:dyDescent="0.3">
      <c r="A3071">
        <v>3070</v>
      </c>
      <c r="B3071" t="s">
        <v>6286</v>
      </c>
      <c r="C3071">
        <f>YEAR(Data!$D3071)</f>
        <v>2014</v>
      </c>
      <c r="D3071" s="2">
        <v>41974</v>
      </c>
      <c r="E3071" s="2">
        <v>41974</v>
      </c>
      <c r="F3071" t="s">
        <v>1290</v>
      </c>
      <c r="G3071" t="s">
        <v>4479</v>
      </c>
      <c r="H3071" t="s">
        <v>4480</v>
      </c>
      <c r="I3071" t="s">
        <v>102</v>
      </c>
      <c r="J3071" t="s">
        <v>27</v>
      </c>
      <c r="K3071" t="s">
        <v>2835</v>
      </c>
      <c r="L3071" t="s">
        <v>498</v>
      </c>
      <c r="M3071">
        <v>43615</v>
      </c>
      <c r="N3071" t="s">
        <v>148</v>
      </c>
      <c r="O3071" t="s">
        <v>6203</v>
      </c>
      <c r="P3071" t="s">
        <v>46</v>
      </c>
      <c r="Q3071" t="s">
        <v>78</v>
      </c>
      <c r="R3071" t="s">
        <v>6204</v>
      </c>
      <c r="S3071">
        <v>663.93600000000004</v>
      </c>
      <c r="T3071">
        <v>4</v>
      </c>
      <c r="U3071">
        <v>0.2</v>
      </c>
      <c r="V3071">
        <v>82.991999999999877</v>
      </c>
    </row>
    <row r="3072" spans="1:22" ht="14.25" customHeight="1" x14ac:dyDescent="0.3">
      <c r="A3072">
        <v>3071</v>
      </c>
      <c r="B3072" t="s">
        <v>6287</v>
      </c>
      <c r="C3072">
        <f>YEAR(Data!$D3072)</f>
        <v>2011</v>
      </c>
      <c r="D3072" s="2">
        <v>40864</v>
      </c>
      <c r="E3072" s="2">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ht="14.25" customHeight="1" x14ac:dyDescent="0.3">
      <c r="A3073">
        <v>3072</v>
      </c>
      <c r="B3073" t="s">
        <v>6287</v>
      </c>
      <c r="C3073">
        <f>YEAR(Data!$D3073)</f>
        <v>2011</v>
      </c>
      <c r="D3073" s="2">
        <v>40864</v>
      </c>
      <c r="E3073" s="2">
        <v>40869</v>
      </c>
      <c r="F3073" t="s">
        <v>50</v>
      </c>
      <c r="G3073" t="s">
        <v>2394</v>
      </c>
      <c r="H3073" t="s">
        <v>2395</v>
      </c>
      <c r="I3073" t="s">
        <v>41</v>
      </c>
      <c r="J3073" t="s">
        <v>27</v>
      </c>
      <c r="K3073" t="s">
        <v>606</v>
      </c>
      <c r="L3073" t="s">
        <v>245</v>
      </c>
      <c r="M3073">
        <v>19711</v>
      </c>
      <c r="N3073" t="s">
        <v>148</v>
      </c>
      <c r="O3073" t="s">
        <v>6288</v>
      </c>
      <c r="P3073" t="s">
        <v>32</v>
      </c>
      <c r="Q3073" t="s">
        <v>65</v>
      </c>
      <c r="R3073" t="s">
        <v>6289</v>
      </c>
      <c r="S3073">
        <v>124.41</v>
      </c>
      <c r="T3073">
        <v>3</v>
      </c>
      <c r="U3073">
        <v>0</v>
      </c>
      <c r="V3073">
        <v>14.929199999999994</v>
      </c>
    </row>
    <row r="3074" spans="1:22" ht="14.25" customHeight="1" x14ac:dyDescent="0.3">
      <c r="A3074">
        <v>3073</v>
      </c>
      <c r="B3074" t="s">
        <v>6287</v>
      </c>
      <c r="C3074">
        <f>YEAR(Data!$D3074)</f>
        <v>2011</v>
      </c>
      <c r="D3074" s="2">
        <v>40864</v>
      </c>
      <c r="E3074" s="2">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ht="14.25" customHeight="1" x14ac:dyDescent="0.3">
      <c r="A3075">
        <v>3074</v>
      </c>
      <c r="B3075" t="s">
        <v>6290</v>
      </c>
      <c r="C3075">
        <f>YEAR(Data!$D3075)</f>
        <v>2013</v>
      </c>
      <c r="D3075" s="2">
        <v>41277</v>
      </c>
      <c r="E3075" s="2">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ht="14.25" customHeight="1" x14ac:dyDescent="0.3">
      <c r="A3076">
        <v>3075</v>
      </c>
      <c r="B3076" t="s">
        <v>6291</v>
      </c>
      <c r="C3076">
        <f>YEAR(Data!$D3076)</f>
        <v>2012</v>
      </c>
      <c r="D3076" s="2">
        <v>41185</v>
      </c>
      <c r="E3076" s="2">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ht="14.25" customHeight="1" x14ac:dyDescent="0.3">
      <c r="A3077">
        <v>3076</v>
      </c>
      <c r="B3077" t="s">
        <v>6292</v>
      </c>
      <c r="C3077">
        <f>YEAR(Data!$D3077)</f>
        <v>2011</v>
      </c>
      <c r="D3077" s="2">
        <v>40744</v>
      </c>
      <c r="E3077" s="2">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ht="14.25" customHeight="1" x14ac:dyDescent="0.3">
      <c r="A3078">
        <v>3077</v>
      </c>
      <c r="B3078" t="s">
        <v>6292</v>
      </c>
      <c r="C3078">
        <f>YEAR(Data!$D3078)</f>
        <v>2011</v>
      </c>
      <c r="D3078" s="2">
        <v>40744</v>
      </c>
      <c r="E3078" s="2">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ht="14.25" customHeight="1" x14ac:dyDescent="0.3">
      <c r="A3079">
        <v>3078</v>
      </c>
      <c r="B3079" t="s">
        <v>6292</v>
      </c>
      <c r="C3079">
        <f>YEAR(Data!$D3079)</f>
        <v>2011</v>
      </c>
      <c r="D3079" s="2">
        <v>40744</v>
      </c>
      <c r="E3079" s="2">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ht="14.25" customHeight="1" x14ac:dyDescent="0.3">
      <c r="A3080">
        <v>3079</v>
      </c>
      <c r="B3080" t="s">
        <v>6293</v>
      </c>
      <c r="C3080">
        <f>YEAR(Data!$D3080)</f>
        <v>2011</v>
      </c>
      <c r="D3080" s="2">
        <v>40684</v>
      </c>
      <c r="E3080" s="2">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ht="14.25" customHeight="1" x14ac:dyDescent="0.3">
      <c r="A3081">
        <v>3080</v>
      </c>
      <c r="B3081" t="s">
        <v>6294</v>
      </c>
      <c r="C3081">
        <f>YEAR(Data!$D3081)</f>
        <v>2014</v>
      </c>
      <c r="D3081" s="2">
        <v>41887</v>
      </c>
      <c r="E3081" s="2">
        <v>41888</v>
      </c>
      <c r="F3081" t="s">
        <v>188</v>
      </c>
      <c r="G3081" t="s">
        <v>6295</v>
      </c>
      <c r="H3081" t="s">
        <v>6296</v>
      </c>
      <c r="I3081" t="s">
        <v>102</v>
      </c>
      <c r="J3081" t="s">
        <v>27</v>
      </c>
      <c r="K3081" t="s">
        <v>6122</v>
      </c>
      <c r="L3081" t="s">
        <v>43</v>
      </c>
      <c r="M3081">
        <v>92307</v>
      </c>
      <c r="N3081" t="s">
        <v>44</v>
      </c>
      <c r="O3081" t="s">
        <v>2274</v>
      </c>
      <c r="P3081" t="s">
        <v>46</v>
      </c>
      <c r="Q3081" t="s">
        <v>90</v>
      </c>
      <c r="R3081" t="s">
        <v>2275</v>
      </c>
      <c r="S3081">
        <v>12.96</v>
      </c>
      <c r="T3081">
        <v>2</v>
      </c>
      <c r="U3081">
        <v>0</v>
      </c>
      <c r="V3081">
        <v>6.2208000000000006</v>
      </c>
    </row>
    <row r="3082" spans="1:22" ht="14.25" customHeight="1" x14ac:dyDescent="0.3">
      <c r="A3082">
        <v>3081</v>
      </c>
      <c r="B3082" t="s">
        <v>6294</v>
      </c>
      <c r="C3082">
        <f>YEAR(Data!$D3082)</f>
        <v>2014</v>
      </c>
      <c r="D3082" s="2">
        <v>41887</v>
      </c>
      <c r="E3082" s="2">
        <v>41888</v>
      </c>
      <c r="F3082" t="s">
        <v>188</v>
      </c>
      <c r="G3082" t="s">
        <v>6295</v>
      </c>
      <c r="H3082" t="s">
        <v>6296</v>
      </c>
      <c r="I3082" t="s">
        <v>102</v>
      </c>
      <c r="J3082" t="s">
        <v>27</v>
      </c>
      <c r="K3082" t="s">
        <v>6122</v>
      </c>
      <c r="L3082" t="s">
        <v>43</v>
      </c>
      <c r="M3082">
        <v>92307</v>
      </c>
      <c r="N3082" t="s">
        <v>44</v>
      </c>
      <c r="O3082" t="s">
        <v>3247</v>
      </c>
      <c r="P3082" t="s">
        <v>71</v>
      </c>
      <c r="Q3082" t="s">
        <v>72</v>
      </c>
      <c r="R3082" t="s">
        <v>3248</v>
      </c>
      <c r="S3082">
        <v>43.176000000000002</v>
      </c>
      <c r="T3082">
        <v>3</v>
      </c>
      <c r="U3082">
        <v>0.2</v>
      </c>
      <c r="V3082">
        <v>15.111599999999999</v>
      </c>
    </row>
    <row r="3083" spans="1:22" ht="14.25" customHeight="1" x14ac:dyDescent="0.3">
      <c r="A3083">
        <v>3082</v>
      </c>
      <c r="B3083" t="s">
        <v>6297</v>
      </c>
      <c r="C3083">
        <f>YEAR(Data!$D3083)</f>
        <v>2014</v>
      </c>
      <c r="D3083" s="2">
        <v>41787</v>
      </c>
      <c r="E3083" s="2">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ht="14.25" customHeight="1" x14ac:dyDescent="0.3">
      <c r="A3084">
        <v>3083</v>
      </c>
      <c r="B3084" t="s">
        <v>6297</v>
      </c>
      <c r="C3084">
        <f>YEAR(Data!$D3084)</f>
        <v>2014</v>
      </c>
      <c r="D3084" s="2">
        <v>41787</v>
      </c>
      <c r="E3084" s="2">
        <v>41793</v>
      </c>
      <c r="F3084" t="s">
        <v>50</v>
      </c>
      <c r="G3084" t="s">
        <v>930</v>
      </c>
      <c r="H3084" t="s">
        <v>931</v>
      </c>
      <c r="I3084" t="s">
        <v>102</v>
      </c>
      <c r="J3084" t="s">
        <v>27</v>
      </c>
      <c r="K3084" t="s">
        <v>1473</v>
      </c>
      <c r="L3084" t="s">
        <v>29</v>
      </c>
      <c r="M3084">
        <v>40214</v>
      </c>
      <c r="N3084" t="s">
        <v>30</v>
      </c>
      <c r="O3084" t="s">
        <v>5786</v>
      </c>
      <c r="P3084" t="s">
        <v>71</v>
      </c>
      <c r="Q3084" t="s">
        <v>72</v>
      </c>
      <c r="R3084" t="s">
        <v>5787</v>
      </c>
      <c r="S3084">
        <v>539.97</v>
      </c>
      <c r="T3084">
        <v>3</v>
      </c>
      <c r="U3084">
        <v>0</v>
      </c>
      <c r="V3084">
        <v>134.99250000000001</v>
      </c>
    </row>
    <row r="3085" spans="1:22" ht="14.25" customHeight="1" x14ac:dyDescent="0.3">
      <c r="A3085">
        <v>3084</v>
      </c>
      <c r="B3085" t="s">
        <v>6298</v>
      </c>
      <c r="C3085">
        <f>YEAR(Data!$D3085)</f>
        <v>2011</v>
      </c>
      <c r="D3085" s="2">
        <v>40572</v>
      </c>
      <c r="E3085" s="2">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ht="14.25" customHeight="1" x14ac:dyDescent="0.3">
      <c r="A3086">
        <v>3085</v>
      </c>
      <c r="B3086" t="s">
        <v>6299</v>
      </c>
      <c r="C3086">
        <f>YEAR(Data!$D3086)</f>
        <v>2014</v>
      </c>
      <c r="D3086" s="2">
        <v>41680</v>
      </c>
      <c r="E3086" s="2">
        <v>41685</v>
      </c>
      <c r="F3086" t="s">
        <v>50</v>
      </c>
      <c r="G3086" t="s">
        <v>5259</v>
      </c>
      <c r="H3086" t="s">
        <v>5260</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ht="14.25" customHeight="1" x14ac:dyDescent="0.3">
      <c r="A3087">
        <v>3086</v>
      </c>
      <c r="B3087" t="s">
        <v>6299</v>
      </c>
      <c r="C3087">
        <f>YEAR(Data!$D3087)</f>
        <v>2014</v>
      </c>
      <c r="D3087" s="2">
        <v>41680</v>
      </c>
      <c r="E3087" s="2">
        <v>41685</v>
      </c>
      <c r="F3087" t="s">
        <v>50</v>
      </c>
      <c r="G3087" t="s">
        <v>5259</v>
      </c>
      <c r="H3087" t="s">
        <v>5260</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ht="14.25" customHeight="1" x14ac:dyDescent="0.3">
      <c r="A3088">
        <v>3087</v>
      </c>
      <c r="B3088" t="s">
        <v>6299</v>
      </c>
      <c r="C3088">
        <f>YEAR(Data!$D3088)</f>
        <v>2014</v>
      </c>
      <c r="D3088" s="2">
        <v>41680</v>
      </c>
      <c r="E3088" s="2">
        <v>41685</v>
      </c>
      <c r="F3088" t="s">
        <v>50</v>
      </c>
      <c r="G3088" t="s">
        <v>5259</v>
      </c>
      <c r="H3088" t="s">
        <v>5260</v>
      </c>
      <c r="I3088" t="s">
        <v>26</v>
      </c>
      <c r="J3088" t="s">
        <v>27</v>
      </c>
      <c r="K3088" t="s">
        <v>184</v>
      </c>
      <c r="L3088" t="s">
        <v>104</v>
      </c>
      <c r="M3088">
        <v>77070</v>
      </c>
      <c r="N3088" t="s">
        <v>105</v>
      </c>
      <c r="O3088" t="s">
        <v>6191</v>
      </c>
      <c r="P3088" t="s">
        <v>32</v>
      </c>
      <c r="Q3088" t="s">
        <v>65</v>
      </c>
      <c r="R3088" t="s">
        <v>6192</v>
      </c>
      <c r="S3088">
        <v>3.9840000000000004</v>
      </c>
      <c r="T3088">
        <v>2</v>
      </c>
      <c r="U3088">
        <v>0.6</v>
      </c>
      <c r="V3088">
        <v>-2.6892000000000005</v>
      </c>
    </row>
    <row r="3089" spans="1:22" ht="14.25" customHeight="1" x14ac:dyDescent="0.3">
      <c r="A3089">
        <v>3088</v>
      </c>
      <c r="B3089" t="s">
        <v>6299</v>
      </c>
      <c r="C3089">
        <f>YEAR(Data!$D3089)</f>
        <v>2014</v>
      </c>
      <c r="D3089" s="2">
        <v>41680</v>
      </c>
      <c r="E3089" s="2">
        <v>41685</v>
      </c>
      <c r="F3089" t="s">
        <v>50</v>
      </c>
      <c r="G3089" t="s">
        <v>5259</v>
      </c>
      <c r="H3089" t="s">
        <v>5260</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ht="14.25" customHeight="1" x14ac:dyDescent="0.3">
      <c r="A3090">
        <v>3089</v>
      </c>
      <c r="B3090" t="s">
        <v>6300</v>
      </c>
      <c r="C3090">
        <f>YEAR(Data!$D3090)</f>
        <v>2014</v>
      </c>
      <c r="D3090" s="2">
        <v>41730</v>
      </c>
      <c r="E3090" s="2">
        <v>41732</v>
      </c>
      <c r="F3090" t="s">
        <v>23</v>
      </c>
      <c r="G3090" t="s">
        <v>5603</v>
      </c>
      <c r="H3090" t="s">
        <v>5604</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ht="14.25" customHeight="1" x14ac:dyDescent="0.3">
      <c r="A3091">
        <v>3090</v>
      </c>
      <c r="B3091" t="s">
        <v>6300</v>
      </c>
      <c r="C3091">
        <f>YEAR(Data!$D3091)</f>
        <v>2014</v>
      </c>
      <c r="D3091" s="2">
        <v>41730</v>
      </c>
      <c r="E3091" s="2">
        <v>41732</v>
      </c>
      <c r="F3091" t="s">
        <v>23</v>
      </c>
      <c r="G3091" t="s">
        <v>5603</v>
      </c>
      <c r="H3091" t="s">
        <v>5604</v>
      </c>
      <c r="I3091" t="s">
        <v>102</v>
      </c>
      <c r="J3091" t="s">
        <v>27</v>
      </c>
      <c r="K3091" t="s">
        <v>28</v>
      </c>
      <c r="L3091" t="s">
        <v>29</v>
      </c>
      <c r="M3091">
        <v>42420</v>
      </c>
      <c r="N3091" t="s">
        <v>30</v>
      </c>
      <c r="O3091" t="s">
        <v>6301</v>
      </c>
      <c r="P3091" t="s">
        <v>71</v>
      </c>
      <c r="Q3091" t="s">
        <v>72</v>
      </c>
      <c r="R3091" t="s">
        <v>6302</v>
      </c>
      <c r="S3091">
        <v>671.93</v>
      </c>
      <c r="T3091">
        <v>7</v>
      </c>
      <c r="U3091">
        <v>0</v>
      </c>
      <c r="V3091">
        <v>188.1404</v>
      </c>
    </row>
    <row r="3092" spans="1:22" ht="14.25" customHeight="1" x14ac:dyDescent="0.3">
      <c r="A3092">
        <v>3091</v>
      </c>
      <c r="B3092" t="s">
        <v>6303</v>
      </c>
      <c r="C3092">
        <f>YEAR(Data!$D3092)</f>
        <v>2013</v>
      </c>
      <c r="D3092" s="2">
        <v>41337</v>
      </c>
      <c r="E3092" s="2">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ht="14.25" customHeight="1" x14ac:dyDescent="0.3">
      <c r="A3093">
        <v>3092</v>
      </c>
      <c r="B3093" t="s">
        <v>6303</v>
      </c>
      <c r="C3093">
        <f>YEAR(Data!$D3093)</f>
        <v>2013</v>
      </c>
      <c r="D3093" s="2">
        <v>41337</v>
      </c>
      <c r="E3093" s="2">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ht="14.25" customHeight="1" x14ac:dyDescent="0.3">
      <c r="A3094">
        <v>3093</v>
      </c>
      <c r="B3094" t="s">
        <v>6303</v>
      </c>
      <c r="C3094">
        <f>YEAR(Data!$D3094)</f>
        <v>2013</v>
      </c>
      <c r="D3094" s="2">
        <v>41337</v>
      </c>
      <c r="E3094" s="2">
        <v>41342</v>
      </c>
      <c r="F3094" t="s">
        <v>50</v>
      </c>
      <c r="G3094" t="s">
        <v>62</v>
      </c>
      <c r="H3094" t="s">
        <v>63</v>
      </c>
      <c r="I3094" t="s">
        <v>26</v>
      </c>
      <c r="J3094" t="s">
        <v>27</v>
      </c>
      <c r="K3094" t="s">
        <v>606</v>
      </c>
      <c r="L3094" t="s">
        <v>245</v>
      </c>
      <c r="M3094">
        <v>19711</v>
      </c>
      <c r="N3094" t="s">
        <v>148</v>
      </c>
      <c r="O3094" t="s">
        <v>6304</v>
      </c>
      <c r="P3094" t="s">
        <v>46</v>
      </c>
      <c r="Q3094" t="s">
        <v>90</v>
      </c>
      <c r="R3094" t="s">
        <v>6305</v>
      </c>
      <c r="S3094">
        <v>166.44</v>
      </c>
      <c r="T3094">
        <v>3</v>
      </c>
      <c r="U3094">
        <v>0</v>
      </c>
      <c r="V3094">
        <v>79.891199999999998</v>
      </c>
    </row>
    <row r="3095" spans="1:22" ht="14.25" customHeight="1" x14ac:dyDescent="0.3">
      <c r="A3095">
        <v>3094</v>
      </c>
      <c r="B3095" t="s">
        <v>6306</v>
      </c>
      <c r="C3095">
        <f>YEAR(Data!$D3095)</f>
        <v>2012</v>
      </c>
      <c r="D3095" s="2">
        <v>41144</v>
      </c>
      <c r="E3095" s="2">
        <v>41144</v>
      </c>
      <c r="F3095" t="s">
        <v>1290</v>
      </c>
      <c r="G3095" t="s">
        <v>1242</v>
      </c>
      <c r="H3095" t="s">
        <v>1243</v>
      </c>
      <c r="I3095" t="s">
        <v>26</v>
      </c>
      <c r="J3095" t="s">
        <v>27</v>
      </c>
      <c r="K3095" t="s">
        <v>6307</v>
      </c>
      <c r="L3095" t="s">
        <v>211</v>
      </c>
      <c r="M3095">
        <v>60440</v>
      </c>
      <c r="N3095" t="s">
        <v>105</v>
      </c>
      <c r="O3095" t="s">
        <v>2173</v>
      </c>
      <c r="P3095" t="s">
        <v>46</v>
      </c>
      <c r="Q3095" t="s">
        <v>578</v>
      </c>
      <c r="R3095" t="s">
        <v>2174</v>
      </c>
      <c r="S3095">
        <v>31.680000000000003</v>
      </c>
      <c r="T3095">
        <v>4</v>
      </c>
      <c r="U3095">
        <v>0.2</v>
      </c>
      <c r="V3095">
        <v>2.7719999999999994</v>
      </c>
    </row>
    <row r="3096" spans="1:22" ht="14.25" customHeight="1" x14ac:dyDescent="0.3">
      <c r="A3096">
        <v>3095</v>
      </c>
      <c r="B3096" t="s">
        <v>6306</v>
      </c>
      <c r="C3096">
        <f>YEAR(Data!$D3096)</f>
        <v>2012</v>
      </c>
      <c r="D3096" s="2">
        <v>41144</v>
      </c>
      <c r="E3096" s="2">
        <v>41144</v>
      </c>
      <c r="F3096" t="s">
        <v>1290</v>
      </c>
      <c r="G3096" t="s">
        <v>1242</v>
      </c>
      <c r="H3096" t="s">
        <v>1243</v>
      </c>
      <c r="I3096" t="s">
        <v>26</v>
      </c>
      <c r="J3096" t="s">
        <v>27</v>
      </c>
      <c r="K3096" t="s">
        <v>6307</v>
      </c>
      <c r="L3096" t="s">
        <v>211</v>
      </c>
      <c r="M3096">
        <v>60440</v>
      </c>
      <c r="N3096" t="s">
        <v>105</v>
      </c>
      <c r="O3096" t="s">
        <v>4579</v>
      </c>
      <c r="P3096" t="s">
        <v>46</v>
      </c>
      <c r="Q3096" t="s">
        <v>90</v>
      </c>
      <c r="R3096" t="s">
        <v>4580</v>
      </c>
      <c r="S3096">
        <v>10.368000000000002</v>
      </c>
      <c r="T3096">
        <v>2</v>
      </c>
      <c r="U3096">
        <v>0.2</v>
      </c>
      <c r="V3096">
        <v>3.6288</v>
      </c>
    </row>
    <row r="3097" spans="1:22" ht="14.25" customHeight="1" x14ac:dyDescent="0.3">
      <c r="A3097">
        <v>3096</v>
      </c>
      <c r="B3097" t="s">
        <v>6306</v>
      </c>
      <c r="C3097">
        <f>YEAR(Data!$D3097)</f>
        <v>2012</v>
      </c>
      <c r="D3097" s="2">
        <v>41144</v>
      </c>
      <c r="E3097" s="2">
        <v>41144</v>
      </c>
      <c r="F3097" t="s">
        <v>1290</v>
      </c>
      <c r="G3097" t="s">
        <v>1242</v>
      </c>
      <c r="H3097" t="s">
        <v>1243</v>
      </c>
      <c r="I3097" t="s">
        <v>26</v>
      </c>
      <c r="J3097" t="s">
        <v>27</v>
      </c>
      <c r="K3097" t="s">
        <v>6307</v>
      </c>
      <c r="L3097" t="s">
        <v>211</v>
      </c>
      <c r="M3097">
        <v>60440</v>
      </c>
      <c r="N3097" t="s">
        <v>105</v>
      </c>
      <c r="O3097" t="s">
        <v>3989</v>
      </c>
      <c r="P3097" t="s">
        <v>46</v>
      </c>
      <c r="Q3097" t="s">
        <v>269</v>
      </c>
      <c r="R3097" t="s">
        <v>186</v>
      </c>
      <c r="S3097">
        <v>12.032</v>
      </c>
      <c r="T3097">
        <v>8</v>
      </c>
      <c r="U3097">
        <v>0.2</v>
      </c>
      <c r="V3097">
        <v>2.2559999999999993</v>
      </c>
    </row>
    <row r="3098" spans="1:22" ht="14.25" customHeight="1" x14ac:dyDescent="0.3">
      <c r="A3098">
        <v>3097</v>
      </c>
      <c r="B3098" t="s">
        <v>6306</v>
      </c>
      <c r="C3098">
        <f>YEAR(Data!$D3098)</f>
        <v>2012</v>
      </c>
      <c r="D3098" s="2">
        <v>41144</v>
      </c>
      <c r="E3098" s="2">
        <v>41144</v>
      </c>
      <c r="F3098" t="s">
        <v>1290</v>
      </c>
      <c r="G3098" t="s">
        <v>1242</v>
      </c>
      <c r="H3098" t="s">
        <v>1243</v>
      </c>
      <c r="I3098" t="s">
        <v>26</v>
      </c>
      <c r="J3098" t="s">
        <v>27</v>
      </c>
      <c r="K3098" t="s">
        <v>6307</v>
      </c>
      <c r="L3098" t="s">
        <v>211</v>
      </c>
      <c r="M3098">
        <v>60440</v>
      </c>
      <c r="N3098" t="s">
        <v>105</v>
      </c>
      <c r="O3098" t="s">
        <v>1331</v>
      </c>
      <c r="P3098" t="s">
        <v>46</v>
      </c>
      <c r="Q3098" t="s">
        <v>78</v>
      </c>
      <c r="R3098" t="s">
        <v>1332</v>
      </c>
      <c r="S3098">
        <v>5.7679999999999989</v>
      </c>
      <c r="T3098">
        <v>2</v>
      </c>
      <c r="U3098">
        <v>0.8</v>
      </c>
      <c r="V3098">
        <v>-13.554800000000004</v>
      </c>
    </row>
    <row r="3099" spans="1:22" ht="14.25" customHeight="1" x14ac:dyDescent="0.3">
      <c r="A3099">
        <v>3098</v>
      </c>
      <c r="B3099" t="s">
        <v>6308</v>
      </c>
      <c r="C3099">
        <f>YEAR(Data!$D3099)</f>
        <v>2014</v>
      </c>
      <c r="D3099" s="2">
        <v>41757</v>
      </c>
      <c r="E3099" s="2">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ht="14.25" customHeight="1" x14ac:dyDescent="0.3">
      <c r="A3100">
        <v>3099</v>
      </c>
      <c r="B3100" t="s">
        <v>6308</v>
      </c>
      <c r="C3100">
        <f>YEAR(Data!$D3100)</f>
        <v>2014</v>
      </c>
      <c r="D3100" s="2">
        <v>41757</v>
      </c>
      <c r="E3100" s="2">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ht="14.25" customHeight="1" x14ac:dyDescent="0.3">
      <c r="A3101">
        <v>3100</v>
      </c>
      <c r="B3101" t="s">
        <v>6309</v>
      </c>
      <c r="C3101">
        <f>YEAR(Data!$D3101)</f>
        <v>2014</v>
      </c>
      <c r="D3101" s="2">
        <v>41744</v>
      </c>
      <c r="E3101" s="2">
        <v>41749</v>
      </c>
      <c r="F3101" t="s">
        <v>50</v>
      </c>
      <c r="G3101" t="s">
        <v>3259</v>
      </c>
      <c r="H3101" t="s">
        <v>3260</v>
      </c>
      <c r="I3101" t="s">
        <v>26</v>
      </c>
      <c r="J3101" t="s">
        <v>27</v>
      </c>
      <c r="K3101" t="s">
        <v>266</v>
      </c>
      <c r="L3101" t="s">
        <v>267</v>
      </c>
      <c r="M3101">
        <v>10024</v>
      </c>
      <c r="N3101" t="s">
        <v>148</v>
      </c>
      <c r="O3101" t="s">
        <v>5621</v>
      </c>
      <c r="P3101" t="s">
        <v>46</v>
      </c>
      <c r="Q3101" t="s">
        <v>75</v>
      </c>
      <c r="R3101" t="s">
        <v>1219</v>
      </c>
      <c r="S3101">
        <v>10.776000000000002</v>
      </c>
      <c r="T3101">
        <v>3</v>
      </c>
      <c r="U3101">
        <v>0.2</v>
      </c>
      <c r="V3101">
        <v>3.5021999999999989</v>
      </c>
    </row>
    <row r="3102" spans="1:22" ht="14.25" customHeight="1" x14ac:dyDescent="0.3">
      <c r="A3102">
        <v>3101</v>
      </c>
      <c r="B3102" t="s">
        <v>6309</v>
      </c>
      <c r="C3102">
        <f>YEAR(Data!$D3102)</f>
        <v>2014</v>
      </c>
      <c r="D3102" s="2">
        <v>41744</v>
      </c>
      <c r="E3102" s="2">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ht="14.25" customHeight="1" x14ac:dyDescent="0.3">
      <c r="A3103">
        <v>3102</v>
      </c>
      <c r="B3103" t="s">
        <v>6310</v>
      </c>
      <c r="C3103">
        <f>YEAR(Data!$D3103)</f>
        <v>2014</v>
      </c>
      <c r="D3103" s="2">
        <v>41996</v>
      </c>
      <c r="E3103" s="2">
        <v>42001</v>
      </c>
      <c r="F3103" t="s">
        <v>23</v>
      </c>
      <c r="G3103" t="s">
        <v>6311</v>
      </c>
      <c r="H3103" t="s">
        <v>6312</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ht="14.25" customHeight="1" x14ac:dyDescent="0.3">
      <c r="A3104">
        <v>3103</v>
      </c>
      <c r="B3104" t="s">
        <v>6310</v>
      </c>
      <c r="C3104">
        <f>YEAR(Data!$D3104)</f>
        <v>2014</v>
      </c>
      <c r="D3104" s="2">
        <v>41996</v>
      </c>
      <c r="E3104" s="2">
        <v>42001</v>
      </c>
      <c r="F3104" t="s">
        <v>23</v>
      </c>
      <c r="G3104" t="s">
        <v>6311</v>
      </c>
      <c r="H3104" t="s">
        <v>6312</v>
      </c>
      <c r="I3104" t="s">
        <v>41</v>
      </c>
      <c r="J3104" t="s">
        <v>27</v>
      </c>
      <c r="K3104" t="s">
        <v>3577</v>
      </c>
      <c r="L3104" t="s">
        <v>1399</v>
      </c>
      <c r="M3104">
        <v>2908</v>
      </c>
      <c r="N3104" t="s">
        <v>148</v>
      </c>
      <c r="O3104" t="s">
        <v>6313</v>
      </c>
      <c r="P3104" t="s">
        <v>32</v>
      </c>
      <c r="Q3104" t="s">
        <v>33</v>
      </c>
      <c r="R3104" t="s">
        <v>6314</v>
      </c>
      <c r="S3104">
        <v>220.98</v>
      </c>
      <c r="T3104">
        <v>1</v>
      </c>
      <c r="U3104">
        <v>0</v>
      </c>
      <c r="V3104">
        <v>50.825400000000002</v>
      </c>
    </row>
    <row r="3105" spans="1:22" ht="14.25" customHeight="1" x14ac:dyDescent="0.3">
      <c r="A3105">
        <v>3104</v>
      </c>
      <c r="B3105" t="s">
        <v>6315</v>
      </c>
      <c r="C3105">
        <f>YEAR(Data!$D3105)</f>
        <v>2013</v>
      </c>
      <c r="D3105" s="2">
        <v>41617</v>
      </c>
      <c r="E3105" s="2">
        <v>41621</v>
      </c>
      <c r="F3105" t="s">
        <v>50</v>
      </c>
      <c r="G3105" t="s">
        <v>5925</v>
      </c>
      <c r="H3105" t="s">
        <v>5926</v>
      </c>
      <c r="I3105" t="s">
        <v>102</v>
      </c>
      <c r="J3105" t="s">
        <v>27</v>
      </c>
      <c r="K3105" t="s">
        <v>497</v>
      </c>
      <c r="L3105" t="s">
        <v>498</v>
      </c>
      <c r="M3105">
        <v>43229</v>
      </c>
      <c r="N3105" t="s">
        <v>148</v>
      </c>
      <c r="O3105" t="s">
        <v>6316</v>
      </c>
      <c r="P3105" t="s">
        <v>46</v>
      </c>
      <c r="Q3105" t="s">
        <v>75</v>
      </c>
      <c r="R3105" t="s">
        <v>6317</v>
      </c>
      <c r="S3105">
        <v>12.957000000000001</v>
      </c>
      <c r="T3105">
        <v>7</v>
      </c>
      <c r="U3105">
        <v>0.7</v>
      </c>
      <c r="V3105">
        <v>-9.5018000000000029</v>
      </c>
    </row>
    <row r="3106" spans="1:22" ht="14.25" customHeight="1" x14ac:dyDescent="0.3">
      <c r="A3106">
        <v>3105</v>
      </c>
      <c r="B3106" t="s">
        <v>6318</v>
      </c>
      <c r="C3106">
        <f>YEAR(Data!$D3106)</f>
        <v>2014</v>
      </c>
      <c r="D3106" s="2">
        <v>41722</v>
      </c>
      <c r="E3106" s="2">
        <v>41728</v>
      </c>
      <c r="F3106" t="s">
        <v>50</v>
      </c>
      <c r="G3106" t="s">
        <v>6319</v>
      </c>
      <c r="H3106" t="s">
        <v>6320</v>
      </c>
      <c r="I3106" t="s">
        <v>26</v>
      </c>
      <c r="J3106" t="s">
        <v>27</v>
      </c>
      <c r="K3106" t="s">
        <v>266</v>
      </c>
      <c r="L3106" t="s">
        <v>267</v>
      </c>
      <c r="M3106">
        <v>10024</v>
      </c>
      <c r="N3106" t="s">
        <v>148</v>
      </c>
      <c r="O3106" t="s">
        <v>6321</v>
      </c>
      <c r="P3106" t="s">
        <v>46</v>
      </c>
      <c r="Q3106" t="s">
        <v>90</v>
      </c>
      <c r="R3106" t="s">
        <v>6322</v>
      </c>
      <c r="S3106">
        <v>25.68</v>
      </c>
      <c r="T3106">
        <v>6</v>
      </c>
      <c r="U3106">
        <v>0</v>
      </c>
      <c r="V3106">
        <v>11.555999999999997</v>
      </c>
    </row>
    <row r="3107" spans="1:22" ht="14.25" customHeight="1" x14ac:dyDescent="0.3">
      <c r="A3107">
        <v>3106</v>
      </c>
      <c r="B3107" t="s">
        <v>6323</v>
      </c>
      <c r="C3107">
        <f>YEAR(Data!$D3107)</f>
        <v>2013</v>
      </c>
      <c r="D3107" s="2">
        <v>41481</v>
      </c>
      <c r="E3107" s="2">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ht="14.25" customHeight="1" x14ac:dyDescent="0.3">
      <c r="A3108">
        <v>3107</v>
      </c>
      <c r="B3108" t="s">
        <v>6324</v>
      </c>
      <c r="C3108">
        <f>YEAR(Data!$D3108)</f>
        <v>2014</v>
      </c>
      <c r="D3108" s="2">
        <v>41831</v>
      </c>
      <c r="E3108" s="2">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ht="14.25" customHeight="1" x14ac:dyDescent="0.3">
      <c r="A3109">
        <v>3108</v>
      </c>
      <c r="B3109" t="s">
        <v>6325</v>
      </c>
      <c r="C3109">
        <f>YEAR(Data!$D3109)</f>
        <v>2013</v>
      </c>
      <c r="D3109" s="2">
        <v>41473</v>
      </c>
      <c r="E3109" s="2">
        <v>41478</v>
      </c>
      <c r="F3109" t="s">
        <v>50</v>
      </c>
      <c r="G3109" t="s">
        <v>85</v>
      </c>
      <c r="H3109" t="s">
        <v>86</v>
      </c>
      <c r="I3109" t="s">
        <v>26</v>
      </c>
      <c r="J3109" t="s">
        <v>27</v>
      </c>
      <c r="K3109" t="s">
        <v>318</v>
      </c>
      <c r="L3109" t="s">
        <v>596</v>
      </c>
      <c r="M3109">
        <v>65807</v>
      </c>
      <c r="N3109" t="s">
        <v>105</v>
      </c>
      <c r="O3109" t="s">
        <v>6326</v>
      </c>
      <c r="P3109" t="s">
        <v>46</v>
      </c>
      <c r="Q3109" t="s">
        <v>90</v>
      </c>
      <c r="R3109" t="s">
        <v>6327</v>
      </c>
      <c r="S3109">
        <v>21.93</v>
      </c>
      <c r="T3109">
        <v>3</v>
      </c>
      <c r="U3109">
        <v>0</v>
      </c>
      <c r="V3109">
        <v>10.087799999999998</v>
      </c>
    </row>
    <row r="3110" spans="1:22" ht="14.25" customHeight="1" x14ac:dyDescent="0.3">
      <c r="A3110">
        <v>3109</v>
      </c>
      <c r="B3110" t="s">
        <v>6325</v>
      </c>
      <c r="C3110">
        <f>YEAR(Data!$D3110)</f>
        <v>2013</v>
      </c>
      <c r="D3110" s="2">
        <v>41473</v>
      </c>
      <c r="E3110" s="2">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ht="14.25" customHeight="1" x14ac:dyDescent="0.3">
      <c r="A3111">
        <v>3110</v>
      </c>
      <c r="B3111" t="s">
        <v>6325</v>
      </c>
      <c r="C3111">
        <f>YEAR(Data!$D3111)</f>
        <v>2013</v>
      </c>
      <c r="D3111" s="2">
        <v>41473</v>
      </c>
      <c r="E3111" s="2">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ht="14.25" customHeight="1" x14ac:dyDescent="0.3">
      <c r="A3112">
        <v>3111</v>
      </c>
      <c r="B3112" t="s">
        <v>6325</v>
      </c>
      <c r="C3112">
        <f>YEAR(Data!$D3112)</f>
        <v>2013</v>
      </c>
      <c r="D3112" s="2">
        <v>41473</v>
      </c>
      <c r="E3112" s="2">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ht="14.25" customHeight="1" x14ac:dyDescent="0.3">
      <c r="A3113">
        <v>3112</v>
      </c>
      <c r="B3113" t="s">
        <v>6325</v>
      </c>
      <c r="C3113">
        <f>YEAR(Data!$D3113)</f>
        <v>2013</v>
      </c>
      <c r="D3113" s="2">
        <v>41473</v>
      </c>
      <c r="E3113" s="2">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ht="14.25" customHeight="1" x14ac:dyDescent="0.3">
      <c r="A3114">
        <v>3113</v>
      </c>
      <c r="B3114" t="s">
        <v>6328</v>
      </c>
      <c r="C3114">
        <f>YEAR(Data!$D3114)</f>
        <v>2013</v>
      </c>
      <c r="D3114" s="2">
        <v>41510</v>
      </c>
      <c r="E3114" s="2">
        <v>41517</v>
      </c>
      <c r="F3114" t="s">
        <v>50</v>
      </c>
      <c r="G3114" t="s">
        <v>3987</v>
      </c>
      <c r="H3114" t="s">
        <v>3988</v>
      </c>
      <c r="I3114" t="s">
        <v>26</v>
      </c>
      <c r="J3114" t="s">
        <v>27</v>
      </c>
      <c r="K3114" t="s">
        <v>95</v>
      </c>
      <c r="L3114" t="s">
        <v>96</v>
      </c>
      <c r="M3114">
        <v>98105</v>
      </c>
      <c r="N3114" t="s">
        <v>44</v>
      </c>
      <c r="O3114" t="s">
        <v>6329</v>
      </c>
      <c r="P3114" t="s">
        <v>71</v>
      </c>
      <c r="Q3114" t="s">
        <v>682</v>
      </c>
      <c r="R3114" t="s">
        <v>6330</v>
      </c>
      <c r="S3114">
        <v>837.59999999999991</v>
      </c>
      <c r="T3114">
        <v>3</v>
      </c>
      <c r="U3114">
        <v>0.2</v>
      </c>
      <c r="V3114">
        <v>62.82000000000005</v>
      </c>
    </row>
    <row r="3115" spans="1:22" ht="14.25" customHeight="1" x14ac:dyDescent="0.3">
      <c r="A3115">
        <v>3114</v>
      </c>
      <c r="B3115" t="s">
        <v>6328</v>
      </c>
      <c r="C3115">
        <f>YEAR(Data!$D3115)</f>
        <v>2013</v>
      </c>
      <c r="D3115" s="2">
        <v>41510</v>
      </c>
      <c r="E3115" s="2">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ht="14.25" customHeight="1" x14ac:dyDescent="0.3">
      <c r="A3116">
        <v>3115</v>
      </c>
      <c r="B3116" t="s">
        <v>6328</v>
      </c>
      <c r="C3116">
        <f>YEAR(Data!$D3116)</f>
        <v>2013</v>
      </c>
      <c r="D3116" s="2">
        <v>41510</v>
      </c>
      <c r="E3116" s="2">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ht="14.25" customHeight="1" x14ac:dyDescent="0.3">
      <c r="A3117">
        <v>3116</v>
      </c>
      <c r="B3117" t="s">
        <v>6328</v>
      </c>
      <c r="C3117">
        <f>YEAR(Data!$D3117)</f>
        <v>2013</v>
      </c>
      <c r="D3117" s="2">
        <v>41510</v>
      </c>
      <c r="E3117" s="2">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ht="14.25" customHeight="1" x14ac:dyDescent="0.3">
      <c r="A3118">
        <v>3117</v>
      </c>
      <c r="B3118" t="s">
        <v>6328</v>
      </c>
      <c r="C3118">
        <f>YEAR(Data!$D3118)</f>
        <v>2013</v>
      </c>
      <c r="D3118" s="2">
        <v>41510</v>
      </c>
      <c r="E3118" s="2">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ht="14.25" customHeight="1" x14ac:dyDescent="0.3">
      <c r="A3119">
        <v>3118</v>
      </c>
      <c r="B3119" t="s">
        <v>6328</v>
      </c>
      <c r="C3119">
        <f>YEAR(Data!$D3119)</f>
        <v>2013</v>
      </c>
      <c r="D3119" s="2">
        <v>41510</v>
      </c>
      <c r="E3119" s="2">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ht="14.25" customHeight="1" x14ac:dyDescent="0.3">
      <c r="A3120">
        <v>3119</v>
      </c>
      <c r="B3120" t="s">
        <v>6331</v>
      </c>
      <c r="C3120">
        <f>YEAR(Data!$D3120)</f>
        <v>2012</v>
      </c>
      <c r="D3120" s="2">
        <v>41071</v>
      </c>
      <c r="E3120" s="2">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ht="14.25" customHeight="1" x14ac:dyDescent="0.3">
      <c r="A3121">
        <v>3120</v>
      </c>
      <c r="B3121" t="s">
        <v>6331</v>
      </c>
      <c r="C3121">
        <f>YEAR(Data!$D3121)</f>
        <v>2012</v>
      </c>
      <c r="D3121" s="2">
        <v>41071</v>
      </c>
      <c r="E3121" s="2">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ht="14.25" customHeight="1" x14ac:dyDescent="0.3">
      <c r="A3122">
        <v>3121</v>
      </c>
      <c r="B3122" t="s">
        <v>6331</v>
      </c>
      <c r="C3122">
        <f>YEAR(Data!$D3122)</f>
        <v>2012</v>
      </c>
      <c r="D3122" s="2">
        <v>41071</v>
      </c>
      <c r="E3122" s="2">
        <v>41072</v>
      </c>
      <c r="F3122" t="s">
        <v>188</v>
      </c>
      <c r="G3122" t="s">
        <v>4507</v>
      </c>
      <c r="H3122" t="s">
        <v>4508</v>
      </c>
      <c r="I3122" t="s">
        <v>41</v>
      </c>
      <c r="J3122" t="s">
        <v>27</v>
      </c>
      <c r="K3122" t="s">
        <v>1792</v>
      </c>
      <c r="L3122" t="s">
        <v>54</v>
      </c>
      <c r="M3122">
        <v>33801</v>
      </c>
      <c r="N3122" t="s">
        <v>30</v>
      </c>
      <c r="O3122" t="s">
        <v>6332</v>
      </c>
      <c r="P3122" t="s">
        <v>32</v>
      </c>
      <c r="Q3122" t="s">
        <v>65</v>
      </c>
      <c r="R3122" t="s">
        <v>6333</v>
      </c>
      <c r="S3122">
        <v>48.671999999999997</v>
      </c>
      <c r="T3122">
        <v>3</v>
      </c>
      <c r="U3122">
        <v>0.2</v>
      </c>
      <c r="V3122">
        <v>7.3007999999999988</v>
      </c>
    </row>
    <row r="3123" spans="1:22" ht="14.25" customHeight="1" x14ac:dyDescent="0.3">
      <c r="A3123">
        <v>3122</v>
      </c>
      <c r="B3123" t="s">
        <v>6331</v>
      </c>
      <c r="C3123">
        <f>YEAR(Data!$D3123)</f>
        <v>2012</v>
      </c>
      <c r="D3123" s="2">
        <v>41071</v>
      </c>
      <c r="E3123" s="2">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ht="14.25" customHeight="1" x14ac:dyDescent="0.3">
      <c r="A3124">
        <v>3123</v>
      </c>
      <c r="B3124" t="s">
        <v>6331</v>
      </c>
      <c r="C3124">
        <f>YEAR(Data!$D3124)</f>
        <v>2012</v>
      </c>
      <c r="D3124" s="2">
        <v>41071</v>
      </c>
      <c r="E3124" s="2">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ht="14.25" customHeight="1" x14ac:dyDescent="0.3">
      <c r="A3125">
        <v>3124</v>
      </c>
      <c r="B3125" t="s">
        <v>6331</v>
      </c>
      <c r="C3125">
        <f>YEAR(Data!$D3125)</f>
        <v>2012</v>
      </c>
      <c r="D3125" s="2">
        <v>41071</v>
      </c>
      <c r="E3125" s="2">
        <v>41072</v>
      </c>
      <c r="F3125" t="s">
        <v>188</v>
      </c>
      <c r="G3125" t="s">
        <v>4507</v>
      </c>
      <c r="H3125" t="s">
        <v>4508</v>
      </c>
      <c r="I3125" t="s">
        <v>41</v>
      </c>
      <c r="J3125" t="s">
        <v>27</v>
      </c>
      <c r="K3125" t="s">
        <v>1792</v>
      </c>
      <c r="L3125" t="s">
        <v>54</v>
      </c>
      <c r="M3125">
        <v>33801</v>
      </c>
      <c r="N3125" t="s">
        <v>30</v>
      </c>
      <c r="O3125" t="s">
        <v>5670</v>
      </c>
      <c r="P3125" t="s">
        <v>46</v>
      </c>
      <c r="Q3125" t="s">
        <v>75</v>
      </c>
      <c r="R3125" t="s">
        <v>5671</v>
      </c>
      <c r="S3125">
        <v>3.7680000000000007</v>
      </c>
      <c r="T3125">
        <v>2</v>
      </c>
      <c r="U3125">
        <v>0.7</v>
      </c>
      <c r="V3125">
        <v>-3.1400000000000006</v>
      </c>
    </row>
    <row r="3126" spans="1:22" ht="14.25" customHeight="1" x14ac:dyDescent="0.3">
      <c r="A3126">
        <v>3125</v>
      </c>
      <c r="B3126" t="s">
        <v>6331</v>
      </c>
      <c r="C3126">
        <f>YEAR(Data!$D3126)</f>
        <v>2012</v>
      </c>
      <c r="D3126" s="2">
        <v>41071</v>
      </c>
      <c r="E3126" s="2">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ht="14.25" customHeight="1" x14ac:dyDescent="0.3">
      <c r="A3127">
        <v>3126</v>
      </c>
      <c r="B3127" t="s">
        <v>6331</v>
      </c>
      <c r="C3127">
        <f>YEAR(Data!$D3127)</f>
        <v>2012</v>
      </c>
      <c r="D3127" s="2">
        <v>41071</v>
      </c>
      <c r="E3127" s="2">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ht="14.25" customHeight="1" x14ac:dyDescent="0.3">
      <c r="A3128">
        <v>3127</v>
      </c>
      <c r="B3128" t="s">
        <v>6334</v>
      </c>
      <c r="C3128">
        <f>YEAR(Data!$D3128)</f>
        <v>2014</v>
      </c>
      <c r="D3128" s="2">
        <v>41891</v>
      </c>
      <c r="E3128" s="2">
        <v>41895</v>
      </c>
      <c r="F3128" t="s">
        <v>50</v>
      </c>
      <c r="G3128" t="s">
        <v>6335</v>
      </c>
      <c r="H3128" t="s">
        <v>6336</v>
      </c>
      <c r="I3128" t="s">
        <v>26</v>
      </c>
      <c r="J3128" t="s">
        <v>27</v>
      </c>
      <c r="K3128" t="s">
        <v>146</v>
      </c>
      <c r="L3128" t="s">
        <v>147</v>
      </c>
      <c r="M3128">
        <v>19134</v>
      </c>
      <c r="N3128" t="s">
        <v>148</v>
      </c>
      <c r="O3128" t="s">
        <v>3433</v>
      </c>
      <c r="P3128" t="s">
        <v>71</v>
      </c>
      <c r="Q3128" t="s">
        <v>72</v>
      </c>
      <c r="R3128" t="s">
        <v>6337</v>
      </c>
      <c r="S3128">
        <v>258.52799999999996</v>
      </c>
      <c r="T3128">
        <v>2</v>
      </c>
      <c r="U3128">
        <v>0.4</v>
      </c>
      <c r="V3128">
        <v>-47.396800000000013</v>
      </c>
    </row>
    <row r="3129" spans="1:22" ht="14.25" customHeight="1" x14ac:dyDescent="0.3">
      <c r="A3129">
        <v>3128</v>
      </c>
      <c r="B3129" t="s">
        <v>6338</v>
      </c>
      <c r="C3129">
        <f>YEAR(Data!$D3129)</f>
        <v>2014</v>
      </c>
      <c r="D3129" s="2">
        <v>41915</v>
      </c>
      <c r="E3129" s="2">
        <v>41919</v>
      </c>
      <c r="F3129" t="s">
        <v>50</v>
      </c>
      <c r="G3129" t="s">
        <v>6119</v>
      </c>
      <c r="H3129" t="s">
        <v>6120</v>
      </c>
      <c r="I3129" t="s">
        <v>26</v>
      </c>
      <c r="J3129" t="s">
        <v>27</v>
      </c>
      <c r="K3129" t="s">
        <v>266</v>
      </c>
      <c r="L3129" t="s">
        <v>267</v>
      </c>
      <c r="M3129">
        <v>10011</v>
      </c>
      <c r="N3129" t="s">
        <v>148</v>
      </c>
      <c r="O3129" t="s">
        <v>6339</v>
      </c>
      <c r="P3129" t="s">
        <v>46</v>
      </c>
      <c r="Q3129" t="s">
        <v>90</v>
      </c>
      <c r="R3129" t="s">
        <v>6340</v>
      </c>
      <c r="S3129">
        <v>49.12</v>
      </c>
      <c r="T3129">
        <v>4</v>
      </c>
      <c r="U3129">
        <v>0</v>
      </c>
      <c r="V3129">
        <v>23.086399999999998</v>
      </c>
    </row>
    <row r="3130" spans="1:22" ht="14.25" customHeight="1" x14ac:dyDescent="0.3">
      <c r="A3130">
        <v>3129</v>
      </c>
      <c r="B3130" t="s">
        <v>6341</v>
      </c>
      <c r="C3130">
        <f>YEAR(Data!$D3130)</f>
        <v>2011</v>
      </c>
      <c r="D3130" s="2">
        <v>40893</v>
      </c>
      <c r="E3130" s="2">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ht="14.25" customHeight="1" x14ac:dyDescent="0.3">
      <c r="A3131">
        <v>3130</v>
      </c>
      <c r="B3131" t="s">
        <v>6341</v>
      </c>
      <c r="C3131">
        <f>YEAR(Data!$D3131)</f>
        <v>2011</v>
      </c>
      <c r="D3131" s="2">
        <v>40893</v>
      </c>
      <c r="E3131" s="2">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ht="14.25" customHeight="1" x14ac:dyDescent="0.3">
      <c r="A3132">
        <v>3131</v>
      </c>
      <c r="B3132" t="s">
        <v>6341</v>
      </c>
      <c r="C3132">
        <f>YEAR(Data!$D3132)</f>
        <v>2011</v>
      </c>
      <c r="D3132" s="2">
        <v>40893</v>
      </c>
      <c r="E3132" s="2">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ht="14.25" customHeight="1" x14ac:dyDescent="0.3">
      <c r="A3133">
        <v>3132</v>
      </c>
      <c r="B3133" t="s">
        <v>6341</v>
      </c>
      <c r="C3133">
        <f>YEAR(Data!$D3133)</f>
        <v>2011</v>
      </c>
      <c r="D3133" s="2">
        <v>40893</v>
      </c>
      <c r="E3133" s="2">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ht="14.25" customHeight="1" x14ac:dyDescent="0.3">
      <c r="A3134">
        <v>3133</v>
      </c>
      <c r="B3134" t="s">
        <v>6342</v>
      </c>
      <c r="C3134">
        <f>YEAR(Data!$D3134)</f>
        <v>2011</v>
      </c>
      <c r="D3134" s="2">
        <v>40779</v>
      </c>
      <c r="E3134" s="2">
        <v>40781</v>
      </c>
      <c r="F3134" t="s">
        <v>188</v>
      </c>
      <c r="G3134" t="s">
        <v>6343</v>
      </c>
      <c r="H3134" t="s">
        <v>6344</v>
      </c>
      <c r="I3134" t="s">
        <v>41</v>
      </c>
      <c r="J3134" t="s">
        <v>27</v>
      </c>
      <c r="K3134" t="s">
        <v>2343</v>
      </c>
      <c r="L3134" t="s">
        <v>267</v>
      </c>
      <c r="M3134">
        <v>11572</v>
      </c>
      <c r="N3134" t="s">
        <v>148</v>
      </c>
      <c r="O3134" t="s">
        <v>6345</v>
      </c>
      <c r="P3134" t="s">
        <v>32</v>
      </c>
      <c r="Q3134" t="s">
        <v>65</v>
      </c>
      <c r="R3134" t="s">
        <v>6346</v>
      </c>
      <c r="S3134">
        <v>13.28</v>
      </c>
      <c r="T3134">
        <v>2</v>
      </c>
      <c r="U3134">
        <v>0</v>
      </c>
      <c r="V3134">
        <v>6.3743999999999996</v>
      </c>
    </row>
    <row r="3135" spans="1:22" ht="14.25" customHeight="1" x14ac:dyDescent="0.3">
      <c r="A3135">
        <v>3134</v>
      </c>
      <c r="B3135" t="s">
        <v>6342</v>
      </c>
      <c r="C3135">
        <f>YEAR(Data!$D3135)</f>
        <v>2011</v>
      </c>
      <c r="D3135" s="2">
        <v>40779</v>
      </c>
      <c r="E3135" s="2">
        <v>40781</v>
      </c>
      <c r="F3135" t="s">
        <v>188</v>
      </c>
      <c r="G3135" t="s">
        <v>6343</v>
      </c>
      <c r="H3135" t="s">
        <v>6344</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ht="14.25" customHeight="1" x14ac:dyDescent="0.3">
      <c r="A3136">
        <v>3135</v>
      </c>
      <c r="B3136" t="s">
        <v>6347</v>
      </c>
      <c r="C3136">
        <f>YEAR(Data!$D3136)</f>
        <v>2014</v>
      </c>
      <c r="D3136" s="2">
        <v>41956</v>
      </c>
      <c r="E3136" s="2">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ht="14.25" customHeight="1" x14ac:dyDescent="0.3">
      <c r="A3137">
        <v>3136</v>
      </c>
      <c r="B3137" t="s">
        <v>6347</v>
      </c>
      <c r="C3137">
        <f>YEAR(Data!$D3137)</f>
        <v>2014</v>
      </c>
      <c r="D3137" s="2">
        <v>41956</v>
      </c>
      <c r="E3137" s="2">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ht="14.25" customHeight="1" x14ac:dyDescent="0.3">
      <c r="A3138">
        <v>3137</v>
      </c>
      <c r="B3138" t="s">
        <v>6347</v>
      </c>
      <c r="C3138">
        <f>YEAR(Data!$D3138)</f>
        <v>2014</v>
      </c>
      <c r="D3138" s="2">
        <v>41956</v>
      </c>
      <c r="E3138" s="2">
        <v>41962</v>
      </c>
      <c r="F3138" t="s">
        <v>50</v>
      </c>
      <c r="G3138" t="s">
        <v>550</v>
      </c>
      <c r="H3138" t="s">
        <v>551</v>
      </c>
      <c r="I3138" t="s">
        <v>102</v>
      </c>
      <c r="J3138" t="s">
        <v>27</v>
      </c>
      <c r="K3138" t="s">
        <v>815</v>
      </c>
      <c r="L3138" t="s">
        <v>104</v>
      </c>
      <c r="M3138">
        <v>75081</v>
      </c>
      <c r="N3138" t="s">
        <v>105</v>
      </c>
      <c r="O3138" t="s">
        <v>6348</v>
      </c>
      <c r="P3138" t="s">
        <v>71</v>
      </c>
      <c r="Q3138" t="s">
        <v>72</v>
      </c>
      <c r="R3138" t="s">
        <v>6349</v>
      </c>
      <c r="S3138">
        <v>67.992000000000004</v>
      </c>
      <c r="T3138">
        <v>1</v>
      </c>
      <c r="U3138">
        <v>0.2</v>
      </c>
      <c r="V3138">
        <v>8.4989999999999917</v>
      </c>
    </row>
    <row r="3139" spans="1:22" ht="14.25" customHeight="1" x14ac:dyDescent="0.3">
      <c r="A3139">
        <v>3138</v>
      </c>
      <c r="B3139" t="s">
        <v>6347</v>
      </c>
      <c r="C3139">
        <f>YEAR(Data!$D3139)</f>
        <v>2014</v>
      </c>
      <c r="D3139" s="2">
        <v>41956</v>
      </c>
      <c r="E3139" s="2">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ht="14.25" customHeight="1" x14ac:dyDescent="0.3">
      <c r="A3140">
        <v>3139</v>
      </c>
      <c r="B3140" t="s">
        <v>6347</v>
      </c>
      <c r="C3140">
        <f>YEAR(Data!$D3140)</f>
        <v>2014</v>
      </c>
      <c r="D3140" s="2">
        <v>41956</v>
      </c>
      <c r="E3140" s="2">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ht="14.25" customHeight="1" x14ac:dyDescent="0.3">
      <c r="A3141">
        <v>3140</v>
      </c>
      <c r="B3141" t="s">
        <v>6347</v>
      </c>
      <c r="C3141">
        <f>YEAR(Data!$D3141)</f>
        <v>2014</v>
      </c>
      <c r="D3141" s="2">
        <v>41956</v>
      </c>
      <c r="E3141" s="2">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ht="14.25" customHeight="1" x14ac:dyDescent="0.3">
      <c r="A3142">
        <v>3141</v>
      </c>
      <c r="B3142" t="s">
        <v>6350</v>
      </c>
      <c r="C3142">
        <f>YEAR(Data!$D3142)</f>
        <v>2012</v>
      </c>
      <c r="D3142" s="2">
        <v>41024</v>
      </c>
      <c r="E3142" s="2">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ht="14.25" customHeight="1" x14ac:dyDescent="0.3">
      <c r="A3143">
        <v>3142</v>
      </c>
      <c r="B3143" t="s">
        <v>6351</v>
      </c>
      <c r="C3143">
        <f>YEAR(Data!$D3143)</f>
        <v>2011</v>
      </c>
      <c r="D3143" s="2">
        <v>40889</v>
      </c>
      <c r="E3143" s="2">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ht="14.25" customHeight="1" x14ac:dyDescent="0.3">
      <c r="A3144">
        <v>3143</v>
      </c>
      <c r="B3144" t="s">
        <v>6352</v>
      </c>
      <c r="C3144">
        <f>YEAR(Data!$D3144)</f>
        <v>2014</v>
      </c>
      <c r="D3144" s="2">
        <v>41908</v>
      </c>
      <c r="E3144" s="2">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ht="14.25" customHeight="1" x14ac:dyDescent="0.3">
      <c r="A3145">
        <v>3144</v>
      </c>
      <c r="B3145" t="s">
        <v>6352</v>
      </c>
      <c r="C3145">
        <f>YEAR(Data!$D3145)</f>
        <v>2014</v>
      </c>
      <c r="D3145" s="2">
        <v>41908</v>
      </c>
      <c r="E3145" s="2">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ht="14.25" customHeight="1" x14ac:dyDescent="0.3">
      <c r="A3146">
        <v>3145</v>
      </c>
      <c r="B3146" t="s">
        <v>6353</v>
      </c>
      <c r="C3146">
        <f>YEAR(Data!$D3146)</f>
        <v>2013</v>
      </c>
      <c r="D3146" s="2">
        <v>41523</v>
      </c>
      <c r="E3146" s="2">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ht="14.25" customHeight="1" x14ac:dyDescent="0.3">
      <c r="A3147">
        <v>3146</v>
      </c>
      <c r="B3147" t="s">
        <v>6354</v>
      </c>
      <c r="C3147">
        <f>YEAR(Data!$D3147)</f>
        <v>2014</v>
      </c>
      <c r="D3147" s="2">
        <v>41682</v>
      </c>
      <c r="E3147" s="2">
        <v>41684</v>
      </c>
      <c r="F3147" t="s">
        <v>23</v>
      </c>
      <c r="G3147" t="s">
        <v>6355</v>
      </c>
      <c r="H3147" t="s">
        <v>6356</v>
      </c>
      <c r="I3147" t="s">
        <v>41</v>
      </c>
      <c r="J3147" t="s">
        <v>27</v>
      </c>
      <c r="K3147" t="s">
        <v>95</v>
      </c>
      <c r="L3147" t="s">
        <v>96</v>
      </c>
      <c r="M3147">
        <v>98105</v>
      </c>
      <c r="N3147" t="s">
        <v>44</v>
      </c>
      <c r="O3147" t="s">
        <v>6357</v>
      </c>
      <c r="P3147" t="s">
        <v>32</v>
      </c>
      <c r="Q3147" t="s">
        <v>36</v>
      </c>
      <c r="R3147" t="s">
        <v>6358</v>
      </c>
      <c r="S3147">
        <v>963.13600000000008</v>
      </c>
      <c r="T3147">
        <v>4</v>
      </c>
      <c r="U3147">
        <v>0.2</v>
      </c>
      <c r="V3147">
        <v>108.35279999999986</v>
      </c>
    </row>
    <row r="3148" spans="1:22" ht="14.25" customHeight="1" x14ac:dyDescent="0.3">
      <c r="A3148">
        <v>3147</v>
      </c>
      <c r="B3148" t="s">
        <v>6354</v>
      </c>
      <c r="C3148">
        <f>YEAR(Data!$D3148)</f>
        <v>2014</v>
      </c>
      <c r="D3148" s="2">
        <v>41682</v>
      </c>
      <c r="E3148" s="2">
        <v>41684</v>
      </c>
      <c r="F3148" t="s">
        <v>23</v>
      </c>
      <c r="G3148" t="s">
        <v>6355</v>
      </c>
      <c r="H3148" t="s">
        <v>6356</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ht="14.25" customHeight="1" x14ac:dyDescent="0.3">
      <c r="A3149">
        <v>3148</v>
      </c>
      <c r="B3149" t="s">
        <v>6359</v>
      </c>
      <c r="C3149">
        <f>YEAR(Data!$D3149)</f>
        <v>2011</v>
      </c>
      <c r="D3149" s="2">
        <v>40724</v>
      </c>
      <c r="E3149" s="2">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ht="14.25" customHeight="1" x14ac:dyDescent="0.3">
      <c r="A3150">
        <v>3149</v>
      </c>
      <c r="B3150" t="s">
        <v>6360</v>
      </c>
      <c r="C3150">
        <f>YEAR(Data!$D3150)</f>
        <v>2013</v>
      </c>
      <c r="D3150" s="2">
        <v>41433</v>
      </c>
      <c r="E3150" s="2">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ht="14.25" customHeight="1" x14ac:dyDescent="0.3">
      <c r="A3151">
        <v>3150</v>
      </c>
      <c r="B3151" t="s">
        <v>6361</v>
      </c>
      <c r="C3151">
        <f>YEAR(Data!$D3151)</f>
        <v>2011</v>
      </c>
      <c r="D3151" s="2">
        <v>40897</v>
      </c>
      <c r="E3151" s="2">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ht="14.25" customHeight="1" x14ac:dyDescent="0.3">
      <c r="A3152">
        <v>3151</v>
      </c>
      <c r="B3152" t="s">
        <v>6362</v>
      </c>
      <c r="C3152">
        <f>YEAR(Data!$D3152)</f>
        <v>2012</v>
      </c>
      <c r="D3152" s="2">
        <v>41258</v>
      </c>
      <c r="E3152" s="2">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ht="14.25" customHeight="1" x14ac:dyDescent="0.3">
      <c r="A3153">
        <v>3152</v>
      </c>
      <c r="B3153" t="s">
        <v>6362</v>
      </c>
      <c r="C3153">
        <f>YEAR(Data!$D3153)</f>
        <v>2012</v>
      </c>
      <c r="D3153" s="2">
        <v>41258</v>
      </c>
      <c r="E3153" s="2">
        <v>41261</v>
      </c>
      <c r="F3153" t="s">
        <v>188</v>
      </c>
      <c r="G3153" t="s">
        <v>1485</v>
      </c>
      <c r="H3153" t="s">
        <v>1486</v>
      </c>
      <c r="I3153" t="s">
        <v>26</v>
      </c>
      <c r="J3153" t="s">
        <v>27</v>
      </c>
      <c r="K3153" t="s">
        <v>606</v>
      </c>
      <c r="L3153" t="s">
        <v>498</v>
      </c>
      <c r="M3153">
        <v>43055</v>
      </c>
      <c r="N3153" t="s">
        <v>148</v>
      </c>
      <c r="O3153" t="s">
        <v>6363</v>
      </c>
      <c r="P3153" t="s">
        <v>71</v>
      </c>
      <c r="Q3153" t="s">
        <v>682</v>
      </c>
      <c r="R3153" t="s">
        <v>6364</v>
      </c>
      <c r="S3153">
        <v>1799.9940000000001</v>
      </c>
      <c r="T3153">
        <v>2</v>
      </c>
      <c r="U3153">
        <v>0.7</v>
      </c>
      <c r="V3153">
        <v>-2639.9912000000004</v>
      </c>
    </row>
    <row r="3154" spans="1:22" ht="14.25" customHeight="1" x14ac:dyDescent="0.3">
      <c r="A3154">
        <v>3153</v>
      </c>
      <c r="B3154" t="s">
        <v>6362</v>
      </c>
      <c r="C3154">
        <f>YEAR(Data!$D3154)</f>
        <v>2012</v>
      </c>
      <c r="D3154" s="2">
        <v>41258</v>
      </c>
      <c r="E3154" s="2">
        <v>41261</v>
      </c>
      <c r="F3154" t="s">
        <v>188</v>
      </c>
      <c r="G3154" t="s">
        <v>1485</v>
      </c>
      <c r="H3154" t="s">
        <v>1486</v>
      </c>
      <c r="I3154" t="s">
        <v>26</v>
      </c>
      <c r="J3154" t="s">
        <v>27</v>
      </c>
      <c r="K3154" t="s">
        <v>606</v>
      </c>
      <c r="L3154" t="s">
        <v>498</v>
      </c>
      <c r="M3154">
        <v>43055</v>
      </c>
      <c r="N3154" t="s">
        <v>148</v>
      </c>
      <c r="O3154" t="s">
        <v>6348</v>
      </c>
      <c r="P3154" t="s">
        <v>71</v>
      </c>
      <c r="Q3154" t="s">
        <v>72</v>
      </c>
      <c r="R3154" t="s">
        <v>6349</v>
      </c>
      <c r="S3154">
        <v>101.98799999999999</v>
      </c>
      <c r="T3154">
        <v>2</v>
      </c>
      <c r="U3154">
        <v>0.4</v>
      </c>
      <c r="V3154">
        <v>-16.998000000000019</v>
      </c>
    </row>
    <row r="3155" spans="1:22" ht="14.25" customHeight="1" x14ac:dyDescent="0.3">
      <c r="A3155">
        <v>3154</v>
      </c>
      <c r="B3155" t="s">
        <v>6362</v>
      </c>
      <c r="C3155">
        <f>YEAR(Data!$D3155)</f>
        <v>2012</v>
      </c>
      <c r="D3155" s="2">
        <v>41258</v>
      </c>
      <c r="E3155" s="2">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ht="14.25" customHeight="1" x14ac:dyDescent="0.3">
      <c r="A3156">
        <v>3155</v>
      </c>
      <c r="B3156" t="s">
        <v>6365</v>
      </c>
      <c r="C3156">
        <f>YEAR(Data!$D3156)</f>
        <v>2014</v>
      </c>
      <c r="D3156" s="2">
        <v>41841</v>
      </c>
      <c r="E3156" s="2">
        <v>41845</v>
      </c>
      <c r="F3156" t="s">
        <v>50</v>
      </c>
      <c r="G3156" t="s">
        <v>3518</v>
      </c>
      <c r="H3156" t="s">
        <v>3519</v>
      </c>
      <c r="I3156" t="s">
        <v>41</v>
      </c>
      <c r="J3156" t="s">
        <v>27</v>
      </c>
      <c r="K3156" t="s">
        <v>6366</v>
      </c>
      <c r="L3156" t="s">
        <v>229</v>
      </c>
      <c r="M3156">
        <v>55369</v>
      </c>
      <c r="N3156" t="s">
        <v>105</v>
      </c>
      <c r="O3156" t="s">
        <v>6367</v>
      </c>
      <c r="P3156" t="s">
        <v>46</v>
      </c>
      <c r="Q3156" t="s">
        <v>75</v>
      </c>
      <c r="R3156" t="s">
        <v>6368</v>
      </c>
      <c r="S3156">
        <v>735.98</v>
      </c>
      <c r="T3156">
        <v>2</v>
      </c>
      <c r="U3156">
        <v>0</v>
      </c>
      <c r="V3156">
        <v>331.19099999999997</v>
      </c>
    </row>
    <row r="3157" spans="1:22" ht="14.25" customHeight="1" x14ac:dyDescent="0.3">
      <c r="A3157">
        <v>3156</v>
      </c>
      <c r="B3157" t="s">
        <v>6369</v>
      </c>
      <c r="C3157">
        <f>YEAR(Data!$D3157)</f>
        <v>2011</v>
      </c>
      <c r="D3157" s="2">
        <v>40758</v>
      </c>
      <c r="E3157" s="2">
        <v>40760</v>
      </c>
      <c r="F3157" t="s">
        <v>23</v>
      </c>
      <c r="G3157" t="s">
        <v>6370</v>
      </c>
      <c r="H3157" t="s">
        <v>6371</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ht="14.25" customHeight="1" x14ac:dyDescent="0.3">
      <c r="A3158">
        <v>3157</v>
      </c>
      <c r="B3158" t="s">
        <v>6372</v>
      </c>
      <c r="C3158">
        <f>YEAR(Data!$D3158)</f>
        <v>2012</v>
      </c>
      <c r="D3158" s="2">
        <v>41145</v>
      </c>
      <c r="E3158" s="2">
        <v>41149</v>
      </c>
      <c r="F3158" t="s">
        <v>50</v>
      </c>
      <c r="G3158" t="s">
        <v>5459</v>
      </c>
      <c r="H3158" t="s">
        <v>5460</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ht="14.25" customHeight="1" x14ac:dyDescent="0.3">
      <c r="A3159">
        <v>3158</v>
      </c>
      <c r="B3159" t="s">
        <v>6372</v>
      </c>
      <c r="C3159">
        <f>YEAR(Data!$D3159)</f>
        <v>2012</v>
      </c>
      <c r="D3159" s="2">
        <v>41145</v>
      </c>
      <c r="E3159" s="2">
        <v>41149</v>
      </c>
      <c r="F3159" t="s">
        <v>50</v>
      </c>
      <c r="G3159" t="s">
        <v>5459</v>
      </c>
      <c r="H3159" t="s">
        <v>5460</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ht="14.25" customHeight="1" x14ac:dyDescent="0.3">
      <c r="A3160">
        <v>3159</v>
      </c>
      <c r="B3160" t="s">
        <v>6373</v>
      </c>
      <c r="C3160">
        <f>YEAR(Data!$D3160)</f>
        <v>2013</v>
      </c>
      <c r="D3160" s="2">
        <v>41360</v>
      </c>
      <c r="E3160" s="2">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ht="14.25" customHeight="1" x14ac:dyDescent="0.3">
      <c r="A3161">
        <v>3160</v>
      </c>
      <c r="B3161" t="s">
        <v>6373</v>
      </c>
      <c r="C3161">
        <f>YEAR(Data!$D3161)</f>
        <v>2013</v>
      </c>
      <c r="D3161" s="2">
        <v>41360</v>
      </c>
      <c r="E3161" s="2">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ht="14.25" customHeight="1" x14ac:dyDescent="0.3">
      <c r="A3162">
        <v>3161</v>
      </c>
      <c r="B3162" t="s">
        <v>6374</v>
      </c>
      <c r="C3162">
        <f>YEAR(Data!$D3162)</f>
        <v>2011</v>
      </c>
      <c r="D3162" s="2">
        <v>40798</v>
      </c>
      <c r="E3162" s="2">
        <v>40802</v>
      </c>
      <c r="F3162" t="s">
        <v>23</v>
      </c>
      <c r="G3162" t="s">
        <v>6375</v>
      </c>
      <c r="H3162" t="s">
        <v>6376</v>
      </c>
      <c r="I3162" t="s">
        <v>26</v>
      </c>
      <c r="J3162" t="s">
        <v>27</v>
      </c>
      <c r="K3162" t="s">
        <v>184</v>
      </c>
      <c r="L3162" t="s">
        <v>104</v>
      </c>
      <c r="M3162">
        <v>77070</v>
      </c>
      <c r="N3162" t="s">
        <v>105</v>
      </c>
      <c r="O3162" t="s">
        <v>6377</v>
      </c>
      <c r="P3162" t="s">
        <v>46</v>
      </c>
      <c r="Q3162" t="s">
        <v>75</v>
      </c>
      <c r="R3162" t="s">
        <v>6378</v>
      </c>
      <c r="S3162">
        <v>5.1799999999999988</v>
      </c>
      <c r="T3162">
        <v>5</v>
      </c>
      <c r="U3162">
        <v>0.8</v>
      </c>
      <c r="V3162">
        <v>-8.0289999999999999</v>
      </c>
    </row>
    <row r="3163" spans="1:22" ht="14.25" customHeight="1" x14ac:dyDescent="0.3">
      <c r="A3163">
        <v>3162</v>
      </c>
      <c r="B3163" t="s">
        <v>6379</v>
      </c>
      <c r="C3163">
        <f>YEAR(Data!$D3163)</f>
        <v>2011</v>
      </c>
      <c r="D3163" s="2">
        <v>40807</v>
      </c>
      <c r="E3163" s="2">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ht="14.25" customHeight="1" x14ac:dyDescent="0.3">
      <c r="A3164">
        <v>3163</v>
      </c>
      <c r="B3164" t="s">
        <v>6379</v>
      </c>
      <c r="C3164">
        <f>YEAR(Data!$D3164)</f>
        <v>2011</v>
      </c>
      <c r="D3164" s="2">
        <v>40807</v>
      </c>
      <c r="E3164" s="2">
        <v>40811</v>
      </c>
      <c r="F3164" t="s">
        <v>50</v>
      </c>
      <c r="G3164" t="s">
        <v>4372</v>
      </c>
      <c r="H3164" t="s">
        <v>4373</v>
      </c>
      <c r="I3164" t="s">
        <v>26</v>
      </c>
      <c r="J3164" t="s">
        <v>27</v>
      </c>
      <c r="K3164" t="s">
        <v>127</v>
      </c>
      <c r="L3164" t="s">
        <v>43</v>
      </c>
      <c r="M3164">
        <v>94109</v>
      </c>
      <c r="N3164" t="s">
        <v>44</v>
      </c>
      <c r="O3164" t="s">
        <v>5581</v>
      </c>
      <c r="P3164" t="s">
        <v>46</v>
      </c>
      <c r="Q3164" t="s">
        <v>173</v>
      </c>
      <c r="R3164" t="s">
        <v>5582</v>
      </c>
      <c r="S3164">
        <v>78.349999999999994</v>
      </c>
      <c r="T3164">
        <v>5</v>
      </c>
      <c r="U3164">
        <v>0</v>
      </c>
      <c r="V3164">
        <v>36.824499999999993</v>
      </c>
    </row>
    <row r="3165" spans="1:22" ht="14.25" customHeight="1" x14ac:dyDescent="0.3">
      <c r="A3165">
        <v>3164</v>
      </c>
      <c r="B3165" t="s">
        <v>6379</v>
      </c>
      <c r="C3165">
        <f>YEAR(Data!$D3165)</f>
        <v>2011</v>
      </c>
      <c r="D3165" s="2">
        <v>40807</v>
      </c>
      <c r="E3165" s="2">
        <v>40811</v>
      </c>
      <c r="F3165" t="s">
        <v>50</v>
      </c>
      <c r="G3165" t="s">
        <v>4372</v>
      </c>
      <c r="H3165" t="s">
        <v>4373</v>
      </c>
      <c r="I3165" t="s">
        <v>26</v>
      </c>
      <c r="J3165" t="s">
        <v>27</v>
      </c>
      <c r="K3165" t="s">
        <v>127</v>
      </c>
      <c r="L3165" t="s">
        <v>43</v>
      </c>
      <c r="M3165">
        <v>94109</v>
      </c>
      <c r="N3165" t="s">
        <v>44</v>
      </c>
      <c r="O3165" t="s">
        <v>6380</v>
      </c>
      <c r="P3165" t="s">
        <v>46</v>
      </c>
      <c r="Q3165" t="s">
        <v>68</v>
      </c>
      <c r="R3165" t="s">
        <v>6381</v>
      </c>
      <c r="S3165">
        <v>59.519999999999996</v>
      </c>
      <c r="T3165">
        <v>3</v>
      </c>
      <c r="U3165">
        <v>0</v>
      </c>
      <c r="V3165">
        <v>15.475200000000001</v>
      </c>
    </row>
    <row r="3166" spans="1:22" ht="14.25" customHeight="1" x14ac:dyDescent="0.3">
      <c r="A3166">
        <v>3165</v>
      </c>
      <c r="B3166" t="s">
        <v>6379</v>
      </c>
      <c r="C3166">
        <f>YEAR(Data!$D3166)</f>
        <v>2011</v>
      </c>
      <c r="D3166" s="2">
        <v>40807</v>
      </c>
      <c r="E3166" s="2">
        <v>40811</v>
      </c>
      <c r="F3166" t="s">
        <v>50</v>
      </c>
      <c r="G3166" t="s">
        <v>4372</v>
      </c>
      <c r="H3166" t="s">
        <v>4373</v>
      </c>
      <c r="I3166" t="s">
        <v>26</v>
      </c>
      <c r="J3166" t="s">
        <v>27</v>
      </c>
      <c r="K3166" t="s">
        <v>127</v>
      </c>
      <c r="L3166" t="s">
        <v>43</v>
      </c>
      <c r="M3166">
        <v>94109</v>
      </c>
      <c r="N3166" t="s">
        <v>44</v>
      </c>
      <c r="O3166" t="s">
        <v>6097</v>
      </c>
      <c r="P3166" t="s">
        <v>46</v>
      </c>
      <c r="Q3166" t="s">
        <v>90</v>
      </c>
      <c r="R3166" t="s">
        <v>6098</v>
      </c>
      <c r="S3166">
        <v>38.520000000000003</v>
      </c>
      <c r="T3166">
        <v>9</v>
      </c>
      <c r="U3166">
        <v>0</v>
      </c>
      <c r="V3166">
        <v>17.333999999999996</v>
      </c>
    </row>
    <row r="3167" spans="1:22" ht="14.25" customHeight="1" x14ac:dyDescent="0.3">
      <c r="A3167">
        <v>3166</v>
      </c>
      <c r="B3167" t="s">
        <v>6379</v>
      </c>
      <c r="C3167">
        <f>YEAR(Data!$D3167)</f>
        <v>2011</v>
      </c>
      <c r="D3167" s="2">
        <v>40807</v>
      </c>
      <c r="E3167" s="2">
        <v>40811</v>
      </c>
      <c r="F3167" t="s">
        <v>50</v>
      </c>
      <c r="G3167" t="s">
        <v>4372</v>
      </c>
      <c r="H3167" t="s">
        <v>4373</v>
      </c>
      <c r="I3167" t="s">
        <v>26</v>
      </c>
      <c r="J3167" t="s">
        <v>27</v>
      </c>
      <c r="K3167" t="s">
        <v>127</v>
      </c>
      <c r="L3167" t="s">
        <v>43</v>
      </c>
      <c r="M3167">
        <v>94109</v>
      </c>
      <c r="N3167" t="s">
        <v>44</v>
      </c>
      <c r="O3167" t="s">
        <v>6382</v>
      </c>
      <c r="P3167" t="s">
        <v>71</v>
      </c>
      <c r="Q3167" t="s">
        <v>72</v>
      </c>
      <c r="R3167" t="s">
        <v>6383</v>
      </c>
      <c r="S3167">
        <v>239.98400000000004</v>
      </c>
      <c r="T3167">
        <v>2</v>
      </c>
      <c r="U3167">
        <v>0.2</v>
      </c>
      <c r="V3167">
        <v>23.998400000000004</v>
      </c>
    </row>
    <row r="3168" spans="1:22" ht="14.25" customHeight="1" x14ac:dyDescent="0.3">
      <c r="A3168">
        <v>3167</v>
      </c>
      <c r="B3168" t="s">
        <v>6379</v>
      </c>
      <c r="C3168">
        <f>YEAR(Data!$D3168)</f>
        <v>2011</v>
      </c>
      <c r="D3168" s="2">
        <v>40807</v>
      </c>
      <c r="E3168" s="2">
        <v>40811</v>
      </c>
      <c r="F3168" t="s">
        <v>50</v>
      </c>
      <c r="G3168" t="s">
        <v>4372</v>
      </c>
      <c r="H3168" t="s">
        <v>4373</v>
      </c>
      <c r="I3168" t="s">
        <v>26</v>
      </c>
      <c r="J3168" t="s">
        <v>27</v>
      </c>
      <c r="K3168" t="s">
        <v>127</v>
      </c>
      <c r="L3168" t="s">
        <v>43</v>
      </c>
      <c r="M3168">
        <v>94109</v>
      </c>
      <c r="N3168" t="s">
        <v>44</v>
      </c>
      <c r="O3168" t="s">
        <v>5831</v>
      </c>
      <c r="P3168" t="s">
        <v>46</v>
      </c>
      <c r="Q3168" t="s">
        <v>90</v>
      </c>
      <c r="R3168" t="s">
        <v>5832</v>
      </c>
      <c r="S3168">
        <v>19.350000000000001</v>
      </c>
      <c r="T3168">
        <v>3</v>
      </c>
      <c r="U3168">
        <v>0</v>
      </c>
      <c r="V3168">
        <v>9.4815000000000005</v>
      </c>
    </row>
    <row r="3169" spans="1:22" ht="14.25" customHeight="1" x14ac:dyDescent="0.3">
      <c r="A3169">
        <v>3168</v>
      </c>
      <c r="B3169" t="s">
        <v>6384</v>
      </c>
      <c r="C3169">
        <f>YEAR(Data!$D3169)</f>
        <v>2013</v>
      </c>
      <c r="D3169" s="2">
        <v>41577</v>
      </c>
      <c r="E3169" s="2">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ht="14.25" customHeight="1" x14ac:dyDescent="0.3">
      <c r="A3170">
        <v>3169</v>
      </c>
      <c r="B3170" t="s">
        <v>6385</v>
      </c>
      <c r="C3170">
        <f>YEAR(Data!$D3170)</f>
        <v>2013</v>
      </c>
      <c r="D3170" s="2">
        <v>41423</v>
      </c>
      <c r="E3170" s="2">
        <v>41429</v>
      </c>
      <c r="F3170" t="s">
        <v>50</v>
      </c>
      <c r="G3170" t="s">
        <v>1448</v>
      </c>
      <c r="H3170" t="s">
        <v>1449</v>
      </c>
      <c r="I3170" t="s">
        <v>41</v>
      </c>
      <c r="J3170" t="s">
        <v>27</v>
      </c>
      <c r="K3170" t="s">
        <v>5647</v>
      </c>
      <c r="L3170" t="s">
        <v>54</v>
      </c>
      <c r="M3170">
        <v>32303</v>
      </c>
      <c r="N3170" t="s">
        <v>30</v>
      </c>
      <c r="O3170" t="s">
        <v>4928</v>
      </c>
      <c r="P3170" t="s">
        <v>32</v>
      </c>
      <c r="Q3170" t="s">
        <v>36</v>
      </c>
      <c r="R3170" t="s">
        <v>4929</v>
      </c>
      <c r="S3170">
        <v>390.27199999999999</v>
      </c>
      <c r="T3170">
        <v>8</v>
      </c>
      <c r="U3170">
        <v>0.2</v>
      </c>
      <c r="V3170">
        <v>-24.39200000000001</v>
      </c>
    </row>
    <row r="3171" spans="1:22" ht="14.25" customHeight="1" x14ac:dyDescent="0.3">
      <c r="A3171">
        <v>3170</v>
      </c>
      <c r="B3171" t="s">
        <v>6385</v>
      </c>
      <c r="C3171">
        <f>YEAR(Data!$D3171)</f>
        <v>2013</v>
      </c>
      <c r="D3171" s="2">
        <v>41423</v>
      </c>
      <c r="E3171" s="2">
        <v>41429</v>
      </c>
      <c r="F3171" t="s">
        <v>50</v>
      </c>
      <c r="G3171" t="s">
        <v>1448</v>
      </c>
      <c r="H3171" t="s">
        <v>1449</v>
      </c>
      <c r="I3171" t="s">
        <v>41</v>
      </c>
      <c r="J3171" t="s">
        <v>27</v>
      </c>
      <c r="K3171" t="s">
        <v>5647</v>
      </c>
      <c r="L3171" t="s">
        <v>54</v>
      </c>
      <c r="M3171">
        <v>32303</v>
      </c>
      <c r="N3171" t="s">
        <v>30</v>
      </c>
      <c r="O3171" t="s">
        <v>1767</v>
      </c>
      <c r="P3171" t="s">
        <v>46</v>
      </c>
      <c r="Q3171" t="s">
        <v>90</v>
      </c>
      <c r="R3171" t="s">
        <v>1768</v>
      </c>
      <c r="S3171">
        <v>62.192000000000007</v>
      </c>
      <c r="T3171">
        <v>13</v>
      </c>
      <c r="U3171">
        <v>0.2</v>
      </c>
      <c r="V3171">
        <v>19.434999999999995</v>
      </c>
    </row>
    <row r="3172" spans="1:22" ht="14.25" customHeight="1" x14ac:dyDescent="0.3">
      <c r="A3172">
        <v>3171</v>
      </c>
      <c r="B3172" t="s">
        <v>6386</v>
      </c>
      <c r="C3172">
        <f>YEAR(Data!$D3172)</f>
        <v>2014</v>
      </c>
      <c r="D3172" s="2">
        <v>41995</v>
      </c>
      <c r="E3172" s="2">
        <v>42000</v>
      </c>
      <c r="F3172" t="s">
        <v>23</v>
      </c>
      <c r="G3172" t="s">
        <v>111</v>
      </c>
      <c r="H3172" t="s">
        <v>112</v>
      </c>
      <c r="I3172" t="s">
        <v>26</v>
      </c>
      <c r="J3172" t="s">
        <v>27</v>
      </c>
      <c r="K3172" t="s">
        <v>382</v>
      </c>
      <c r="L3172" t="s">
        <v>383</v>
      </c>
      <c r="M3172">
        <v>29203</v>
      </c>
      <c r="N3172" t="s">
        <v>30</v>
      </c>
      <c r="O3172" t="s">
        <v>5822</v>
      </c>
      <c r="P3172" t="s">
        <v>46</v>
      </c>
      <c r="Q3172" t="s">
        <v>75</v>
      </c>
      <c r="R3172" t="s">
        <v>5823</v>
      </c>
      <c r="S3172">
        <v>23.88</v>
      </c>
      <c r="T3172">
        <v>6</v>
      </c>
      <c r="U3172">
        <v>0</v>
      </c>
      <c r="V3172">
        <v>11.223600000000001</v>
      </c>
    </row>
    <row r="3173" spans="1:22" ht="14.25" customHeight="1" x14ac:dyDescent="0.3">
      <c r="A3173">
        <v>3172</v>
      </c>
      <c r="B3173" t="s">
        <v>6387</v>
      </c>
      <c r="C3173">
        <f>YEAR(Data!$D3173)</f>
        <v>2013</v>
      </c>
      <c r="D3173" s="2">
        <v>41355</v>
      </c>
      <c r="E3173" s="2">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ht="14.25" customHeight="1" x14ac:dyDescent="0.3">
      <c r="A3174">
        <v>3173</v>
      </c>
      <c r="B3174" t="s">
        <v>6387</v>
      </c>
      <c r="C3174">
        <f>YEAR(Data!$D3174)</f>
        <v>2013</v>
      </c>
      <c r="D3174" s="2">
        <v>41355</v>
      </c>
      <c r="E3174" s="2">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ht="14.25" customHeight="1" x14ac:dyDescent="0.3">
      <c r="A3175">
        <v>3174</v>
      </c>
      <c r="B3175" t="s">
        <v>6387</v>
      </c>
      <c r="C3175">
        <f>YEAR(Data!$D3175)</f>
        <v>2013</v>
      </c>
      <c r="D3175" s="2">
        <v>41355</v>
      </c>
      <c r="E3175" s="2">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ht="14.25" customHeight="1" x14ac:dyDescent="0.3">
      <c r="A3176">
        <v>3175</v>
      </c>
      <c r="B3176" t="s">
        <v>6388</v>
      </c>
      <c r="C3176">
        <f>YEAR(Data!$D3176)</f>
        <v>2014</v>
      </c>
      <c r="D3176" s="2">
        <v>41955</v>
      </c>
      <c r="E3176" s="2">
        <v>41962</v>
      </c>
      <c r="F3176" t="s">
        <v>50</v>
      </c>
      <c r="G3176" t="s">
        <v>1827</v>
      </c>
      <c r="H3176" t="s">
        <v>1828</v>
      </c>
      <c r="I3176" t="s">
        <v>26</v>
      </c>
      <c r="J3176" t="s">
        <v>27</v>
      </c>
      <c r="K3176" t="s">
        <v>880</v>
      </c>
      <c r="L3176" t="s">
        <v>238</v>
      </c>
      <c r="M3176">
        <v>48227</v>
      </c>
      <c r="N3176" t="s">
        <v>105</v>
      </c>
      <c r="O3176" t="s">
        <v>6389</v>
      </c>
      <c r="P3176" t="s">
        <v>46</v>
      </c>
      <c r="Q3176" t="s">
        <v>68</v>
      </c>
      <c r="R3176" t="s">
        <v>6390</v>
      </c>
      <c r="S3176">
        <v>181.86</v>
      </c>
      <c r="T3176">
        <v>7</v>
      </c>
      <c r="U3176">
        <v>0</v>
      </c>
      <c r="V3176">
        <v>50.9208</v>
      </c>
    </row>
    <row r="3177" spans="1:22" ht="14.25" customHeight="1" x14ac:dyDescent="0.3">
      <c r="A3177">
        <v>3176</v>
      </c>
      <c r="B3177" t="s">
        <v>6391</v>
      </c>
      <c r="C3177">
        <f>YEAR(Data!$D3177)</f>
        <v>2014</v>
      </c>
      <c r="D3177" s="2">
        <v>41906</v>
      </c>
      <c r="E3177" s="2">
        <v>41912</v>
      </c>
      <c r="F3177" t="s">
        <v>50</v>
      </c>
      <c r="G3177" t="s">
        <v>2287</v>
      </c>
      <c r="H3177" t="s">
        <v>2288</v>
      </c>
      <c r="I3177" t="s">
        <v>26</v>
      </c>
      <c r="J3177" t="s">
        <v>27</v>
      </c>
      <c r="K3177" t="s">
        <v>5340</v>
      </c>
      <c r="L3177" t="s">
        <v>457</v>
      </c>
      <c r="M3177">
        <v>80525</v>
      </c>
      <c r="N3177" t="s">
        <v>44</v>
      </c>
      <c r="O3177" t="s">
        <v>3091</v>
      </c>
      <c r="P3177" t="s">
        <v>32</v>
      </c>
      <c r="Q3177" t="s">
        <v>33</v>
      </c>
      <c r="R3177" t="s">
        <v>3092</v>
      </c>
      <c r="S3177">
        <v>180.58800000000005</v>
      </c>
      <c r="T3177">
        <v>2</v>
      </c>
      <c r="U3177">
        <v>0.7</v>
      </c>
      <c r="V3177">
        <v>-240.78400000000005</v>
      </c>
    </row>
    <row r="3178" spans="1:22" ht="14.25" customHeight="1" x14ac:dyDescent="0.3">
      <c r="A3178">
        <v>3177</v>
      </c>
      <c r="B3178" t="s">
        <v>6391</v>
      </c>
      <c r="C3178">
        <f>YEAR(Data!$D3178)</f>
        <v>2014</v>
      </c>
      <c r="D3178" s="2">
        <v>41906</v>
      </c>
      <c r="E3178" s="2">
        <v>41912</v>
      </c>
      <c r="F3178" t="s">
        <v>50</v>
      </c>
      <c r="G3178" t="s">
        <v>2287</v>
      </c>
      <c r="H3178" t="s">
        <v>2288</v>
      </c>
      <c r="I3178" t="s">
        <v>26</v>
      </c>
      <c r="J3178" t="s">
        <v>27</v>
      </c>
      <c r="K3178" t="s">
        <v>5340</v>
      </c>
      <c r="L3178" t="s">
        <v>457</v>
      </c>
      <c r="M3178">
        <v>80525</v>
      </c>
      <c r="N3178" t="s">
        <v>44</v>
      </c>
      <c r="O3178" t="s">
        <v>4167</v>
      </c>
      <c r="P3178" t="s">
        <v>71</v>
      </c>
      <c r="Q3178" t="s">
        <v>161</v>
      </c>
      <c r="R3178" t="s">
        <v>4168</v>
      </c>
      <c r="S3178">
        <v>47.984000000000002</v>
      </c>
      <c r="T3178">
        <v>2</v>
      </c>
      <c r="U3178">
        <v>0.2</v>
      </c>
      <c r="V3178">
        <v>0.59979999999999656</v>
      </c>
    </row>
    <row r="3179" spans="1:22" ht="14.25" customHeight="1" x14ac:dyDescent="0.3">
      <c r="A3179">
        <v>3178</v>
      </c>
      <c r="B3179" t="s">
        <v>6392</v>
      </c>
      <c r="C3179">
        <f>YEAR(Data!$D3179)</f>
        <v>2014</v>
      </c>
      <c r="D3179" s="2">
        <v>41893</v>
      </c>
      <c r="E3179" s="2">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ht="14.25" customHeight="1" x14ac:dyDescent="0.3">
      <c r="A3180">
        <v>3179</v>
      </c>
      <c r="B3180" t="s">
        <v>6393</v>
      </c>
      <c r="C3180">
        <f>YEAR(Data!$D3180)</f>
        <v>2014</v>
      </c>
      <c r="D3180" s="2">
        <v>41979</v>
      </c>
      <c r="E3180" s="2">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ht="14.25" customHeight="1" x14ac:dyDescent="0.3">
      <c r="A3181">
        <v>3180</v>
      </c>
      <c r="B3181" t="s">
        <v>6393</v>
      </c>
      <c r="C3181">
        <f>YEAR(Data!$D3181)</f>
        <v>2014</v>
      </c>
      <c r="D3181" s="2">
        <v>41979</v>
      </c>
      <c r="E3181" s="2">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ht="14.25" customHeight="1" x14ac:dyDescent="0.3">
      <c r="A3182">
        <v>3181</v>
      </c>
      <c r="B3182" t="s">
        <v>6393</v>
      </c>
      <c r="C3182">
        <f>YEAR(Data!$D3182)</f>
        <v>2014</v>
      </c>
      <c r="D3182" s="2">
        <v>41979</v>
      </c>
      <c r="E3182" s="2">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ht="14.25" customHeight="1" x14ac:dyDescent="0.3">
      <c r="A3183">
        <v>3182</v>
      </c>
      <c r="B3183" t="s">
        <v>6394</v>
      </c>
      <c r="C3183">
        <f>YEAR(Data!$D3183)</f>
        <v>2014</v>
      </c>
      <c r="D3183" s="2">
        <v>41953</v>
      </c>
      <c r="E3183" s="2">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ht="14.25" customHeight="1" x14ac:dyDescent="0.3">
      <c r="A3184">
        <v>3183</v>
      </c>
      <c r="B3184" t="s">
        <v>6394</v>
      </c>
      <c r="C3184">
        <f>YEAR(Data!$D3184)</f>
        <v>2014</v>
      </c>
      <c r="D3184" s="2">
        <v>41953</v>
      </c>
      <c r="E3184" s="2">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ht="14.25" customHeight="1" x14ac:dyDescent="0.3">
      <c r="A3185">
        <v>3184</v>
      </c>
      <c r="B3185" t="s">
        <v>6394</v>
      </c>
      <c r="C3185">
        <f>YEAR(Data!$D3185)</f>
        <v>2014</v>
      </c>
      <c r="D3185" s="2">
        <v>41953</v>
      </c>
      <c r="E3185" s="2">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ht="14.25" customHeight="1" x14ac:dyDescent="0.3">
      <c r="A3186">
        <v>3185</v>
      </c>
      <c r="B3186" t="s">
        <v>6394</v>
      </c>
      <c r="C3186">
        <f>YEAR(Data!$D3186)</f>
        <v>2014</v>
      </c>
      <c r="D3186" s="2">
        <v>41953</v>
      </c>
      <c r="E3186" s="2">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ht="14.25" customHeight="1" x14ac:dyDescent="0.3">
      <c r="A3187">
        <v>3186</v>
      </c>
      <c r="B3187" t="s">
        <v>6395</v>
      </c>
      <c r="C3187">
        <f>YEAR(Data!$D3187)</f>
        <v>2011</v>
      </c>
      <c r="D3187" s="2">
        <v>40854</v>
      </c>
      <c r="E3187" s="2">
        <v>40856</v>
      </c>
      <c r="F3187" t="s">
        <v>188</v>
      </c>
      <c r="G3187" t="s">
        <v>4959</v>
      </c>
      <c r="H3187" t="s">
        <v>4960</v>
      </c>
      <c r="I3187" t="s">
        <v>41</v>
      </c>
      <c r="J3187" t="s">
        <v>27</v>
      </c>
      <c r="K3187" t="s">
        <v>184</v>
      </c>
      <c r="L3187" t="s">
        <v>104</v>
      </c>
      <c r="M3187">
        <v>77041</v>
      </c>
      <c r="N3187" t="s">
        <v>105</v>
      </c>
      <c r="O3187" t="s">
        <v>5374</v>
      </c>
      <c r="P3187" t="s">
        <v>46</v>
      </c>
      <c r="Q3187" t="s">
        <v>75</v>
      </c>
      <c r="R3187" t="s">
        <v>5375</v>
      </c>
      <c r="S3187">
        <v>26.045999999999992</v>
      </c>
      <c r="T3187">
        <v>3</v>
      </c>
      <c r="U3187">
        <v>0.8</v>
      </c>
      <c r="V3187">
        <v>-44.278199999999998</v>
      </c>
    </row>
    <row r="3188" spans="1:22" ht="14.25" customHeight="1" x14ac:dyDescent="0.3">
      <c r="A3188">
        <v>3187</v>
      </c>
      <c r="B3188" t="s">
        <v>6395</v>
      </c>
      <c r="C3188">
        <f>YEAR(Data!$D3188)</f>
        <v>2011</v>
      </c>
      <c r="D3188" s="2">
        <v>40854</v>
      </c>
      <c r="E3188" s="2">
        <v>40856</v>
      </c>
      <c r="F3188" t="s">
        <v>188</v>
      </c>
      <c r="G3188" t="s">
        <v>4959</v>
      </c>
      <c r="H3188" t="s">
        <v>4960</v>
      </c>
      <c r="I3188" t="s">
        <v>41</v>
      </c>
      <c r="J3188" t="s">
        <v>27</v>
      </c>
      <c r="K3188" t="s">
        <v>184</v>
      </c>
      <c r="L3188" t="s">
        <v>104</v>
      </c>
      <c r="M3188">
        <v>77041</v>
      </c>
      <c r="N3188" t="s">
        <v>105</v>
      </c>
      <c r="O3188" t="s">
        <v>6396</v>
      </c>
      <c r="P3188" t="s">
        <v>46</v>
      </c>
      <c r="Q3188" t="s">
        <v>173</v>
      </c>
      <c r="R3188" t="s">
        <v>186</v>
      </c>
      <c r="S3188">
        <v>74.352000000000004</v>
      </c>
      <c r="T3188">
        <v>3</v>
      </c>
      <c r="U3188">
        <v>0.2</v>
      </c>
      <c r="V3188">
        <v>26.952599999999997</v>
      </c>
    </row>
    <row r="3189" spans="1:22" ht="14.25" customHeight="1" x14ac:dyDescent="0.3">
      <c r="A3189">
        <v>3188</v>
      </c>
      <c r="B3189" t="s">
        <v>6397</v>
      </c>
      <c r="C3189">
        <f>YEAR(Data!$D3189)</f>
        <v>2014</v>
      </c>
      <c r="D3189" s="2">
        <v>41711</v>
      </c>
      <c r="E3189" s="2">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ht="14.25" customHeight="1" x14ac:dyDescent="0.3">
      <c r="A3190">
        <v>3189</v>
      </c>
      <c r="B3190" t="s">
        <v>6398</v>
      </c>
      <c r="C3190">
        <f>YEAR(Data!$D3190)</f>
        <v>2014</v>
      </c>
      <c r="D3190" s="2">
        <v>41933</v>
      </c>
      <c r="E3190" s="2">
        <v>41935</v>
      </c>
      <c r="F3190" t="s">
        <v>23</v>
      </c>
      <c r="G3190" t="s">
        <v>610</v>
      </c>
      <c r="H3190" t="s">
        <v>611</v>
      </c>
      <c r="I3190" t="s">
        <v>41</v>
      </c>
      <c r="J3190" t="s">
        <v>27</v>
      </c>
      <c r="K3190" t="s">
        <v>6399</v>
      </c>
      <c r="L3190" t="s">
        <v>43</v>
      </c>
      <c r="M3190">
        <v>95695</v>
      </c>
      <c r="N3190" t="s">
        <v>44</v>
      </c>
      <c r="O3190" t="s">
        <v>4691</v>
      </c>
      <c r="P3190" t="s">
        <v>46</v>
      </c>
      <c r="Q3190" t="s">
        <v>47</v>
      </c>
      <c r="R3190" t="s">
        <v>4692</v>
      </c>
      <c r="S3190">
        <v>3.75</v>
      </c>
      <c r="T3190">
        <v>1</v>
      </c>
      <c r="U3190">
        <v>0</v>
      </c>
      <c r="V3190">
        <v>1.7999999999999998</v>
      </c>
    </row>
    <row r="3191" spans="1:22" ht="14.25" customHeight="1" x14ac:dyDescent="0.3">
      <c r="A3191">
        <v>3190</v>
      </c>
      <c r="B3191" t="s">
        <v>6398</v>
      </c>
      <c r="C3191">
        <f>YEAR(Data!$D3191)</f>
        <v>2014</v>
      </c>
      <c r="D3191" s="2">
        <v>41933</v>
      </c>
      <c r="E3191" s="2">
        <v>41935</v>
      </c>
      <c r="F3191" t="s">
        <v>23</v>
      </c>
      <c r="G3191" t="s">
        <v>610</v>
      </c>
      <c r="H3191" t="s">
        <v>611</v>
      </c>
      <c r="I3191" t="s">
        <v>41</v>
      </c>
      <c r="J3191" t="s">
        <v>27</v>
      </c>
      <c r="K3191" t="s">
        <v>6399</v>
      </c>
      <c r="L3191" t="s">
        <v>43</v>
      </c>
      <c r="M3191">
        <v>95695</v>
      </c>
      <c r="N3191" t="s">
        <v>44</v>
      </c>
      <c r="O3191" t="s">
        <v>6400</v>
      </c>
      <c r="P3191" t="s">
        <v>46</v>
      </c>
      <c r="Q3191" t="s">
        <v>75</v>
      </c>
      <c r="R3191" t="s">
        <v>6401</v>
      </c>
      <c r="S3191">
        <v>20.928000000000001</v>
      </c>
      <c r="T3191">
        <v>4</v>
      </c>
      <c r="U3191">
        <v>0.2</v>
      </c>
      <c r="V3191">
        <v>7.5864000000000003</v>
      </c>
    </row>
    <row r="3192" spans="1:22" ht="14.25" customHeight="1" x14ac:dyDescent="0.3">
      <c r="A3192">
        <v>3191</v>
      </c>
      <c r="B3192" t="s">
        <v>6402</v>
      </c>
      <c r="C3192">
        <f>YEAR(Data!$D3192)</f>
        <v>2012</v>
      </c>
      <c r="D3192" s="2">
        <v>41270</v>
      </c>
      <c r="E3192" s="2">
        <v>41275</v>
      </c>
      <c r="F3192" t="s">
        <v>50</v>
      </c>
      <c r="G3192" t="s">
        <v>5993</v>
      </c>
      <c r="H3192" t="s">
        <v>5994</v>
      </c>
      <c r="I3192" t="s">
        <v>102</v>
      </c>
      <c r="J3192" t="s">
        <v>27</v>
      </c>
      <c r="K3192" t="s">
        <v>303</v>
      </c>
      <c r="L3192" t="s">
        <v>211</v>
      </c>
      <c r="M3192">
        <v>60610</v>
      </c>
      <c r="N3192" t="s">
        <v>105</v>
      </c>
      <c r="O3192" t="s">
        <v>6403</v>
      </c>
      <c r="P3192" t="s">
        <v>46</v>
      </c>
      <c r="Q3192" t="s">
        <v>59</v>
      </c>
      <c r="R3192" t="s">
        <v>6404</v>
      </c>
      <c r="S3192">
        <v>12.672000000000001</v>
      </c>
      <c r="T3192">
        <v>3</v>
      </c>
      <c r="U3192">
        <v>0.2</v>
      </c>
      <c r="V3192">
        <v>-3.1680000000000001</v>
      </c>
    </row>
    <row r="3193" spans="1:22" ht="14.25" customHeight="1" x14ac:dyDescent="0.3">
      <c r="A3193">
        <v>3192</v>
      </c>
      <c r="B3193" t="s">
        <v>6405</v>
      </c>
      <c r="C3193">
        <f>YEAR(Data!$D3193)</f>
        <v>2014</v>
      </c>
      <c r="D3193" s="2">
        <v>41915</v>
      </c>
      <c r="E3193" s="2">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ht="14.25" customHeight="1" x14ac:dyDescent="0.3">
      <c r="A3194">
        <v>3193</v>
      </c>
      <c r="B3194" t="s">
        <v>6406</v>
      </c>
      <c r="C3194">
        <f>YEAR(Data!$D3194)</f>
        <v>2014</v>
      </c>
      <c r="D3194" s="2">
        <v>41795</v>
      </c>
      <c r="E3194" s="2">
        <v>41799</v>
      </c>
      <c r="F3194" t="s">
        <v>50</v>
      </c>
      <c r="G3194" t="s">
        <v>5466</v>
      </c>
      <c r="H3194" t="s">
        <v>5467</v>
      </c>
      <c r="I3194" t="s">
        <v>41</v>
      </c>
      <c r="J3194" t="s">
        <v>27</v>
      </c>
      <c r="K3194" t="s">
        <v>6407</v>
      </c>
      <c r="L3194" t="s">
        <v>104</v>
      </c>
      <c r="M3194">
        <v>77489</v>
      </c>
      <c r="N3194" t="s">
        <v>105</v>
      </c>
      <c r="O3194" t="s">
        <v>1022</v>
      </c>
      <c r="P3194" t="s">
        <v>46</v>
      </c>
      <c r="Q3194" t="s">
        <v>75</v>
      </c>
      <c r="R3194" t="s">
        <v>1023</v>
      </c>
      <c r="S3194">
        <v>6.3699999999999983</v>
      </c>
      <c r="T3194">
        <v>7</v>
      </c>
      <c r="U3194">
        <v>0.8</v>
      </c>
      <c r="V3194">
        <v>-9.5550000000000015</v>
      </c>
    </row>
    <row r="3195" spans="1:22" ht="14.25" customHeight="1" x14ac:dyDescent="0.3">
      <c r="A3195">
        <v>3194</v>
      </c>
      <c r="B3195" t="s">
        <v>6408</v>
      </c>
      <c r="C3195">
        <f>YEAR(Data!$D3195)</f>
        <v>2011</v>
      </c>
      <c r="D3195" s="2">
        <v>40787</v>
      </c>
      <c r="E3195" s="2">
        <v>40790</v>
      </c>
      <c r="F3195" t="s">
        <v>188</v>
      </c>
      <c r="G3195" t="s">
        <v>6409</v>
      </c>
      <c r="H3195" t="s">
        <v>6410</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ht="14.25" customHeight="1" x14ac:dyDescent="0.3">
      <c r="A3196">
        <v>3195</v>
      </c>
      <c r="B3196" t="s">
        <v>6408</v>
      </c>
      <c r="C3196">
        <f>YEAR(Data!$D3196)</f>
        <v>2011</v>
      </c>
      <c r="D3196" s="2">
        <v>40787</v>
      </c>
      <c r="E3196" s="2">
        <v>40790</v>
      </c>
      <c r="F3196" t="s">
        <v>188</v>
      </c>
      <c r="G3196" t="s">
        <v>6409</v>
      </c>
      <c r="H3196" t="s">
        <v>6410</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ht="14.25" customHeight="1" x14ac:dyDescent="0.3">
      <c r="A3197">
        <v>3196</v>
      </c>
      <c r="B3197" t="s">
        <v>6411</v>
      </c>
      <c r="C3197">
        <f>YEAR(Data!$D3197)</f>
        <v>2013</v>
      </c>
      <c r="D3197" s="2">
        <v>41495</v>
      </c>
      <c r="E3197" s="2">
        <v>41500</v>
      </c>
      <c r="F3197" t="s">
        <v>50</v>
      </c>
      <c r="G3197" t="s">
        <v>3991</v>
      </c>
      <c r="H3197" t="s">
        <v>3992</v>
      </c>
      <c r="I3197" t="s">
        <v>102</v>
      </c>
      <c r="J3197" t="s">
        <v>27</v>
      </c>
      <c r="K3197" t="s">
        <v>328</v>
      </c>
      <c r="L3197" t="s">
        <v>1487</v>
      </c>
      <c r="M3197">
        <v>39212</v>
      </c>
      <c r="N3197" t="s">
        <v>30</v>
      </c>
      <c r="O3197" t="s">
        <v>6412</v>
      </c>
      <c r="P3197" t="s">
        <v>46</v>
      </c>
      <c r="Q3197" t="s">
        <v>269</v>
      </c>
      <c r="R3197" t="s">
        <v>6413</v>
      </c>
      <c r="S3197">
        <v>23.34</v>
      </c>
      <c r="T3197">
        <v>3</v>
      </c>
      <c r="U3197">
        <v>0</v>
      </c>
      <c r="V3197">
        <v>0.23339999999999961</v>
      </c>
    </row>
    <row r="3198" spans="1:22" ht="14.25" customHeight="1" x14ac:dyDescent="0.3">
      <c r="A3198">
        <v>3197</v>
      </c>
      <c r="B3198" t="s">
        <v>6414</v>
      </c>
      <c r="C3198">
        <f>YEAR(Data!$D3198)</f>
        <v>2014</v>
      </c>
      <c r="D3198" s="2">
        <v>41843</v>
      </c>
      <c r="E3198" s="2">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ht="14.25" customHeight="1" x14ac:dyDescent="0.3">
      <c r="A3199">
        <v>3198</v>
      </c>
      <c r="B3199" t="s">
        <v>6415</v>
      </c>
      <c r="C3199">
        <f>YEAR(Data!$D3199)</f>
        <v>2012</v>
      </c>
      <c r="D3199" s="2">
        <v>41100</v>
      </c>
      <c r="E3199" s="2">
        <v>41100</v>
      </c>
      <c r="F3199" t="s">
        <v>1290</v>
      </c>
      <c r="G3199" t="s">
        <v>156</v>
      </c>
      <c r="H3199" t="s">
        <v>157</v>
      </c>
      <c r="I3199" t="s">
        <v>26</v>
      </c>
      <c r="J3199" t="s">
        <v>27</v>
      </c>
      <c r="K3199" t="s">
        <v>4075</v>
      </c>
      <c r="L3199" t="s">
        <v>310</v>
      </c>
      <c r="M3199">
        <v>85281</v>
      </c>
      <c r="N3199" t="s">
        <v>44</v>
      </c>
      <c r="O3199" t="s">
        <v>5744</v>
      </c>
      <c r="P3199" t="s">
        <v>46</v>
      </c>
      <c r="Q3199" t="s">
        <v>75</v>
      </c>
      <c r="R3199" t="s">
        <v>5745</v>
      </c>
      <c r="S3199">
        <v>3.366000000000001</v>
      </c>
      <c r="T3199">
        <v>3</v>
      </c>
      <c r="U3199">
        <v>0.7</v>
      </c>
      <c r="V3199">
        <v>-2.2439999999999989</v>
      </c>
    </row>
    <row r="3200" spans="1:22" ht="14.25" customHeight="1" x14ac:dyDescent="0.3">
      <c r="A3200">
        <v>3199</v>
      </c>
      <c r="B3200" t="s">
        <v>6416</v>
      </c>
      <c r="C3200">
        <f>YEAR(Data!$D3200)</f>
        <v>2011</v>
      </c>
      <c r="D3200" s="2">
        <v>40878</v>
      </c>
      <c r="E3200" s="2">
        <v>40884</v>
      </c>
      <c r="F3200" t="s">
        <v>50</v>
      </c>
      <c r="G3200" t="s">
        <v>4282</v>
      </c>
      <c r="H3200" t="s">
        <v>4283</v>
      </c>
      <c r="I3200" t="s">
        <v>26</v>
      </c>
      <c r="J3200" t="s">
        <v>27</v>
      </c>
      <c r="K3200" t="s">
        <v>1521</v>
      </c>
      <c r="L3200" t="s">
        <v>88</v>
      </c>
      <c r="M3200">
        <v>28540</v>
      </c>
      <c r="N3200" t="s">
        <v>30</v>
      </c>
      <c r="O3200" t="s">
        <v>6417</v>
      </c>
      <c r="P3200" t="s">
        <v>71</v>
      </c>
      <c r="Q3200" t="s">
        <v>72</v>
      </c>
      <c r="R3200" t="s">
        <v>6418</v>
      </c>
      <c r="S3200">
        <v>95.968000000000004</v>
      </c>
      <c r="T3200">
        <v>4</v>
      </c>
      <c r="U3200">
        <v>0.2</v>
      </c>
      <c r="V3200">
        <v>9.5968000000000053</v>
      </c>
    </row>
    <row r="3201" spans="1:22" ht="14.25" customHeight="1" x14ac:dyDescent="0.3">
      <c r="A3201">
        <v>3200</v>
      </c>
      <c r="B3201" t="s">
        <v>6419</v>
      </c>
      <c r="C3201">
        <f>YEAR(Data!$D3201)</f>
        <v>2014</v>
      </c>
      <c r="D3201" s="2">
        <v>41992</v>
      </c>
      <c r="E3201" s="2">
        <v>41996</v>
      </c>
      <c r="F3201" t="s">
        <v>50</v>
      </c>
      <c r="G3201" t="s">
        <v>6420</v>
      </c>
      <c r="H3201" t="s">
        <v>6421</v>
      </c>
      <c r="I3201" t="s">
        <v>41</v>
      </c>
      <c r="J3201" t="s">
        <v>27</v>
      </c>
      <c r="K3201" t="s">
        <v>146</v>
      </c>
      <c r="L3201" t="s">
        <v>147</v>
      </c>
      <c r="M3201">
        <v>19134</v>
      </c>
      <c r="N3201" t="s">
        <v>148</v>
      </c>
      <c r="O3201" t="s">
        <v>5845</v>
      </c>
      <c r="P3201" t="s">
        <v>46</v>
      </c>
      <c r="Q3201" t="s">
        <v>68</v>
      </c>
      <c r="R3201" t="s">
        <v>5846</v>
      </c>
      <c r="S3201">
        <v>18.704000000000001</v>
      </c>
      <c r="T3201">
        <v>7</v>
      </c>
      <c r="U3201">
        <v>0.2</v>
      </c>
      <c r="V3201">
        <v>2.3379999999999983</v>
      </c>
    </row>
    <row r="3202" spans="1:22" ht="14.25" customHeight="1" x14ac:dyDescent="0.3">
      <c r="A3202">
        <v>3201</v>
      </c>
      <c r="B3202" t="s">
        <v>6422</v>
      </c>
      <c r="C3202">
        <f>YEAR(Data!$D3202)</f>
        <v>2011</v>
      </c>
      <c r="D3202" s="2">
        <v>40681</v>
      </c>
      <c r="E3202" s="2">
        <v>40683</v>
      </c>
      <c r="F3202" t="s">
        <v>23</v>
      </c>
      <c r="G3202" t="s">
        <v>655</v>
      </c>
      <c r="H3202" t="s">
        <v>656</v>
      </c>
      <c r="I3202" t="s">
        <v>26</v>
      </c>
      <c r="J3202" t="s">
        <v>27</v>
      </c>
      <c r="K3202" t="s">
        <v>801</v>
      </c>
      <c r="L3202" t="s">
        <v>498</v>
      </c>
      <c r="M3202">
        <v>44312</v>
      </c>
      <c r="N3202" t="s">
        <v>148</v>
      </c>
      <c r="O3202" t="s">
        <v>5271</v>
      </c>
      <c r="P3202" t="s">
        <v>32</v>
      </c>
      <c r="Q3202" t="s">
        <v>65</v>
      </c>
      <c r="R3202" t="s">
        <v>5272</v>
      </c>
      <c r="S3202">
        <v>149.232</v>
      </c>
      <c r="T3202">
        <v>3</v>
      </c>
      <c r="U3202">
        <v>0.2</v>
      </c>
      <c r="V3202">
        <v>3.7308000000000021</v>
      </c>
    </row>
    <row r="3203" spans="1:22" ht="14.25" customHeight="1" x14ac:dyDescent="0.3">
      <c r="A3203">
        <v>3202</v>
      </c>
      <c r="B3203" t="s">
        <v>6422</v>
      </c>
      <c r="C3203">
        <f>YEAR(Data!$D3203)</f>
        <v>2011</v>
      </c>
      <c r="D3203" s="2">
        <v>40681</v>
      </c>
      <c r="E3203" s="2">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ht="14.25" customHeight="1" x14ac:dyDescent="0.3">
      <c r="A3204">
        <v>3203</v>
      </c>
      <c r="B3204" t="s">
        <v>6423</v>
      </c>
      <c r="C3204">
        <f>YEAR(Data!$D3204)</f>
        <v>2011</v>
      </c>
      <c r="D3204" s="2">
        <v>40857</v>
      </c>
      <c r="E3204" s="2">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ht="14.25" customHeight="1" x14ac:dyDescent="0.3">
      <c r="A3205">
        <v>3204</v>
      </c>
      <c r="B3205" t="s">
        <v>6423</v>
      </c>
      <c r="C3205">
        <f>YEAR(Data!$D3205)</f>
        <v>2011</v>
      </c>
      <c r="D3205" s="2">
        <v>40857</v>
      </c>
      <c r="E3205" s="2">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ht="14.25" customHeight="1" x14ac:dyDescent="0.3">
      <c r="A3206">
        <v>3205</v>
      </c>
      <c r="B3206" t="s">
        <v>6423</v>
      </c>
      <c r="C3206">
        <f>YEAR(Data!$D3206)</f>
        <v>2011</v>
      </c>
      <c r="D3206" s="2">
        <v>40857</v>
      </c>
      <c r="E3206" s="2">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ht="14.25" customHeight="1" x14ac:dyDescent="0.3">
      <c r="A3207">
        <v>3206</v>
      </c>
      <c r="B3207" t="s">
        <v>6423</v>
      </c>
      <c r="C3207">
        <f>YEAR(Data!$D3207)</f>
        <v>2011</v>
      </c>
      <c r="D3207" s="2">
        <v>40857</v>
      </c>
      <c r="E3207" s="2">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ht="14.25" customHeight="1" x14ac:dyDescent="0.3">
      <c r="A3208">
        <v>3207</v>
      </c>
      <c r="B3208" t="s">
        <v>6423</v>
      </c>
      <c r="C3208">
        <f>YEAR(Data!$D3208)</f>
        <v>2011</v>
      </c>
      <c r="D3208" s="2">
        <v>40857</v>
      </c>
      <c r="E3208" s="2">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ht="14.25" customHeight="1" x14ac:dyDescent="0.3">
      <c r="A3209">
        <v>3208</v>
      </c>
      <c r="B3209" t="s">
        <v>6423</v>
      </c>
      <c r="C3209">
        <f>YEAR(Data!$D3209)</f>
        <v>2011</v>
      </c>
      <c r="D3209" s="2">
        <v>40857</v>
      </c>
      <c r="E3209" s="2">
        <v>40863</v>
      </c>
      <c r="F3209" t="s">
        <v>50</v>
      </c>
      <c r="G3209" t="s">
        <v>665</v>
      </c>
      <c r="H3209" t="s">
        <v>666</v>
      </c>
      <c r="I3209" t="s">
        <v>26</v>
      </c>
      <c r="J3209" t="s">
        <v>27</v>
      </c>
      <c r="K3209" t="s">
        <v>947</v>
      </c>
      <c r="L3209" t="s">
        <v>43</v>
      </c>
      <c r="M3209">
        <v>92037</v>
      </c>
      <c r="N3209" t="s">
        <v>44</v>
      </c>
      <c r="O3209" t="s">
        <v>6424</v>
      </c>
      <c r="P3209" t="s">
        <v>46</v>
      </c>
      <c r="Q3209" t="s">
        <v>47</v>
      </c>
      <c r="R3209" t="s">
        <v>6425</v>
      </c>
      <c r="S3209">
        <v>39.840000000000003</v>
      </c>
      <c r="T3209">
        <v>8</v>
      </c>
      <c r="U3209">
        <v>0</v>
      </c>
      <c r="V3209">
        <v>18.3264</v>
      </c>
    </row>
    <row r="3210" spans="1:22" ht="14.25" customHeight="1" x14ac:dyDescent="0.3">
      <c r="A3210">
        <v>3209</v>
      </c>
      <c r="B3210" t="s">
        <v>6426</v>
      </c>
      <c r="C3210">
        <f>YEAR(Data!$D3210)</f>
        <v>2013</v>
      </c>
      <c r="D3210" s="2">
        <v>41283</v>
      </c>
      <c r="E3210" s="2">
        <v>41289</v>
      </c>
      <c r="F3210" t="s">
        <v>50</v>
      </c>
      <c r="G3210" t="s">
        <v>1345</v>
      </c>
      <c r="H3210" t="s">
        <v>1346</v>
      </c>
      <c r="I3210" t="s">
        <v>41</v>
      </c>
      <c r="J3210" t="s">
        <v>27</v>
      </c>
      <c r="K3210" t="s">
        <v>3488</v>
      </c>
      <c r="L3210" t="s">
        <v>43</v>
      </c>
      <c r="M3210">
        <v>93727</v>
      </c>
      <c r="N3210" t="s">
        <v>44</v>
      </c>
      <c r="O3210" t="s">
        <v>6427</v>
      </c>
      <c r="P3210" t="s">
        <v>71</v>
      </c>
      <c r="Q3210" t="s">
        <v>161</v>
      </c>
      <c r="R3210" t="s">
        <v>6428</v>
      </c>
      <c r="S3210">
        <v>349.95</v>
      </c>
      <c r="T3210">
        <v>5</v>
      </c>
      <c r="U3210">
        <v>0</v>
      </c>
      <c r="V3210">
        <v>118.98299999999999</v>
      </c>
    </row>
    <row r="3211" spans="1:22" ht="14.25" customHeight="1" x14ac:dyDescent="0.3">
      <c r="A3211">
        <v>3210</v>
      </c>
      <c r="B3211" t="s">
        <v>6426</v>
      </c>
      <c r="C3211">
        <f>YEAR(Data!$D3211)</f>
        <v>2013</v>
      </c>
      <c r="D3211" s="2">
        <v>41283</v>
      </c>
      <c r="E3211" s="2">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ht="14.25" customHeight="1" x14ac:dyDescent="0.3">
      <c r="A3212">
        <v>3211</v>
      </c>
      <c r="B3212" t="s">
        <v>6429</v>
      </c>
      <c r="C3212">
        <f>YEAR(Data!$D3212)</f>
        <v>2014</v>
      </c>
      <c r="D3212" s="2">
        <v>41905</v>
      </c>
      <c r="E3212" s="2">
        <v>41910</v>
      </c>
      <c r="F3212" t="s">
        <v>50</v>
      </c>
      <c r="G3212" t="s">
        <v>584</v>
      </c>
      <c r="H3212" t="s">
        <v>585</v>
      </c>
      <c r="I3212" t="s">
        <v>41</v>
      </c>
      <c r="J3212" t="s">
        <v>27</v>
      </c>
      <c r="K3212" t="s">
        <v>6430</v>
      </c>
      <c r="L3212" t="s">
        <v>104</v>
      </c>
      <c r="M3212">
        <v>77581</v>
      </c>
      <c r="N3212" t="s">
        <v>105</v>
      </c>
      <c r="O3212" t="s">
        <v>1590</v>
      </c>
      <c r="P3212" t="s">
        <v>46</v>
      </c>
      <c r="Q3212" t="s">
        <v>173</v>
      </c>
      <c r="R3212" t="s">
        <v>186</v>
      </c>
      <c r="S3212">
        <v>13.392000000000001</v>
      </c>
      <c r="T3212">
        <v>3</v>
      </c>
      <c r="U3212">
        <v>0.2</v>
      </c>
      <c r="V3212">
        <v>5.0220000000000002</v>
      </c>
    </row>
    <row r="3213" spans="1:22" ht="14.25" customHeight="1" x14ac:dyDescent="0.3">
      <c r="A3213">
        <v>3212</v>
      </c>
      <c r="B3213" t="s">
        <v>6429</v>
      </c>
      <c r="C3213">
        <f>YEAR(Data!$D3213)</f>
        <v>2014</v>
      </c>
      <c r="D3213" s="2">
        <v>41905</v>
      </c>
      <c r="E3213" s="2">
        <v>41910</v>
      </c>
      <c r="F3213" t="s">
        <v>50</v>
      </c>
      <c r="G3213" t="s">
        <v>584</v>
      </c>
      <c r="H3213" t="s">
        <v>585</v>
      </c>
      <c r="I3213" t="s">
        <v>41</v>
      </c>
      <c r="J3213" t="s">
        <v>27</v>
      </c>
      <c r="K3213" t="s">
        <v>6430</v>
      </c>
      <c r="L3213" t="s">
        <v>104</v>
      </c>
      <c r="M3213">
        <v>77581</v>
      </c>
      <c r="N3213" t="s">
        <v>105</v>
      </c>
      <c r="O3213" t="s">
        <v>1522</v>
      </c>
      <c r="P3213" t="s">
        <v>46</v>
      </c>
      <c r="Q3213" t="s">
        <v>75</v>
      </c>
      <c r="R3213" t="s">
        <v>1523</v>
      </c>
      <c r="S3213">
        <v>11.227999999999998</v>
      </c>
      <c r="T3213">
        <v>7</v>
      </c>
      <c r="U3213">
        <v>0.8</v>
      </c>
      <c r="V3213">
        <v>-18.52620000000001</v>
      </c>
    </row>
    <row r="3214" spans="1:22" ht="14.25" customHeight="1" x14ac:dyDescent="0.3">
      <c r="A3214">
        <v>3213</v>
      </c>
      <c r="B3214" t="s">
        <v>6431</v>
      </c>
      <c r="C3214">
        <f>YEAR(Data!$D3214)</f>
        <v>2011</v>
      </c>
      <c r="D3214" s="2">
        <v>40900</v>
      </c>
      <c r="E3214" s="2">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ht="14.25" customHeight="1" x14ac:dyDescent="0.3">
      <c r="A3215">
        <v>3214</v>
      </c>
      <c r="B3215" t="s">
        <v>6432</v>
      </c>
      <c r="C3215">
        <f>YEAR(Data!$D3215)</f>
        <v>2013</v>
      </c>
      <c r="D3215" s="2">
        <v>41421</v>
      </c>
      <c r="E3215" s="2">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ht="14.25" customHeight="1" x14ac:dyDescent="0.3">
      <c r="A3216">
        <v>3215</v>
      </c>
      <c r="B3216" t="s">
        <v>6432</v>
      </c>
      <c r="C3216">
        <f>YEAR(Data!$D3216)</f>
        <v>2013</v>
      </c>
      <c r="D3216" s="2">
        <v>41421</v>
      </c>
      <c r="E3216" s="2">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ht="14.25" customHeight="1" x14ac:dyDescent="0.3">
      <c r="A3217">
        <v>3216</v>
      </c>
      <c r="B3217" t="s">
        <v>6433</v>
      </c>
      <c r="C3217">
        <f>YEAR(Data!$D3217)</f>
        <v>2014</v>
      </c>
      <c r="D3217" s="2">
        <v>41829</v>
      </c>
      <c r="E3217" s="2">
        <v>41831</v>
      </c>
      <c r="F3217" t="s">
        <v>188</v>
      </c>
      <c r="G3217" t="s">
        <v>3010</v>
      </c>
      <c r="H3217" t="s">
        <v>3011</v>
      </c>
      <c r="I3217" t="s">
        <v>26</v>
      </c>
      <c r="J3217" t="s">
        <v>27</v>
      </c>
      <c r="K3217" t="s">
        <v>6434</v>
      </c>
      <c r="L3217" t="s">
        <v>43</v>
      </c>
      <c r="M3217">
        <v>94403</v>
      </c>
      <c r="N3217" t="s">
        <v>44</v>
      </c>
      <c r="O3217" t="s">
        <v>257</v>
      </c>
      <c r="P3217" t="s">
        <v>46</v>
      </c>
      <c r="Q3217" t="s">
        <v>47</v>
      </c>
      <c r="R3217" t="s">
        <v>258</v>
      </c>
      <c r="S3217">
        <v>75.179999999999993</v>
      </c>
      <c r="T3217">
        <v>6</v>
      </c>
      <c r="U3217">
        <v>0</v>
      </c>
      <c r="V3217">
        <v>35.334599999999995</v>
      </c>
    </row>
    <row r="3218" spans="1:22" ht="14.25" customHeight="1" x14ac:dyDescent="0.3">
      <c r="A3218">
        <v>3217</v>
      </c>
      <c r="B3218" t="s">
        <v>6435</v>
      </c>
      <c r="C3218">
        <f>YEAR(Data!$D3218)</f>
        <v>2011</v>
      </c>
      <c r="D3218" s="2">
        <v>40676</v>
      </c>
      <c r="E3218" s="2">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ht="14.25" customHeight="1" x14ac:dyDescent="0.3">
      <c r="A3219">
        <v>3218</v>
      </c>
      <c r="B3219" t="s">
        <v>6436</v>
      </c>
      <c r="C3219">
        <f>YEAR(Data!$D3219)</f>
        <v>2014</v>
      </c>
      <c r="D3219" s="2">
        <v>41954</v>
      </c>
      <c r="E3219" s="2">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ht="14.25" customHeight="1" x14ac:dyDescent="0.3">
      <c r="A3220">
        <v>3219</v>
      </c>
      <c r="B3220" t="s">
        <v>6436</v>
      </c>
      <c r="C3220">
        <f>YEAR(Data!$D3220)</f>
        <v>2014</v>
      </c>
      <c r="D3220" s="2">
        <v>41954</v>
      </c>
      <c r="E3220" s="2">
        <v>41960</v>
      </c>
      <c r="F3220" t="s">
        <v>50</v>
      </c>
      <c r="G3220" t="s">
        <v>3287</v>
      </c>
      <c r="H3220" t="s">
        <v>3288</v>
      </c>
      <c r="I3220" t="s">
        <v>41</v>
      </c>
      <c r="J3220" t="s">
        <v>27</v>
      </c>
      <c r="K3220" t="s">
        <v>266</v>
      </c>
      <c r="L3220" t="s">
        <v>267</v>
      </c>
      <c r="M3220">
        <v>10024</v>
      </c>
      <c r="N3220" t="s">
        <v>148</v>
      </c>
      <c r="O3220" t="s">
        <v>3433</v>
      </c>
      <c r="P3220" t="s">
        <v>71</v>
      </c>
      <c r="Q3220" t="s">
        <v>72</v>
      </c>
      <c r="R3220" t="s">
        <v>6337</v>
      </c>
      <c r="S3220">
        <v>430.88</v>
      </c>
      <c r="T3220">
        <v>2</v>
      </c>
      <c r="U3220">
        <v>0</v>
      </c>
      <c r="V3220">
        <v>124.95519999999999</v>
      </c>
    </row>
    <row r="3221" spans="1:22" ht="14.25" customHeight="1" x14ac:dyDescent="0.3">
      <c r="A3221">
        <v>3220</v>
      </c>
      <c r="B3221" t="s">
        <v>6437</v>
      </c>
      <c r="C3221">
        <f>YEAR(Data!$D3221)</f>
        <v>2012</v>
      </c>
      <c r="D3221" s="2">
        <v>41184</v>
      </c>
      <c r="E3221" s="2">
        <v>41190</v>
      </c>
      <c r="F3221" t="s">
        <v>50</v>
      </c>
      <c r="G3221" t="s">
        <v>6343</v>
      </c>
      <c r="H3221" t="s">
        <v>6344</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ht="14.25" customHeight="1" x14ac:dyDescent="0.3">
      <c r="A3222">
        <v>3221</v>
      </c>
      <c r="B3222" t="s">
        <v>6437</v>
      </c>
      <c r="C3222">
        <f>YEAR(Data!$D3222)</f>
        <v>2012</v>
      </c>
      <c r="D3222" s="2">
        <v>41184</v>
      </c>
      <c r="E3222" s="2">
        <v>41190</v>
      </c>
      <c r="F3222" t="s">
        <v>50</v>
      </c>
      <c r="G3222" t="s">
        <v>6343</v>
      </c>
      <c r="H3222" t="s">
        <v>6344</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ht="14.25" customHeight="1" x14ac:dyDescent="0.3">
      <c r="A3223">
        <v>3222</v>
      </c>
      <c r="B3223" t="s">
        <v>6437</v>
      </c>
      <c r="C3223">
        <f>YEAR(Data!$D3223)</f>
        <v>2012</v>
      </c>
      <c r="D3223" s="2">
        <v>41184</v>
      </c>
      <c r="E3223" s="2">
        <v>41190</v>
      </c>
      <c r="F3223" t="s">
        <v>50</v>
      </c>
      <c r="G3223" t="s">
        <v>6343</v>
      </c>
      <c r="H3223" t="s">
        <v>6344</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ht="14.25" customHeight="1" x14ac:dyDescent="0.3">
      <c r="A3224">
        <v>3223</v>
      </c>
      <c r="B3224" t="s">
        <v>6438</v>
      </c>
      <c r="C3224">
        <f>YEAR(Data!$D3224)</f>
        <v>2011</v>
      </c>
      <c r="D3224" s="2">
        <v>40818</v>
      </c>
      <c r="E3224" s="2">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ht="14.25" customHeight="1" x14ac:dyDescent="0.3">
      <c r="A3225">
        <v>3224</v>
      </c>
      <c r="B3225" t="s">
        <v>6438</v>
      </c>
      <c r="C3225">
        <f>YEAR(Data!$D3225)</f>
        <v>2011</v>
      </c>
      <c r="D3225" s="2">
        <v>40818</v>
      </c>
      <c r="E3225" s="2">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ht="14.25" customHeight="1" x14ac:dyDescent="0.3">
      <c r="A3226">
        <v>3225</v>
      </c>
      <c r="B3226" t="s">
        <v>6438</v>
      </c>
      <c r="C3226">
        <f>YEAR(Data!$D3226)</f>
        <v>2011</v>
      </c>
      <c r="D3226" s="2">
        <v>40818</v>
      </c>
      <c r="E3226" s="2">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ht="14.25" customHeight="1" x14ac:dyDescent="0.3">
      <c r="A3227">
        <v>3226</v>
      </c>
      <c r="B3227" t="s">
        <v>6438</v>
      </c>
      <c r="C3227">
        <f>YEAR(Data!$D3227)</f>
        <v>2011</v>
      </c>
      <c r="D3227" s="2">
        <v>40818</v>
      </c>
      <c r="E3227" s="2">
        <v>40821</v>
      </c>
      <c r="F3227" t="s">
        <v>188</v>
      </c>
      <c r="G3227" t="s">
        <v>220</v>
      </c>
      <c r="H3227" t="s">
        <v>221</v>
      </c>
      <c r="I3227" t="s">
        <v>41</v>
      </c>
      <c r="J3227" t="s">
        <v>27</v>
      </c>
      <c r="K3227" t="s">
        <v>4075</v>
      </c>
      <c r="L3227" t="s">
        <v>310</v>
      </c>
      <c r="M3227">
        <v>85281</v>
      </c>
      <c r="N3227" t="s">
        <v>44</v>
      </c>
      <c r="O3227" t="s">
        <v>6439</v>
      </c>
      <c r="P3227" t="s">
        <v>46</v>
      </c>
      <c r="Q3227" t="s">
        <v>173</v>
      </c>
      <c r="R3227" t="s">
        <v>6440</v>
      </c>
      <c r="S3227">
        <v>12.768000000000001</v>
      </c>
      <c r="T3227">
        <v>6</v>
      </c>
      <c r="U3227">
        <v>0.2</v>
      </c>
      <c r="V3227">
        <v>4.628400000000001</v>
      </c>
    </row>
    <row r="3228" spans="1:22" ht="14.25" customHeight="1" x14ac:dyDescent="0.3">
      <c r="A3228">
        <v>3227</v>
      </c>
      <c r="B3228" t="s">
        <v>6438</v>
      </c>
      <c r="C3228">
        <f>YEAR(Data!$D3228)</f>
        <v>2011</v>
      </c>
      <c r="D3228" s="2">
        <v>40818</v>
      </c>
      <c r="E3228" s="2">
        <v>40821</v>
      </c>
      <c r="F3228" t="s">
        <v>188</v>
      </c>
      <c r="G3228" t="s">
        <v>220</v>
      </c>
      <c r="H3228" t="s">
        <v>221</v>
      </c>
      <c r="I3228" t="s">
        <v>41</v>
      </c>
      <c r="J3228" t="s">
        <v>27</v>
      </c>
      <c r="K3228" t="s">
        <v>4075</v>
      </c>
      <c r="L3228" t="s">
        <v>310</v>
      </c>
      <c r="M3228">
        <v>85281</v>
      </c>
      <c r="N3228" t="s">
        <v>44</v>
      </c>
      <c r="O3228" t="s">
        <v>6441</v>
      </c>
      <c r="P3228" t="s">
        <v>46</v>
      </c>
      <c r="Q3228" t="s">
        <v>578</v>
      </c>
      <c r="R3228" t="s">
        <v>6442</v>
      </c>
      <c r="S3228">
        <v>15.36</v>
      </c>
      <c r="T3228">
        <v>2</v>
      </c>
      <c r="U3228">
        <v>0.2</v>
      </c>
      <c r="V3228">
        <v>-3.2639999999999993</v>
      </c>
    </row>
    <row r="3229" spans="1:22" ht="14.25" customHeight="1" x14ac:dyDescent="0.3">
      <c r="A3229">
        <v>3228</v>
      </c>
      <c r="B3229" t="s">
        <v>6438</v>
      </c>
      <c r="C3229">
        <f>YEAR(Data!$D3229)</f>
        <v>2011</v>
      </c>
      <c r="D3229" s="2">
        <v>40818</v>
      </c>
      <c r="E3229" s="2">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ht="14.25" customHeight="1" x14ac:dyDescent="0.3">
      <c r="A3230">
        <v>3229</v>
      </c>
      <c r="B3230" t="s">
        <v>6438</v>
      </c>
      <c r="C3230">
        <f>YEAR(Data!$D3230)</f>
        <v>2011</v>
      </c>
      <c r="D3230" s="2">
        <v>40818</v>
      </c>
      <c r="E3230" s="2">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ht="14.25" customHeight="1" x14ac:dyDescent="0.3">
      <c r="A3231">
        <v>3230</v>
      </c>
      <c r="B3231" t="s">
        <v>6443</v>
      </c>
      <c r="C3231">
        <f>YEAR(Data!$D3231)</f>
        <v>2011</v>
      </c>
      <c r="D3231" s="2">
        <v>40766</v>
      </c>
      <c r="E3231" s="2">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ht="14.25" customHeight="1" x14ac:dyDescent="0.3">
      <c r="A3232">
        <v>3231</v>
      </c>
      <c r="B3232" t="s">
        <v>6444</v>
      </c>
      <c r="C3232">
        <f>YEAR(Data!$D3232)</f>
        <v>2014</v>
      </c>
      <c r="D3232" s="2">
        <v>41884</v>
      </c>
      <c r="E3232" s="2">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ht="14.25" customHeight="1" x14ac:dyDescent="0.3">
      <c r="A3233">
        <v>3232</v>
      </c>
      <c r="B3233" t="s">
        <v>6445</v>
      </c>
      <c r="C3233">
        <f>YEAR(Data!$D3233)</f>
        <v>2014</v>
      </c>
      <c r="D3233" s="2">
        <v>41746</v>
      </c>
      <c r="E3233" s="2">
        <v>41752</v>
      </c>
      <c r="F3233" t="s">
        <v>50</v>
      </c>
      <c r="G3233" t="s">
        <v>3731</v>
      </c>
      <c r="H3233" t="s">
        <v>3732</v>
      </c>
      <c r="I3233" t="s">
        <v>26</v>
      </c>
      <c r="J3233" t="s">
        <v>27</v>
      </c>
      <c r="K3233" t="s">
        <v>184</v>
      </c>
      <c r="L3233" t="s">
        <v>104</v>
      </c>
      <c r="M3233">
        <v>77095</v>
      </c>
      <c r="N3233" t="s">
        <v>105</v>
      </c>
      <c r="O3233" t="s">
        <v>5374</v>
      </c>
      <c r="P3233" t="s">
        <v>46</v>
      </c>
      <c r="Q3233" t="s">
        <v>75</v>
      </c>
      <c r="R3233" t="s">
        <v>5375</v>
      </c>
      <c r="S3233">
        <v>26.045999999999992</v>
      </c>
      <c r="T3233">
        <v>3</v>
      </c>
      <c r="U3233">
        <v>0.8</v>
      </c>
      <c r="V3233">
        <v>-44.278199999999998</v>
      </c>
    </row>
    <row r="3234" spans="1:22" ht="14.25" customHeight="1" x14ac:dyDescent="0.3">
      <c r="A3234">
        <v>3233</v>
      </c>
      <c r="B3234" t="s">
        <v>6445</v>
      </c>
      <c r="C3234">
        <f>YEAR(Data!$D3234)</f>
        <v>2014</v>
      </c>
      <c r="D3234" s="2">
        <v>41746</v>
      </c>
      <c r="E3234" s="2">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ht="14.25" customHeight="1" x14ac:dyDescent="0.3">
      <c r="A3235">
        <v>3234</v>
      </c>
      <c r="B3235" t="s">
        <v>6445</v>
      </c>
      <c r="C3235">
        <f>YEAR(Data!$D3235)</f>
        <v>2014</v>
      </c>
      <c r="D3235" s="2">
        <v>41746</v>
      </c>
      <c r="E3235" s="2">
        <v>41752</v>
      </c>
      <c r="F3235" t="s">
        <v>50</v>
      </c>
      <c r="G3235" t="s">
        <v>3731</v>
      </c>
      <c r="H3235" t="s">
        <v>3732</v>
      </c>
      <c r="I3235" t="s">
        <v>26</v>
      </c>
      <c r="J3235" t="s">
        <v>27</v>
      </c>
      <c r="K3235" t="s">
        <v>184</v>
      </c>
      <c r="L3235" t="s">
        <v>104</v>
      </c>
      <c r="M3235">
        <v>77095</v>
      </c>
      <c r="N3235" t="s">
        <v>105</v>
      </c>
      <c r="O3235" t="s">
        <v>6446</v>
      </c>
      <c r="P3235" t="s">
        <v>46</v>
      </c>
      <c r="Q3235" t="s">
        <v>59</v>
      </c>
      <c r="R3235" t="s">
        <v>6447</v>
      </c>
      <c r="S3235">
        <v>32.544000000000004</v>
      </c>
      <c r="T3235">
        <v>2</v>
      </c>
      <c r="U3235">
        <v>0.2</v>
      </c>
      <c r="V3235">
        <v>-7.7292000000000041</v>
      </c>
    </row>
    <row r="3236" spans="1:22" ht="14.25" customHeight="1" x14ac:dyDescent="0.3">
      <c r="A3236">
        <v>3235</v>
      </c>
      <c r="B3236" t="s">
        <v>6448</v>
      </c>
      <c r="C3236">
        <f>YEAR(Data!$D3236)</f>
        <v>2013</v>
      </c>
      <c r="D3236" s="2">
        <v>41389</v>
      </c>
      <c r="E3236" s="2">
        <v>41392</v>
      </c>
      <c r="F3236" t="s">
        <v>188</v>
      </c>
      <c r="G3236" t="s">
        <v>6409</v>
      </c>
      <c r="H3236" t="s">
        <v>6410</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ht="14.25" customHeight="1" x14ac:dyDescent="0.3">
      <c r="A3237">
        <v>3236</v>
      </c>
      <c r="B3237" t="s">
        <v>6449</v>
      </c>
      <c r="C3237">
        <f>YEAR(Data!$D3237)</f>
        <v>2013</v>
      </c>
      <c r="D3237" s="2">
        <v>41289</v>
      </c>
      <c r="E3237" s="2">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ht="14.25" customHeight="1" x14ac:dyDescent="0.3">
      <c r="A3238">
        <v>3237</v>
      </c>
      <c r="B3238" t="s">
        <v>6450</v>
      </c>
      <c r="C3238">
        <f>YEAR(Data!$D3238)</f>
        <v>2013</v>
      </c>
      <c r="D3238" s="2">
        <v>41397</v>
      </c>
      <c r="E3238" s="2">
        <v>41397</v>
      </c>
      <c r="F3238" t="s">
        <v>1290</v>
      </c>
      <c r="G3238" t="s">
        <v>6451</v>
      </c>
      <c r="H3238" t="s">
        <v>6452</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ht="14.25" customHeight="1" x14ac:dyDescent="0.3">
      <c r="A3239">
        <v>3238</v>
      </c>
      <c r="B3239" t="s">
        <v>6450</v>
      </c>
      <c r="C3239">
        <f>YEAR(Data!$D3239)</f>
        <v>2013</v>
      </c>
      <c r="D3239" s="2">
        <v>41397</v>
      </c>
      <c r="E3239" s="2">
        <v>41397</v>
      </c>
      <c r="F3239" t="s">
        <v>1290</v>
      </c>
      <c r="G3239" t="s">
        <v>6451</v>
      </c>
      <c r="H3239" t="s">
        <v>6452</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ht="14.25" customHeight="1" x14ac:dyDescent="0.3">
      <c r="A3240">
        <v>3239</v>
      </c>
      <c r="B3240" t="s">
        <v>6453</v>
      </c>
      <c r="C3240">
        <f>YEAR(Data!$D3240)</f>
        <v>2013</v>
      </c>
      <c r="D3240" s="2">
        <v>41599</v>
      </c>
      <c r="E3240" s="2">
        <v>41606</v>
      </c>
      <c r="F3240" t="s">
        <v>50</v>
      </c>
      <c r="G3240" t="s">
        <v>6454</v>
      </c>
      <c r="H3240" t="s">
        <v>6455</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ht="14.25" customHeight="1" x14ac:dyDescent="0.3">
      <c r="A3241">
        <v>3240</v>
      </c>
      <c r="B3241" t="s">
        <v>6453</v>
      </c>
      <c r="C3241">
        <f>YEAR(Data!$D3241)</f>
        <v>2013</v>
      </c>
      <c r="D3241" s="2">
        <v>41599</v>
      </c>
      <c r="E3241" s="2">
        <v>41606</v>
      </c>
      <c r="F3241" t="s">
        <v>50</v>
      </c>
      <c r="G3241" t="s">
        <v>6454</v>
      </c>
      <c r="H3241" t="s">
        <v>6455</v>
      </c>
      <c r="I3241" t="s">
        <v>41</v>
      </c>
      <c r="J3241" t="s">
        <v>27</v>
      </c>
      <c r="K3241" t="s">
        <v>184</v>
      </c>
      <c r="L3241" t="s">
        <v>104</v>
      </c>
      <c r="M3241">
        <v>77095</v>
      </c>
      <c r="N3241" t="s">
        <v>105</v>
      </c>
      <c r="O3241" t="s">
        <v>6456</v>
      </c>
      <c r="P3241" t="s">
        <v>71</v>
      </c>
      <c r="Q3241" t="s">
        <v>72</v>
      </c>
      <c r="R3241" t="s">
        <v>6457</v>
      </c>
      <c r="S3241">
        <v>122.91999999999999</v>
      </c>
      <c r="T3241">
        <v>7</v>
      </c>
      <c r="U3241">
        <v>0.2</v>
      </c>
      <c r="V3241">
        <v>46.095000000000006</v>
      </c>
    </row>
    <row r="3242" spans="1:22" ht="14.25" customHeight="1" x14ac:dyDescent="0.3">
      <c r="A3242">
        <v>3241</v>
      </c>
      <c r="B3242" t="s">
        <v>6453</v>
      </c>
      <c r="C3242">
        <f>YEAR(Data!$D3242)</f>
        <v>2013</v>
      </c>
      <c r="D3242" s="2">
        <v>41599</v>
      </c>
      <c r="E3242" s="2">
        <v>41606</v>
      </c>
      <c r="F3242" t="s">
        <v>50</v>
      </c>
      <c r="G3242" t="s">
        <v>6454</v>
      </c>
      <c r="H3242" t="s">
        <v>6455</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ht="14.25" customHeight="1" x14ac:dyDescent="0.3">
      <c r="A3243">
        <v>3242</v>
      </c>
      <c r="B3243" t="s">
        <v>6458</v>
      </c>
      <c r="C3243">
        <f>YEAR(Data!$D3243)</f>
        <v>2013</v>
      </c>
      <c r="D3243" s="2">
        <v>41306</v>
      </c>
      <c r="E3243" s="2">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ht="14.25" customHeight="1" x14ac:dyDescent="0.3">
      <c r="A3244">
        <v>3243</v>
      </c>
      <c r="B3244" t="s">
        <v>6459</v>
      </c>
      <c r="C3244">
        <f>YEAR(Data!$D3244)</f>
        <v>2014</v>
      </c>
      <c r="D3244" s="2">
        <v>41730</v>
      </c>
      <c r="E3244" s="2">
        <v>41735</v>
      </c>
      <c r="F3244" t="s">
        <v>23</v>
      </c>
      <c r="G3244" t="s">
        <v>2341</v>
      </c>
      <c r="H3244" t="s">
        <v>2342</v>
      </c>
      <c r="I3244" t="s">
        <v>26</v>
      </c>
      <c r="J3244" t="s">
        <v>27</v>
      </c>
      <c r="K3244" t="s">
        <v>303</v>
      </c>
      <c r="L3244" t="s">
        <v>211</v>
      </c>
      <c r="M3244">
        <v>60623</v>
      </c>
      <c r="N3244" t="s">
        <v>105</v>
      </c>
      <c r="O3244" t="s">
        <v>6227</v>
      </c>
      <c r="P3244" t="s">
        <v>46</v>
      </c>
      <c r="Q3244" t="s">
        <v>75</v>
      </c>
      <c r="R3244" t="s">
        <v>6228</v>
      </c>
      <c r="S3244">
        <v>13.467999999999998</v>
      </c>
      <c r="T3244">
        <v>13</v>
      </c>
      <c r="U3244">
        <v>0.8</v>
      </c>
      <c r="V3244">
        <v>-22.895600000000005</v>
      </c>
    </row>
    <row r="3245" spans="1:22" ht="14.25" customHeight="1" x14ac:dyDescent="0.3">
      <c r="A3245">
        <v>3244</v>
      </c>
      <c r="B3245" t="s">
        <v>6460</v>
      </c>
      <c r="C3245">
        <f>YEAR(Data!$D3245)</f>
        <v>2014</v>
      </c>
      <c r="D3245" s="2">
        <v>41975</v>
      </c>
      <c r="E3245" s="2">
        <v>41979</v>
      </c>
      <c r="F3245" t="s">
        <v>50</v>
      </c>
      <c r="G3245" t="s">
        <v>6461</v>
      </c>
      <c r="H3245" t="s">
        <v>6462</v>
      </c>
      <c r="I3245" t="s">
        <v>26</v>
      </c>
      <c r="J3245" t="s">
        <v>27</v>
      </c>
      <c r="K3245" t="s">
        <v>758</v>
      </c>
      <c r="L3245" t="s">
        <v>104</v>
      </c>
      <c r="M3245">
        <v>75051</v>
      </c>
      <c r="N3245" t="s">
        <v>105</v>
      </c>
      <c r="O3245" t="s">
        <v>6463</v>
      </c>
      <c r="P3245" t="s">
        <v>71</v>
      </c>
      <c r="Q3245" t="s">
        <v>72</v>
      </c>
      <c r="R3245" t="s">
        <v>6464</v>
      </c>
      <c r="S3245">
        <v>219.80000000000004</v>
      </c>
      <c r="T3245">
        <v>5</v>
      </c>
      <c r="U3245">
        <v>0.2</v>
      </c>
      <c r="V3245">
        <v>24.727499999999971</v>
      </c>
    </row>
    <row r="3246" spans="1:22" ht="14.25" customHeight="1" x14ac:dyDescent="0.3">
      <c r="A3246">
        <v>3245</v>
      </c>
      <c r="B3246" t="s">
        <v>6460</v>
      </c>
      <c r="C3246">
        <f>YEAR(Data!$D3246)</f>
        <v>2014</v>
      </c>
      <c r="D3246" s="2">
        <v>41975</v>
      </c>
      <c r="E3246" s="2">
        <v>41979</v>
      </c>
      <c r="F3246" t="s">
        <v>50</v>
      </c>
      <c r="G3246" t="s">
        <v>6461</v>
      </c>
      <c r="H3246" t="s">
        <v>6462</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ht="14.25" customHeight="1" x14ac:dyDescent="0.3">
      <c r="A3247">
        <v>3246</v>
      </c>
      <c r="B3247" t="s">
        <v>6465</v>
      </c>
      <c r="C3247">
        <f>YEAR(Data!$D3247)</f>
        <v>2014</v>
      </c>
      <c r="D3247" s="2">
        <v>41984</v>
      </c>
      <c r="E3247" s="2">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ht="14.25" customHeight="1" x14ac:dyDescent="0.3">
      <c r="A3248">
        <v>3247</v>
      </c>
      <c r="B3248" t="s">
        <v>6465</v>
      </c>
      <c r="C3248">
        <f>YEAR(Data!$D3248)</f>
        <v>2014</v>
      </c>
      <c r="D3248" s="2">
        <v>41984</v>
      </c>
      <c r="E3248" s="2">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ht="14.25" customHeight="1" x14ac:dyDescent="0.3">
      <c r="A3249">
        <v>3248</v>
      </c>
      <c r="B3249" t="s">
        <v>6465</v>
      </c>
      <c r="C3249">
        <f>YEAR(Data!$D3249)</f>
        <v>2014</v>
      </c>
      <c r="D3249" s="2">
        <v>41984</v>
      </c>
      <c r="E3249" s="2">
        <v>41986</v>
      </c>
      <c r="F3249" t="s">
        <v>23</v>
      </c>
      <c r="G3249" t="s">
        <v>1131</v>
      </c>
      <c r="H3249" t="s">
        <v>1132</v>
      </c>
      <c r="I3249" t="s">
        <v>41</v>
      </c>
      <c r="J3249" t="s">
        <v>27</v>
      </c>
      <c r="K3249" t="s">
        <v>95</v>
      </c>
      <c r="L3249" t="s">
        <v>96</v>
      </c>
      <c r="M3249">
        <v>98103</v>
      </c>
      <c r="N3249" t="s">
        <v>44</v>
      </c>
      <c r="O3249" t="s">
        <v>6466</v>
      </c>
      <c r="P3249" t="s">
        <v>46</v>
      </c>
      <c r="Q3249" t="s">
        <v>68</v>
      </c>
      <c r="R3249" t="s">
        <v>6467</v>
      </c>
      <c r="S3249">
        <v>18.240000000000002</v>
      </c>
      <c r="T3249">
        <v>3</v>
      </c>
      <c r="U3249">
        <v>0</v>
      </c>
      <c r="V3249">
        <v>5.2895999999999983</v>
      </c>
    </row>
    <row r="3250" spans="1:22" ht="14.25" customHeight="1" x14ac:dyDescent="0.3">
      <c r="A3250">
        <v>3249</v>
      </c>
      <c r="B3250" t="s">
        <v>6468</v>
      </c>
      <c r="C3250">
        <f>YEAR(Data!$D3250)</f>
        <v>2013</v>
      </c>
      <c r="D3250" s="2">
        <v>41535</v>
      </c>
      <c r="E3250" s="2">
        <v>41539</v>
      </c>
      <c r="F3250" t="s">
        <v>50</v>
      </c>
      <c r="G3250" t="s">
        <v>2656</v>
      </c>
      <c r="H3250" t="s">
        <v>2657</v>
      </c>
      <c r="I3250" t="s">
        <v>102</v>
      </c>
      <c r="J3250" t="s">
        <v>27</v>
      </c>
      <c r="K3250" t="s">
        <v>95</v>
      </c>
      <c r="L3250" t="s">
        <v>96</v>
      </c>
      <c r="M3250">
        <v>98103</v>
      </c>
      <c r="N3250" t="s">
        <v>44</v>
      </c>
      <c r="O3250" t="s">
        <v>6142</v>
      </c>
      <c r="P3250" t="s">
        <v>32</v>
      </c>
      <c r="Q3250" t="s">
        <v>36</v>
      </c>
      <c r="R3250" t="s">
        <v>6143</v>
      </c>
      <c r="S3250">
        <v>113.88800000000002</v>
      </c>
      <c r="T3250">
        <v>2</v>
      </c>
      <c r="U3250">
        <v>0.2</v>
      </c>
      <c r="V3250">
        <v>9.9651999999999994</v>
      </c>
    </row>
    <row r="3251" spans="1:22" ht="14.25" customHeight="1" x14ac:dyDescent="0.3">
      <c r="A3251">
        <v>3250</v>
      </c>
      <c r="B3251" t="s">
        <v>6468</v>
      </c>
      <c r="C3251">
        <f>YEAR(Data!$D3251)</f>
        <v>2013</v>
      </c>
      <c r="D3251" s="2">
        <v>41535</v>
      </c>
      <c r="E3251" s="2">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ht="14.25" customHeight="1" x14ac:dyDescent="0.3">
      <c r="A3252">
        <v>3251</v>
      </c>
      <c r="B3252" t="s">
        <v>6469</v>
      </c>
      <c r="C3252">
        <f>YEAR(Data!$D3252)</f>
        <v>2013</v>
      </c>
      <c r="D3252" s="2">
        <v>41632</v>
      </c>
      <c r="E3252" s="2">
        <v>41638</v>
      </c>
      <c r="F3252" t="s">
        <v>50</v>
      </c>
      <c r="G3252" t="s">
        <v>4924</v>
      </c>
      <c r="H3252" t="s">
        <v>4925</v>
      </c>
      <c r="I3252" t="s">
        <v>41</v>
      </c>
      <c r="J3252" t="s">
        <v>27</v>
      </c>
      <c r="K3252" t="s">
        <v>6470</v>
      </c>
      <c r="L3252" t="s">
        <v>238</v>
      </c>
      <c r="M3252">
        <v>49505</v>
      </c>
      <c r="N3252" t="s">
        <v>105</v>
      </c>
      <c r="O3252" t="s">
        <v>4187</v>
      </c>
      <c r="P3252" t="s">
        <v>46</v>
      </c>
      <c r="Q3252" t="s">
        <v>269</v>
      </c>
      <c r="R3252" t="s">
        <v>4188</v>
      </c>
      <c r="S3252">
        <v>24.849999999999998</v>
      </c>
      <c r="T3252">
        <v>7</v>
      </c>
      <c r="U3252">
        <v>0</v>
      </c>
      <c r="V3252">
        <v>11.679499999999999</v>
      </c>
    </row>
    <row r="3253" spans="1:22" ht="14.25" customHeight="1" x14ac:dyDescent="0.3">
      <c r="A3253">
        <v>3252</v>
      </c>
      <c r="B3253" t="s">
        <v>6471</v>
      </c>
      <c r="C3253">
        <f>YEAR(Data!$D3253)</f>
        <v>2014</v>
      </c>
      <c r="D3253" s="2">
        <v>41747</v>
      </c>
      <c r="E3253" s="2">
        <v>41749</v>
      </c>
      <c r="F3253" t="s">
        <v>188</v>
      </c>
      <c r="G3253" t="s">
        <v>6472</v>
      </c>
      <c r="H3253" t="s">
        <v>6473</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ht="14.25" customHeight="1" x14ac:dyDescent="0.3">
      <c r="A3254">
        <v>3253</v>
      </c>
      <c r="B3254" t="s">
        <v>6474</v>
      </c>
      <c r="C3254">
        <f>YEAR(Data!$D3254)</f>
        <v>2014</v>
      </c>
      <c r="D3254" s="2">
        <v>41940</v>
      </c>
      <c r="E3254" s="2">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ht="14.25" customHeight="1" x14ac:dyDescent="0.3">
      <c r="A3255">
        <v>3254</v>
      </c>
      <c r="B3255" t="s">
        <v>6474</v>
      </c>
      <c r="C3255">
        <f>YEAR(Data!$D3255)</f>
        <v>2014</v>
      </c>
      <c r="D3255" s="2">
        <v>41940</v>
      </c>
      <c r="E3255" s="2">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ht="14.25" customHeight="1" x14ac:dyDescent="0.3">
      <c r="A3256">
        <v>3255</v>
      </c>
      <c r="B3256" t="s">
        <v>6475</v>
      </c>
      <c r="C3256">
        <f>YEAR(Data!$D3256)</f>
        <v>2013</v>
      </c>
      <c r="D3256" s="2">
        <v>41464</v>
      </c>
      <c r="E3256" s="2">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ht="14.25" customHeight="1" x14ac:dyDescent="0.3">
      <c r="A3257">
        <v>3256</v>
      </c>
      <c r="B3257" t="s">
        <v>6475</v>
      </c>
      <c r="C3257">
        <f>YEAR(Data!$D3257)</f>
        <v>2013</v>
      </c>
      <c r="D3257" s="2">
        <v>41464</v>
      </c>
      <c r="E3257" s="2">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ht="14.25" customHeight="1" x14ac:dyDescent="0.3">
      <c r="A3258">
        <v>3257</v>
      </c>
      <c r="B3258" t="s">
        <v>6476</v>
      </c>
      <c r="C3258">
        <f>YEAR(Data!$D3258)</f>
        <v>2012</v>
      </c>
      <c r="D3258" s="2">
        <v>41130</v>
      </c>
      <c r="E3258" s="2">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ht="14.25" customHeight="1" x14ac:dyDescent="0.3">
      <c r="A3259">
        <v>3258</v>
      </c>
      <c r="B3259" t="s">
        <v>6477</v>
      </c>
      <c r="C3259">
        <f>YEAR(Data!$D3259)</f>
        <v>2013</v>
      </c>
      <c r="D3259" s="2">
        <v>41618</v>
      </c>
      <c r="E3259" s="2">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ht="14.25" customHeight="1" x14ac:dyDescent="0.3">
      <c r="A3260">
        <v>3259</v>
      </c>
      <c r="B3260" t="s">
        <v>6477</v>
      </c>
      <c r="C3260">
        <f>YEAR(Data!$D3260)</f>
        <v>2013</v>
      </c>
      <c r="D3260" s="2">
        <v>41618</v>
      </c>
      <c r="E3260" s="2">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ht="14.25" customHeight="1" x14ac:dyDescent="0.3">
      <c r="A3261">
        <v>3260</v>
      </c>
      <c r="B3261" t="s">
        <v>6478</v>
      </c>
      <c r="C3261">
        <f>YEAR(Data!$D3261)</f>
        <v>2013</v>
      </c>
      <c r="D3261" s="2">
        <v>41592</v>
      </c>
      <c r="E3261" s="2">
        <v>41596</v>
      </c>
      <c r="F3261" t="s">
        <v>50</v>
      </c>
      <c r="G3261" t="s">
        <v>6479</v>
      </c>
      <c r="H3261" t="s">
        <v>6480</v>
      </c>
      <c r="I3261" t="s">
        <v>102</v>
      </c>
      <c r="J3261" t="s">
        <v>27</v>
      </c>
      <c r="K3261" t="s">
        <v>6092</v>
      </c>
      <c r="L3261" t="s">
        <v>211</v>
      </c>
      <c r="M3261">
        <v>60035</v>
      </c>
      <c r="N3261" t="s">
        <v>105</v>
      </c>
      <c r="O3261" t="s">
        <v>1776</v>
      </c>
      <c r="P3261" t="s">
        <v>46</v>
      </c>
      <c r="Q3261" t="s">
        <v>75</v>
      </c>
      <c r="R3261" t="s">
        <v>1777</v>
      </c>
      <c r="S3261">
        <v>3.1359999999999992</v>
      </c>
      <c r="T3261">
        <v>2</v>
      </c>
      <c r="U3261">
        <v>0.8</v>
      </c>
      <c r="V3261">
        <v>-4.7040000000000006</v>
      </c>
    </row>
    <row r="3262" spans="1:22" ht="14.25" customHeight="1" x14ac:dyDescent="0.3">
      <c r="A3262">
        <v>3261</v>
      </c>
      <c r="B3262" t="s">
        <v>6481</v>
      </c>
      <c r="C3262">
        <f>YEAR(Data!$D3262)</f>
        <v>2011</v>
      </c>
      <c r="D3262" s="2">
        <v>40861</v>
      </c>
      <c r="E3262" s="2">
        <v>40862</v>
      </c>
      <c r="F3262" t="s">
        <v>188</v>
      </c>
      <c r="G3262" t="s">
        <v>6482</v>
      </c>
      <c r="H3262" t="s">
        <v>6483</v>
      </c>
      <c r="I3262" t="s">
        <v>41</v>
      </c>
      <c r="J3262" t="s">
        <v>27</v>
      </c>
      <c r="K3262" t="s">
        <v>602</v>
      </c>
      <c r="L3262" t="s">
        <v>104</v>
      </c>
      <c r="M3262">
        <v>77506</v>
      </c>
      <c r="N3262" t="s">
        <v>105</v>
      </c>
      <c r="O3262" t="s">
        <v>6484</v>
      </c>
      <c r="P3262" t="s">
        <v>46</v>
      </c>
      <c r="Q3262" t="s">
        <v>90</v>
      </c>
      <c r="R3262" t="s">
        <v>6485</v>
      </c>
      <c r="S3262">
        <v>20.736000000000004</v>
      </c>
      <c r="T3262">
        <v>4</v>
      </c>
      <c r="U3262">
        <v>0.2</v>
      </c>
      <c r="V3262">
        <v>7.2576000000000001</v>
      </c>
    </row>
    <row r="3263" spans="1:22" ht="14.25" customHeight="1" x14ac:dyDescent="0.3">
      <c r="A3263">
        <v>3262</v>
      </c>
      <c r="B3263" t="s">
        <v>6486</v>
      </c>
      <c r="C3263">
        <f>YEAR(Data!$D3263)</f>
        <v>2011</v>
      </c>
      <c r="D3263" s="2">
        <v>40864</v>
      </c>
      <c r="E3263" s="2">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ht="14.25" customHeight="1" x14ac:dyDescent="0.3">
      <c r="A3264">
        <v>3263</v>
      </c>
      <c r="B3264" t="s">
        <v>6486</v>
      </c>
      <c r="C3264">
        <f>YEAR(Data!$D3264)</f>
        <v>2011</v>
      </c>
      <c r="D3264" s="2">
        <v>40864</v>
      </c>
      <c r="E3264" s="2">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ht="14.25" customHeight="1" x14ac:dyDescent="0.3">
      <c r="A3265">
        <v>3264</v>
      </c>
      <c r="B3265" t="s">
        <v>6486</v>
      </c>
      <c r="C3265">
        <f>YEAR(Data!$D3265)</f>
        <v>2011</v>
      </c>
      <c r="D3265" s="2">
        <v>40864</v>
      </c>
      <c r="E3265" s="2">
        <v>40866</v>
      </c>
      <c r="F3265" t="s">
        <v>188</v>
      </c>
      <c r="G3265" t="s">
        <v>1143</v>
      </c>
      <c r="H3265" t="s">
        <v>1144</v>
      </c>
      <c r="I3265" t="s">
        <v>41</v>
      </c>
      <c r="J3265" t="s">
        <v>27</v>
      </c>
      <c r="K3265" t="s">
        <v>127</v>
      </c>
      <c r="L3265" t="s">
        <v>43</v>
      </c>
      <c r="M3265">
        <v>94109</v>
      </c>
      <c r="N3265" t="s">
        <v>44</v>
      </c>
      <c r="O3265" t="s">
        <v>5944</v>
      </c>
      <c r="P3265" t="s">
        <v>46</v>
      </c>
      <c r="Q3265" t="s">
        <v>78</v>
      </c>
      <c r="R3265" t="s">
        <v>5945</v>
      </c>
      <c r="S3265">
        <v>241.44</v>
      </c>
      <c r="T3265">
        <v>3</v>
      </c>
      <c r="U3265">
        <v>0</v>
      </c>
      <c r="V3265">
        <v>72.431999999999988</v>
      </c>
    </row>
    <row r="3266" spans="1:22" ht="14.25" customHeight="1" x14ac:dyDescent="0.3">
      <c r="A3266">
        <v>3265</v>
      </c>
      <c r="B3266" t="s">
        <v>6487</v>
      </c>
      <c r="C3266">
        <f>YEAR(Data!$D3266)</f>
        <v>2013</v>
      </c>
      <c r="D3266" s="2">
        <v>41338</v>
      </c>
      <c r="E3266" s="2">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ht="14.25" customHeight="1" x14ac:dyDescent="0.3">
      <c r="A3267">
        <v>3266</v>
      </c>
      <c r="B3267" t="s">
        <v>6488</v>
      </c>
      <c r="C3267">
        <f>YEAR(Data!$D3267)</f>
        <v>2011</v>
      </c>
      <c r="D3267" s="2">
        <v>40827</v>
      </c>
      <c r="E3267" s="2">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ht="14.25" customHeight="1" x14ac:dyDescent="0.3">
      <c r="A3268">
        <v>3267</v>
      </c>
      <c r="B3268" t="s">
        <v>6488</v>
      </c>
      <c r="C3268">
        <f>YEAR(Data!$D3268)</f>
        <v>2011</v>
      </c>
      <c r="D3268" s="2">
        <v>40827</v>
      </c>
      <c r="E3268" s="2">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ht="14.25" customHeight="1" x14ac:dyDescent="0.3">
      <c r="A3269">
        <v>3268</v>
      </c>
      <c r="B3269" t="s">
        <v>6489</v>
      </c>
      <c r="C3269">
        <f>YEAR(Data!$D3269)</f>
        <v>2011</v>
      </c>
      <c r="D3269" s="2">
        <v>40685</v>
      </c>
      <c r="E3269" s="2">
        <v>40692</v>
      </c>
      <c r="F3269" t="s">
        <v>50</v>
      </c>
      <c r="G3269" t="s">
        <v>6490</v>
      </c>
      <c r="H3269" t="s">
        <v>6491</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ht="14.25" customHeight="1" x14ac:dyDescent="0.3">
      <c r="A3270">
        <v>3269</v>
      </c>
      <c r="B3270" t="s">
        <v>6489</v>
      </c>
      <c r="C3270">
        <f>YEAR(Data!$D3270)</f>
        <v>2011</v>
      </c>
      <c r="D3270" s="2">
        <v>40685</v>
      </c>
      <c r="E3270" s="2">
        <v>40692</v>
      </c>
      <c r="F3270" t="s">
        <v>50</v>
      </c>
      <c r="G3270" t="s">
        <v>6490</v>
      </c>
      <c r="H3270" t="s">
        <v>6491</v>
      </c>
      <c r="I3270" t="s">
        <v>26</v>
      </c>
      <c r="J3270" t="s">
        <v>27</v>
      </c>
      <c r="K3270" t="s">
        <v>357</v>
      </c>
      <c r="L3270" t="s">
        <v>358</v>
      </c>
      <c r="M3270">
        <v>35601</v>
      </c>
      <c r="N3270" t="s">
        <v>30</v>
      </c>
      <c r="O3270" t="s">
        <v>6492</v>
      </c>
      <c r="P3270" t="s">
        <v>71</v>
      </c>
      <c r="Q3270" t="s">
        <v>72</v>
      </c>
      <c r="R3270" t="s">
        <v>6493</v>
      </c>
      <c r="S3270">
        <v>44.95</v>
      </c>
      <c r="T3270">
        <v>1</v>
      </c>
      <c r="U3270">
        <v>0</v>
      </c>
      <c r="V3270">
        <v>12.585999999999999</v>
      </c>
    </row>
    <row r="3271" spans="1:22" ht="14.25" customHeight="1" x14ac:dyDescent="0.3">
      <c r="A3271">
        <v>3270</v>
      </c>
      <c r="B3271" t="s">
        <v>6494</v>
      </c>
      <c r="C3271">
        <f>YEAR(Data!$D3271)</f>
        <v>2011</v>
      </c>
      <c r="D3271" s="2">
        <v>40739</v>
      </c>
      <c r="E3271" s="2">
        <v>40743</v>
      </c>
      <c r="F3271" t="s">
        <v>50</v>
      </c>
      <c r="G3271" t="s">
        <v>847</v>
      </c>
      <c r="H3271" t="s">
        <v>848</v>
      </c>
      <c r="I3271" t="s">
        <v>41</v>
      </c>
      <c r="J3271" t="s">
        <v>27</v>
      </c>
      <c r="K3271" t="s">
        <v>5325</v>
      </c>
      <c r="L3271" t="s">
        <v>5326</v>
      </c>
      <c r="M3271">
        <v>57103</v>
      </c>
      <c r="N3271" t="s">
        <v>105</v>
      </c>
      <c r="O3271" t="s">
        <v>5931</v>
      </c>
      <c r="P3271" t="s">
        <v>71</v>
      </c>
      <c r="Q3271" t="s">
        <v>161</v>
      </c>
      <c r="R3271" t="s">
        <v>5932</v>
      </c>
      <c r="S3271">
        <v>2.9699999999999998</v>
      </c>
      <c r="T3271">
        <v>3</v>
      </c>
      <c r="U3271">
        <v>0</v>
      </c>
      <c r="V3271">
        <v>1.3068000000000004</v>
      </c>
    </row>
    <row r="3272" spans="1:22" ht="14.25" customHeight="1" x14ac:dyDescent="0.3">
      <c r="A3272">
        <v>3271</v>
      </c>
      <c r="B3272" t="s">
        <v>6494</v>
      </c>
      <c r="C3272">
        <f>YEAR(Data!$D3272)</f>
        <v>2011</v>
      </c>
      <c r="D3272" s="2">
        <v>40739</v>
      </c>
      <c r="E3272" s="2">
        <v>40743</v>
      </c>
      <c r="F3272" t="s">
        <v>50</v>
      </c>
      <c r="G3272" t="s">
        <v>847</v>
      </c>
      <c r="H3272" t="s">
        <v>848</v>
      </c>
      <c r="I3272" t="s">
        <v>41</v>
      </c>
      <c r="J3272" t="s">
        <v>27</v>
      </c>
      <c r="K3272" t="s">
        <v>5325</v>
      </c>
      <c r="L3272" t="s">
        <v>5326</v>
      </c>
      <c r="M3272">
        <v>57103</v>
      </c>
      <c r="N3272" t="s">
        <v>105</v>
      </c>
      <c r="O3272" t="s">
        <v>268</v>
      </c>
      <c r="P3272" t="s">
        <v>46</v>
      </c>
      <c r="Q3272" t="s">
        <v>269</v>
      </c>
      <c r="R3272" t="s">
        <v>270</v>
      </c>
      <c r="S3272">
        <v>6.5400000000000009</v>
      </c>
      <c r="T3272">
        <v>3</v>
      </c>
      <c r="U3272">
        <v>0</v>
      </c>
      <c r="V3272">
        <v>2.6814000000000004</v>
      </c>
    </row>
    <row r="3273" spans="1:22" ht="14.25" customHeight="1" x14ac:dyDescent="0.3">
      <c r="A3273">
        <v>3272</v>
      </c>
      <c r="B3273" t="s">
        <v>6495</v>
      </c>
      <c r="C3273">
        <f>YEAR(Data!$D3273)</f>
        <v>2012</v>
      </c>
      <c r="D3273" s="2">
        <v>41270</v>
      </c>
      <c r="E3273" s="2">
        <v>41272</v>
      </c>
      <c r="F3273" t="s">
        <v>23</v>
      </c>
      <c r="G3273" t="s">
        <v>5715</v>
      </c>
      <c r="H3273" t="s">
        <v>5716</v>
      </c>
      <c r="I3273" t="s">
        <v>41</v>
      </c>
      <c r="J3273" t="s">
        <v>27</v>
      </c>
      <c r="K3273" t="s">
        <v>6496</v>
      </c>
      <c r="L3273" t="s">
        <v>43</v>
      </c>
      <c r="M3273">
        <v>93277</v>
      </c>
      <c r="N3273" t="s">
        <v>44</v>
      </c>
      <c r="O3273" t="s">
        <v>5931</v>
      </c>
      <c r="P3273" t="s">
        <v>71</v>
      </c>
      <c r="Q3273" t="s">
        <v>161</v>
      </c>
      <c r="R3273" t="s">
        <v>5932</v>
      </c>
      <c r="S3273">
        <v>7.92</v>
      </c>
      <c r="T3273">
        <v>8</v>
      </c>
      <c r="U3273">
        <v>0</v>
      </c>
      <c r="V3273">
        <v>3.4848000000000008</v>
      </c>
    </row>
    <row r="3274" spans="1:22" ht="14.25" customHeight="1" x14ac:dyDescent="0.3">
      <c r="A3274">
        <v>3273</v>
      </c>
      <c r="B3274" t="s">
        <v>6497</v>
      </c>
      <c r="C3274">
        <f>YEAR(Data!$D3274)</f>
        <v>2012</v>
      </c>
      <c r="D3274" s="2">
        <v>40948</v>
      </c>
      <c r="E3274" s="2">
        <v>40955</v>
      </c>
      <c r="F3274" t="s">
        <v>50</v>
      </c>
      <c r="G3274" t="s">
        <v>6461</v>
      </c>
      <c r="H3274" t="s">
        <v>6462</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ht="14.25" customHeight="1" x14ac:dyDescent="0.3">
      <c r="A3275">
        <v>3274</v>
      </c>
      <c r="B3275" t="s">
        <v>6498</v>
      </c>
      <c r="C3275">
        <f>YEAR(Data!$D3275)</f>
        <v>2014</v>
      </c>
      <c r="D3275" s="2">
        <v>41768</v>
      </c>
      <c r="E3275" s="2">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ht="14.25" customHeight="1" x14ac:dyDescent="0.3">
      <c r="A3276">
        <v>3275</v>
      </c>
      <c r="B3276" t="s">
        <v>6499</v>
      </c>
      <c r="C3276">
        <f>YEAR(Data!$D3276)</f>
        <v>2014</v>
      </c>
      <c r="D3276" s="2">
        <v>41946</v>
      </c>
      <c r="E3276" s="2">
        <v>41950</v>
      </c>
      <c r="F3276" t="s">
        <v>50</v>
      </c>
      <c r="G3276" t="s">
        <v>3025</v>
      </c>
      <c r="H3276" t="s">
        <v>3026</v>
      </c>
      <c r="I3276" t="s">
        <v>41</v>
      </c>
      <c r="J3276" t="s">
        <v>27</v>
      </c>
      <c r="K3276" t="s">
        <v>6500</v>
      </c>
      <c r="L3276" t="s">
        <v>4530</v>
      </c>
      <c r="M3276">
        <v>66212</v>
      </c>
      <c r="N3276" t="s">
        <v>105</v>
      </c>
      <c r="O3276" t="s">
        <v>3244</v>
      </c>
      <c r="P3276" t="s">
        <v>46</v>
      </c>
      <c r="Q3276" t="s">
        <v>269</v>
      </c>
      <c r="R3276" t="s">
        <v>186</v>
      </c>
      <c r="S3276">
        <v>18.240000000000002</v>
      </c>
      <c r="T3276">
        <v>3</v>
      </c>
      <c r="U3276">
        <v>0</v>
      </c>
      <c r="V3276">
        <v>9.120000000000001</v>
      </c>
    </row>
    <row r="3277" spans="1:22" ht="14.25" customHeight="1" x14ac:dyDescent="0.3">
      <c r="A3277">
        <v>3276</v>
      </c>
      <c r="B3277" t="s">
        <v>6499</v>
      </c>
      <c r="C3277">
        <f>YEAR(Data!$D3277)</f>
        <v>2014</v>
      </c>
      <c r="D3277" s="2">
        <v>41946</v>
      </c>
      <c r="E3277" s="2">
        <v>41950</v>
      </c>
      <c r="F3277" t="s">
        <v>50</v>
      </c>
      <c r="G3277" t="s">
        <v>3025</v>
      </c>
      <c r="H3277" t="s">
        <v>3026</v>
      </c>
      <c r="I3277" t="s">
        <v>41</v>
      </c>
      <c r="J3277" t="s">
        <v>27</v>
      </c>
      <c r="K3277" t="s">
        <v>6500</v>
      </c>
      <c r="L3277" t="s">
        <v>4530</v>
      </c>
      <c r="M3277">
        <v>66212</v>
      </c>
      <c r="N3277" t="s">
        <v>105</v>
      </c>
      <c r="O3277" t="s">
        <v>780</v>
      </c>
      <c r="P3277" t="s">
        <v>46</v>
      </c>
      <c r="Q3277" t="s">
        <v>68</v>
      </c>
      <c r="R3277" t="s">
        <v>781</v>
      </c>
      <c r="S3277">
        <v>27.78</v>
      </c>
      <c r="T3277">
        <v>6</v>
      </c>
      <c r="U3277">
        <v>0</v>
      </c>
      <c r="V3277">
        <v>9.1673999999999989</v>
      </c>
    </row>
    <row r="3278" spans="1:22" ht="14.25" customHeight="1" x14ac:dyDescent="0.3">
      <c r="A3278">
        <v>3277</v>
      </c>
      <c r="B3278" t="s">
        <v>6501</v>
      </c>
      <c r="C3278">
        <f>YEAR(Data!$D3278)</f>
        <v>2011</v>
      </c>
      <c r="D3278" s="2">
        <v>40638</v>
      </c>
      <c r="E3278" s="2">
        <v>40642</v>
      </c>
      <c r="F3278" t="s">
        <v>23</v>
      </c>
      <c r="G3278" t="s">
        <v>5546</v>
      </c>
      <c r="H3278" t="s">
        <v>5547</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ht="14.25" customHeight="1" x14ac:dyDescent="0.3">
      <c r="A3279">
        <v>3278</v>
      </c>
      <c r="B3279" t="s">
        <v>6501</v>
      </c>
      <c r="C3279">
        <f>YEAR(Data!$D3279)</f>
        <v>2011</v>
      </c>
      <c r="D3279" s="2">
        <v>40638</v>
      </c>
      <c r="E3279" s="2">
        <v>40642</v>
      </c>
      <c r="F3279" t="s">
        <v>23</v>
      </c>
      <c r="G3279" t="s">
        <v>5546</v>
      </c>
      <c r="H3279" t="s">
        <v>5547</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ht="14.25" customHeight="1" x14ac:dyDescent="0.3">
      <c r="A3280">
        <v>3279</v>
      </c>
      <c r="B3280" t="s">
        <v>6501</v>
      </c>
      <c r="C3280">
        <f>YEAR(Data!$D3280)</f>
        <v>2011</v>
      </c>
      <c r="D3280" s="2">
        <v>40638</v>
      </c>
      <c r="E3280" s="2">
        <v>40642</v>
      </c>
      <c r="F3280" t="s">
        <v>23</v>
      </c>
      <c r="G3280" t="s">
        <v>5546</v>
      </c>
      <c r="H3280" t="s">
        <v>5547</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ht="14.25" customHeight="1" x14ac:dyDescent="0.3">
      <c r="A3281">
        <v>3280</v>
      </c>
      <c r="B3281" t="s">
        <v>6501</v>
      </c>
      <c r="C3281">
        <f>YEAR(Data!$D3281)</f>
        <v>2011</v>
      </c>
      <c r="D3281" s="2">
        <v>40638</v>
      </c>
      <c r="E3281" s="2">
        <v>40642</v>
      </c>
      <c r="F3281" t="s">
        <v>23</v>
      </c>
      <c r="G3281" t="s">
        <v>5546</v>
      </c>
      <c r="H3281" t="s">
        <v>5547</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ht="14.25" customHeight="1" x14ac:dyDescent="0.3">
      <c r="A3282">
        <v>3281</v>
      </c>
      <c r="B3282" t="s">
        <v>6501</v>
      </c>
      <c r="C3282">
        <f>YEAR(Data!$D3282)</f>
        <v>2011</v>
      </c>
      <c r="D3282" s="2">
        <v>40638</v>
      </c>
      <c r="E3282" s="2">
        <v>40642</v>
      </c>
      <c r="F3282" t="s">
        <v>23</v>
      </c>
      <c r="G3282" t="s">
        <v>5546</v>
      </c>
      <c r="H3282" t="s">
        <v>5547</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ht="14.25" customHeight="1" x14ac:dyDescent="0.3">
      <c r="A3283">
        <v>3282</v>
      </c>
      <c r="B3283" t="s">
        <v>6502</v>
      </c>
      <c r="C3283">
        <f>YEAR(Data!$D3283)</f>
        <v>2011</v>
      </c>
      <c r="D3283" s="2">
        <v>40803</v>
      </c>
      <c r="E3283" s="2">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ht="14.25" customHeight="1" x14ac:dyDescent="0.3">
      <c r="A3284">
        <v>3283</v>
      </c>
      <c r="B3284" t="s">
        <v>6502</v>
      </c>
      <c r="C3284">
        <f>YEAR(Data!$D3284)</f>
        <v>2011</v>
      </c>
      <c r="D3284" s="2">
        <v>40803</v>
      </c>
      <c r="E3284" s="2">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ht="14.25" customHeight="1" x14ac:dyDescent="0.3">
      <c r="A3285">
        <v>3284</v>
      </c>
      <c r="B3285" t="s">
        <v>6503</v>
      </c>
      <c r="C3285">
        <f>YEAR(Data!$D3285)</f>
        <v>2011</v>
      </c>
      <c r="D3285" s="2">
        <v>40816</v>
      </c>
      <c r="E3285" s="2">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ht="14.25" customHeight="1" x14ac:dyDescent="0.3">
      <c r="A3286">
        <v>3285</v>
      </c>
      <c r="B3286" t="s">
        <v>6504</v>
      </c>
      <c r="C3286">
        <f>YEAR(Data!$D3286)</f>
        <v>2011</v>
      </c>
      <c r="D3286" s="2">
        <v>40798</v>
      </c>
      <c r="E3286" s="2">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ht="14.25" customHeight="1" x14ac:dyDescent="0.3">
      <c r="A3287">
        <v>3286</v>
      </c>
      <c r="B3287" t="s">
        <v>6505</v>
      </c>
      <c r="C3287">
        <f>YEAR(Data!$D3287)</f>
        <v>2014</v>
      </c>
      <c r="D3287" s="2">
        <v>41691</v>
      </c>
      <c r="E3287" s="2">
        <v>41696</v>
      </c>
      <c r="F3287" t="s">
        <v>50</v>
      </c>
      <c r="G3287" t="s">
        <v>5925</v>
      </c>
      <c r="H3287" t="s">
        <v>5926</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ht="14.25" customHeight="1" x14ac:dyDescent="0.3">
      <c r="A3288">
        <v>3287</v>
      </c>
      <c r="B3288" t="s">
        <v>6505</v>
      </c>
      <c r="C3288">
        <f>YEAR(Data!$D3288)</f>
        <v>2014</v>
      </c>
      <c r="D3288" s="2">
        <v>41691</v>
      </c>
      <c r="E3288" s="2">
        <v>41696</v>
      </c>
      <c r="F3288" t="s">
        <v>50</v>
      </c>
      <c r="G3288" t="s">
        <v>5925</v>
      </c>
      <c r="H3288" t="s">
        <v>5926</v>
      </c>
      <c r="I3288" t="s">
        <v>102</v>
      </c>
      <c r="J3288" t="s">
        <v>27</v>
      </c>
      <c r="K3288" t="s">
        <v>4598</v>
      </c>
      <c r="L3288" t="s">
        <v>649</v>
      </c>
      <c r="M3288">
        <v>74403</v>
      </c>
      <c r="N3288" t="s">
        <v>105</v>
      </c>
      <c r="O3288" t="s">
        <v>6506</v>
      </c>
      <c r="P3288" t="s">
        <v>46</v>
      </c>
      <c r="Q3288" t="s">
        <v>78</v>
      </c>
      <c r="R3288" t="s">
        <v>6507</v>
      </c>
      <c r="S3288">
        <v>13.11</v>
      </c>
      <c r="T3288">
        <v>3</v>
      </c>
      <c r="U3288">
        <v>0</v>
      </c>
      <c r="V3288">
        <v>3.4086000000000003</v>
      </c>
    </row>
    <row r="3289" spans="1:22" ht="14.25" customHeight="1" x14ac:dyDescent="0.3">
      <c r="A3289">
        <v>3288</v>
      </c>
      <c r="B3289" t="s">
        <v>6508</v>
      </c>
      <c r="C3289">
        <f>YEAR(Data!$D3289)</f>
        <v>2012</v>
      </c>
      <c r="D3289" s="2">
        <v>41256</v>
      </c>
      <c r="E3289" s="2">
        <v>41258</v>
      </c>
      <c r="F3289" t="s">
        <v>188</v>
      </c>
      <c r="G3289" t="s">
        <v>2983</v>
      </c>
      <c r="H3289" t="s">
        <v>2984</v>
      </c>
      <c r="I3289" t="s">
        <v>26</v>
      </c>
      <c r="J3289" t="s">
        <v>27</v>
      </c>
      <c r="K3289" t="s">
        <v>6509</v>
      </c>
      <c r="L3289" t="s">
        <v>43</v>
      </c>
      <c r="M3289">
        <v>92592</v>
      </c>
      <c r="N3289" t="s">
        <v>44</v>
      </c>
      <c r="O3289" t="s">
        <v>2487</v>
      </c>
      <c r="P3289" t="s">
        <v>71</v>
      </c>
      <c r="Q3289" t="s">
        <v>72</v>
      </c>
      <c r="R3289" t="s">
        <v>2981</v>
      </c>
      <c r="S3289">
        <v>494.37600000000009</v>
      </c>
      <c r="T3289">
        <v>3</v>
      </c>
      <c r="U3289">
        <v>0.2</v>
      </c>
      <c r="V3289">
        <v>49.437599999999975</v>
      </c>
    </row>
    <row r="3290" spans="1:22" ht="14.25" customHeight="1" x14ac:dyDescent="0.3">
      <c r="A3290">
        <v>3289</v>
      </c>
      <c r="B3290" t="s">
        <v>6508</v>
      </c>
      <c r="C3290">
        <f>YEAR(Data!$D3290)</f>
        <v>2012</v>
      </c>
      <c r="D3290" s="2">
        <v>41256</v>
      </c>
      <c r="E3290" s="2">
        <v>41258</v>
      </c>
      <c r="F3290" t="s">
        <v>188</v>
      </c>
      <c r="G3290" t="s">
        <v>2983</v>
      </c>
      <c r="H3290" t="s">
        <v>2984</v>
      </c>
      <c r="I3290" t="s">
        <v>26</v>
      </c>
      <c r="J3290" t="s">
        <v>27</v>
      </c>
      <c r="K3290" t="s">
        <v>6509</v>
      </c>
      <c r="L3290" t="s">
        <v>43</v>
      </c>
      <c r="M3290">
        <v>92592</v>
      </c>
      <c r="N3290" t="s">
        <v>44</v>
      </c>
      <c r="O3290" t="s">
        <v>1372</v>
      </c>
      <c r="P3290" t="s">
        <v>46</v>
      </c>
      <c r="Q3290" t="s">
        <v>75</v>
      </c>
      <c r="R3290" t="s">
        <v>1373</v>
      </c>
      <c r="S3290">
        <v>29.2</v>
      </c>
      <c r="T3290">
        <v>5</v>
      </c>
      <c r="U3290">
        <v>0.2</v>
      </c>
      <c r="V3290">
        <v>9.8549999999999969</v>
      </c>
    </row>
    <row r="3291" spans="1:22" ht="14.25" customHeight="1" x14ac:dyDescent="0.3">
      <c r="A3291">
        <v>3290</v>
      </c>
      <c r="B3291" t="s">
        <v>6508</v>
      </c>
      <c r="C3291">
        <f>YEAR(Data!$D3291)</f>
        <v>2012</v>
      </c>
      <c r="D3291" s="2">
        <v>41256</v>
      </c>
      <c r="E3291" s="2">
        <v>41258</v>
      </c>
      <c r="F3291" t="s">
        <v>188</v>
      </c>
      <c r="G3291" t="s">
        <v>2983</v>
      </c>
      <c r="H3291" t="s">
        <v>2984</v>
      </c>
      <c r="I3291" t="s">
        <v>26</v>
      </c>
      <c r="J3291" t="s">
        <v>27</v>
      </c>
      <c r="K3291" t="s">
        <v>6509</v>
      </c>
      <c r="L3291" t="s">
        <v>43</v>
      </c>
      <c r="M3291">
        <v>92592</v>
      </c>
      <c r="N3291" t="s">
        <v>44</v>
      </c>
      <c r="O3291" t="s">
        <v>458</v>
      </c>
      <c r="P3291" t="s">
        <v>71</v>
      </c>
      <c r="Q3291" t="s">
        <v>161</v>
      </c>
      <c r="R3291" t="s">
        <v>459</v>
      </c>
      <c r="S3291">
        <v>248.85000000000002</v>
      </c>
      <c r="T3291">
        <v>5</v>
      </c>
      <c r="U3291">
        <v>0</v>
      </c>
      <c r="V3291">
        <v>27.373499999999993</v>
      </c>
    </row>
    <row r="3292" spans="1:22" ht="14.25" customHeight="1" x14ac:dyDescent="0.3">
      <c r="A3292">
        <v>3291</v>
      </c>
      <c r="B3292" t="s">
        <v>6508</v>
      </c>
      <c r="C3292">
        <f>YEAR(Data!$D3292)</f>
        <v>2012</v>
      </c>
      <c r="D3292" s="2">
        <v>41256</v>
      </c>
      <c r="E3292" s="2">
        <v>41258</v>
      </c>
      <c r="F3292" t="s">
        <v>188</v>
      </c>
      <c r="G3292" t="s">
        <v>2983</v>
      </c>
      <c r="H3292" t="s">
        <v>2984</v>
      </c>
      <c r="I3292" t="s">
        <v>26</v>
      </c>
      <c r="J3292" t="s">
        <v>27</v>
      </c>
      <c r="K3292" t="s">
        <v>6509</v>
      </c>
      <c r="L3292" t="s">
        <v>43</v>
      </c>
      <c r="M3292">
        <v>92592</v>
      </c>
      <c r="N3292" t="s">
        <v>44</v>
      </c>
      <c r="O3292" t="s">
        <v>6510</v>
      </c>
      <c r="P3292" t="s">
        <v>71</v>
      </c>
      <c r="Q3292" t="s">
        <v>161</v>
      </c>
      <c r="R3292" t="s">
        <v>6511</v>
      </c>
      <c r="S3292">
        <v>36.24</v>
      </c>
      <c r="T3292">
        <v>1</v>
      </c>
      <c r="U3292">
        <v>0</v>
      </c>
      <c r="V3292">
        <v>15.220800000000001</v>
      </c>
    </row>
    <row r="3293" spans="1:22" ht="14.25" customHeight="1" x14ac:dyDescent="0.3">
      <c r="A3293">
        <v>3292</v>
      </c>
      <c r="B3293" t="s">
        <v>6512</v>
      </c>
      <c r="C3293">
        <f>YEAR(Data!$D3293)</f>
        <v>2013</v>
      </c>
      <c r="D3293" s="2">
        <v>41578</v>
      </c>
      <c r="E3293" s="2">
        <v>41583</v>
      </c>
      <c r="F3293" t="s">
        <v>50</v>
      </c>
      <c r="G3293" t="s">
        <v>5748</v>
      </c>
      <c r="H3293" t="s">
        <v>5749</v>
      </c>
      <c r="I3293" t="s">
        <v>26</v>
      </c>
      <c r="J3293" t="s">
        <v>27</v>
      </c>
      <c r="K3293" t="s">
        <v>6196</v>
      </c>
      <c r="L3293" t="s">
        <v>238</v>
      </c>
      <c r="M3293">
        <v>48310</v>
      </c>
      <c r="N3293" t="s">
        <v>105</v>
      </c>
      <c r="O3293" t="s">
        <v>1987</v>
      </c>
      <c r="P3293" t="s">
        <v>46</v>
      </c>
      <c r="Q3293" t="s">
        <v>68</v>
      </c>
      <c r="R3293" t="s">
        <v>1988</v>
      </c>
      <c r="S3293">
        <v>11.68</v>
      </c>
      <c r="T3293">
        <v>2</v>
      </c>
      <c r="U3293">
        <v>0</v>
      </c>
      <c r="V3293">
        <v>3.5039999999999996</v>
      </c>
    </row>
    <row r="3294" spans="1:22" ht="14.25" customHeight="1" x14ac:dyDescent="0.3">
      <c r="A3294">
        <v>3293</v>
      </c>
      <c r="B3294" t="s">
        <v>6513</v>
      </c>
      <c r="C3294">
        <f>YEAR(Data!$D3294)</f>
        <v>2011</v>
      </c>
      <c r="D3294" s="2">
        <v>40903</v>
      </c>
      <c r="E3294" s="2">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ht="14.25" customHeight="1" x14ac:dyDescent="0.3">
      <c r="A3295">
        <v>3294</v>
      </c>
      <c r="B3295" t="s">
        <v>6513</v>
      </c>
      <c r="C3295">
        <f>YEAR(Data!$D3295)</f>
        <v>2011</v>
      </c>
      <c r="D3295" s="2">
        <v>40903</v>
      </c>
      <c r="E3295" s="2">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ht="14.25" customHeight="1" x14ac:dyDescent="0.3">
      <c r="A3296">
        <v>3295</v>
      </c>
      <c r="B3296" t="s">
        <v>6514</v>
      </c>
      <c r="C3296">
        <f>YEAR(Data!$D3296)</f>
        <v>2011</v>
      </c>
      <c r="D3296" s="2">
        <v>40770</v>
      </c>
      <c r="E3296" s="2">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ht="14.25" customHeight="1" x14ac:dyDescent="0.3">
      <c r="A3297">
        <v>3296</v>
      </c>
      <c r="B3297" t="s">
        <v>6515</v>
      </c>
      <c r="C3297">
        <f>YEAR(Data!$D3297)</f>
        <v>2014</v>
      </c>
      <c r="D3297" s="2">
        <v>41914</v>
      </c>
      <c r="E3297" s="2">
        <v>41916</v>
      </c>
      <c r="F3297" t="s">
        <v>188</v>
      </c>
      <c r="G3297" t="s">
        <v>3991</v>
      </c>
      <c r="H3297" t="s">
        <v>3992</v>
      </c>
      <c r="I3297" t="s">
        <v>102</v>
      </c>
      <c r="J3297" t="s">
        <v>27</v>
      </c>
      <c r="K3297" t="s">
        <v>266</v>
      </c>
      <c r="L3297" t="s">
        <v>267</v>
      </c>
      <c r="M3297">
        <v>10035</v>
      </c>
      <c r="N3297" t="s">
        <v>148</v>
      </c>
      <c r="O3297" t="s">
        <v>6516</v>
      </c>
      <c r="P3297" t="s">
        <v>71</v>
      </c>
      <c r="Q3297" t="s">
        <v>682</v>
      </c>
      <c r="R3297" t="s">
        <v>6517</v>
      </c>
      <c r="S3297">
        <v>1704.89</v>
      </c>
      <c r="T3297">
        <v>11</v>
      </c>
      <c r="U3297">
        <v>0</v>
      </c>
      <c r="V3297">
        <v>767.20049999999992</v>
      </c>
    </row>
    <row r="3298" spans="1:22" ht="14.25" customHeight="1" x14ac:dyDescent="0.3">
      <c r="A3298">
        <v>3297</v>
      </c>
      <c r="B3298" t="s">
        <v>6518</v>
      </c>
      <c r="C3298">
        <f>YEAR(Data!$D3298)</f>
        <v>2012</v>
      </c>
      <c r="D3298" s="2">
        <v>41052</v>
      </c>
      <c r="E3298" s="2">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ht="14.25" customHeight="1" x14ac:dyDescent="0.3">
      <c r="A3299">
        <v>3298</v>
      </c>
      <c r="B3299" t="s">
        <v>6518</v>
      </c>
      <c r="C3299">
        <f>YEAR(Data!$D3299)</f>
        <v>2012</v>
      </c>
      <c r="D3299" s="2">
        <v>41052</v>
      </c>
      <c r="E3299" s="2">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ht="14.25" customHeight="1" x14ac:dyDescent="0.3">
      <c r="A3300">
        <v>3299</v>
      </c>
      <c r="B3300" t="s">
        <v>6519</v>
      </c>
      <c r="C3300">
        <f>YEAR(Data!$D3300)</f>
        <v>2014</v>
      </c>
      <c r="D3300" s="2">
        <v>41960</v>
      </c>
      <c r="E3300" s="2">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ht="14.25" customHeight="1" x14ac:dyDescent="0.3">
      <c r="A3301">
        <v>3300</v>
      </c>
      <c r="B3301" t="s">
        <v>6520</v>
      </c>
      <c r="C3301">
        <f>YEAR(Data!$D3301)</f>
        <v>2011</v>
      </c>
      <c r="D3301" s="2">
        <v>40865</v>
      </c>
      <c r="E3301" s="2">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ht="14.25" customHeight="1" x14ac:dyDescent="0.3">
      <c r="A3302">
        <v>3301</v>
      </c>
      <c r="B3302" t="s">
        <v>6520</v>
      </c>
      <c r="C3302">
        <f>YEAR(Data!$D3302)</f>
        <v>2011</v>
      </c>
      <c r="D3302" s="2">
        <v>40865</v>
      </c>
      <c r="E3302" s="2">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ht="14.25" customHeight="1" x14ac:dyDescent="0.3">
      <c r="A3303">
        <v>3302</v>
      </c>
      <c r="B3303" t="s">
        <v>6520</v>
      </c>
      <c r="C3303">
        <f>YEAR(Data!$D3303)</f>
        <v>2011</v>
      </c>
      <c r="D3303" s="2">
        <v>40865</v>
      </c>
      <c r="E3303" s="2">
        <v>40869</v>
      </c>
      <c r="F3303" t="s">
        <v>50</v>
      </c>
      <c r="G3303" t="s">
        <v>1952</v>
      </c>
      <c r="H3303" t="s">
        <v>1953</v>
      </c>
      <c r="I3303" t="s">
        <v>26</v>
      </c>
      <c r="J3303" t="s">
        <v>27</v>
      </c>
      <c r="K3303" t="s">
        <v>146</v>
      </c>
      <c r="L3303" t="s">
        <v>147</v>
      </c>
      <c r="M3303">
        <v>19140</v>
      </c>
      <c r="N3303" t="s">
        <v>148</v>
      </c>
      <c r="O3303" t="s">
        <v>6521</v>
      </c>
      <c r="P3303" t="s">
        <v>71</v>
      </c>
      <c r="Q3303" t="s">
        <v>72</v>
      </c>
      <c r="R3303" t="s">
        <v>6522</v>
      </c>
      <c r="S3303">
        <v>539.96399999999994</v>
      </c>
      <c r="T3303">
        <v>6</v>
      </c>
      <c r="U3303">
        <v>0.4</v>
      </c>
      <c r="V3303">
        <v>-107.99280000000002</v>
      </c>
    </row>
    <row r="3304" spans="1:22" ht="14.25" customHeight="1" x14ac:dyDescent="0.3">
      <c r="A3304">
        <v>3303</v>
      </c>
      <c r="B3304" t="s">
        <v>6520</v>
      </c>
      <c r="C3304">
        <f>YEAR(Data!$D3304)</f>
        <v>2011</v>
      </c>
      <c r="D3304" s="2">
        <v>40865</v>
      </c>
      <c r="E3304" s="2">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ht="14.25" customHeight="1" x14ac:dyDescent="0.3">
      <c r="A3305">
        <v>3304</v>
      </c>
      <c r="B3305" t="s">
        <v>6520</v>
      </c>
      <c r="C3305">
        <f>YEAR(Data!$D3305)</f>
        <v>2011</v>
      </c>
      <c r="D3305" s="2">
        <v>40865</v>
      </c>
      <c r="E3305" s="2">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ht="14.25" customHeight="1" x14ac:dyDescent="0.3">
      <c r="A3306">
        <v>3305</v>
      </c>
      <c r="B3306" t="s">
        <v>6523</v>
      </c>
      <c r="C3306">
        <f>YEAR(Data!$D3306)</f>
        <v>2011</v>
      </c>
      <c r="D3306" s="2">
        <v>40907</v>
      </c>
      <c r="E3306" s="2">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ht="14.25" customHeight="1" x14ac:dyDescent="0.3">
      <c r="A3307">
        <v>3306</v>
      </c>
      <c r="B3307" t="s">
        <v>6523</v>
      </c>
      <c r="C3307">
        <f>YEAR(Data!$D3307)</f>
        <v>2011</v>
      </c>
      <c r="D3307" s="2">
        <v>40907</v>
      </c>
      <c r="E3307" s="2">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ht="14.25" customHeight="1" x14ac:dyDescent="0.3">
      <c r="A3308">
        <v>3307</v>
      </c>
      <c r="B3308" t="s">
        <v>6523</v>
      </c>
      <c r="C3308">
        <f>YEAR(Data!$D3308)</f>
        <v>2011</v>
      </c>
      <c r="D3308" s="2">
        <v>40907</v>
      </c>
      <c r="E3308" s="2">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ht="14.25" customHeight="1" x14ac:dyDescent="0.3">
      <c r="A3309">
        <v>3308</v>
      </c>
      <c r="B3309" t="s">
        <v>6523</v>
      </c>
      <c r="C3309">
        <f>YEAR(Data!$D3309)</f>
        <v>2011</v>
      </c>
      <c r="D3309" s="2">
        <v>40907</v>
      </c>
      <c r="E3309" s="2">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ht="14.25" customHeight="1" x14ac:dyDescent="0.3">
      <c r="A3310">
        <v>3309</v>
      </c>
      <c r="B3310" t="s">
        <v>6523</v>
      </c>
      <c r="C3310">
        <f>YEAR(Data!$D3310)</f>
        <v>2011</v>
      </c>
      <c r="D3310" s="2">
        <v>40907</v>
      </c>
      <c r="E3310" s="2">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ht="14.25" customHeight="1" x14ac:dyDescent="0.3">
      <c r="A3311">
        <v>3310</v>
      </c>
      <c r="B3311" t="s">
        <v>6524</v>
      </c>
      <c r="C3311">
        <f>YEAR(Data!$D3311)</f>
        <v>2012</v>
      </c>
      <c r="D3311" s="2">
        <v>41218</v>
      </c>
      <c r="E3311" s="2">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ht="14.25" customHeight="1" x14ac:dyDescent="0.3">
      <c r="A3312">
        <v>3311</v>
      </c>
      <c r="B3312" t="s">
        <v>6525</v>
      </c>
      <c r="C3312">
        <f>YEAR(Data!$D3312)</f>
        <v>2013</v>
      </c>
      <c r="D3312" s="2">
        <v>41535</v>
      </c>
      <c r="E3312" s="2">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ht="14.25" customHeight="1" x14ac:dyDescent="0.3">
      <c r="A3313">
        <v>3312</v>
      </c>
      <c r="B3313" t="s">
        <v>6526</v>
      </c>
      <c r="C3313">
        <f>YEAR(Data!$D3313)</f>
        <v>2013</v>
      </c>
      <c r="D3313" s="2">
        <v>41354</v>
      </c>
      <c r="E3313" s="2">
        <v>41359</v>
      </c>
      <c r="F3313" t="s">
        <v>23</v>
      </c>
      <c r="G3313" t="s">
        <v>6420</v>
      </c>
      <c r="H3313" t="s">
        <v>6421</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ht="14.25" customHeight="1" x14ac:dyDescent="0.3">
      <c r="A3314">
        <v>3313</v>
      </c>
      <c r="B3314" t="s">
        <v>6527</v>
      </c>
      <c r="C3314">
        <f>YEAR(Data!$D3314)</f>
        <v>2011</v>
      </c>
      <c r="D3314" s="2">
        <v>40813</v>
      </c>
      <c r="E3314" s="2">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ht="14.25" customHeight="1" x14ac:dyDescent="0.3">
      <c r="A3315">
        <v>3314</v>
      </c>
      <c r="B3315" t="s">
        <v>6527</v>
      </c>
      <c r="C3315">
        <f>YEAR(Data!$D3315)</f>
        <v>2011</v>
      </c>
      <c r="D3315" s="2">
        <v>40813</v>
      </c>
      <c r="E3315" s="2">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ht="14.25" customHeight="1" x14ac:dyDescent="0.3">
      <c r="A3316">
        <v>3315</v>
      </c>
      <c r="B3316" t="s">
        <v>6528</v>
      </c>
      <c r="C3316">
        <f>YEAR(Data!$D3316)</f>
        <v>2014</v>
      </c>
      <c r="D3316" s="2">
        <v>41998</v>
      </c>
      <c r="E3316" s="2">
        <v>42002</v>
      </c>
      <c r="F3316" t="s">
        <v>50</v>
      </c>
      <c r="G3316" t="s">
        <v>5793</v>
      </c>
      <c r="H3316" t="s">
        <v>5794</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ht="14.25" customHeight="1" x14ac:dyDescent="0.3">
      <c r="A3317">
        <v>3316</v>
      </c>
      <c r="B3317" t="s">
        <v>6528</v>
      </c>
      <c r="C3317">
        <f>YEAR(Data!$D3317)</f>
        <v>2014</v>
      </c>
      <c r="D3317" s="2">
        <v>41998</v>
      </c>
      <c r="E3317" s="2">
        <v>42002</v>
      </c>
      <c r="F3317" t="s">
        <v>50</v>
      </c>
      <c r="G3317" t="s">
        <v>5793</v>
      </c>
      <c r="H3317" t="s">
        <v>5794</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ht="14.25" customHeight="1" x14ac:dyDescent="0.3">
      <c r="A3318">
        <v>3317</v>
      </c>
      <c r="B3318" t="s">
        <v>6529</v>
      </c>
      <c r="C3318">
        <f>YEAR(Data!$D3318)</f>
        <v>2014</v>
      </c>
      <c r="D3318" s="2">
        <v>41954</v>
      </c>
      <c r="E3318" s="2">
        <v>41959</v>
      </c>
      <c r="F3318" t="s">
        <v>23</v>
      </c>
      <c r="G3318" t="s">
        <v>4136</v>
      </c>
      <c r="H3318" t="s">
        <v>4137</v>
      </c>
      <c r="I3318" t="s">
        <v>41</v>
      </c>
      <c r="J3318" t="s">
        <v>27</v>
      </c>
      <c r="K3318" t="s">
        <v>2891</v>
      </c>
      <c r="L3318" t="s">
        <v>104</v>
      </c>
      <c r="M3318">
        <v>78664</v>
      </c>
      <c r="N3318" t="s">
        <v>105</v>
      </c>
      <c r="O3318" t="s">
        <v>5344</v>
      </c>
      <c r="P3318" t="s">
        <v>32</v>
      </c>
      <c r="Q3318" t="s">
        <v>65</v>
      </c>
      <c r="R3318" t="s">
        <v>5345</v>
      </c>
      <c r="S3318">
        <v>341.96</v>
      </c>
      <c r="T3318">
        <v>5</v>
      </c>
      <c r="U3318">
        <v>0.6</v>
      </c>
      <c r="V3318">
        <v>-427.45000000000005</v>
      </c>
    </row>
    <row r="3319" spans="1:22" ht="14.25" customHeight="1" x14ac:dyDescent="0.3">
      <c r="A3319">
        <v>3318</v>
      </c>
      <c r="B3319" t="s">
        <v>6530</v>
      </c>
      <c r="C3319">
        <f>YEAR(Data!$D3319)</f>
        <v>2012</v>
      </c>
      <c r="D3319" s="2">
        <v>41163</v>
      </c>
      <c r="E3319" s="2">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ht="14.25" customHeight="1" x14ac:dyDescent="0.3">
      <c r="A3320">
        <v>3319</v>
      </c>
      <c r="B3320" t="s">
        <v>6530</v>
      </c>
      <c r="C3320">
        <f>YEAR(Data!$D3320)</f>
        <v>2012</v>
      </c>
      <c r="D3320" s="2">
        <v>41163</v>
      </c>
      <c r="E3320" s="2">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ht="14.25" customHeight="1" x14ac:dyDescent="0.3">
      <c r="A3321">
        <v>3320</v>
      </c>
      <c r="B3321" t="s">
        <v>6531</v>
      </c>
      <c r="C3321">
        <f>YEAR(Data!$D3321)</f>
        <v>2011</v>
      </c>
      <c r="D3321" s="2">
        <v>40897</v>
      </c>
      <c r="E3321" s="2">
        <v>40902</v>
      </c>
      <c r="F3321" t="s">
        <v>50</v>
      </c>
      <c r="G3321" t="s">
        <v>6532</v>
      </c>
      <c r="H3321" t="s">
        <v>6533</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ht="14.25" customHeight="1" x14ac:dyDescent="0.3">
      <c r="A3322">
        <v>3321</v>
      </c>
      <c r="B3322" t="s">
        <v>6531</v>
      </c>
      <c r="C3322">
        <f>YEAR(Data!$D3322)</f>
        <v>2011</v>
      </c>
      <c r="D3322" s="2">
        <v>40897</v>
      </c>
      <c r="E3322" s="2">
        <v>40902</v>
      </c>
      <c r="F3322" t="s">
        <v>50</v>
      </c>
      <c r="G3322" t="s">
        <v>6532</v>
      </c>
      <c r="H3322" t="s">
        <v>6533</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ht="14.25" customHeight="1" x14ac:dyDescent="0.3">
      <c r="A3323">
        <v>3322</v>
      </c>
      <c r="B3323" t="s">
        <v>6531</v>
      </c>
      <c r="C3323">
        <f>YEAR(Data!$D3323)</f>
        <v>2011</v>
      </c>
      <c r="D3323" s="2">
        <v>40897</v>
      </c>
      <c r="E3323" s="2">
        <v>40902</v>
      </c>
      <c r="F3323" t="s">
        <v>50</v>
      </c>
      <c r="G3323" t="s">
        <v>6532</v>
      </c>
      <c r="H3323" t="s">
        <v>6533</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ht="14.25" customHeight="1" x14ac:dyDescent="0.3">
      <c r="A3324">
        <v>3323</v>
      </c>
      <c r="B3324" t="s">
        <v>6534</v>
      </c>
      <c r="C3324">
        <f>YEAR(Data!$D3324)</f>
        <v>2012</v>
      </c>
      <c r="D3324" s="2">
        <v>41113</v>
      </c>
      <c r="E3324" s="2">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ht="14.25" customHeight="1" x14ac:dyDescent="0.3">
      <c r="A3325">
        <v>3324</v>
      </c>
      <c r="B3325" t="s">
        <v>6534</v>
      </c>
      <c r="C3325">
        <f>YEAR(Data!$D3325)</f>
        <v>2012</v>
      </c>
      <c r="D3325" s="2">
        <v>41113</v>
      </c>
      <c r="E3325" s="2">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ht="14.25" customHeight="1" x14ac:dyDescent="0.3">
      <c r="A3326">
        <v>3325</v>
      </c>
      <c r="B3326" t="s">
        <v>6535</v>
      </c>
      <c r="C3326">
        <f>YEAR(Data!$D3326)</f>
        <v>2011</v>
      </c>
      <c r="D3326" s="2">
        <v>40858</v>
      </c>
      <c r="E3326" s="2">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ht="14.25" customHeight="1" x14ac:dyDescent="0.3">
      <c r="A3327">
        <v>3326</v>
      </c>
      <c r="B3327" t="s">
        <v>6535</v>
      </c>
      <c r="C3327">
        <f>YEAR(Data!$D3327)</f>
        <v>2011</v>
      </c>
      <c r="D3327" s="2">
        <v>40858</v>
      </c>
      <c r="E3327" s="2">
        <v>40862</v>
      </c>
      <c r="F3327" t="s">
        <v>50</v>
      </c>
      <c r="G3327" t="s">
        <v>316</v>
      </c>
      <c r="H3327" t="s">
        <v>317</v>
      </c>
      <c r="I3327" t="s">
        <v>26</v>
      </c>
      <c r="J3327" t="s">
        <v>27</v>
      </c>
      <c r="K3327" t="s">
        <v>184</v>
      </c>
      <c r="L3327" t="s">
        <v>104</v>
      </c>
      <c r="M3327">
        <v>77095</v>
      </c>
      <c r="N3327" t="s">
        <v>105</v>
      </c>
      <c r="O3327" t="s">
        <v>6316</v>
      </c>
      <c r="P3327" t="s">
        <v>46</v>
      </c>
      <c r="Q3327" t="s">
        <v>75</v>
      </c>
      <c r="R3327" t="s">
        <v>6317</v>
      </c>
      <c r="S3327">
        <v>1.2339999999999998</v>
      </c>
      <c r="T3327">
        <v>1</v>
      </c>
      <c r="U3327">
        <v>0.8</v>
      </c>
      <c r="V3327">
        <v>-1.9744000000000002</v>
      </c>
    </row>
    <row r="3328" spans="1:22" ht="14.25" customHeight="1" x14ac:dyDescent="0.3">
      <c r="A3328">
        <v>3327</v>
      </c>
      <c r="B3328" t="s">
        <v>6535</v>
      </c>
      <c r="C3328">
        <f>YEAR(Data!$D3328)</f>
        <v>2011</v>
      </c>
      <c r="D3328" s="2">
        <v>40858</v>
      </c>
      <c r="E3328" s="2">
        <v>40862</v>
      </c>
      <c r="F3328" t="s">
        <v>50</v>
      </c>
      <c r="G3328" t="s">
        <v>316</v>
      </c>
      <c r="H3328" t="s">
        <v>317</v>
      </c>
      <c r="I3328" t="s">
        <v>26</v>
      </c>
      <c r="J3328" t="s">
        <v>27</v>
      </c>
      <c r="K3328" t="s">
        <v>184</v>
      </c>
      <c r="L3328" t="s">
        <v>104</v>
      </c>
      <c r="M3328">
        <v>77095</v>
      </c>
      <c r="N3328" t="s">
        <v>105</v>
      </c>
      <c r="O3328" t="s">
        <v>6238</v>
      </c>
      <c r="P3328" t="s">
        <v>46</v>
      </c>
      <c r="Q3328" t="s">
        <v>68</v>
      </c>
      <c r="R3328" t="s">
        <v>6239</v>
      </c>
      <c r="S3328">
        <v>67.56</v>
      </c>
      <c r="T3328">
        <v>3</v>
      </c>
      <c r="U3328">
        <v>0.2</v>
      </c>
      <c r="V3328">
        <v>6.7560000000000038</v>
      </c>
    </row>
    <row r="3329" spans="1:22" ht="14.25" customHeight="1" x14ac:dyDescent="0.3">
      <c r="A3329">
        <v>3328</v>
      </c>
      <c r="B3329" t="s">
        <v>6535</v>
      </c>
      <c r="C3329">
        <f>YEAR(Data!$D3329)</f>
        <v>2011</v>
      </c>
      <c r="D3329" s="2">
        <v>40858</v>
      </c>
      <c r="E3329" s="2">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ht="14.25" customHeight="1" x14ac:dyDescent="0.3">
      <c r="A3330">
        <v>3329</v>
      </c>
      <c r="B3330" t="s">
        <v>6535</v>
      </c>
      <c r="C3330">
        <f>YEAR(Data!$D3330)</f>
        <v>2011</v>
      </c>
      <c r="D3330" s="2">
        <v>40858</v>
      </c>
      <c r="E3330" s="2">
        <v>40862</v>
      </c>
      <c r="F3330" t="s">
        <v>50</v>
      </c>
      <c r="G3330" t="s">
        <v>316</v>
      </c>
      <c r="H3330" t="s">
        <v>317</v>
      </c>
      <c r="I3330" t="s">
        <v>26</v>
      </c>
      <c r="J3330" t="s">
        <v>27</v>
      </c>
      <c r="K3330" t="s">
        <v>184</v>
      </c>
      <c r="L3330" t="s">
        <v>104</v>
      </c>
      <c r="M3330">
        <v>77095</v>
      </c>
      <c r="N3330" t="s">
        <v>105</v>
      </c>
      <c r="O3330" t="s">
        <v>6536</v>
      </c>
      <c r="P3330" t="s">
        <v>46</v>
      </c>
      <c r="Q3330" t="s">
        <v>90</v>
      </c>
      <c r="R3330" t="s">
        <v>6537</v>
      </c>
      <c r="S3330">
        <v>262.33600000000001</v>
      </c>
      <c r="T3330">
        <v>8</v>
      </c>
      <c r="U3330">
        <v>0.2</v>
      </c>
      <c r="V3330">
        <v>95.096800000000002</v>
      </c>
    </row>
    <row r="3331" spans="1:22" ht="14.25" customHeight="1" x14ac:dyDescent="0.3">
      <c r="A3331">
        <v>3330</v>
      </c>
      <c r="B3331" t="s">
        <v>6535</v>
      </c>
      <c r="C3331">
        <f>YEAR(Data!$D3331)</f>
        <v>2011</v>
      </c>
      <c r="D3331" s="2">
        <v>40858</v>
      </c>
      <c r="E3331" s="2">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ht="14.25" customHeight="1" x14ac:dyDescent="0.3">
      <c r="A3332">
        <v>3331</v>
      </c>
      <c r="B3332" t="s">
        <v>6535</v>
      </c>
      <c r="C3332">
        <f>YEAR(Data!$D3332)</f>
        <v>2011</v>
      </c>
      <c r="D3332" s="2">
        <v>40858</v>
      </c>
      <c r="E3332" s="2">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ht="14.25" customHeight="1" x14ac:dyDescent="0.3">
      <c r="A3333">
        <v>3332</v>
      </c>
      <c r="B3333" t="s">
        <v>6538</v>
      </c>
      <c r="C3333">
        <f>YEAR(Data!$D3333)</f>
        <v>2014</v>
      </c>
      <c r="D3333" s="2">
        <v>41988</v>
      </c>
      <c r="E3333" s="2">
        <v>41994</v>
      </c>
      <c r="F3333" t="s">
        <v>50</v>
      </c>
      <c r="G3333" t="s">
        <v>395</v>
      </c>
      <c r="H3333" t="s">
        <v>396</v>
      </c>
      <c r="I3333" t="s">
        <v>102</v>
      </c>
      <c r="J3333" t="s">
        <v>27</v>
      </c>
      <c r="K3333" t="s">
        <v>303</v>
      </c>
      <c r="L3333" t="s">
        <v>211</v>
      </c>
      <c r="M3333">
        <v>60653</v>
      </c>
      <c r="N3333" t="s">
        <v>105</v>
      </c>
      <c r="O3333" t="s">
        <v>6539</v>
      </c>
      <c r="P3333" t="s">
        <v>71</v>
      </c>
      <c r="Q3333" t="s">
        <v>161</v>
      </c>
      <c r="R3333" t="s">
        <v>6540</v>
      </c>
      <c r="S3333">
        <v>227.976</v>
      </c>
      <c r="T3333">
        <v>3</v>
      </c>
      <c r="U3333">
        <v>0.2</v>
      </c>
      <c r="V3333">
        <v>28.496999999999957</v>
      </c>
    </row>
    <row r="3334" spans="1:22" ht="14.25" customHeight="1" x14ac:dyDescent="0.3">
      <c r="A3334">
        <v>3333</v>
      </c>
      <c r="B3334" t="s">
        <v>6538</v>
      </c>
      <c r="C3334">
        <f>YEAR(Data!$D3334)</f>
        <v>2014</v>
      </c>
      <c r="D3334" s="2">
        <v>41988</v>
      </c>
      <c r="E3334" s="2">
        <v>41994</v>
      </c>
      <c r="F3334" t="s">
        <v>50</v>
      </c>
      <c r="G3334" t="s">
        <v>395</v>
      </c>
      <c r="H3334" t="s">
        <v>396</v>
      </c>
      <c r="I3334" t="s">
        <v>102</v>
      </c>
      <c r="J3334" t="s">
        <v>27</v>
      </c>
      <c r="K3334" t="s">
        <v>303</v>
      </c>
      <c r="L3334" t="s">
        <v>211</v>
      </c>
      <c r="M3334">
        <v>60653</v>
      </c>
      <c r="N3334" t="s">
        <v>105</v>
      </c>
      <c r="O3334" t="s">
        <v>6456</v>
      </c>
      <c r="P3334" t="s">
        <v>71</v>
      </c>
      <c r="Q3334" t="s">
        <v>72</v>
      </c>
      <c r="R3334" t="s">
        <v>6457</v>
      </c>
      <c r="S3334">
        <v>52.679999999999993</v>
      </c>
      <c r="T3334">
        <v>3</v>
      </c>
      <c r="U3334">
        <v>0.2</v>
      </c>
      <c r="V3334">
        <v>19.754999999999999</v>
      </c>
    </row>
    <row r="3335" spans="1:22" ht="14.25" customHeight="1" x14ac:dyDescent="0.3">
      <c r="A3335">
        <v>3334</v>
      </c>
      <c r="B3335" t="s">
        <v>6538</v>
      </c>
      <c r="C3335">
        <f>YEAR(Data!$D3335)</f>
        <v>2014</v>
      </c>
      <c r="D3335" s="2">
        <v>41988</v>
      </c>
      <c r="E3335" s="2">
        <v>41994</v>
      </c>
      <c r="F3335" t="s">
        <v>50</v>
      </c>
      <c r="G3335" t="s">
        <v>395</v>
      </c>
      <c r="H3335" t="s">
        <v>396</v>
      </c>
      <c r="I3335" t="s">
        <v>102</v>
      </c>
      <c r="J3335" t="s">
        <v>27</v>
      </c>
      <c r="K3335" t="s">
        <v>303</v>
      </c>
      <c r="L3335" t="s">
        <v>211</v>
      </c>
      <c r="M3335">
        <v>60653</v>
      </c>
      <c r="N3335" t="s">
        <v>105</v>
      </c>
      <c r="O3335" t="s">
        <v>6541</v>
      </c>
      <c r="P3335" t="s">
        <v>32</v>
      </c>
      <c r="Q3335" t="s">
        <v>65</v>
      </c>
      <c r="R3335" t="s">
        <v>6542</v>
      </c>
      <c r="S3335">
        <v>2.032</v>
      </c>
      <c r="T3335">
        <v>1</v>
      </c>
      <c r="U3335">
        <v>0.6</v>
      </c>
      <c r="V3335">
        <v>-1.3208000000000002</v>
      </c>
    </row>
    <row r="3336" spans="1:22" ht="14.25" customHeight="1" x14ac:dyDescent="0.3">
      <c r="A3336">
        <v>3335</v>
      </c>
      <c r="B3336" t="s">
        <v>6543</v>
      </c>
      <c r="C3336">
        <f>YEAR(Data!$D3336)</f>
        <v>2014</v>
      </c>
      <c r="D3336" s="2">
        <v>41873</v>
      </c>
      <c r="E3336" s="2">
        <v>41874</v>
      </c>
      <c r="F3336" t="s">
        <v>188</v>
      </c>
      <c r="G3336" t="s">
        <v>6544</v>
      </c>
      <c r="H3336" t="s">
        <v>6545</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ht="14.25" customHeight="1" x14ac:dyDescent="0.3">
      <c r="A3337">
        <v>3336</v>
      </c>
      <c r="B3337" t="s">
        <v>6543</v>
      </c>
      <c r="C3337">
        <f>YEAR(Data!$D3337)</f>
        <v>2014</v>
      </c>
      <c r="D3337" s="2">
        <v>41873</v>
      </c>
      <c r="E3337" s="2">
        <v>41874</v>
      </c>
      <c r="F3337" t="s">
        <v>188</v>
      </c>
      <c r="G3337" t="s">
        <v>6544</v>
      </c>
      <c r="H3337" t="s">
        <v>6545</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ht="14.25" customHeight="1" x14ac:dyDescent="0.3">
      <c r="A3338">
        <v>3337</v>
      </c>
      <c r="B3338" t="s">
        <v>6543</v>
      </c>
      <c r="C3338">
        <f>YEAR(Data!$D3338)</f>
        <v>2014</v>
      </c>
      <c r="D3338" s="2">
        <v>41873</v>
      </c>
      <c r="E3338" s="2">
        <v>41874</v>
      </c>
      <c r="F3338" t="s">
        <v>188</v>
      </c>
      <c r="G3338" t="s">
        <v>6544</v>
      </c>
      <c r="H3338" t="s">
        <v>6545</v>
      </c>
      <c r="I3338" t="s">
        <v>26</v>
      </c>
      <c r="J3338" t="s">
        <v>27</v>
      </c>
      <c r="K3338" t="s">
        <v>3199</v>
      </c>
      <c r="L3338" t="s">
        <v>43</v>
      </c>
      <c r="M3338">
        <v>94601</v>
      </c>
      <c r="N3338" t="s">
        <v>44</v>
      </c>
      <c r="O3338" t="s">
        <v>6546</v>
      </c>
      <c r="P3338" t="s">
        <v>32</v>
      </c>
      <c r="Q3338" t="s">
        <v>65</v>
      </c>
      <c r="R3338" t="s">
        <v>6547</v>
      </c>
      <c r="S3338">
        <v>129.91999999999999</v>
      </c>
      <c r="T3338">
        <v>4</v>
      </c>
      <c r="U3338">
        <v>0</v>
      </c>
      <c r="V3338">
        <v>10.393599999999992</v>
      </c>
    </row>
    <row r="3339" spans="1:22" ht="14.25" customHeight="1" x14ac:dyDescent="0.3">
      <c r="A3339">
        <v>3338</v>
      </c>
      <c r="B3339" t="s">
        <v>6543</v>
      </c>
      <c r="C3339">
        <f>YEAR(Data!$D3339)</f>
        <v>2014</v>
      </c>
      <c r="D3339" s="2">
        <v>41873</v>
      </c>
      <c r="E3339" s="2">
        <v>41874</v>
      </c>
      <c r="F3339" t="s">
        <v>188</v>
      </c>
      <c r="G3339" t="s">
        <v>6544</v>
      </c>
      <c r="H3339" t="s">
        <v>6545</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ht="14.25" customHeight="1" x14ac:dyDescent="0.3">
      <c r="A3340">
        <v>3339</v>
      </c>
      <c r="B3340" t="s">
        <v>6543</v>
      </c>
      <c r="C3340">
        <f>YEAR(Data!$D3340)</f>
        <v>2014</v>
      </c>
      <c r="D3340" s="2">
        <v>41873</v>
      </c>
      <c r="E3340" s="2">
        <v>41874</v>
      </c>
      <c r="F3340" t="s">
        <v>188</v>
      </c>
      <c r="G3340" t="s">
        <v>6544</v>
      </c>
      <c r="H3340" t="s">
        <v>6545</v>
      </c>
      <c r="I3340" t="s">
        <v>26</v>
      </c>
      <c r="J3340" t="s">
        <v>27</v>
      </c>
      <c r="K3340" t="s">
        <v>3199</v>
      </c>
      <c r="L3340" t="s">
        <v>43</v>
      </c>
      <c r="M3340">
        <v>94601</v>
      </c>
      <c r="N3340" t="s">
        <v>44</v>
      </c>
      <c r="O3340" t="s">
        <v>6548</v>
      </c>
      <c r="P3340" t="s">
        <v>46</v>
      </c>
      <c r="Q3340" t="s">
        <v>75</v>
      </c>
      <c r="R3340" t="s">
        <v>6549</v>
      </c>
      <c r="S3340">
        <v>117.14400000000001</v>
      </c>
      <c r="T3340">
        <v>9</v>
      </c>
      <c r="U3340">
        <v>0.2</v>
      </c>
      <c r="V3340">
        <v>42.464699999999993</v>
      </c>
    </row>
    <row r="3341" spans="1:22" ht="14.25" customHeight="1" x14ac:dyDescent="0.3">
      <c r="A3341">
        <v>3340</v>
      </c>
      <c r="B3341" t="s">
        <v>6543</v>
      </c>
      <c r="C3341">
        <f>YEAR(Data!$D3341)</f>
        <v>2014</v>
      </c>
      <c r="D3341" s="2">
        <v>41873</v>
      </c>
      <c r="E3341" s="2">
        <v>41874</v>
      </c>
      <c r="F3341" t="s">
        <v>188</v>
      </c>
      <c r="G3341" t="s">
        <v>6544</v>
      </c>
      <c r="H3341" t="s">
        <v>6545</v>
      </c>
      <c r="I3341" t="s">
        <v>26</v>
      </c>
      <c r="J3341" t="s">
        <v>27</v>
      </c>
      <c r="K3341" t="s">
        <v>3199</v>
      </c>
      <c r="L3341" t="s">
        <v>43</v>
      </c>
      <c r="M3341">
        <v>94601</v>
      </c>
      <c r="N3341" t="s">
        <v>44</v>
      </c>
      <c r="O3341" t="s">
        <v>6550</v>
      </c>
      <c r="P3341" t="s">
        <v>46</v>
      </c>
      <c r="Q3341" t="s">
        <v>78</v>
      </c>
      <c r="R3341" t="s">
        <v>6551</v>
      </c>
      <c r="S3341">
        <v>203.52</v>
      </c>
      <c r="T3341">
        <v>3</v>
      </c>
      <c r="U3341">
        <v>0</v>
      </c>
      <c r="V3341">
        <v>54.950400000000002</v>
      </c>
    </row>
    <row r="3342" spans="1:22" ht="14.25" customHeight="1" x14ac:dyDescent="0.3">
      <c r="A3342">
        <v>3341</v>
      </c>
      <c r="B3342" t="s">
        <v>6543</v>
      </c>
      <c r="C3342">
        <f>YEAR(Data!$D3342)</f>
        <v>2014</v>
      </c>
      <c r="D3342" s="2">
        <v>41873</v>
      </c>
      <c r="E3342" s="2">
        <v>41874</v>
      </c>
      <c r="F3342" t="s">
        <v>188</v>
      </c>
      <c r="G3342" t="s">
        <v>6544</v>
      </c>
      <c r="H3342" t="s">
        <v>6545</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ht="14.25" customHeight="1" x14ac:dyDescent="0.3">
      <c r="A3343">
        <v>3342</v>
      </c>
      <c r="B3343" t="s">
        <v>6552</v>
      </c>
      <c r="C3343">
        <f>YEAR(Data!$D3343)</f>
        <v>2013</v>
      </c>
      <c r="D3343" s="2">
        <v>41514</v>
      </c>
      <c r="E3343" s="2">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ht="14.25" customHeight="1" x14ac:dyDescent="0.3">
      <c r="A3344">
        <v>3343</v>
      </c>
      <c r="B3344" t="s">
        <v>6552</v>
      </c>
      <c r="C3344">
        <f>YEAR(Data!$D3344)</f>
        <v>2013</v>
      </c>
      <c r="D3344" s="2">
        <v>41514</v>
      </c>
      <c r="E3344" s="2">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ht="14.25" customHeight="1" x14ac:dyDescent="0.3">
      <c r="A3345">
        <v>3344</v>
      </c>
      <c r="B3345" t="s">
        <v>6552</v>
      </c>
      <c r="C3345">
        <f>YEAR(Data!$D3345)</f>
        <v>2013</v>
      </c>
      <c r="D3345" s="2">
        <v>41514</v>
      </c>
      <c r="E3345" s="2">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ht="14.25" customHeight="1" x14ac:dyDescent="0.3">
      <c r="A3346">
        <v>3345</v>
      </c>
      <c r="B3346" t="s">
        <v>6552</v>
      </c>
      <c r="C3346">
        <f>YEAR(Data!$D3346)</f>
        <v>2013</v>
      </c>
      <c r="D3346" s="2">
        <v>41514</v>
      </c>
      <c r="E3346" s="2">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ht="14.25" customHeight="1" x14ac:dyDescent="0.3">
      <c r="A3347">
        <v>3346</v>
      </c>
      <c r="B3347" t="s">
        <v>6552</v>
      </c>
      <c r="C3347">
        <f>YEAR(Data!$D3347)</f>
        <v>2013</v>
      </c>
      <c r="D3347" s="2">
        <v>41514</v>
      </c>
      <c r="E3347" s="2">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ht="14.25" customHeight="1" x14ac:dyDescent="0.3">
      <c r="A3348">
        <v>3347</v>
      </c>
      <c r="B3348" t="s">
        <v>6552</v>
      </c>
      <c r="C3348">
        <f>YEAR(Data!$D3348)</f>
        <v>2013</v>
      </c>
      <c r="D3348" s="2">
        <v>41514</v>
      </c>
      <c r="E3348" s="2">
        <v>41519</v>
      </c>
      <c r="F3348" t="s">
        <v>23</v>
      </c>
      <c r="G3348" t="s">
        <v>274</v>
      </c>
      <c r="H3348" t="s">
        <v>275</v>
      </c>
      <c r="I3348" t="s">
        <v>26</v>
      </c>
      <c r="J3348" t="s">
        <v>27</v>
      </c>
      <c r="K3348" t="s">
        <v>1320</v>
      </c>
      <c r="L3348" t="s">
        <v>1245</v>
      </c>
      <c r="M3348">
        <v>2169</v>
      </c>
      <c r="N3348" t="s">
        <v>148</v>
      </c>
      <c r="O3348" t="s">
        <v>6137</v>
      </c>
      <c r="P3348" t="s">
        <v>46</v>
      </c>
      <c r="Q3348" t="s">
        <v>75</v>
      </c>
      <c r="R3348" t="s">
        <v>6138</v>
      </c>
      <c r="S3348">
        <v>29</v>
      </c>
      <c r="T3348">
        <v>5</v>
      </c>
      <c r="U3348">
        <v>0</v>
      </c>
      <c r="V3348">
        <v>13.919999999999998</v>
      </c>
    </row>
    <row r="3349" spans="1:22" ht="14.25" customHeight="1" x14ac:dyDescent="0.3">
      <c r="A3349">
        <v>3348</v>
      </c>
      <c r="B3349" t="s">
        <v>6553</v>
      </c>
      <c r="C3349">
        <f>YEAR(Data!$D3349)</f>
        <v>2012</v>
      </c>
      <c r="D3349" s="2">
        <v>41134</v>
      </c>
      <c r="E3349" s="2">
        <v>41141</v>
      </c>
      <c r="F3349" t="s">
        <v>50</v>
      </c>
      <c r="G3349" t="s">
        <v>226</v>
      </c>
      <c r="H3349" t="s">
        <v>227</v>
      </c>
      <c r="I3349" t="s">
        <v>41</v>
      </c>
      <c r="J3349" t="s">
        <v>27</v>
      </c>
      <c r="K3349" t="s">
        <v>6554</v>
      </c>
      <c r="L3349" t="s">
        <v>43</v>
      </c>
      <c r="M3349">
        <v>92399</v>
      </c>
      <c r="N3349" t="s">
        <v>44</v>
      </c>
      <c r="O3349" t="s">
        <v>1567</v>
      </c>
      <c r="P3349" t="s">
        <v>46</v>
      </c>
      <c r="Q3349" t="s">
        <v>68</v>
      </c>
      <c r="R3349" t="s">
        <v>1568</v>
      </c>
      <c r="S3349">
        <v>50.8</v>
      </c>
      <c r="T3349">
        <v>5</v>
      </c>
      <c r="U3349">
        <v>0</v>
      </c>
      <c r="V3349">
        <v>13.208000000000002</v>
      </c>
    </row>
    <row r="3350" spans="1:22" ht="14.25" customHeight="1" x14ac:dyDescent="0.3">
      <c r="A3350">
        <v>3349</v>
      </c>
      <c r="B3350" t="s">
        <v>6555</v>
      </c>
      <c r="C3350">
        <f>YEAR(Data!$D3350)</f>
        <v>2014</v>
      </c>
      <c r="D3350" s="2">
        <v>41949</v>
      </c>
      <c r="E3350" s="2">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ht="14.25" customHeight="1" x14ac:dyDescent="0.3">
      <c r="A3351">
        <v>3350</v>
      </c>
      <c r="B3351" t="s">
        <v>6556</v>
      </c>
      <c r="C3351">
        <f>YEAR(Data!$D3351)</f>
        <v>2013</v>
      </c>
      <c r="D3351" s="2">
        <v>41504</v>
      </c>
      <c r="E3351" s="2">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ht="14.25" customHeight="1" x14ac:dyDescent="0.3">
      <c r="A3352">
        <v>3351</v>
      </c>
      <c r="B3352" t="s">
        <v>6557</v>
      </c>
      <c r="C3352">
        <f>YEAR(Data!$D3352)</f>
        <v>2013</v>
      </c>
      <c r="D3352" s="2">
        <v>41635</v>
      </c>
      <c r="E3352" s="2">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ht="14.25" customHeight="1" x14ac:dyDescent="0.3">
      <c r="A3353">
        <v>3352</v>
      </c>
      <c r="B3353" t="s">
        <v>6558</v>
      </c>
      <c r="C3353">
        <f>YEAR(Data!$D3353)</f>
        <v>2011</v>
      </c>
      <c r="D3353" s="2">
        <v>40809</v>
      </c>
      <c r="E3353" s="2">
        <v>40814</v>
      </c>
      <c r="F3353" t="s">
        <v>50</v>
      </c>
      <c r="G3353" t="s">
        <v>2605</v>
      </c>
      <c r="H3353" t="s">
        <v>2606</v>
      </c>
      <c r="I3353" t="s">
        <v>41</v>
      </c>
      <c r="J3353" t="s">
        <v>27</v>
      </c>
      <c r="K3353" t="s">
        <v>947</v>
      </c>
      <c r="L3353" t="s">
        <v>43</v>
      </c>
      <c r="M3353">
        <v>92037</v>
      </c>
      <c r="N3353" t="s">
        <v>44</v>
      </c>
      <c r="O3353" t="s">
        <v>6559</v>
      </c>
      <c r="P3353" t="s">
        <v>32</v>
      </c>
      <c r="Q3353" t="s">
        <v>33</v>
      </c>
      <c r="R3353" t="s">
        <v>6560</v>
      </c>
      <c r="S3353">
        <v>435.99900000000002</v>
      </c>
      <c r="T3353">
        <v>3</v>
      </c>
      <c r="U3353">
        <v>0.15</v>
      </c>
      <c r="V3353">
        <v>20.517599999999987</v>
      </c>
    </row>
    <row r="3354" spans="1:22" ht="14.25" customHeight="1" x14ac:dyDescent="0.3">
      <c r="A3354">
        <v>3353</v>
      </c>
      <c r="B3354" t="s">
        <v>6558</v>
      </c>
      <c r="C3354">
        <f>YEAR(Data!$D3354)</f>
        <v>2011</v>
      </c>
      <c r="D3354" s="2">
        <v>40809</v>
      </c>
      <c r="E3354" s="2">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ht="14.25" customHeight="1" x14ac:dyDescent="0.3">
      <c r="A3355">
        <v>3354</v>
      </c>
      <c r="B3355" t="s">
        <v>6561</v>
      </c>
      <c r="C3355">
        <f>YEAR(Data!$D3355)</f>
        <v>2011</v>
      </c>
      <c r="D3355" s="2">
        <v>40743</v>
      </c>
      <c r="E3355" s="2">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ht="14.25" customHeight="1" x14ac:dyDescent="0.3">
      <c r="A3356">
        <v>3355</v>
      </c>
      <c r="B3356" t="s">
        <v>6561</v>
      </c>
      <c r="C3356">
        <f>YEAR(Data!$D3356)</f>
        <v>2011</v>
      </c>
      <c r="D3356" s="2">
        <v>40743</v>
      </c>
      <c r="E3356" s="2">
        <v>40748</v>
      </c>
      <c r="F3356" t="s">
        <v>50</v>
      </c>
      <c r="G3356" t="s">
        <v>1005</v>
      </c>
      <c r="H3356" t="s">
        <v>1006</v>
      </c>
      <c r="I3356" t="s">
        <v>41</v>
      </c>
      <c r="J3356" t="s">
        <v>27</v>
      </c>
      <c r="K3356" t="s">
        <v>515</v>
      </c>
      <c r="L3356" t="s">
        <v>747</v>
      </c>
      <c r="M3356">
        <v>6010</v>
      </c>
      <c r="N3356" t="s">
        <v>148</v>
      </c>
      <c r="O3356" t="s">
        <v>6562</v>
      </c>
      <c r="P3356" t="s">
        <v>32</v>
      </c>
      <c r="Q3356" t="s">
        <v>56</v>
      </c>
      <c r="R3356" t="s">
        <v>6563</v>
      </c>
      <c r="S3356">
        <v>70.559999999999988</v>
      </c>
      <c r="T3356">
        <v>1</v>
      </c>
      <c r="U3356">
        <v>0.3</v>
      </c>
      <c r="V3356">
        <v>-4.032</v>
      </c>
    </row>
    <row r="3357" spans="1:22" ht="14.25" customHeight="1" x14ac:dyDescent="0.3">
      <c r="A3357">
        <v>3356</v>
      </c>
      <c r="B3357" t="s">
        <v>6561</v>
      </c>
      <c r="C3357">
        <f>YEAR(Data!$D3357)</f>
        <v>2011</v>
      </c>
      <c r="D3357" s="2">
        <v>40743</v>
      </c>
      <c r="E3357" s="2">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ht="14.25" customHeight="1" x14ac:dyDescent="0.3">
      <c r="A3358">
        <v>3357</v>
      </c>
      <c r="B3358" t="s">
        <v>6561</v>
      </c>
      <c r="C3358">
        <f>YEAR(Data!$D3358)</f>
        <v>2011</v>
      </c>
      <c r="D3358" s="2">
        <v>40743</v>
      </c>
      <c r="E3358" s="2">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ht="14.25" customHeight="1" x14ac:dyDescent="0.3">
      <c r="A3359">
        <v>3358</v>
      </c>
      <c r="B3359" t="s">
        <v>6564</v>
      </c>
      <c r="C3359">
        <f>YEAR(Data!$D3359)</f>
        <v>2014</v>
      </c>
      <c r="D3359" s="2">
        <v>41890</v>
      </c>
      <c r="E3359" s="2">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ht="14.25" customHeight="1" x14ac:dyDescent="0.3">
      <c r="A3360">
        <v>3359</v>
      </c>
      <c r="B3360" t="s">
        <v>6565</v>
      </c>
      <c r="C3360">
        <f>YEAR(Data!$D3360)</f>
        <v>2013</v>
      </c>
      <c r="D3360" s="2">
        <v>41401</v>
      </c>
      <c r="E3360" s="2">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ht="14.25" customHeight="1" x14ac:dyDescent="0.3">
      <c r="A3361">
        <v>3360</v>
      </c>
      <c r="B3361" t="s">
        <v>6565</v>
      </c>
      <c r="C3361">
        <f>YEAR(Data!$D3361)</f>
        <v>2013</v>
      </c>
      <c r="D3361" s="2">
        <v>41401</v>
      </c>
      <c r="E3361" s="2">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ht="14.25" customHeight="1" x14ac:dyDescent="0.3">
      <c r="A3362">
        <v>3361</v>
      </c>
      <c r="B3362" t="s">
        <v>6566</v>
      </c>
      <c r="C3362">
        <f>YEAR(Data!$D3362)</f>
        <v>2012</v>
      </c>
      <c r="D3362" s="2">
        <v>41064</v>
      </c>
      <c r="E3362" s="2">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ht="14.25" customHeight="1" x14ac:dyDescent="0.3">
      <c r="A3363">
        <v>3362</v>
      </c>
      <c r="B3363" t="s">
        <v>6566</v>
      </c>
      <c r="C3363">
        <f>YEAR(Data!$D3363)</f>
        <v>2012</v>
      </c>
      <c r="D3363" s="2">
        <v>41064</v>
      </c>
      <c r="E3363" s="2">
        <v>41068</v>
      </c>
      <c r="F3363" t="s">
        <v>23</v>
      </c>
      <c r="G3363" t="s">
        <v>3606</v>
      </c>
      <c r="H3363" t="s">
        <v>3607</v>
      </c>
      <c r="I3363" t="s">
        <v>102</v>
      </c>
      <c r="J3363" t="s">
        <v>27</v>
      </c>
      <c r="K3363" t="s">
        <v>266</v>
      </c>
      <c r="L3363" t="s">
        <v>267</v>
      </c>
      <c r="M3363">
        <v>10024</v>
      </c>
      <c r="N3363" t="s">
        <v>148</v>
      </c>
      <c r="O3363" t="s">
        <v>6567</v>
      </c>
      <c r="P3363" t="s">
        <v>32</v>
      </c>
      <c r="Q3363" t="s">
        <v>65</v>
      </c>
      <c r="R3363" t="s">
        <v>6568</v>
      </c>
      <c r="S3363">
        <v>35.28</v>
      </c>
      <c r="T3363">
        <v>3</v>
      </c>
      <c r="U3363">
        <v>0</v>
      </c>
      <c r="V3363">
        <v>11.995199999999997</v>
      </c>
    </row>
    <row r="3364" spans="1:22" ht="14.25" customHeight="1" x14ac:dyDescent="0.3">
      <c r="A3364">
        <v>3363</v>
      </c>
      <c r="B3364" t="s">
        <v>6569</v>
      </c>
      <c r="C3364">
        <f>YEAR(Data!$D3364)</f>
        <v>2012</v>
      </c>
      <c r="D3364" s="2">
        <v>41256</v>
      </c>
      <c r="E3364" s="2">
        <v>41263</v>
      </c>
      <c r="F3364" t="s">
        <v>50</v>
      </c>
      <c r="G3364" t="s">
        <v>5928</v>
      </c>
      <c r="H3364" t="s">
        <v>5929</v>
      </c>
      <c r="I3364" t="s">
        <v>102</v>
      </c>
      <c r="J3364" t="s">
        <v>27</v>
      </c>
      <c r="K3364" t="s">
        <v>6570</v>
      </c>
      <c r="L3364" t="s">
        <v>1245</v>
      </c>
      <c r="M3364">
        <v>2151</v>
      </c>
      <c r="N3364" t="s">
        <v>148</v>
      </c>
      <c r="O3364" t="s">
        <v>1929</v>
      </c>
      <c r="P3364" t="s">
        <v>46</v>
      </c>
      <c r="Q3364" t="s">
        <v>90</v>
      </c>
      <c r="R3364" t="s">
        <v>1930</v>
      </c>
      <c r="S3364">
        <v>19.440000000000001</v>
      </c>
      <c r="T3364">
        <v>3</v>
      </c>
      <c r="U3364">
        <v>0</v>
      </c>
      <c r="V3364">
        <v>9.3312000000000008</v>
      </c>
    </row>
    <row r="3365" spans="1:22" ht="14.25" customHeight="1" x14ac:dyDescent="0.3">
      <c r="A3365">
        <v>3364</v>
      </c>
      <c r="B3365" t="s">
        <v>6569</v>
      </c>
      <c r="C3365">
        <f>YEAR(Data!$D3365)</f>
        <v>2012</v>
      </c>
      <c r="D3365" s="2">
        <v>41256</v>
      </c>
      <c r="E3365" s="2">
        <v>41263</v>
      </c>
      <c r="F3365" t="s">
        <v>50</v>
      </c>
      <c r="G3365" t="s">
        <v>5928</v>
      </c>
      <c r="H3365" t="s">
        <v>5929</v>
      </c>
      <c r="I3365" t="s">
        <v>102</v>
      </c>
      <c r="J3365" t="s">
        <v>27</v>
      </c>
      <c r="K3365" t="s">
        <v>6570</v>
      </c>
      <c r="L3365" t="s">
        <v>1245</v>
      </c>
      <c r="M3365">
        <v>2151</v>
      </c>
      <c r="N3365" t="s">
        <v>148</v>
      </c>
      <c r="O3365" t="s">
        <v>421</v>
      </c>
      <c r="P3365" t="s">
        <v>46</v>
      </c>
      <c r="Q3365" t="s">
        <v>75</v>
      </c>
      <c r="R3365" t="s">
        <v>422</v>
      </c>
      <c r="S3365">
        <v>37.880000000000003</v>
      </c>
      <c r="T3365">
        <v>2</v>
      </c>
      <c r="U3365">
        <v>0</v>
      </c>
      <c r="V3365">
        <v>18.940000000000001</v>
      </c>
    </row>
    <row r="3366" spans="1:22" ht="14.25" customHeight="1" x14ac:dyDescent="0.3">
      <c r="A3366">
        <v>3365</v>
      </c>
      <c r="B3366" t="s">
        <v>6571</v>
      </c>
      <c r="C3366">
        <f>YEAR(Data!$D3366)</f>
        <v>2013</v>
      </c>
      <c r="D3366" s="2">
        <v>41472</v>
      </c>
      <c r="E3366" s="2">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ht="14.25" customHeight="1" x14ac:dyDescent="0.3">
      <c r="A3367">
        <v>3366</v>
      </c>
      <c r="B3367" t="s">
        <v>6572</v>
      </c>
      <c r="C3367">
        <f>YEAR(Data!$D3367)</f>
        <v>2011</v>
      </c>
      <c r="D3367" s="2">
        <v>40575</v>
      </c>
      <c r="E3367" s="2">
        <v>40577</v>
      </c>
      <c r="F3367" t="s">
        <v>188</v>
      </c>
      <c r="G3367" t="s">
        <v>6573</v>
      </c>
      <c r="H3367" t="s">
        <v>6574</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ht="14.25" customHeight="1" x14ac:dyDescent="0.3">
      <c r="A3368">
        <v>3367</v>
      </c>
      <c r="B3368" t="s">
        <v>6575</v>
      </c>
      <c r="C3368">
        <f>YEAR(Data!$D3368)</f>
        <v>2011</v>
      </c>
      <c r="D3368" s="2">
        <v>40733</v>
      </c>
      <c r="E3368" s="2">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ht="14.25" customHeight="1" x14ac:dyDescent="0.3">
      <c r="A3369">
        <v>3368</v>
      </c>
      <c r="B3369" t="s">
        <v>6575</v>
      </c>
      <c r="C3369">
        <f>YEAR(Data!$D3369)</f>
        <v>2011</v>
      </c>
      <c r="D3369" s="2">
        <v>40733</v>
      </c>
      <c r="E3369" s="2">
        <v>40739</v>
      </c>
      <c r="F3369" t="s">
        <v>50</v>
      </c>
      <c r="G3369" t="s">
        <v>2605</v>
      </c>
      <c r="H3369" t="s">
        <v>2606</v>
      </c>
      <c r="I3369" t="s">
        <v>41</v>
      </c>
      <c r="J3369" t="s">
        <v>27</v>
      </c>
      <c r="K3369" t="s">
        <v>815</v>
      </c>
      <c r="L3369" t="s">
        <v>104</v>
      </c>
      <c r="M3369">
        <v>75217</v>
      </c>
      <c r="N3369" t="s">
        <v>105</v>
      </c>
      <c r="O3369" t="s">
        <v>5566</v>
      </c>
      <c r="P3369" t="s">
        <v>46</v>
      </c>
      <c r="Q3369" t="s">
        <v>90</v>
      </c>
      <c r="R3369" t="s">
        <v>5567</v>
      </c>
      <c r="S3369">
        <v>14.352000000000002</v>
      </c>
      <c r="T3369">
        <v>3</v>
      </c>
      <c r="U3369">
        <v>0.2</v>
      </c>
      <c r="V3369">
        <v>4.4849999999999994</v>
      </c>
    </row>
    <row r="3370" spans="1:22" ht="14.25" customHeight="1" x14ac:dyDescent="0.3">
      <c r="A3370">
        <v>3369</v>
      </c>
      <c r="B3370" t="s">
        <v>6576</v>
      </c>
      <c r="C3370">
        <f>YEAR(Data!$D3370)</f>
        <v>2012</v>
      </c>
      <c r="D3370" s="2">
        <v>41234</v>
      </c>
      <c r="E3370" s="2">
        <v>41238</v>
      </c>
      <c r="F3370" t="s">
        <v>50</v>
      </c>
      <c r="G3370" t="s">
        <v>4276</v>
      </c>
      <c r="H3370" t="s">
        <v>4277</v>
      </c>
      <c r="I3370" t="s">
        <v>26</v>
      </c>
      <c r="J3370" t="s">
        <v>27</v>
      </c>
      <c r="K3370" t="s">
        <v>1391</v>
      </c>
      <c r="L3370" t="s">
        <v>1392</v>
      </c>
      <c r="M3370">
        <v>89115</v>
      </c>
      <c r="N3370" t="s">
        <v>44</v>
      </c>
      <c r="O3370" t="s">
        <v>6577</v>
      </c>
      <c r="P3370" t="s">
        <v>32</v>
      </c>
      <c r="Q3370" t="s">
        <v>33</v>
      </c>
      <c r="R3370" t="s">
        <v>6578</v>
      </c>
      <c r="S3370">
        <v>141.96</v>
      </c>
      <c r="T3370">
        <v>2</v>
      </c>
      <c r="U3370">
        <v>0</v>
      </c>
      <c r="V3370">
        <v>41.168399999999991</v>
      </c>
    </row>
    <row r="3371" spans="1:22" ht="14.25" customHeight="1" x14ac:dyDescent="0.3">
      <c r="A3371">
        <v>3370</v>
      </c>
      <c r="B3371" t="s">
        <v>6576</v>
      </c>
      <c r="C3371">
        <f>YEAR(Data!$D3371)</f>
        <v>2012</v>
      </c>
      <c r="D3371" s="2">
        <v>41234</v>
      </c>
      <c r="E3371" s="2">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ht="14.25" customHeight="1" x14ac:dyDescent="0.3">
      <c r="A3372">
        <v>3371</v>
      </c>
      <c r="B3372" t="s">
        <v>6579</v>
      </c>
      <c r="C3372">
        <f>YEAR(Data!$D3372)</f>
        <v>2013</v>
      </c>
      <c r="D3372" s="2">
        <v>41359</v>
      </c>
      <c r="E3372" s="2">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ht="14.25" customHeight="1" x14ac:dyDescent="0.3">
      <c r="A3373">
        <v>3372</v>
      </c>
      <c r="B3373" t="s">
        <v>6580</v>
      </c>
      <c r="C3373">
        <f>YEAR(Data!$D3373)</f>
        <v>2014</v>
      </c>
      <c r="D3373" s="2">
        <v>41906</v>
      </c>
      <c r="E3373" s="2">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ht="14.25" customHeight="1" x14ac:dyDescent="0.3">
      <c r="A3374">
        <v>3373</v>
      </c>
      <c r="B3374" t="s">
        <v>6580</v>
      </c>
      <c r="C3374">
        <f>YEAR(Data!$D3374)</f>
        <v>2014</v>
      </c>
      <c r="D3374" s="2">
        <v>41906</v>
      </c>
      <c r="E3374" s="2">
        <v>41913</v>
      </c>
      <c r="F3374" t="s">
        <v>50</v>
      </c>
      <c r="G3374" t="s">
        <v>805</v>
      </c>
      <c r="H3374" t="s">
        <v>806</v>
      </c>
      <c r="I3374" t="s">
        <v>26</v>
      </c>
      <c r="J3374" t="s">
        <v>27</v>
      </c>
      <c r="K3374" t="s">
        <v>127</v>
      </c>
      <c r="L3374" t="s">
        <v>43</v>
      </c>
      <c r="M3374">
        <v>94122</v>
      </c>
      <c r="N3374" t="s">
        <v>44</v>
      </c>
      <c r="O3374" t="s">
        <v>5944</v>
      </c>
      <c r="P3374" t="s">
        <v>46</v>
      </c>
      <c r="Q3374" t="s">
        <v>78</v>
      </c>
      <c r="R3374" t="s">
        <v>5945</v>
      </c>
      <c r="S3374">
        <v>160.96</v>
      </c>
      <c r="T3374">
        <v>2</v>
      </c>
      <c r="U3374">
        <v>0</v>
      </c>
      <c r="V3374">
        <v>48.287999999999997</v>
      </c>
    </row>
    <row r="3375" spans="1:22" ht="14.25" customHeight="1" x14ac:dyDescent="0.3">
      <c r="A3375">
        <v>3374</v>
      </c>
      <c r="B3375" t="s">
        <v>6581</v>
      </c>
      <c r="C3375">
        <f>YEAR(Data!$D3375)</f>
        <v>2012</v>
      </c>
      <c r="D3375" s="2">
        <v>41247</v>
      </c>
      <c r="E3375" s="2">
        <v>41253</v>
      </c>
      <c r="F3375" t="s">
        <v>50</v>
      </c>
      <c r="G3375" t="s">
        <v>51</v>
      </c>
      <c r="H3375" t="s">
        <v>52</v>
      </c>
      <c r="I3375" t="s">
        <v>26</v>
      </c>
      <c r="J3375" t="s">
        <v>27</v>
      </c>
      <c r="K3375" t="s">
        <v>6102</v>
      </c>
      <c r="L3375" t="s">
        <v>267</v>
      </c>
      <c r="M3375">
        <v>11550</v>
      </c>
      <c r="N3375" t="s">
        <v>148</v>
      </c>
      <c r="O3375" t="s">
        <v>6158</v>
      </c>
      <c r="P3375" t="s">
        <v>32</v>
      </c>
      <c r="Q3375" t="s">
        <v>65</v>
      </c>
      <c r="R3375" t="s">
        <v>6159</v>
      </c>
      <c r="S3375">
        <v>28.44</v>
      </c>
      <c r="T3375">
        <v>3</v>
      </c>
      <c r="U3375">
        <v>0</v>
      </c>
      <c r="V3375">
        <v>11.376000000000001</v>
      </c>
    </row>
    <row r="3376" spans="1:22" ht="14.25" customHeight="1" x14ac:dyDescent="0.3">
      <c r="A3376">
        <v>3375</v>
      </c>
      <c r="B3376" t="s">
        <v>6581</v>
      </c>
      <c r="C3376">
        <f>YEAR(Data!$D3376)</f>
        <v>2012</v>
      </c>
      <c r="D3376" s="2">
        <v>41247</v>
      </c>
      <c r="E3376" s="2">
        <v>41253</v>
      </c>
      <c r="F3376" t="s">
        <v>50</v>
      </c>
      <c r="G3376" t="s">
        <v>51</v>
      </c>
      <c r="H3376" t="s">
        <v>52</v>
      </c>
      <c r="I3376" t="s">
        <v>26</v>
      </c>
      <c r="J3376" t="s">
        <v>27</v>
      </c>
      <c r="K3376" t="s">
        <v>6102</v>
      </c>
      <c r="L3376" t="s">
        <v>267</v>
      </c>
      <c r="M3376">
        <v>11550</v>
      </c>
      <c r="N3376" t="s">
        <v>148</v>
      </c>
      <c r="O3376" t="s">
        <v>1548</v>
      </c>
      <c r="P3376" t="s">
        <v>32</v>
      </c>
      <c r="Q3376" t="s">
        <v>36</v>
      </c>
      <c r="R3376" t="s">
        <v>1549</v>
      </c>
      <c r="S3376">
        <v>364.41</v>
      </c>
      <c r="T3376">
        <v>5</v>
      </c>
      <c r="U3376">
        <v>0.1</v>
      </c>
      <c r="V3376">
        <v>8.0980000000000203</v>
      </c>
    </row>
    <row r="3377" spans="1:22" ht="14.25" customHeight="1" x14ac:dyDescent="0.3">
      <c r="A3377">
        <v>3376</v>
      </c>
      <c r="B3377" t="s">
        <v>6581</v>
      </c>
      <c r="C3377">
        <f>YEAR(Data!$D3377)</f>
        <v>2012</v>
      </c>
      <c r="D3377" s="2">
        <v>41247</v>
      </c>
      <c r="E3377" s="2">
        <v>41253</v>
      </c>
      <c r="F3377" t="s">
        <v>50</v>
      </c>
      <c r="G3377" t="s">
        <v>51</v>
      </c>
      <c r="H3377" t="s">
        <v>52</v>
      </c>
      <c r="I3377" t="s">
        <v>26</v>
      </c>
      <c r="J3377" t="s">
        <v>27</v>
      </c>
      <c r="K3377" t="s">
        <v>6102</v>
      </c>
      <c r="L3377" t="s">
        <v>267</v>
      </c>
      <c r="M3377">
        <v>11550</v>
      </c>
      <c r="N3377" t="s">
        <v>148</v>
      </c>
      <c r="O3377" t="s">
        <v>1682</v>
      </c>
      <c r="P3377" t="s">
        <v>71</v>
      </c>
      <c r="Q3377" t="s">
        <v>72</v>
      </c>
      <c r="R3377" t="s">
        <v>1683</v>
      </c>
      <c r="S3377">
        <v>39.96</v>
      </c>
      <c r="T3377">
        <v>4</v>
      </c>
      <c r="U3377">
        <v>0</v>
      </c>
      <c r="V3377">
        <v>10.389600000000002</v>
      </c>
    </row>
    <row r="3378" spans="1:22" ht="14.25" customHeight="1" x14ac:dyDescent="0.3">
      <c r="A3378">
        <v>3377</v>
      </c>
      <c r="B3378" t="s">
        <v>6581</v>
      </c>
      <c r="C3378">
        <f>YEAR(Data!$D3378)</f>
        <v>2012</v>
      </c>
      <c r="D3378" s="2">
        <v>41247</v>
      </c>
      <c r="E3378" s="2">
        <v>41253</v>
      </c>
      <c r="F3378" t="s">
        <v>50</v>
      </c>
      <c r="G3378" t="s">
        <v>51</v>
      </c>
      <c r="H3378" t="s">
        <v>52</v>
      </c>
      <c r="I3378" t="s">
        <v>26</v>
      </c>
      <c r="J3378" t="s">
        <v>27</v>
      </c>
      <c r="K3378" t="s">
        <v>6102</v>
      </c>
      <c r="L3378" t="s">
        <v>267</v>
      </c>
      <c r="M3378">
        <v>11550</v>
      </c>
      <c r="N3378" t="s">
        <v>148</v>
      </c>
      <c r="O3378" t="s">
        <v>942</v>
      </c>
      <c r="P3378" t="s">
        <v>32</v>
      </c>
      <c r="Q3378" t="s">
        <v>36</v>
      </c>
      <c r="R3378" t="s">
        <v>943</v>
      </c>
      <c r="S3378">
        <v>361.76400000000001</v>
      </c>
      <c r="T3378">
        <v>2</v>
      </c>
      <c r="U3378">
        <v>0.1</v>
      </c>
      <c r="V3378">
        <v>68.333200000000005</v>
      </c>
    </row>
    <row r="3379" spans="1:22" ht="14.25" customHeight="1" x14ac:dyDescent="0.3">
      <c r="A3379">
        <v>3378</v>
      </c>
      <c r="B3379" t="s">
        <v>6582</v>
      </c>
      <c r="C3379">
        <f>YEAR(Data!$D3379)</f>
        <v>2013</v>
      </c>
      <c r="D3379" s="2">
        <v>41580</v>
      </c>
      <c r="E3379" s="2">
        <v>41583</v>
      </c>
      <c r="F3379" t="s">
        <v>188</v>
      </c>
      <c r="G3379" t="s">
        <v>6583</v>
      </c>
      <c r="H3379" t="s">
        <v>6584</v>
      </c>
      <c r="I3379" t="s">
        <v>41</v>
      </c>
      <c r="J3379" t="s">
        <v>27</v>
      </c>
      <c r="K3379" t="s">
        <v>6585</v>
      </c>
      <c r="L3379" t="s">
        <v>104</v>
      </c>
      <c r="M3379">
        <v>77301</v>
      </c>
      <c r="N3379" t="s">
        <v>105</v>
      </c>
      <c r="O3379" t="s">
        <v>4014</v>
      </c>
      <c r="P3379" t="s">
        <v>46</v>
      </c>
      <c r="Q3379" t="s">
        <v>59</v>
      </c>
      <c r="R3379" t="s">
        <v>6586</v>
      </c>
      <c r="S3379">
        <v>111.67200000000001</v>
      </c>
      <c r="T3379">
        <v>9</v>
      </c>
      <c r="U3379">
        <v>0.2</v>
      </c>
      <c r="V3379">
        <v>6.9794999999999909</v>
      </c>
    </row>
    <row r="3380" spans="1:22" ht="14.25" customHeight="1" x14ac:dyDescent="0.3">
      <c r="A3380">
        <v>3379</v>
      </c>
      <c r="B3380" t="s">
        <v>6587</v>
      </c>
      <c r="C3380">
        <f>YEAR(Data!$D3380)</f>
        <v>2014</v>
      </c>
      <c r="D3380" s="2">
        <v>41716</v>
      </c>
      <c r="E3380" s="2">
        <v>41720</v>
      </c>
      <c r="F3380" t="s">
        <v>50</v>
      </c>
      <c r="G3380" t="s">
        <v>1527</v>
      </c>
      <c r="H3380" t="s">
        <v>1528</v>
      </c>
      <c r="I3380" t="s">
        <v>102</v>
      </c>
      <c r="J3380" t="s">
        <v>27</v>
      </c>
      <c r="K3380" t="s">
        <v>184</v>
      </c>
      <c r="L3380" t="s">
        <v>104</v>
      </c>
      <c r="M3380">
        <v>77095</v>
      </c>
      <c r="N3380" t="s">
        <v>105</v>
      </c>
      <c r="O3380" t="s">
        <v>5934</v>
      </c>
      <c r="P3380" t="s">
        <v>46</v>
      </c>
      <c r="Q3380" t="s">
        <v>75</v>
      </c>
      <c r="R3380" t="s">
        <v>5935</v>
      </c>
      <c r="S3380">
        <v>13.775999999999996</v>
      </c>
      <c r="T3380">
        <v>6</v>
      </c>
      <c r="U3380">
        <v>0.8</v>
      </c>
      <c r="V3380">
        <v>-22.04160000000001</v>
      </c>
    </row>
    <row r="3381" spans="1:22" ht="14.25" customHeight="1" x14ac:dyDescent="0.3">
      <c r="A3381">
        <v>3380</v>
      </c>
      <c r="B3381" t="s">
        <v>6587</v>
      </c>
      <c r="C3381">
        <f>YEAR(Data!$D3381)</f>
        <v>2014</v>
      </c>
      <c r="D3381" s="2">
        <v>41716</v>
      </c>
      <c r="E3381" s="2">
        <v>41720</v>
      </c>
      <c r="F3381" t="s">
        <v>50</v>
      </c>
      <c r="G3381" t="s">
        <v>1527</v>
      </c>
      <c r="H3381" t="s">
        <v>1528</v>
      </c>
      <c r="I3381" t="s">
        <v>102</v>
      </c>
      <c r="J3381" t="s">
        <v>27</v>
      </c>
      <c r="K3381" t="s">
        <v>184</v>
      </c>
      <c r="L3381" t="s">
        <v>104</v>
      </c>
      <c r="M3381">
        <v>77095</v>
      </c>
      <c r="N3381" t="s">
        <v>105</v>
      </c>
      <c r="O3381" t="s">
        <v>6588</v>
      </c>
      <c r="P3381" t="s">
        <v>46</v>
      </c>
      <c r="Q3381" t="s">
        <v>90</v>
      </c>
      <c r="R3381" t="s">
        <v>6589</v>
      </c>
      <c r="S3381">
        <v>10.272000000000002</v>
      </c>
      <c r="T3381">
        <v>3</v>
      </c>
      <c r="U3381">
        <v>0.2</v>
      </c>
      <c r="V3381">
        <v>3.2099999999999982</v>
      </c>
    </row>
    <row r="3382" spans="1:22" ht="14.25" customHeight="1" x14ac:dyDescent="0.3">
      <c r="A3382">
        <v>3381</v>
      </c>
      <c r="B3382" t="s">
        <v>6590</v>
      </c>
      <c r="C3382">
        <f>YEAR(Data!$D3382)</f>
        <v>2014</v>
      </c>
      <c r="D3382" s="2">
        <v>41967</v>
      </c>
      <c r="E3382" s="2">
        <v>41968</v>
      </c>
      <c r="F3382" t="s">
        <v>188</v>
      </c>
      <c r="G3382" t="s">
        <v>1242</v>
      </c>
      <c r="H3382" t="s">
        <v>1243</v>
      </c>
      <c r="I3382" t="s">
        <v>26</v>
      </c>
      <c r="J3382" t="s">
        <v>27</v>
      </c>
      <c r="K3382" t="s">
        <v>146</v>
      </c>
      <c r="L3382" t="s">
        <v>147</v>
      </c>
      <c r="M3382">
        <v>19120</v>
      </c>
      <c r="N3382" t="s">
        <v>148</v>
      </c>
      <c r="O3382" t="s">
        <v>6591</v>
      </c>
      <c r="P3382" t="s">
        <v>32</v>
      </c>
      <c r="Q3382" t="s">
        <v>65</v>
      </c>
      <c r="R3382" t="s">
        <v>6592</v>
      </c>
      <c r="S3382">
        <v>24.048000000000002</v>
      </c>
      <c r="T3382">
        <v>9</v>
      </c>
      <c r="U3382">
        <v>0.2</v>
      </c>
      <c r="V3382">
        <v>7.2144000000000013</v>
      </c>
    </row>
    <row r="3383" spans="1:22" ht="14.25" customHeight="1" x14ac:dyDescent="0.3">
      <c r="A3383">
        <v>3382</v>
      </c>
      <c r="B3383" t="s">
        <v>6593</v>
      </c>
      <c r="C3383">
        <f>YEAR(Data!$D3383)</f>
        <v>2014</v>
      </c>
      <c r="D3383" s="2">
        <v>41879</v>
      </c>
      <c r="E3383" s="2">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ht="14.25" customHeight="1" x14ac:dyDescent="0.3">
      <c r="A3384">
        <v>3383</v>
      </c>
      <c r="B3384" t="s">
        <v>6594</v>
      </c>
      <c r="C3384">
        <f>YEAR(Data!$D3384)</f>
        <v>2012</v>
      </c>
      <c r="D3384" s="2">
        <v>41247</v>
      </c>
      <c r="E3384" s="2">
        <v>41252</v>
      </c>
      <c r="F3384" t="s">
        <v>23</v>
      </c>
      <c r="G3384" t="s">
        <v>2757</v>
      </c>
      <c r="H3384" t="s">
        <v>2758</v>
      </c>
      <c r="I3384" t="s">
        <v>26</v>
      </c>
      <c r="J3384" t="s">
        <v>27</v>
      </c>
      <c r="K3384" t="s">
        <v>266</v>
      </c>
      <c r="L3384" t="s">
        <v>267</v>
      </c>
      <c r="M3384">
        <v>10035</v>
      </c>
      <c r="N3384" t="s">
        <v>148</v>
      </c>
      <c r="O3384" t="s">
        <v>5341</v>
      </c>
      <c r="P3384" t="s">
        <v>46</v>
      </c>
      <c r="Q3384" t="s">
        <v>173</v>
      </c>
      <c r="R3384" t="s">
        <v>5342</v>
      </c>
      <c r="S3384">
        <v>17.940000000000001</v>
      </c>
      <c r="T3384">
        <v>3</v>
      </c>
      <c r="U3384">
        <v>0</v>
      </c>
      <c r="V3384">
        <v>8.7906000000000013</v>
      </c>
    </row>
    <row r="3385" spans="1:22" ht="14.25" customHeight="1" x14ac:dyDescent="0.3">
      <c r="A3385">
        <v>3384</v>
      </c>
      <c r="B3385" t="s">
        <v>6594</v>
      </c>
      <c r="C3385">
        <f>YEAR(Data!$D3385)</f>
        <v>2012</v>
      </c>
      <c r="D3385" s="2">
        <v>41247</v>
      </c>
      <c r="E3385" s="2">
        <v>41252</v>
      </c>
      <c r="F3385" t="s">
        <v>23</v>
      </c>
      <c r="G3385" t="s">
        <v>2757</v>
      </c>
      <c r="H3385" t="s">
        <v>2758</v>
      </c>
      <c r="I3385" t="s">
        <v>26</v>
      </c>
      <c r="J3385" t="s">
        <v>27</v>
      </c>
      <c r="K3385" t="s">
        <v>266</v>
      </c>
      <c r="L3385" t="s">
        <v>267</v>
      </c>
      <c r="M3385">
        <v>10035</v>
      </c>
      <c r="N3385" t="s">
        <v>148</v>
      </c>
      <c r="O3385" t="s">
        <v>6595</v>
      </c>
      <c r="P3385" t="s">
        <v>32</v>
      </c>
      <c r="Q3385" t="s">
        <v>36</v>
      </c>
      <c r="R3385" t="s">
        <v>6596</v>
      </c>
      <c r="S3385">
        <v>384.17399999999998</v>
      </c>
      <c r="T3385">
        <v>7</v>
      </c>
      <c r="U3385">
        <v>0.1</v>
      </c>
      <c r="V3385">
        <v>29.880199999999981</v>
      </c>
    </row>
    <row r="3386" spans="1:22" ht="14.25" customHeight="1" x14ac:dyDescent="0.3">
      <c r="A3386">
        <v>3385</v>
      </c>
      <c r="B3386" t="s">
        <v>6594</v>
      </c>
      <c r="C3386">
        <f>YEAR(Data!$D3386)</f>
        <v>2012</v>
      </c>
      <c r="D3386" s="2">
        <v>41247</v>
      </c>
      <c r="E3386" s="2">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ht="14.25" customHeight="1" x14ac:dyDescent="0.3">
      <c r="A3387">
        <v>3386</v>
      </c>
      <c r="B3387" t="s">
        <v>6597</v>
      </c>
      <c r="C3387">
        <f>YEAR(Data!$D3387)</f>
        <v>2014</v>
      </c>
      <c r="D3387" s="2">
        <v>41920</v>
      </c>
      <c r="E3387" s="2">
        <v>41924</v>
      </c>
      <c r="F3387" t="s">
        <v>50</v>
      </c>
      <c r="G3387" t="s">
        <v>5928</v>
      </c>
      <c r="H3387" t="s">
        <v>5929</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ht="14.25" customHeight="1" x14ac:dyDescent="0.3">
      <c r="A3388">
        <v>3387</v>
      </c>
      <c r="B3388" t="s">
        <v>6597</v>
      </c>
      <c r="C3388">
        <f>YEAR(Data!$D3388)</f>
        <v>2014</v>
      </c>
      <c r="D3388" s="2">
        <v>41920</v>
      </c>
      <c r="E3388" s="2">
        <v>41924</v>
      </c>
      <c r="F3388" t="s">
        <v>50</v>
      </c>
      <c r="G3388" t="s">
        <v>5928</v>
      </c>
      <c r="H3388" t="s">
        <v>5929</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ht="14.25" customHeight="1" x14ac:dyDescent="0.3">
      <c r="A3389">
        <v>3388</v>
      </c>
      <c r="B3389" t="s">
        <v>6597</v>
      </c>
      <c r="C3389">
        <f>YEAR(Data!$D3389)</f>
        <v>2014</v>
      </c>
      <c r="D3389" s="2">
        <v>41920</v>
      </c>
      <c r="E3389" s="2">
        <v>41924</v>
      </c>
      <c r="F3389" t="s">
        <v>50</v>
      </c>
      <c r="G3389" t="s">
        <v>5928</v>
      </c>
      <c r="H3389" t="s">
        <v>5929</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ht="14.25" customHeight="1" x14ac:dyDescent="0.3">
      <c r="A3390">
        <v>3389</v>
      </c>
      <c r="B3390" t="s">
        <v>6597</v>
      </c>
      <c r="C3390">
        <f>YEAR(Data!$D3390)</f>
        <v>2014</v>
      </c>
      <c r="D3390" s="2">
        <v>41920</v>
      </c>
      <c r="E3390" s="2">
        <v>41924</v>
      </c>
      <c r="F3390" t="s">
        <v>50</v>
      </c>
      <c r="G3390" t="s">
        <v>5928</v>
      </c>
      <c r="H3390" t="s">
        <v>5929</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ht="14.25" customHeight="1" x14ac:dyDescent="0.3">
      <c r="A3391">
        <v>3390</v>
      </c>
      <c r="B3391" t="s">
        <v>6597</v>
      </c>
      <c r="C3391">
        <f>YEAR(Data!$D3391)</f>
        <v>2014</v>
      </c>
      <c r="D3391" s="2">
        <v>41920</v>
      </c>
      <c r="E3391" s="2">
        <v>41924</v>
      </c>
      <c r="F3391" t="s">
        <v>50</v>
      </c>
      <c r="G3391" t="s">
        <v>5928</v>
      </c>
      <c r="H3391" t="s">
        <v>5929</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ht="14.25" customHeight="1" x14ac:dyDescent="0.3">
      <c r="A3392">
        <v>3391</v>
      </c>
      <c r="B3392" t="s">
        <v>6598</v>
      </c>
      <c r="C3392">
        <f>YEAR(Data!$D3392)</f>
        <v>2014</v>
      </c>
      <c r="D3392" s="2">
        <v>41724</v>
      </c>
      <c r="E3392" s="2">
        <v>41729</v>
      </c>
      <c r="F3392" t="s">
        <v>23</v>
      </c>
      <c r="G3392" t="s">
        <v>4743</v>
      </c>
      <c r="H3392" t="s">
        <v>4744</v>
      </c>
      <c r="I3392" t="s">
        <v>26</v>
      </c>
      <c r="J3392" t="s">
        <v>27</v>
      </c>
      <c r="K3392" t="s">
        <v>815</v>
      </c>
      <c r="L3392" t="s">
        <v>104</v>
      </c>
      <c r="M3392">
        <v>75081</v>
      </c>
      <c r="N3392" t="s">
        <v>105</v>
      </c>
      <c r="O3392" t="s">
        <v>5981</v>
      </c>
      <c r="P3392" t="s">
        <v>46</v>
      </c>
      <c r="Q3392" t="s">
        <v>90</v>
      </c>
      <c r="R3392" t="s">
        <v>5982</v>
      </c>
      <c r="S3392">
        <v>6.8480000000000008</v>
      </c>
      <c r="T3392">
        <v>2</v>
      </c>
      <c r="U3392">
        <v>0.2</v>
      </c>
      <c r="V3392">
        <v>2.1399999999999992</v>
      </c>
    </row>
    <row r="3393" spans="1:22" ht="14.25" customHeight="1" x14ac:dyDescent="0.3">
      <c r="A3393">
        <v>3392</v>
      </c>
      <c r="B3393" t="s">
        <v>6599</v>
      </c>
      <c r="C3393">
        <f>YEAR(Data!$D3393)</f>
        <v>2011</v>
      </c>
      <c r="D3393" s="2">
        <v>40764</v>
      </c>
      <c r="E3393" s="2">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ht="14.25" customHeight="1" x14ac:dyDescent="0.3">
      <c r="A3394">
        <v>3393</v>
      </c>
      <c r="B3394" t="s">
        <v>6599</v>
      </c>
      <c r="C3394">
        <f>YEAR(Data!$D3394)</f>
        <v>2011</v>
      </c>
      <c r="D3394" s="2">
        <v>40764</v>
      </c>
      <c r="E3394" s="2">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ht="14.25" customHeight="1" x14ac:dyDescent="0.3">
      <c r="A3395">
        <v>3394</v>
      </c>
      <c r="B3395" t="s">
        <v>6600</v>
      </c>
      <c r="C3395">
        <f>YEAR(Data!$D3395)</f>
        <v>2011</v>
      </c>
      <c r="D3395" s="2">
        <v>40869</v>
      </c>
      <c r="E3395" s="2">
        <v>40872</v>
      </c>
      <c r="F3395" t="s">
        <v>188</v>
      </c>
      <c r="G3395" t="s">
        <v>6490</v>
      </c>
      <c r="H3395" t="s">
        <v>6491</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ht="14.25" customHeight="1" x14ac:dyDescent="0.3">
      <c r="A3396">
        <v>3395</v>
      </c>
      <c r="B3396" t="s">
        <v>6601</v>
      </c>
      <c r="C3396">
        <f>YEAR(Data!$D3396)</f>
        <v>2014</v>
      </c>
      <c r="D3396" s="2">
        <v>41801</v>
      </c>
      <c r="E3396" s="2">
        <v>41801</v>
      </c>
      <c r="F3396" t="s">
        <v>1290</v>
      </c>
      <c r="G3396" t="s">
        <v>4094</v>
      </c>
      <c r="H3396" t="s">
        <v>4095</v>
      </c>
      <c r="I3396" t="s">
        <v>26</v>
      </c>
      <c r="J3396" t="s">
        <v>27</v>
      </c>
      <c r="K3396" t="s">
        <v>146</v>
      </c>
      <c r="L3396" t="s">
        <v>147</v>
      </c>
      <c r="M3396">
        <v>19143</v>
      </c>
      <c r="N3396" t="s">
        <v>148</v>
      </c>
      <c r="O3396" t="s">
        <v>5347</v>
      </c>
      <c r="P3396" t="s">
        <v>46</v>
      </c>
      <c r="Q3396" t="s">
        <v>90</v>
      </c>
      <c r="R3396" t="s">
        <v>5348</v>
      </c>
      <c r="S3396">
        <v>40.032000000000004</v>
      </c>
      <c r="T3396">
        <v>6</v>
      </c>
      <c r="U3396">
        <v>0.2</v>
      </c>
      <c r="V3396">
        <v>15.011999999999999</v>
      </c>
    </row>
    <row r="3397" spans="1:22" ht="14.25" customHeight="1" x14ac:dyDescent="0.3">
      <c r="A3397">
        <v>3396</v>
      </c>
      <c r="B3397" t="s">
        <v>6602</v>
      </c>
      <c r="C3397">
        <f>YEAR(Data!$D3397)</f>
        <v>2014</v>
      </c>
      <c r="D3397" s="2">
        <v>41822</v>
      </c>
      <c r="E3397" s="2">
        <v>41829</v>
      </c>
      <c r="F3397" t="s">
        <v>50</v>
      </c>
      <c r="G3397" t="s">
        <v>5098</v>
      </c>
      <c r="H3397" t="s">
        <v>5099</v>
      </c>
      <c r="I3397" t="s">
        <v>102</v>
      </c>
      <c r="J3397" t="s">
        <v>27</v>
      </c>
      <c r="K3397" t="s">
        <v>4374</v>
      </c>
      <c r="L3397" t="s">
        <v>254</v>
      </c>
      <c r="M3397">
        <v>46203</v>
      </c>
      <c r="N3397" t="s">
        <v>105</v>
      </c>
      <c r="O3397" t="s">
        <v>6009</v>
      </c>
      <c r="P3397" t="s">
        <v>46</v>
      </c>
      <c r="Q3397" t="s">
        <v>59</v>
      </c>
      <c r="R3397" t="s">
        <v>6010</v>
      </c>
      <c r="S3397">
        <v>443.92</v>
      </c>
      <c r="T3397">
        <v>4</v>
      </c>
      <c r="U3397">
        <v>0</v>
      </c>
      <c r="V3397">
        <v>13.317600000000027</v>
      </c>
    </row>
    <row r="3398" spans="1:22" ht="14.25" customHeight="1" x14ac:dyDescent="0.3">
      <c r="A3398">
        <v>3397</v>
      </c>
      <c r="B3398" t="s">
        <v>6602</v>
      </c>
      <c r="C3398">
        <f>YEAR(Data!$D3398)</f>
        <v>2014</v>
      </c>
      <c r="D3398" s="2">
        <v>41822</v>
      </c>
      <c r="E3398" s="2">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ht="14.25" customHeight="1" x14ac:dyDescent="0.3">
      <c r="A3399">
        <v>3398</v>
      </c>
      <c r="B3399" t="s">
        <v>6602</v>
      </c>
      <c r="C3399">
        <f>YEAR(Data!$D3399)</f>
        <v>2014</v>
      </c>
      <c r="D3399" s="2">
        <v>41822</v>
      </c>
      <c r="E3399" s="2">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ht="14.25" customHeight="1" x14ac:dyDescent="0.3">
      <c r="A3400">
        <v>3399</v>
      </c>
      <c r="B3400" t="s">
        <v>6603</v>
      </c>
      <c r="C3400">
        <f>YEAR(Data!$D3400)</f>
        <v>2011</v>
      </c>
      <c r="D3400" s="2">
        <v>40868</v>
      </c>
      <c r="E3400" s="2">
        <v>40873</v>
      </c>
      <c r="F3400" t="s">
        <v>50</v>
      </c>
      <c r="G3400" t="s">
        <v>6604</v>
      </c>
      <c r="H3400" t="s">
        <v>6605</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ht="14.25" customHeight="1" x14ac:dyDescent="0.3">
      <c r="A3401">
        <v>3400</v>
      </c>
      <c r="B3401" t="s">
        <v>6603</v>
      </c>
      <c r="C3401">
        <f>YEAR(Data!$D3401)</f>
        <v>2011</v>
      </c>
      <c r="D3401" s="2">
        <v>40868</v>
      </c>
      <c r="E3401" s="2">
        <v>40873</v>
      </c>
      <c r="F3401" t="s">
        <v>50</v>
      </c>
      <c r="G3401" t="s">
        <v>6604</v>
      </c>
      <c r="H3401" t="s">
        <v>6605</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ht="14.25" customHeight="1" x14ac:dyDescent="0.3">
      <c r="A3402">
        <v>3401</v>
      </c>
      <c r="B3402" t="s">
        <v>6603</v>
      </c>
      <c r="C3402">
        <f>YEAR(Data!$D3402)</f>
        <v>2011</v>
      </c>
      <c r="D3402" s="2">
        <v>40868</v>
      </c>
      <c r="E3402" s="2">
        <v>40873</v>
      </c>
      <c r="F3402" t="s">
        <v>50</v>
      </c>
      <c r="G3402" t="s">
        <v>6604</v>
      </c>
      <c r="H3402" t="s">
        <v>6605</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ht="14.25" customHeight="1" x14ac:dyDescent="0.3">
      <c r="A3403">
        <v>3402</v>
      </c>
      <c r="B3403" t="s">
        <v>6603</v>
      </c>
      <c r="C3403">
        <f>YEAR(Data!$D3403)</f>
        <v>2011</v>
      </c>
      <c r="D3403" s="2">
        <v>40868</v>
      </c>
      <c r="E3403" s="2">
        <v>40873</v>
      </c>
      <c r="F3403" t="s">
        <v>50</v>
      </c>
      <c r="G3403" t="s">
        <v>6604</v>
      </c>
      <c r="H3403" t="s">
        <v>6605</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ht="14.25" customHeight="1" x14ac:dyDescent="0.3">
      <c r="A3404">
        <v>3403</v>
      </c>
      <c r="B3404" t="s">
        <v>6606</v>
      </c>
      <c r="C3404">
        <f>YEAR(Data!$D3404)</f>
        <v>2012</v>
      </c>
      <c r="D3404" s="2">
        <v>41033</v>
      </c>
      <c r="E3404" s="2">
        <v>41034</v>
      </c>
      <c r="F3404" t="s">
        <v>188</v>
      </c>
      <c r="G3404" t="s">
        <v>1345</v>
      </c>
      <c r="H3404" t="s">
        <v>1346</v>
      </c>
      <c r="I3404" t="s">
        <v>41</v>
      </c>
      <c r="J3404" t="s">
        <v>27</v>
      </c>
      <c r="K3404" t="s">
        <v>6607</v>
      </c>
      <c r="L3404" t="s">
        <v>211</v>
      </c>
      <c r="M3404">
        <v>60477</v>
      </c>
      <c r="N3404" t="s">
        <v>105</v>
      </c>
      <c r="O3404" t="s">
        <v>2887</v>
      </c>
      <c r="P3404" t="s">
        <v>32</v>
      </c>
      <c r="Q3404" t="s">
        <v>65</v>
      </c>
      <c r="R3404" t="s">
        <v>186</v>
      </c>
      <c r="S3404">
        <v>22.288</v>
      </c>
      <c r="T3404">
        <v>7</v>
      </c>
      <c r="U3404">
        <v>0.6</v>
      </c>
      <c r="V3404">
        <v>-8.9151999999999987</v>
      </c>
    </row>
    <row r="3405" spans="1:22" ht="14.25" customHeight="1" x14ac:dyDescent="0.3">
      <c r="A3405">
        <v>3404</v>
      </c>
      <c r="B3405" t="s">
        <v>6608</v>
      </c>
      <c r="C3405">
        <f>YEAR(Data!$D3405)</f>
        <v>2014</v>
      </c>
      <c r="D3405" s="2">
        <v>41789</v>
      </c>
      <c r="E3405" s="2">
        <v>41796</v>
      </c>
      <c r="F3405" t="s">
        <v>50</v>
      </c>
      <c r="G3405" t="s">
        <v>4376</v>
      </c>
      <c r="H3405" t="s">
        <v>4377</v>
      </c>
      <c r="I3405" t="s">
        <v>26</v>
      </c>
      <c r="J3405" t="s">
        <v>27</v>
      </c>
      <c r="K3405" t="s">
        <v>184</v>
      </c>
      <c r="L3405" t="s">
        <v>104</v>
      </c>
      <c r="M3405">
        <v>77095</v>
      </c>
      <c r="N3405" t="s">
        <v>105</v>
      </c>
      <c r="O3405" t="s">
        <v>6609</v>
      </c>
      <c r="P3405" t="s">
        <v>32</v>
      </c>
      <c r="Q3405" t="s">
        <v>65</v>
      </c>
      <c r="R3405" t="s">
        <v>6610</v>
      </c>
      <c r="S3405">
        <v>65.424000000000007</v>
      </c>
      <c r="T3405">
        <v>4</v>
      </c>
      <c r="U3405">
        <v>0.6</v>
      </c>
      <c r="V3405">
        <v>-52.339199999999991</v>
      </c>
    </row>
    <row r="3406" spans="1:22" ht="14.25" customHeight="1" x14ac:dyDescent="0.3">
      <c r="A3406">
        <v>3405</v>
      </c>
      <c r="B3406" t="s">
        <v>6611</v>
      </c>
      <c r="C3406">
        <f>YEAR(Data!$D3406)</f>
        <v>2012</v>
      </c>
      <c r="D3406" s="2">
        <v>41199</v>
      </c>
      <c r="E3406" s="2">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ht="14.25" customHeight="1" x14ac:dyDescent="0.3">
      <c r="A3407">
        <v>3406</v>
      </c>
      <c r="B3407" t="s">
        <v>6612</v>
      </c>
      <c r="C3407">
        <f>YEAR(Data!$D3407)</f>
        <v>2011</v>
      </c>
      <c r="D3407" s="2">
        <v>40656</v>
      </c>
      <c r="E3407" s="2">
        <v>40660</v>
      </c>
      <c r="F3407" t="s">
        <v>50</v>
      </c>
      <c r="G3407" t="s">
        <v>6479</v>
      </c>
      <c r="H3407" t="s">
        <v>6480</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ht="14.25" customHeight="1" x14ac:dyDescent="0.3">
      <c r="A3408">
        <v>3407</v>
      </c>
      <c r="B3408" t="s">
        <v>6612</v>
      </c>
      <c r="C3408">
        <f>YEAR(Data!$D3408)</f>
        <v>2011</v>
      </c>
      <c r="D3408" s="2">
        <v>40656</v>
      </c>
      <c r="E3408" s="2">
        <v>40660</v>
      </c>
      <c r="F3408" t="s">
        <v>50</v>
      </c>
      <c r="G3408" t="s">
        <v>6479</v>
      </c>
      <c r="H3408" t="s">
        <v>6480</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ht="14.25" customHeight="1" x14ac:dyDescent="0.3">
      <c r="A3409">
        <v>3408</v>
      </c>
      <c r="B3409" t="s">
        <v>6612</v>
      </c>
      <c r="C3409">
        <f>YEAR(Data!$D3409)</f>
        <v>2011</v>
      </c>
      <c r="D3409" s="2">
        <v>40656</v>
      </c>
      <c r="E3409" s="2">
        <v>40660</v>
      </c>
      <c r="F3409" t="s">
        <v>50</v>
      </c>
      <c r="G3409" t="s">
        <v>6479</v>
      </c>
      <c r="H3409" t="s">
        <v>6480</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ht="14.25" customHeight="1" x14ac:dyDescent="0.3">
      <c r="A3410">
        <v>3409</v>
      </c>
      <c r="B3410" t="s">
        <v>6612</v>
      </c>
      <c r="C3410">
        <f>YEAR(Data!$D3410)</f>
        <v>2011</v>
      </c>
      <c r="D3410" s="2">
        <v>40656</v>
      </c>
      <c r="E3410" s="2">
        <v>40660</v>
      </c>
      <c r="F3410" t="s">
        <v>50</v>
      </c>
      <c r="G3410" t="s">
        <v>6479</v>
      </c>
      <c r="H3410" t="s">
        <v>6480</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ht="14.25" customHeight="1" x14ac:dyDescent="0.3">
      <c r="A3411">
        <v>3410</v>
      </c>
      <c r="B3411" t="s">
        <v>6613</v>
      </c>
      <c r="C3411">
        <f>YEAR(Data!$D3411)</f>
        <v>2014</v>
      </c>
      <c r="D3411" s="2">
        <v>41760</v>
      </c>
      <c r="E3411" s="2">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ht="14.25" customHeight="1" x14ac:dyDescent="0.3">
      <c r="A3412">
        <v>3411</v>
      </c>
      <c r="B3412" t="s">
        <v>6614</v>
      </c>
      <c r="C3412">
        <f>YEAR(Data!$D3412)</f>
        <v>2013</v>
      </c>
      <c r="D3412" s="2">
        <v>41538</v>
      </c>
      <c r="E3412" s="2">
        <v>41542</v>
      </c>
      <c r="F3412" t="s">
        <v>50</v>
      </c>
      <c r="G3412" t="s">
        <v>5546</v>
      </c>
      <c r="H3412" t="s">
        <v>5547</v>
      </c>
      <c r="I3412" t="s">
        <v>41</v>
      </c>
      <c r="J3412" t="s">
        <v>27</v>
      </c>
      <c r="K3412" t="s">
        <v>127</v>
      </c>
      <c r="L3412" t="s">
        <v>43</v>
      </c>
      <c r="M3412">
        <v>94122</v>
      </c>
      <c r="N3412" t="s">
        <v>44</v>
      </c>
      <c r="O3412" t="s">
        <v>6326</v>
      </c>
      <c r="P3412" t="s">
        <v>46</v>
      </c>
      <c r="Q3412" t="s">
        <v>90</v>
      </c>
      <c r="R3412" t="s">
        <v>6327</v>
      </c>
      <c r="S3412">
        <v>65.789999999999992</v>
      </c>
      <c r="T3412">
        <v>9</v>
      </c>
      <c r="U3412">
        <v>0</v>
      </c>
      <c r="V3412">
        <v>30.263399999999997</v>
      </c>
    </row>
    <row r="3413" spans="1:22" ht="14.25" customHeight="1" x14ac:dyDescent="0.3">
      <c r="A3413">
        <v>3412</v>
      </c>
      <c r="B3413" t="s">
        <v>6614</v>
      </c>
      <c r="C3413">
        <f>YEAR(Data!$D3413)</f>
        <v>2013</v>
      </c>
      <c r="D3413" s="2">
        <v>41538</v>
      </c>
      <c r="E3413" s="2">
        <v>41542</v>
      </c>
      <c r="F3413" t="s">
        <v>50</v>
      </c>
      <c r="G3413" t="s">
        <v>5546</v>
      </c>
      <c r="H3413" t="s">
        <v>5547</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ht="14.25" customHeight="1" x14ac:dyDescent="0.3">
      <c r="A3414">
        <v>3413</v>
      </c>
      <c r="B3414" t="s">
        <v>6614</v>
      </c>
      <c r="C3414">
        <f>YEAR(Data!$D3414)</f>
        <v>2013</v>
      </c>
      <c r="D3414" s="2">
        <v>41538</v>
      </c>
      <c r="E3414" s="2">
        <v>41542</v>
      </c>
      <c r="F3414" t="s">
        <v>50</v>
      </c>
      <c r="G3414" t="s">
        <v>5546</v>
      </c>
      <c r="H3414" t="s">
        <v>5547</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ht="14.25" customHeight="1" x14ac:dyDescent="0.3">
      <c r="A3415">
        <v>3414</v>
      </c>
      <c r="B3415" t="s">
        <v>6614</v>
      </c>
      <c r="C3415">
        <f>YEAR(Data!$D3415)</f>
        <v>2013</v>
      </c>
      <c r="D3415" s="2">
        <v>41538</v>
      </c>
      <c r="E3415" s="2">
        <v>41542</v>
      </c>
      <c r="F3415" t="s">
        <v>50</v>
      </c>
      <c r="G3415" t="s">
        <v>5546</v>
      </c>
      <c r="H3415" t="s">
        <v>5547</v>
      </c>
      <c r="I3415" t="s">
        <v>41</v>
      </c>
      <c r="J3415" t="s">
        <v>27</v>
      </c>
      <c r="K3415" t="s">
        <v>127</v>
      </c>
      <c r="L3415" t="s">
        <v>43</v>
      </c>
      <c r="M3415">
        <v>94122</v>
      </c>
      <c r="N3415" t="s">
        <v>44</v>
      </c>
      <c r="O3415" t="s">
        <v>5848</v>
      </c>
      <c r="P3415" t="s">
        <v>46</v>
      </c>
      <c r="Q3415" t="s">
        <v>90</v>
      </c>
      <c r="R3415" t="s">
        <v>5849</v>
      </c>
      <c r="S3415">
        <v>77.52</v>
      </c>
      <c r="T3415">
        <v>2</v>
      </c>
      <c r="U3415">
        <v>0</v>
      </c>
      <c r="V3415">
        <v>37.9848</v>
      </c>
    </row>
    <row r="3416" spans="1:22" ht="14.25" customHeight="1" x14ac:dyDescent="0.3">
      <c r="A3416">
        <v>3415</v>
      </c>
      <c r="B3416" t="s">
        <v>6614</v>
      </c>
      <c r="C3416">
        <f>YEAR(Data!$D3416)</f>
        <v>2013</v>
      </c>
      <c r="D3416" s="2">
        <v>41538</v>
      </c>
      <c r="E3416" s="2">
        <v>41542</v>
      </c>
      <c r="F3416" t="s">
        <v>50</v>
      </c>
      <c r="G3416" t="s">
        <v>5546</v>
      </c>
      <c r="H3416" t="s">
        <v>5547</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ht="14.25" customHeight="1" x14ac:dyDescent="0.3">
      <c r="A3417">
        <v>3416</v>
      </c>
      <c r="B3417" t="s">
        <v>6615</v>
      </c>
      <c r="C3417">
        <f>YEAR(Data!$D3417)</f>
        <v>2013</v>
      </c>
      <c r="D3417" s="2">
        <v>41520</v>
      </c>
      <c r="E3417" s="2">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ht="14.25" customHeight="1" x14ac:dyDescent="0.3">
      <c r="A3418">
        <v>3417</v>
      </c>
      <c r="B3418" t="s">
        <v>6615</v>
      </c>
      <c r="C3418">
        <f>YEAR(Data!$D3418)</f>
        <v>2013</v>
      </c>
      <c r="D3418" s="2">
        <v>41520</v>
      </c>
      <c r="E3418" s="2">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ht="14.25" customHeight="1" x14ac:dyDescent="0.3">
      <c r="A3419">
        <v>3418</v>
      </c>
      <c r="B3419" t="s">
        <v>6616</v>
      </c>
      <c r="C3419">
        <f>YEAR(Data!$D3419)</f>
        <v>2012</v>
      </c>
      <c r="D3419" s="2">
        <v>41026</v>
      </c>
      <c r="E3419" s="2">
        <v>41031</v>
      </c>
      <c r="F3419" t="s">
        <v>50</v>
      </c>
      <c r="G3419" t="s">
        <v>6256</v>
      </c>
      <c r="H3419" t="s">
        <v>6257</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ht="14.25" customHeight="1" x14ac:dyDescent="0.3">
      <c r="A3420">
        <v>3419</v>
      </c>
      <c r="B3420" t="s">
        <v>6616</v>
      </c>
      <c r="C3420">
        <f>YEAR(Data!$D3420)</f>
        <v>2012</v>
      </c>
      <c r="D3420" s="2">
        <v>41026</v>
      </c>
      <c r="E3420" s="2">
        <v>41031</v>
      </c>
      <c r="F3420" t="s">
        <v>50</v>
      </c>
      <c r="G3420" t="s">
        <v>6256</v>
      </c>
      <c r="H3420" t="s">
        <v>6257</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ht="14.25" customHeight="1" x14ac:dyDescent="0.3">
      <c r="A3421">
        <v>3420</v>
      </c>
      <c r="B3421" t="s">
        <v>6617</v>
      </c>
      <c r="C3421">
        <f>YEAR(Data!$D3421)</f>
        <v>2012</v>
      </c>
      <c r="D3421" s="2">
        <v>41158</v>
      </c>
      <c r="E3421" s="2">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ht="14.25" customHeight="1" x14ac:dyDescent="0.3">
      <c r="A3422">
        <v>3421</v>
      </c>
      <c r="B3422" t="s">
        <v>6618</v>
      </c>
      <c r="C3422">
        <f>YEAR(Data!$D3422)</f>
        <v>2013</v>
      </c>
      <c r="D3422" s="2">
        <v>41423</v>
      </c>
      <c r="E3422" s="2">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ht="14.25" customHeight="1" x14ac:dyDescent="0.3">
      <c r="A3423">
        <v>3422</v>
      </c>
      <c r="B3423" t="s">
        <v>6618</v>
      </c>
      <c r="C3423">
        <f>YEAR(Data!$D3423)</f>
        <v>2013</v>
      </c>
      <c r="D3423" s="2">
        <v>41423</v>
      </c>
      <c r="E3423" s="2">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ht="14.25" customHeight="1" x14ac:dyDescent="0.3">
      <c r="A3424">
        <v>3423</v>
      </c>
      <c r="B3424" t="s">
        <v>6618</v>
      </c>
      <c r="C3424">
        <f>YEAR(Data!$D3424)</f>
        <v>2013</v>
      </c>
      <c r="D3424" s="2">
        <v>41423</v>
      </c>
      <c r="E3424" s="2">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ht="14.25" customHeight="1" x14ac:dyDescent="0.3">
      <c r="A3425">
        <v>3424</v>
      </c>
      <c r="B3425" t="s">
        <v>6618</v>
      </c>
      <c r="C3425">
        <f>YEAR(Data!$D3425)</f>
        <v>2013</v>
      </c>
      <c r="D3425" s="2">
        <v>41423</v>
      </c>
      <c r="E3425" s="2">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ht="14.25" customHeight="1" x14ac:dyDescent="0.3">
      <c r="A3426">
        <v>3425</v>
      </c>
      <c r="B3426" t="s">
        <v>6618</v>
      </c>
      <c r="C3426">
        <f>YEAR(Data!$D3426)</f>
        <v>2013</v>
      </c>
      <c r="D3426" s="2">
        <v>41423</v>
      </c>
      <c r="E3426" s="2">
        <v>41429</v>
      </c>
      <c r="F3426" t="s">
        <v>50</v>
      </c>
      <c r="G3426" t="s">
        <v>486</v>
      </c>
      <c r="H3426" t="s">
        <v>487</v>
      </c>
      <c r="I3426" t="s">
        <v>26</v>
      </c>
      <c r="J3426" t="s">
        <v>27</v>
      </c>
      <c r="K3426" t="s">
        <v>42</v>
      </c>
      <c r="L3426" t="s">
        <v>43</v>
      </c>
      <c r="M3426">
        <v>90004</v>
      </c>
      <c r="N3426" t="s">
        <v>44</v>
      </c>
      <c r="O3426" t="s">
        <v>6329</v>
      </c>
      <c r="P3426" t="s">
        <v>71</v>
      </c>
      <c r="Q3426" t="s">
        <v>682</v>
      </c>
      <c r="R3426" t="s">
        <v>6330</v>
      </c>
      <c r="S3426">
        <v>558.4</v>
      </c>
      <c r="T3426">
        <v>2</v>
      </c>
      <c r="U3426">
        <v>0.2</v>
      </c>
      <c r="V3426">
        <v>41.880000000000024</v>
      </c>
    </row>
    <row r="3427" spans="1:22" ht="14.25" customHeight="1" x14ac:dyDescent="0.3">
      <c r="A3427">
        <v>3426</v>
      </c>
      <c r="B3427" t="s">
        <v>6619</v>
      </c>
      <c r="C3427">
        <f>YEAR(Data!$D3427)</f>
        <v>2012</v>
      </c>
      <c r="D3427" s="2">
        <v>41176</v>
      </c>
      <c r="E3427" s="2">
        <v>41180</v>
      </c>
      <c r="F3427" t="s">
        <v>50</v>
      </c>
      <c r="G3427" t="s">
        <v>3049</v>
      </c>
      <c r="H3427" t="s">
        <v>3050</v>
      </c>
      <c r="I3427" t="s">
        <v>102</v>
      </c>
      <c r="J3427" t="s">
        <v>27</v>
      </c>
      <c r="K3427" t="s">
        <v>6620</v>
      </c>
      <c r="L3427" t="s">
        <v>489</v>
      </c>
      <c r="M3427">
        <v>52001</v>
      </c>
      <c r="N3427" t="s">
        <v>105</v>
      </c>
      <c r="O3427" t="s">
        <v>177</v>
      </c>
      <c r="P3427" t="s">
        <v>46</v>
      </c>
      <c r="Q3427" t="s">
        <v>75</v>
      </c>
      <c r="R3427" t="s">
        <v>178</v>
      </c>
      <c r="S3427">
        <v>15.24</v>
      </c>
      <c r="T3427">
        <v>4</v>
      </c>
      <c r="U3427">
        <v>0</v>
      </c>
      <c r="V3427">
        <v>6.8579999999999988</v>
      </c>
    </row>
    <row r="3428" spans="1:22" ht="14.25" customHeight="1" x14ac:dyDescent="0.3">
      <c r="A3428">
        <v>3427</v>
      </c>
      <c r="B3428" t="s">
        <v>6619</v>
      </c>
      <c r="C3428">
        <f>YEAR(Data!$D3428)</f>
        <v>2012</v>
      </c>
      <c r="D3428" s="2">
        <v>41176</v>
      </c>
      <c r="E3428" s="2">
        <v>41180</v>
      </c>
      <c r="F3428" t="s">
        <v>50</v>
      </c>
      <c r="G3428" t="s">
        <v>3049</v>
      </c>
      <c r="H3428" t="s">
        <v>3050</v>
      </c>
      <c r="I3428" t="s">
        <v>102</v>
      </c>
      <c r="J3428" t="s">
        <v>27</v>
      </c>
      <c r="K3428" t="s">
        <v>6620</v>
      </c>
      <c r="L3428" t="s">
        <v>489</v>
      </c>
      <c r="M3428">
        <v>52001</v>
      </c>
      <c r="N3428" t="s">
        <v>105</v>
      </c>
      <c r="O3428" t="s">
        <v>4619</v>
      </c>
      <c r="P3428" t="s">
        <v>32</v>
      </c>
      <c r="Q3428" t="s">
        <v>36</v>
      </c>
      <c r="R3428" t="s">
        <v>4620</v>
      </c>
      <c r="S3428">
        <v>1408.1</v>
      </c>
      <c r="T3428">
        <v>10</v>
      </c>
      <c r="U3428">
        <v>0</v>
      </c>
      <c r="V3428">
        <v>394.26800000000003</v>
      </c>
    </row>
    <row r="3429" spans="1:22" ht="14.25" customHeight="1" x14ac:dyDescent="0.3">
      <c r="A3429">
        <v>3428</v>
      </c>
      <c r="B3429" t="s">
        <v>6621</v>
      </c>
      <c r="C3429">
        <f>YEAR(Data!$D3429)</f>
        <v>2014</v>
      </c>
      <c r="D3429" s="2">
        <v>41824</v>
      </c>
      <c r="E3429" s="2">
        <v>41827</v>
      </c>
      <c r="F3429" t="s">
        <v>23</v>
      </c>
      <c r="G3429" t="s">
        <v>3758</v>
      </c>
      <c r="H3429" t="s">
        <v>3759</v>
      </c>
      <c r="I3429" t="s">
        <v>102</v>
      </c>
      <c r="J3429" t="s">
        <v>27</v>
      </c>
      <c r="K3429" t="s">
        <v>2470</v>
      </c>
      <c r="L3429" t="s">
        <v>498</v>
      </c>
      <c r="M3429">
        <v>43130</v>
      </c>
      <c r="N3429" t="s">
        <v>148</v>
      </c>
      <c r="O3429" t="s">
        <v>6622</v>
      </c>
      <c r="P3429" t="s">
        <v>46</v>
      </c>
      <c r="Q3429" t="s">
        <v>90</v>
      </c>
      <c r="R3429" t="s">
        <v>6623</v>
      </c>
      <c r="S3429">
        <v>32.896000000000001</v>
      </c>
      <c r="T3429">
        <v>4</v>
      </c>
      <c r="U3429">
        <v>0.2</v>
      </c>
      <c r="V3429">
        <v>11.102399999999996</v>
      </c>
    </row>
    <row r="3430" spans="1:22" ht="14.25" customHeight="1" x14ac:dyDescent="0.3">
      <c r="A3430">
        <v>3429</v>
      </c>
      <c r="B3430" t="s">
        <v>6621</v>
      </c>
      <c r="C3430">
        <f>YEAR(Data!$D3430)</f>
        <v>2014</v>
      </c>
      <c r="D3430" s="2">
        <v>41824</v>
      </c>
      <c r="E3430" s="2">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ht="14.25" customHeight="1" x14ac:dyDescent="0.3">
      <c r="A3431">
        <v>3430</v>
      </c>
      <c r="B3431" t="s">
        <v>6621</v>
      </c>
      <c r="C3431">
        <f>YEAR(Data!$D3431)</f>
        <v>2014</v>
      </c>
      <c r="D3431" s="2">
        <v>41824</v>
      </c>
      <c r="E3431" s="2">
        <v>41827</v>
      </c>
      <c r="F3431" t="s">
        <v>23</v>
      </c>
      <c r="G3431" t="s">
        <v>3758</v>
      </c>
      <c r="H3431" t="s">
        <v>3759</v>
      </c>
      <c r="I3431" t="s">
        <v>102</v>
      </c>
      <c r="J3431" t="s">
        <v>27</v>
      </c>
      <c r="K3431" t="s">
        <v>2470</v>
      </c>
      <c r="L3431" t="s">
        <v>498</v>
      </c>
      <c r="M3431">
        <v>43130</v>
      </c>
      <c r="N3431" t="s">
        <v>148</v>
      </c>
      <c r="O3431" t="s">
        <v>5831</v>
      </c>
      <c r="P3431" t="s">
        <v>46</v>
      </c>
      <c r="Q3431" t="s">
        <v>90</v>
      </c>
      <c r="R3431" t="s">
        <v>5832</v>
      </c>
      <c r="S3431">
        <v>30.96</v>
      </c>
      <c r="T3431">
        <v>6</v>
      </c>
      <c r="U3431">
        <v>0.2</v>
      </c>
      <c r="V3431">
        <v>11.223000000000001</v>
      </c>
    </row>
    <row r="3432" spans="1:22" ht="14.25" customHeight="1" x14ac:dyDescent="0.3">
      <c r="A3432">
        <v>3431</v>
      </c>
      <c r="B3432" t="s">
        <v>6624</v>
      </c>
      <c r="C3432">
        <f>YEAR(Data!$D3432)</f>
        <v>2014</v>
      </c>
      <c r="D3432" s="2">
        <v>41982</v>
      </c>
      <c r="E3432" s="2">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ht="14.25" customHeight="1" x14ac:dyDescent="0.3">
      <c r="A3433">
        <v>3432</v>
      </c>
      <c r="B3433" t="s">
        <v>6624</v>
      </c>
      <c r="C3433">
        <f>YEAR(Data!$D3433)</f>
        <v>2014</v>
      </c>
      <c r="D3433" s="2">
        <v>41982</v>
      </c>
      <c r="E3433" s="2">
        <v>41983</v>
      </c>
      <c r="F3433" t="s">
        <v>188</v>
      </c>
      <c r="G3433" t="s">
        <v>1417</v>
      </c>
      <c r="H3433" t="s">
        <v>1418</v>
      </c>
      <c r="I3433" t="s">
        <v>26</v>
      </c>
      <c r="J3433" t="s">
        <v>27</v>
      </c>
      <c r="K3433" t="s">
        <v>1027</v>
      </c>
      <c r="L3433" t="s">
        <v>43</v>
      </c>
      <c r="M3433">
        <v>90301</v>
      </c>
      <c r="N3433" t="s">
        <v>44</v>
      </c>
      <c r="O3433" t="s">
        <v>6625</v>
      </c>
      <c r="P3433" t="s">
        <v>32</v>
      </c>
      <c r="Q3433" t="s">
        <v>65</v>
      </c>
      <c r="R3433" t="s">
        <v>6626</v>
      </c>
      <c r="S3433">
        <v>128.9</v>
      </c>
      <c r="T3433">
        <v>2</v>
      </c>
      <c r="U3433">
        <v>0</v>
      </c>
      <c r="V3433">
        <v>15.468000000000004</v>
      </c>
    </row>
    <row r="3434" spans="1:22" ht="14.25" customHeight="1" x14ac:dyDescent="0.3">
      <c r="A3434">
        <v>3433</v>
      </c>
      <c r="B3434" t="s">
        <v>6624</v>
      </c>
      <c r="C3434">
        <f>YEAR(Data!$D3434)</f>
        <v>2014</v>
      </c>
      <c r="D3434" s="2">
        <v>41982</v>
      </c>
      <c r="E3434" s="2">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ht="14.25" customHeight="1" x14ac:dyDescent="0.3">
      <c r="A3435">
        <v>3434</v>
      </c>
      <c r="B3435" t="s">
        <v>6627</v>
      </c>
      <c r="C3435">
        <f>YEAR(Data!$D3435)</f>
        <v>2014</v>
      </c>
      <c r="D3435" s="2">
        <v>41979</v>
      </c>
      <c r="E3435" s="2">
        <v>41983</v>
      </c>
      <c r="F3435" t="s">
        <v>50</v>
      </c>
      <c r="G3435" t="s">
        <v>2243</v>
      </c>
      <c r="H3435" t="s">
        <v>2244</v>
      </c>
      <c r="I3435" t="s">
        <v>26</v>
      </c>
      <c r="J3435" t="s">
        <v>27</v>
      </c>
      <c r="K3435" t="s">
        <v>4122</v>
      </c>
      <c r="L3435" t="s">
        <v>96</v>
      </c>
      <c r="M3435">
        <v>98006</v>
      </c>
      <c r="N3435" t="s">
        <v>44</v>
      </c>
      <c r="O3435" t="s">
        <v>5487</v>
      </c>
      <c r="P3435" t="s">
        <v>46</v>
      </c>
      <c r="Q3435" t="s">
        <v>75</v>
      </c>
      <c r="R3435" t="s">
        <v>5488</v>
      </c>
      <c r="S3435">
        <v>24.816000000000003</v>
      </c>
      <c r="T3435">
        <v>3</v>
      </c>
      <c r="U3435">
        <v>0.2</v>
      </c>
      <c r="V3435">
        <v>8.3753999999999991</v>
      </c>
    </row>
    <row r="3436" spans="1:22" ht="14.25" customHeight="1" x14ac:dyDescent="0.3">
      <c r="A3436">
        <v>3435</v>
      </c>
      <c r="B3436" t="s">
        <v>6627</v>
      </c>
      <c r="C3436">
        <f>YEAR(Data!$D3436)</f>
        <v>2014</v>
      </c>
      <c r="D3436" s="2">
        <v>41979</v>
      </c>
      <c r="E3436" s="2">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ht="14.25" customHeight="1" x14ac:dyDescent="0.3">
      <c r="A3437">
        <v>3436</v>
      </c>
      <c r="B3437" t="s">
        <v>6628</v>
      </c>
      <c r="C3437">
        <f>YEAR(Data!$D3437)</f>
        <v>2012</v>
      </c>
      <c r="D3437" s="2">
        <v>41179</v>
      </c>
      <c r="E3437" s="2">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ht="14.25" customHeight="1" x14ac:dyDescent="0.3">
      <c r="A3438">
        <v>3437</v>
      </c>
      <c r="B3438" t="s">
        <v>6628</v>
      </c>
      <c r="C3438">
        <f>YEAR(Data!$D3438)</f>
        <v>2012</v>
      </c>
      <c r="D3438" s="2">
        <v>41179</v>
      </c>
      <c r="E3438" s="2">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ht="14.25" customHeight="1" x14ac:dyDescent="0.3">
      <c r="A3439">
        <v>3438</v>
      </c>
      <c r="B3439" t="s">
        <v>6629</v>
      </c>
      <c r="C3439">
        <f>YEAR(Data!$D3439)</f>
        <v>2014</v>
      </c>
      <c r="D3439" s="2">
        <v>41943</v>
      </c>
      <c r="E3439" s="2">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ht="14.25" customHeight="1" x14ac:dyDescent="0.3">
      <c r="A3440">
        <v>3439</v>
      </c>
      <c r="B3440" t="s">
        <v>6629</v>
      </c>
      <c r="C3440">
        <f>YEAR(Data!$D3440)</f>
        <v>2014</v>
      </c>
      <c r="D3440" s="2">
        <v>41943</v>
      </c>
      <c r="E3440" s="2">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ht="14.25" customHeight="1" x14ac:dyDescent="0.3">
      <c r="A3441">
        <v>3440</v>
      </c>
      <c r="B3441" t="s">
        <v>6629</v>
      </c>
      <c r="C3441">
        <f>YEAR(Data!$D3441)</f>
        <v>2014</v>
      </c>
      <c r="D3441" s="2">
        <v>41943</v>
      </c>
      <c r="E3441" s="2">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ht="14.25" customHeight="1" x14ac:dyDescent="0.3">
      <c r="A3442">
        <v>3441</v>
      </c>
      <c r="B3442" t="s">
        <v>6630</v>
      </c>
      <c r="C3442">
        <f>YEAR(Data!$D3442)</f>
        <v>2012</v>
      </c>
      <c r="D3442" s="2">
        <v>41242</v>
      </c>
      <c r="E3442" s="2">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ht="14.25" customHeight="1" x14ac:dyDescent="0.3">
      <c r="A3443">
        <v>3442</v>
      </c>
      <c r="B3443" t="s">
        <v>6631</v>
      </c>
      <c r="C3443">
        <f>YEAR(Data!$D3443)</f>
        <v>2011</v>
      </c>
      <c r="D3443" s="2">
        <v>40613</v>
      </c>
      <c r="E3443" s="2">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ht="14.25" customHeight="1" x14ac:dyDescent="0.3">
      <c r="A3444">
        <v>3443</v>
      </c>
      <c r="B3444" t="s">
        <v>6632</v>
      </c>
      <c r="C3444">
        <f>YEAR(Data!$D3444)</f>
        <v>2014</v>
      </c>
      <c r="D3444" s="2">
        <v>41963</v>
      </c>
      <c r="E3444" s="2">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ht="14.25" customHeight="1" x14ac:dyDescent="0.3">
      <c r="A3445">
        <v>3444</v>
      </c>
      <c r="B3445" t="s">
        <v>6632</v>
      </c>
      <c r="C3445">
        <f>YEAR(Data!$D3445)</f>
        <v>2014</v>
      </c>
      <c r="D3445" s="2">
        <v>41963</v>
      </c>
      <c r="E3445" s="2">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ht="14.25" customHeight="1" x14ac:dyDescent="0.3">
      <c r="A3446">
        <v>3445</v>
      </c>
      <c r="B3446" t="s">
        <v>6633</v>
      </c>
      <c r="C3446">
        <f>YEAR(Data!$D3446)</f>
        <v>2013</v>
      </c>
      <c r="D3446" s="2">
        <v>41485</v>
      </c>
      <c r="E3446" s="2">
        <v>41489</v>
      </c>
      <c r="F3446" t="s">
        <v>50</v>
      </c>
      <c r="G3446" t="s">
        <v>6634</v>
      </c>
      <c r="H3446" t="s">
        <v>6635</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ht="14.25" customHeight="1" x14ac:dyDescent="0.3">
      <c r="A3447">
        <v>3446</v>
      </c>
      <c r="B3447" t="s">
        <v>6636</v>
      </c>
      <c r="C3447">
        <f>YEAR(Data!$D3447)</f>
        <v>2012</v>
      </c>
      <c r="D3447" s="2">
        <v>41072</v>
      </c>
      <c r="E3447" s="2">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ht="14.25" customHeight="1" x14ac:dyDescent="0.3">
      <c r="A3448">
        <v>3447</v>
      </c>
      <c r="B3448" t="s">
        <v>6637</v>
      </c>
      <c r="C3448">
        <f>YEAR(Data!$D3448)</f>
        <v>2013</v>
      </c>
      <c r="D3448" s="2">
        <v>41493</v>
      </c>
      <c r="E3448" s="2">
        <v>41494</v>
      </c>
      <c r="F3448" t="s">
        <v>188</v>
      </c>
      <c r="G3448" t="s">
        <v>6638</v>
      </c>
      <c r="H3448" t="s">
        <v>6639</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ht="14.25" customHeight="1" x14ac:dyDescent="0.3">
      <c r="A3449">
        <v>3448</v>
      </c>
      <c r="B3449" t="s">
        <v>6640</v>
      </c>
      <c r="C3449">
        <f>YEAR(Data!$D3449)</f>
        <v>2014</v>
      </c>
      <c r="D3449" s="2">
        <v>41802</v>
      </c>
      <c r="E3449" s="2">
        <v>41806</v>
      </c>
      <c r="F3449" t="s">
        <v>50</v>
      </c>
      <c r="G3449" t="s">
        <v>5338</v>
      </c>
      <c r="H3449" t="s">
        <v>5339</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ht="14.25" customHeight="1" x14ac:dyDescent="0.3">
      <c r="A3450">
        <v>3449</v>
      </c>
      <c r="B3450" t="s">
        <v>6641</v>
      </c>
      <c r="C3450">
        <f>YEAR(Data!$D3450)</f>
        <v>2013</v>
      </c>
      <c r="D3450" s="2">
        <v>41555</v>
      </c>
      <c r="E3450" s="2">
        <v>41561</v>
      </c>
      <c r="F3450" t="s">
        <v>50</v>
      </c>
      <c r="G3450" t="s">
        <v>5562</v>
      </c>
      <c r="H3450" t="s">
        <v>5563</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ht="14.25" customHeight="1" x14ac:dyDescent="0.3">
      <c r="A3451">
        <v>3450</v>
      </c>
      <c r="B3451" t="s">
        <v>6642</v>
      </c>
      <c r="C3451">
        <f>YEAR(Data!$D3451)</f>
        <v>2011</v>
      </c>
      <c r="D3451" s="2">
        <v>40794</v>
      </c>
      <c r="E3451" s="2">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ht="14.25" customHeight="1" x14ac:dyDescent="0.3">
      <c r="A3452">
        <v>3451</v>
      </c>
      <c r="B3452" t="s">
        <v>6642</v>
      </c>
      <c r="C3452">
        <f>YEAR(Data!$D3452)</f>
        <v>2011</v>
      </c>
      <c r="D3452" s="2">
        <v>40794</v>
      </c>
      <c r="E3452" s="2">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ht="14.25" customHeight="1" x14ac:dyDescent="0.3">
      <c r="A3453">
        <v>3452</v>
      </c>
      <c r="B3453" t="s">
        <v>6642</v>
      </c>
      <c r="C3453">
        <f>YEAR(Data!$D3453)</f>
        <v>2011</v>
      </c>
      <c r="D3453" s="2">
        <v>40794</v>
      </c>
      <c r="E3453" s="2">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ht="14.25" customHeight="1" x14ac:dyDescent="0.3">
      <c r="A3454">
        <v>3453</v>
      </c>
      <c r="B3454" t="s">
        <v>6643</v>
      </c>
      <c r="C3454">
        <f>YEAR(Data!$D3454)</f>
        <v>2011</v>
      </c>
      <c r="D3454" s="2">
        <v>40618</v>
      </c>
      <c r="E3454" s="2">
        <v>40623</v>
      </c>
      <c r="F3454" t="s">
        <v>23</v>
      </c>
      <c r="G3454" t="s">
        <v>5338</v>
      </c>
      <c r="H3454" t="s">
        <v>5339</v>
      </c>
      <c r="I3454" t="s">
        <v>102</v>
      </c>
      <c r="J3454" t="s">
        <v>27</v>
      </c>
      <c r="K3454" t="s">
        <v>4588</v>
      </c>
      <c r="L3454" t="s">
        <v>88</v>
      </c>
      <c r="M3454">
        <v>27604</v>
      </c>
      <c r="N3454" t="s">
        <v>30</v>
      </c>
      <c r="O3454" t="s">
        <v>6644</v>
      </c>
      <c r="P3454" t="s">
        <v>71</v>
      </c>
      <c r="Q3454" t="s">
        <v>72</v>
      </c>
      <c r="R3454" t="s">
        <v>6645</v>
      </c>
      <c r="S3454">
        <v>471.92</v>
      </c>
      <c r="T3454">
        <v>2</v>
      </c>
      <c r="U3454">
        <v>0.2</v>
      </c>
      <c r="V3454">
        <v>29.495000000000019</v>
      </c>
    </row>
    <row r="3455" spans="1:22" ht="14.25" customHeight="1" x14ac:dyDescent="0.3">
      <c r="A3455">
        <v>3454</v>
      </c>
      <c r="B3455" t="s">
        <v>6646</v>
      </c>
      <c r="C3455">
        <f>YEAR(Data!$D3455)</f>
        <v>2012</v>
      </c>
      <c r="D3455" s="2">
        <v>40968</v>
      </c>
      <c r="E3455" s="2">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ht="14.25" customHeight="1" x14ac:dyDescent="0.3">
      <c r="A3456">
        <v>3455</v>
      </c>
      <c r="B3456" t="s">
        <v>6647</v>
      </c>
      <c r="C3456">
        <f>YEAR(Data!$D3456)</f>
        <v>2012</v>
      </c>
      <c r="D3456" s="2">
        <v>41099</v>
      </c>
      <c r="E3456" s="2">
        <v>41104</v>
      </c>
      <c r="F3456" t="s">
        <v>50</v>
      </c>
      <c r="G3456" t="s">
        <v>152</v>
      </c>
      <c r="H3456" t="s">
        <v>153</v>
      </c>
      <c r="I3456" t="s">
        <v>26</v>
      </c>
      <c r="J3456" t="s">
        <v>27</v>
      </c>
      <c r="K3456" t="s">
        <v>5661</v>
      </c>
      <c r="L3456" t="s">
        <v>335</v>
      </c>
      <c r="M3456">
        <v>37211</v>
      </c>
      <c r="N3456" t="s">
        <v>30</v>
      </c>
      <c r="O3456" t="s">
        <v>6648</v>
      </c>
      <c r="P3456" t="s">
        <v>46</v>
      </c>
      <c r="Q3456" t="s">
        <v>68</v>
      </c>
      <c r="R3456" t="s">
        <v>6649</v>
      </c>
      <c r="S3456">
        <v>5.16</v>
      </c>
      <c r="T3456">
        <v>3</v>
      </c>
      <c r="U3456">
        <v>0.2</v>
      </c>
      <c r="V3456">
        <v>0.83849999999999936</v>
      </c>
    </row>
    <row r="3457" spans="1:22" ht="14.25" customHeight="1" x14ac:dyDescent="0.3">
      <c r="A3457">
        <v>3456</v>
      </c>
      <c r="B3457" t="s">
        <v>6650</v>
      </c>
      <c r="C3457">
        <f>YEAR(Data!$D3457)</f>
        <v>2013</v>
      </c>
      <c r="D3457" s="2">
        <v>41325</v>
      </c>
      <c r="E3457" s="2">
        <v>41332</v>
      </c>
      <c r="F3457" t="s">
        <v>50</v>
      </c>
      <c r="G3457" t="s">
        <v>989</v>
      </c>
      <c r="H3457" t="s">
        <v>990</v>
      </c>
      <c r="I3457" t="s">
        <v>26</v>
      </c>
      <c r="J3457" t="s">
        <v>27</v>
      </c>
      <c r="K3457" t="s">
        <v>5661</v>
      </c>
      <c r="L3457" t="s">
        <v>335</v>
      </c>
      <c r="M3457">
        <v>37211</v>
      </c>
      <c r="N3457" t="s">
        <v>30</v>
      </c>
      <c r="O3457" t="s">
        <v>6651</v>
      </c>
      <c r="P3457" t="s">
        <v>46</v>
      </c>
      <c r="Q3457" t="s">
        <v>90</v>
      </c>
      <c r="R3457" t="s">
        <v>6652</v>
      </c>
      <c r="S3457">
        <v>16.496000000000002</v>
      </c>
      <c r="T3457">
        <v>2</v>
      </c>
      <c r="U3457">
        <v>0.2</v>
      </c>
      <c r="V3457">
        <v>5.5673999999999992</v>
      </c>
    </row>
    <row r="3458" spans="1:22" ht="14.25" customHeight="1" x14ac:dyDescent="0.3">
      <c r="A3458">
        <v>3457</v>
      </c>
      <c r="B3458" t="s">
        <v>6653</v>
      </c>
      <c r="C3458">
        <f>YEAR(Data!$D3458)</f>
        <v>2014</v>
      </c>
      <c r="D3458" s="2">
        <v>41899</v>
      </c>
      <c r="E3458" s="2">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ht="14.25" customHeight="1" x14ac:dyDescent="0.3">
      <c r="A3459">
        <v>3458</v>
      </c>
      <c r="B3459" t="s">
        <v>6653</v>
      </c>
      <c r="C3459">
        <f>YEAR(Data!$D3459)</f>
        <v>2014</v>
      </c>
      <c r="D3459" s="2">
        <v>41899</v>
      </c>
      <c r="E3459" s="2">
        <v>41901</v>
      </c>
      <c r="F3459" t="s">
        <v>188</v>
      </c>
      <c r="G3459" t="s">
        <v>4708</v>
      </c>
      <c r="H3459" t="s">
        <v>4709</v>
      </c>
      <c r="I3459" t="s">
        <v>26</v>
      </c>
      <c r="J3459" t="s">
        <v>27</v>
      </c>
      <c r="K3459" t="s">
        <v>146</v>
      </c>
      <c r="L3459" t="s">
        <v>147</v>
      </c>
      <c r="M3459">
        <v>19143</v>
      </c>
      <c r="N3459" t="s">
        <v>148</v>
      </c>
      <c r="O3459" t="s">
        <v>6031</v>
      </c>
      <c r="P3459" t="s">
        <v>32</v>
      </c>
      <c r="Q3459" t="s">
        <v>65</v>
      </c>
      <c r="R3459" t="s">
        <v>6032</v>
      </c>
      <c r="S3459">
        <v>22.512000000000004</v>
      </c>
      <c r="T3459">
        <v>3</v>
      </c>
      <c r="U3459">
        <v>0.2</v>
      </c>
      <c r="V3459">
        <v>2.2511999999999999</v>
      </c>
    </row>
    <row r="3460" spans="1:22" ht="14.25" customHeight="1" x14ac:dyDescent="0.3">
      <c r="A3460">
        <v>3459</v>
      </c>
      <c r="B3460" t="s">
        <v>6653</v>
      </c>
      <c r="C3460">
        <f>YEAR(Data!$D3460)</f>
        <v>2014</v>
      </c>
      <c r="D3460" s="2">
        <v>41899</v>
      </c>
      <c r="E3460" s="2">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ht="14.25" customHeight="1" x14ac:dyDescent="0.3">
      <c r="A3461">
        <v>3460</v>
      </c>
      <c r="B3461" t="s">
        <v>6653</v>
      </c>
      <c r="C3461">
        <f>YEAR(Data!$D3461)</f>
        <v>2014</v>
      </c>
      <c r="D3461" s="2">
        <v>41899</v>
      </c>
      <c r="E3461" s="2">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ht="14.25" customHeight="1" x14ac:dyDescent="0.3">
      <c r="A3462">
        <v>3461</v>
      </c>
      <c r="B3462" t="s">
        <v>6653</v>
      </c>
      <c r="C3462">
        <f>YEAR(Data!$D3462)</f>
        <v>2014</v>
      </c>
      <c r="D3462" s="2">
        <v>41899</v>
      </c>
      <c r="E3462" s="2">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ht="14.25" customHeight="1" x14ac:dyDescent="0.3">
      <c r="A3463">
        <v>3462</v>
      </c>
      <c r="B3463" t="s">
        <v>6654</v>
      </c>
      <c r="C3463">
        <f>YEAR(Data!$D3463)</f>
        <v>2014</v>
      </c>
      <c r="D3463" s="2">
        <v>41949</v>
      </c>
      <c r="E3463" s="2">
        <v>41954</v>
      </c>
      <c r="F3463" t="s">
        <v>23</v>
      </c>
      <c r="G3463" t="s">
        <v>5323</v>
      </c>
      <c r="H3463" t="s">
        <v>5324</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ht="14.25" customHeight="1" x14ac:dyDescent="0.3">
      <c r="A3464">
        <v>3463</v>
      </c>
      <c r="B3464" t="s">
        <v>6655</v>
      </c>
      <c r="C3464">
        <f>YEAR(Data!$D3464)</f>
        <v>2012</v>
      </c>
      <c r="D3464" s="2">
        <v>40959</v>
      </c>
      <c r="E3464" s="2">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ht="14.25" customHeight="1" x14ac:dyDescent="0.3">
      <c r="A3465">
        <v>3464</v>
      </c>
      <c r="B3465" t="s">
        <v>6656</v>
      </c>
      <c r="C3465">
        <f>YEAR(Data!$D3465)</f>
        <v>2013</v>
      </c>
      <c r="D3465" s="2">
        <v>41604</v>
      </c>
      <c r="E3465" s="2">
        <v>41609</v>
      </c>
      <c r="F3465" t="s">
        <v>50</v>
      </c>
      <c r="G3465" t="s">
        <v>6657</v>
      </c>
      <c r="H3465" t="s">
        <v>6658</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ht="14.25" customHeight="1" x14ac:dyDescent="0.3">
      <c r="A3466">
        <v>3465</v>
      </c>
      <c r="B3466" t="s">
        <v>6659</v>
      </c>
      <c r="C3466">
        <f>YEAR(Data!$D3466)</f>
        <v>2014</v>
      </c>
      <c r="D3466" s="2">
        <v>41977</v>
      </c>
      <c r="E3466" s="2">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ht="14.25" customHeight="1" x14ac:dyDescent="0.3">
      <c r="A3467">
        <v>3466</v>
      </c>
      <c r="B3467" t="s">
        <v>6660</v>
      </c>
      <c r="C3467">
        <f>YEAR(Data!$D3467)</f>
        <v>2012</v>
      </c>
      <c r="D3467" s="2">
        <v>41162</v>
      </c>
      <c r="E3467" s="2">
        <v>41166</v>
      </c>
      <c r="F3467" t="s">
        <v>50</v>
      </c>
      <c r="G3467" t="s">
        <v>4764</v>
      </c>
      <c r="H3467" t="s">
        <v>4765</v>
      </c>
      <c r="I3467" t="s">
        <v>41</v>
      </c>
      <c r="J3467" t="s">
        <v>27</v>
      </c>
      <c r="K3467" t="s">
        <v>6570</v>
      </c>
      <c r="L3467" t="s">
        <v>1245</v>
      </c>
      <c r="M3467">
        <v>2151</v>
      </c>
      <c r="N3467" t="s">
        <v>148</v>
      </c>
      <c r="O3467" t="s">
        <v>5161</v>
      </c>
      <c r="P3467" t="s">
        <v>46</v>
      </c>
      <c r="Q3467" t="s">
        <v>78</v>
      </c>
      <c r="R3467" t="s">
        <v>5162</v>
      </c>
      <c r="S3467">
        <v>61.96</v>
      </c>
      <c r="T3467">
        <v>2</v>
      </c>
      <c r="U3467">
        <v>0</v>
      </c>
      <c r="V3467">
        <v>16.1096</v>
      </c>
    </row>
    <row r="3468" spans="1:22" ht="14.25" customHeight="1" x14ac:dyDescent="0.3">
      <c r="A3468">
        <v>3467</v>
      </c>
      <c r="B3468" t="s">
        <v>6660</v>
      </c>
      <c r="C3468">
        <f>YEAR(Data!$D3468)</f>
        <v>2012</v>
      </c>
      <c r="D3468" s="2">
        <v>41162</v>
      </c>
      <c r="E3468" s="2">
        <v>41166</v>
      </c>
      <c r="F3468" t="s">
        <v>50</v>
      </c>
      <c r="G3468" t="s">
        <v>4764</v>
      </c>
      <c r="H3468" t="s">
        <v>4765</v>
      </c>
      <c r="I3468" t="s">
        <v>41</v>
      </c>
      <c r="J3468" t="s">
        <v>27</v>
      </c>
      <c r="K3468" t="s">
        <v>6570</v>
      </c>
      <c r="L3468" t="s">
        <v>1245</v>
      </c>
      <c r="M3468">
        <v>2151</v>
      </c>
      <c r="N3468" t="s">
        <v>148</v>
      </c>
      <c r="O3468" t="s">
        <v>852</v>
      </c>
      <c r="P3468" t="s">
        <v>32</v>
      </c>
      <c r="Q3468" t="s">
        <v>33</v>
      </c>
      <c r="R3468" t="s">
        <v>853</v>
      </c>
      <c r="S3468">
        <v>361.96</v>
      </c>
      <c r="T3468">
        <v>2</v>
      </c>
      <c r="U3468">
        <v>0</v>
      </c>
      <c r="V3468">
        <v>83.25079999999997</v>
      </c>
    </row>
    <row r="3469" spans="1:22" ht="14.25" customHeight="1" x14ac:dyDescent="0.3">
      <c r="A3469">
        <v>3468</v>
      </c>
      <c r="B3469" t="s">
        <v>6660</v>
      </c>
      <c r="C3469">
        <f>YEAR(Data!$D3469)</f>
        <v>2012</v>
      </c>
      <c r="D3469" s="2">
        <v>41162</v>
      </c>
      <c r="E3469" s="2">
        <v>41166</v>
      </c>
      <c r="F3469" t="s">
        <v>50</v>
      </c>
      <c r="G3469" t="s">
        <v>4764</v>
      </c>
      <c r="H3469" t="s">
        <v>4765</v>
      </c>
      <c r="I3469" t="s">
        <v>41</v>
      </c>
      <c r="J3469" t="s">
        <v>27</v>
      </c>
      <c r="K3469" t="s">
        <v>6570</v>
      </c>
      <c r="L3469" t="s">
        <v>1245</v>
      </c>
      <c r="M3469">
        <v>2151</v>
      </c>
      <c r="N3469" t="s">
        <v>148</v>
      </c>
      <c r="O3469" t="s">
        <v>1321</v>
      </c>
      <c r="P3469" t="s">
        <v>46</v>
      </c>
      <c r="Q3469" t="s">
        <v>90</v>
      </c>
      <c r="R3469" t="s">
        <v>1322</v>
      </c>
      <c r="S3469">
        <v>278.82</v>
      </c>
      <c r="T3469">
        <v>9</v>
      </c>
      <c r="U3469">
        <v>0</v>
      </c>
      <c r="V3469">
        <v>125.46899999999999</v>
      </c>
    </row>
    <row r="3470" spans="1:22" ht="14.25" customHeight="1" x14ac:dyDescent="0.3">
      <c r="A3470">
        <v>3469</v>
      </c>
      <c r="B3470" t="s">
        <v>6661</v>
      </c>
      <c r="C3470">
        <f>YEAR(Data!$D3470)</f>
        <v>2013</v>
      </c>
      <c r="D3470" s="2">
        <v>41623</v>
      </c>
      <c r="E3470" s="2">
        <v>41628</v>
      </c>
      <c r="F3470" t="s">
        <v>50</v>
      </c>
      <c r="G3470" t="s">
        <v>2225</v>
      </c>
      <c r="H3470" t="s">
        <v>2226</v>
      </c>
      <c r="I3470" t="s">
        <v>26</v>
      </c>
      <c r="J3470" t="s">
        <v>27</v>
      </c>
      <c r="K3470" t="s">
        <v>328</v>
      </c>
      <c r="L3470" t="s">
        <v>1487</v>
      </c>
      <c r="M3470">
        <v>39212</v>
      </c>
      <c r="N3470" t="s">
        <v>30</v>
      </c>
      <c r="O3470" t="s">
        <v>5693</v>
      </c>
      <c r="P3470" t="s">
        <v>32</v>
      </c>
      <c r="Q3470" t="s">
        <v>65</v>
      </c>
      <c r="R3470" t="s">
        <v>5694</v>
      </c>
      <c r="S3470">
        <v>133.38</v>
      </c>
      <c r="T3470">
        <v>6</v>
      </c>
      <c r="U3470">
        <v>0</v>
      </c>
      <c r="V3470">
        <v>58.687200000000011</v>
      </c>
    </row>
    <row r="3471" spans="1:22" ht="14.25" customHeight="1" x14ac:dyDescent="0.3">
      <c r="A3471">
        <v>3470</v>
      </c>
      <c r="B3471" t="s">
        <v>6662</v>
      </c>
      <c r="C3471">
        <f>YEAR(Data!$D3471)</f>
        <v>2012</v>
      </c>
      <c r="D3471" s="2">
        <v>41005</v>
      </c>
      <c r="E3471" s="2">
        <v>41009</v>
      </c>
      <c r="F3471" t="s">
        <v>50</v>
      </c>
      <c r="G3471" t="s">
        <v>6663</v>
      </c>
      <c r="H3471" t="s">
        <v>6664</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ht="14.25" customHeight="1" x14ac:dyDescent="0.3">
      <c r="A3472">
        <v>3471</v>
      </c>
      <c r="B3472" t="s">
        <v>6665</v>
      </c>
      <c r="C3472">
        <f>YEAR(Data!$D3472)</f>
        <v>2013</v>
      </c>
      <c r="D3472" s="2">
        <v>41610</v>
      </c>
      <c r="E3472" s="2">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ht="14.25" customHeight="1" x14ac:dyDescent="0.3">
      <c r="A3473">
        <v>3472</v>
      </c>
      <c r="B3473" t="s">
        <v>6666</v>
      </c>
      <c r="C3473">
        <f>YEAR(Data!$D3473)</f>
        <v>2014</v>
      </c>
      <c r="D3473" s="2">
        <v>41956</v>
      </c>
      <c r="E3473" s="2">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ht="14.25" customHeight="1" x14ac:dyDescent="0.3">
      <c r="A3474">
        <v>3473</v>
      </c>
      <c r="B3474" t="s">
        <v>6666</v>
      </c>
      <c r="C3474">
        <f>YEAR(Data!$D3474)</f>
        <v>2014</v>
      </c>
      <c r="D3474" s="2">
        <v>41956</v>
      </c>
      <c r="E3474" s="2">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ht="14.25" customHeight="1" x14ac:dyDescent="0.3">
      <c r="A3475">
        <v>3474</v>
      </c>
      <c r="B3475" t="s">
        <v>6667</v>
      </c>
      <c r="C3475">
        <f>YEAR(Data!$D3475)</f>
        <v>2014</v>
      </c>
      <c r="D3475" s="2">
        <v>41702</v>
      </c>
      <c r="E3475" s="2">
        <v>41709</v>
      </c>
      <c r="F3475" t="s">
        <v>50</v>
      </c>
      <c r="G3475" t="s">
        <v>1827</v>
      </c>
      <c r="H3475" t="s">
        <v>1828</v>
      </c>
      <c r="I3475" t="s">
        <v>26</v>
      </c>
      <c r="J3475" t="s">
        <v>27</v>
      </c>
      <c r="K3475" t="s">
        <v>6668</v>
      </c>
      <c r="L3475" t="s">
        <v>238</v>
      </c>
      <c r="M3475">
        <v>48127</v>
      </c>
      <c r="N3475" t="s">
        <v>105</v>
      </c>
      <c r="O3475" t="s">
        <v>1280</v>
      </c>
      <c r="P3475" t="s">
        <v>32</v>
      </c>
      <c r="Q3475" t="s">
        <v>36</v>
      </c>
      <c r="R3475" t="s">
        <v>1281</v>
      </c>
      <c r="S3475">
        <v>180.98</v>
      </c>
      <c r="T3475">
        <v>1</v>
      </c>
      <c r="U3475">
        <v>0</v>
      </c>
      <c r="V3475">
        <v>47.0548</v>
      </c>
    </row>
    <row r="3476" spans="1:22" ht="14.25" customHeight="1" x14ac:dyDescent="0.3">
      <c r="A3476">
        <v>3475</v>
      </c>
      <c r="B3476" t="s">
        <v>6667</v>
      </c>
      <c r="C3476">
        <f>YEAR(Data!$D3476)</f>
        <v>2014</v>
      </c>
      <c r="D3476" s="2">
        <v>41702</v>
      </c>
      <c r="E3476" s="2">
        <v>41709</v>
      </c>
      <c r="F3476" t="s">
        <v>50</v>
      </c>
      <c r="G3476" t="s">
        <v>1827</v>
      </c>
      <c r="H3476" t="s">
        <v>1828</v>
      </c>
      <c r="I3476" t="s">
        <v>26</v>
      </c>
      <c r="J3476" t="s">
        <v>27</v>
      </c>
      <c r="K3476" t="s">
        <v>6668</v>
      </c>
      <c r="L3476" t="s">
        <v>238</v>
      </c>
      <c r="M3476">
        <v>48127</v>
      </c>
      <c r="N3476" t="s">
        <v>105</v>
      </c>
      <c r="O3476" t="s">
        <v>4542</v>
      </c>
      <c r="P3476" t="s">
        <v>71</v>
      </c>
      <c r="Q3476" t="s">
        <v>161</v>
      </c>
      <c r="R3476" t="s">
        <v>4543</v>
      </c>
      <c r="S3476">
        <v>99.98</v>
      </c>
      <c r="T3476">
        <v>2</v>
      </c>
      <c r="U3476">
        <v>0</v>
      </c>
      <c r="V3476">
        <v>42.991400000000006</v>
      </c>
    </row>
    <row r="3477" spans="1:22" ht="14.25" customHeight="1" x14ac:dyDescent="0.3">
      <c r="A3477">
        <v>3476</v>
      </c>
      <c r="B3477" t="s">
        <v>6669</v>
      </c>
      <c r="C3477">
        <f>YEAR(Data!$D3477)</f>
        <v>2013</v>
      </c>
      <c r="D3477" s="2">
        <v>41606</v>
      </c>
      <c r="E3477" s="2">
        <v>41609</v>
      </c>
      <c r="F3477" t="s">
        <v>188</v>
      </c>
      <c r="G3477" t="s">
        <v>2806</v>
      </c>
      <c r="H3477" t="s">
        <v>2807</v>
      </c>
      <c r="I3477" t="s">
        <v>41</v>
      </c>
      <c r="J3477" t="s">
        <v>27</v>
      </c>
      <c r="K3477" t="s">
        <v>6500</v>
      </c>
      <c r="L3477" t="s">
        <v>4530</v>
      </c>
      <c r="M3477">
        <v>66212</v>
      </c>
      <c r="N3477" t="s">
        <v>105</v>
      </c>
      <c r="O3477" t="s">
        <v>292</v>
      </c>
      <c r="P3477" t="s">
        <v>71</v>
      </c>
      <c r="Q3477" t="s">
        <v>161</v>
      </c>
      <c r="R3477" t="s">
        <v>293</v>
      </c>
      <c r="S3477">
        <v>34.950000000000003</v>
      </c>
      <c r="T3477">
        <v>5</v>
      </c>
      <c r="U3477">
        <v>0</v>
      </c>
      <c r="V3477">
        <v>15.378000000000004</v>
      </c>
    </row>
    <row r="3478" spans="1:22" ht="14.25" customHeight="1" x14ac:dyDescent="0.3">
      <c r="A3478">
        <v>3477</v>
      </c>
      <c r="B3478" t="s">
        <v>6669</v>
      </c>
      <c r="C3478">
        <f>YEAR(Data!$D3478)</f>
        <v>2013</v>
      </c>
      <c r="D3478" s="2">
        <v>41606</v>
      </c>
      <c r="E3478" s="2">
        <v>41609</v>
      </c>
      <c r="F3478" t="s">
        <v>188</v>
      </c>
      <c r="G3478" t="s">
        <v>2806</v>
      </c>
      <c r="H3478" t="s">
        <v>2807</v>
      </c>
      <c r="I3478" t="s">
        <v>41</v>
      </c>
      <c r="J3478" t="s">
        <v>27</v>
      </c>
      <c r="K3478" t="s">
        <v>6500</v>
      </c>
      <c r="L3478" t="s">
        <v>4530</v>
      </c>
      <c r="M3478">
        <v>66212</v>
      </c>
      <c r="N3478" t="s">
        <v>105</v>
      </c>
      <c r="O3478" t="s">
        <v>3917</v>
      </c>
      <c r="P3478" t="s">
        <v>46</v>
      </c>
      <c r="Q3478" t="s">
        <v>75</v>
      </c>
      <c r="R3478" t="s">
        <v>3918</v>
      </c>
      <c r="S3478">
        <v>152</v>
      </c>
      <c r="T3478">
        <v>5</v>
      </c>
      <c r="U3478">
        <v>0</v>
      </c>
      <c r="V3478">
        <v>69.919999999999987</v>
      </c>
    </row>
    <row r="3479" spans="1:22" ht="14.25" customHeight="1" x14ac:dyDescent="0.3">
      <c r="A3479">
        <v>3478</v>
      </c>
      <c r="B3479" t="s">
        <v>6670</v>
      </c>
      <c r="C3479">
        <f>YEAR(Data!$D3479)</f>
        <v>2011</v>
      </c>
      <c r="D3479" s="2">
        <v>40786</v>
      </c>
      <c r="E3479" s="2">
        <v>40791</v>
      </c>
      <c r="F3479" t="s">
        <v>50</v>
      </c>
      <c r="G3479" t="s">
        <v>711</v>
      </c>
      <c r="H3479" t="s">
        <v>712</v>
      </c>
      <c r="I3479" t="s">
        <v>26</v>
      </c>
      <c r="J3479" t="s">
        <v>27</v>
      </c>
      <c r="K3479" t="s">
        <v>6671</v>
      </c>
      <c r="L3479" t="s">
        <v>668</v>
      </c>
      <c r="M3479">
        <v>87505</v>
      </c>
      <c r="N3479" t="s">
        <v>44</v>
      </c>
      <c r="O3479" t="s">
        <v>5721</v>
      </c>
      <c r="P3479" t="s">
        <v>71</v>
      </c>
      <c r="Q3479" t="s">
        <v>161</v>
      </c>
      <c r="R3479" t="s">
        <v>5722</v>
      </c>
      <c r="S3479">
        <v>92.52</v>
      </c>
      <c r="T3479">
        <v>9</v>
      </c>
      <c r="U3479">
        <v>0</v>
      </c>
      <c r="V3479">
        <v>18.503999999999991</v>
      </c>
    </row>
    <row r="3480" spans="1:22" ht="14.25" customHeight="1" x14ac:dyDescent="0.3">
      <c r="A3480">
        <v>3479</v>
      </c>
      <c r="B3480" t="s">
        <v>6672</v>
      </c>
      <c r="C3480">
        <f>YEAR(Data!$D3480)</f>
        <v>2013</v>
      </c>
      <c r="D3480" s="2">
        <v>41617</v>
      </c>
      <c r="E3480" s="2">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ht="14.25" customHeight="1" x14ac:dyDescent="0.3">
      <c r="A3481">
        <v>3480</v>
      </c>
      <c r="B3481" t="s">
        <v>6672</v>
      </c>
      <c r="C3481">
        <f>YEAR(Data!$D3481)</f>
        <v>2013</v>
      </c>
      <c r="D3481" s="2">
        <v>41617</v>
      </c>
      <c r="E3481" s="2">
        <v>41623</v>
      </c>
      <c r="F3481" t="s">
        <v>50</v>
      </c>
      <c r="G3481" t="s">
        <v>3427</v>
      </c>
      <c r="H3481" t="s">
        <v>3428</v>
      </c>
      <c r="I3481" t="s">
        <v>41</v>
      </c>
      <c r="J3481" t="s">
        <v>27</v>
      </c>
      <c r="K3481" t="s">
        <v>127</v>
      </c>
      <c r="L3481" t="s">
        <v>43</v>
      </c>
      <c r="M3481">
        <v>94110</v>
      </c>
      <c r="N3481" t="s">
        <v>44</v>
      </c>
      <c r="O3481" t="s">
        <v>6673</v>
      </c>
      <c r="P3481" t="s">
        <v>46</v>
      </c>
      <c r="Q3481" t="s">
        <v>90</v>
      </c>
      <c r="R3481" t="s">
        <v>6674</v>
      </c>
      <c r="S3481">
        <v>45.36</v>
      </c>
      <c r="T3481">
        <v>7</v>
      </c>
      <c r="U3481">
        <v>0</v>
      </c>
      <c r="V3481">
        <v>21.772800000000004</v>
      </c>
    </row>
    <row r="3482" spans="1:22" ht="14.25" customHeight="1" x14ac:dyDescent="0.3">
      <c r="A3482">
        <v>3481</v>
      </c>
      <c r="B3482" t="s">
        <v>6672</v>
      </c>
      <c r="C3482">
        <f>YEAR(Data!$D3482)</f>
        <v>2013</v>
      </c>
      <c r="D3482" s="2">
        <v>41617</v>
      </c>
      <c r="E3482" s="2">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ht="14.25" customHeight="1" x14ac:dyDescent="0.3">
      <c r="A3483">
        <v>3482</v>
      </c>
      <c r="B3483" t="s">
        <v>6675</v>
      </c>
      <c r="C3483">
        <f>YEAR(Data!$D3483)</f>
        <v>2011</v>
      </c>
      <c r="D3483" s="2">
        <v>40640</v>
      </c>
      <c r="E3483" s="2">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ht="14.25" customHeight="1" x14ac:dyDescent="0.3">
      <c r="A3484">
        <v>3483</v>
      </c>
      <c r="B3484" t="s">
        <v>6676</v>
      </c>
      <c r="C3484">
        <f>YEAR(Data!$D3484)</f>
        <v>2011</v>
      </c>
      <c r="D3484" s="2">
        <v>40782</v>
      </c>
      <c r="E3484" s="2">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ht="14.25" customHeight="1" x14ac:dyDescent="0.3">
      <c r="A3485">
        <v>3484</v>
      </c>
      <c r="B3485" t="s">
        <v>6676</v>
      </c>
      <c r="C3485">
        <f>YEAR(Data!$D3485)</f>
        <v>2011</v>
      </c>
      <c r="D3485" s="2">
        <v>40782</v>
      </c>
      <c r="E3485" s="2">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ht="14.25" customHeight="1" x14ac:dyDescent="0.3">
      <c r="A3486">
        <v>3485</v>
      </c>
      <c r="B3486" t="s">
        <v>6676</v>
      </c>
      <c r="C3486">
        <f>YEAR(Data!$D3486)</f>
        <v>2011</v>
      </c>
      <c r="D3486" s="2">
        <v>40782</v>
      </c>
      <c r="E3486" s="2">
        <v>40784</v>
      </c>
      <c r="F3486" t="s">
        <v>188</v>
      </c>
      <c r="G3486" t="s">
        <v>4952</v>
      </c>
      <c r="H3486" t="s">
        <v>4953</v>
      </c>
      <c r="I3486" t="s">
        <v>41</v>
      </c>
      <c r="J3486" t="s">
        <v>27</v>
      </c>
      <c r="K3486" t="s">
        <v>318</v>
      </c>
      <c r="L3486" t="s">
        <v>319</v>
      </c>
      <c r="M3486">
        <v>22153</v>
      </c>
      <c r="N3486" t="s">
        <v>30</v>
      </c>
      <c r="O3486" t="s">
        <v>5700</v>
      </c>
      <c r="P3486" t="s">
        <v>32</v>
      </c>
      <c r="Q3486" t="s">
        <v>56</v>
      </c>
      <c r="R3486" t="s">
        <v>5701</v>
      </c>
      <c r="S3486">
        <v>1202.94</v>
      </c>
      <c r="T3486">
        <v>3</v>
      </c>
      <c r="U3486">
        <v>0</v>
      </c>
      <c r="V3486">
        <v>300.73500000000001</v>
      </c>
    </row>
    <row r="3487" spans="1:22" ht="14.25" customHeight="1" x14ac:dyDescent="0.3">
      <c r="A3487">
        <v>3486</v>
      </c>
      <c r="B3487" t="s">
        <v>6677</v>
      </c>
      <c r="C3487">
        <f>YEAR(Data!$D3487)</f>
        <v>2013</v>
      </c>
      <c r="D3487" s="2">
        <v>41569</v>
      </c>
      <c r="E3487" s="2">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ht="14.25" customHeight="1" x14ac:dyDescent="0.3">
      <c r="A3488">
        <v>3487</v>
      </c>
      <c r="B3488" t="s">
        <v>6678</v>
      </c>
      <c r="C3488">
        <f>YEAR(Data!$D3488)</f>
        <v>2013</v>
      </c>
      <c r="D3488" s="2">
        <v>41609</v>
      </c>
      <c r="E3488" s="2">
        <v>41609</v>
      </c>
      <c r="F3488" t="s">
        <v>1290</v>
      </c>
      <c r="G3488" t="s">
        <v>1772</v>
      </c>
      <c r="H3488" t="s">
        <v>1773</v>
      </c>
      <c r="I3488" t="s">
        <v>26</v>
      </c>
      <c r="J3488" t="s">
        <v>27</v>
      </c>
      <c r="K3488" t="s">
        <v>6679</v>
      </c>
      <c r="L3488" t="s">
        <v>88</v>
      </c>
      <c r="M3488">
        <v>28601</v>
      </c>
      <c r="N3488" t="s">
        <v>30</v>
      </c>
      <c r="O3488" t="s">
        <v>5833</v>
      </c>
      <c r="P3488" t="s">
        <v>71</v>
      </c>
      <c r="Q3488" t="s">
        <v>72</v>
      </c>
      <c r="R3488" t="s">
        <v>5834</v>
      </c>
      <c r="S3488">
        <v>36.192</v>
      </c>
      <c r="T3488">
        <v>1</v>
      </c>
      <c r="U3488">
        <v>0.2</v>
      </c>
      <c r="V3488">
        <v>2.7143999999999995</v>
      </c>
    </row>
    <row r="3489" spans="1:22" ht="14.25" customHeight="1" x14ac:dyDescent="0.3">
      <c r="A3489">
        <v>3488</v>
      </c>
      <c r="B3489" t="s">
        <v>6680</v>
      </c>
      <c r="C3489">
        <f>YEAR(Data!$D3489)</f>
        <v>2014</v>
      </c>
      <c r="D3489" s="2">
        <v>41888</v>
      </c>
      <c r="E3489" s="2">
        <v>41894</v>
      </c>
      <c r="F3489" t="s">
        <v>50</v>
      </c>
      <c r="G3489" t="s">
        <v>6201</v>
      </c>
      <c r="H3489" t="s">
        <v>6202</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ht="14.25" customHeight="1" x14ac:dyDescent="0.3">
      <c r="A3490">
        <v>3489</v>
      </c>
      <c r="B3490" t="s">
        <v>6681</v>
      </c>
      <c r="C3490">
        <f>YEAR(Data!$D3490)</f>
        <v>2012</v>
      </c>
      <c r="D3490" s="2">
        <v>41092</v>
      </c>
      <c r="E3490" s="2">
        <v>41096</v>
      </c>
      <c r="F3490" t="s">
        <v>50</v>
      </c>
      <c r="G3490" t="s">
        <v>5127</v>
      </c>
      <c r="H3490" t="s">
        <v>5128</v>
      </c>
      <c r="I3490" t="s">
        <v>26</v>
      </c>
      <c r="J3490" t="s">
        <v>27</v>
      </c>
      <c r="K3490" t="s">
        <v>6682</v>
      </c>
      <c r="L3490" t="s">
        <v>211</v>
      </c>
      <c r="M3490">
        <v>60188</v>
      </c>
      <c r="N3490" t="s">
        <v>105</v>
      </c>
      <c r="O3490" t="s">
        <v>1136</v>
      </c>
      <c r="P3490" t="s">
        <v>32</v>
      </c>
      <c r="Q3490" t="s">
        <v>36</v>
      </c>
      <c r="R3490" t="s">
        <v>1137</v>
      </c>
      <c r="S3490">
        <v>408.42200000000003</v>
      </c>
      <c r="T3490">
        <v>2</v>
      </c>
      <c r="U3490">
        <v>0.3</v>
      </c>
      <c r="V3490">
        <v>-5.8346000000000231</v>
      </c>
    </row>
    <row r="3491" spans="1:22" ht="14.25" customHeight="1" x14ac:dyDescent="0.3">
      <c r="A3491">
        <v>3490</v>
      </c>
      <c r="B3491" t="s">
        <v>6681</v>
      </c>
      <c r="C3491">
        <f>YEAR(Data!$D3491)</f>
        <v>2012</v>
      </c>
      <c r="D3491" s="2">
        <v>41092</v>
      </c>
      <c r="E3491" s="2">
        <v>41096</v>
      </c>
      <c r="F3491" t="s">
        <v>50</v>
      </c>
      <c r="G3491" t="s">
        <v>5127</v>
      </c>
      <c r="H3491" t="s">
        <v>5128</v>
      </c>
      <c r="I3491" t="s">
        <v>26</v>
      </c>
      <c r="J3491" t="s">
        <v>27</v>
      </c>
      <c r="K3491" t="s">
        <v>6682</v>
      </c>
      <c r="L3491" t="s">
        <v>211</v>
      </c>
      <c r="M3491">
        <v>60188</v>
      </c>
      <c r="N3491" t="s">
        <v>105</v>
      </c>
      <c r="O3491" t="s">
        <v>4839</v>
      </c>
      <c r="P3491" t="s">
        <v>32</v>
      </c>
      <c r="Q3491" t="s">
        <v>36</v>
      </c>
      <c r="R3491" t="s">
        <v>4840</v>
      </c>
      <c r="S3491">
        <v>382.11599999999999</v>
      </c>
      <c r="T3491">
        <v>6</v>
      </c>
      <c r="U3491">
        <v>0.3</v>
      </c>
      <c r="V3491">
        <v>-92.799600000000027</v>
      </c>
    </row>
    <row r="3492" spans="1:22" ht="14.25" customHeight="1" x14ac:dyDescent="0.3">
      <c r="A3492">
        <v>3491</v>
      </c>
      <c r="B3492" t="s">
        <v>6681</v>
      </c>
      <c r="C3492">
        <f>YEAR(Data!$D3492)</f>
        <v>2012</v>
      </c>
      <c r="D3492" s="2">
        <v>41092</v>
      </c>
      <c r="E3492" s="2">
        <v>41096</v>
      </c>
      <c r="F3492" t="s">
        <v>50</v>
      </c>
      <c r="G3492" t="s">
        <v>5127</v>
      </c>
      <c r="H3492" t="s">
        <v>5128</v>
      </c>
      <c r="I3492" t="s">
        <v>26</v>
      </c>
      <c r="J3492" t="s">
        <v>27</v>
      </c>
      <c r="K3492" t="s">
        <v>6682</v>
      </c>
      <c r="L3492" t="s">
        <v>211</v>
      </c>
      <c r="M3492">
        <v>60188</v>
      </c>
      <c r="N3492" t="s">
        <v>105</v>
      </c>
      <c r="O3492" t="s">
        <v>1765</v>
      </c>
      <c r="P3492" t="s">
        <v>46</v>
      </c>
      <c r="Q3492" t="s">
        <v>59</v>
      </c>
      <c r="R3492" t="s">
        <v>1766</v>
      </c>
      <c r="S3492">
        <v>68.599999999999994</v>
      </c>
      <c r="T3492">
        <v>5</v>
      </c>
      <c r="U3492">
        <v>0.2</v>
      </c>
      <c r="V3492">
        <v>6.0024999999999977</v>
      </c>
    </row>
    <row r="3493" spans="1:22" ht="14.25" customHeight="1" x14ac:dyDescent="0.3">
      <c r="A3493">
        <v>3492</v>
      </c>
      <c r="B3493" t="s">
        <v>6681</v>
      </c>
      <c r="C3493">
        <f>YEAR(Data!$D3493)</f>
        <v>2012</v>
      </c>
      <c r="D3493" s="2">
        <v>41092</v>
      </c>
      <c r="E3493" s="2">
        <v>41096</v>
      </c>
      <c r="F3493" t="s">
        <v>50</v>
      </c>
      <c r="G3493" t="s">
        <v>5127</v>
      </c>
      <c r="H3493" t="s">
        <v>5128</v>
      </c>
      <c r="I3493" t="s">
        <v>26</v>
      </c>
      <c r="J3493" t="s">
        <v>27</v>
      </c>
      <c r="K3493" t="s">
        <v>6682</v>
      </c>
      <c r="L3493" t="s">
        <v>211</v>
      </c>
      <c r="M3493">
        <v>60188</v>
      </c>
      <c r="N3493" t="s">
        <v>105</v>
      </c>
      <c r="O3493" t="s">
        <v>1015</v>
      </c>
      <c r="P3493" t="s">
        <v>46</v>
      </c>
      <c r="Q3493" t="s">
        <v>59</v>
      </c>
      <c r="R3493" t="s">
        <v>1016</v>
      </c>
      <c r="S3493">
        <v>435.50400000000002</v>
      </c>
      <c r="T3493">
        <v>3</v>
      </c>
      <c r="U3493">
        <v>0.2</v>
      </c>
      <c r="V3493">
        <v>48.994199999999921</v>
      </c>
    </row>
    <row r="3494" spans="1:22" ht="14.25" customHeight="1" x14ac:dyDescent="0.3">
      <c r="A3494">
        <v>3493</v>
      </c>
      <c r="B3494" t="s">
        <v>6681</v>
      </c>
      <c r="C3494">
        <f>YEAR(Data!$D3494)</f>
        <v>2012</v>
      </c>
      <c r="D3494" s="2">
        <v>41092</v>
      </c>
      <c r="E3494" s="2">
        <v>41096</v>
      </c>
      <c r="F3494" t="s">
        <v>50</v>
      </c>
      <c r="G3494" t="s">
        <v>5127</v>
      </c>
      <c r="H3494" t="s">
        <v>5128</v>
      </c>
      <c r="I3494" t="s">
        <v>26</v>
      </c>
      <c r="J3494" t="s">
        <v>27</v>
      </c>
      <c r="K3494" t="s">
        <v>6682</v>
      </c>
      <c r="L3494" t="s">
        <v>211</v>
      </c>
      <c r="M3494">
        <v>60188</v>
      </c>
      <c r="N3494" t="s">
        <v>105</v>
      </c>
      <c r="O3494" t="s">
        <v>697</v>
      </c>
      <c r="P3494" t="s">
        <v>46</v>
      </c>
      <c r="Q3494" t="s">
        <v>90</v>
      </c>
      <c r="R3494" t="s">
        <v>698</v>
      </c>
      <c r="S3494">
        <v>11.168000000000001</v>
      </c>
      <c r="T3494">
        <v>2</v>
      </c>
      <c r="U3494">
        <v>0.2</v>
      </c>
      <c r="V3494">
        <v>3.7692000000000001</v>
      </c>
    </row>
    <row r="3495" spans="1:22" ht="14.25" customHeight="1" x14ac:dyDescent="0.3">
      <c r="A3495">
        <v>3494</v>
      </c>
      <c r="B3495" t="s">
        <v>6683</v>
      </c>
      <c r="C3495">
        <f>YEAR(Data!$D3495)</f>
        <v>2014</v>
      </c>
      <c r="D3495" s="2">
        <v>41907</v>
      </c>
      <c r="E3495" s="2">
        <v>41911</v>
      </c>
      <c r="F3495" t="s">
        <v>50</v>
      </c>
      <c r="G3495" t="s">
        <v>1805</v>
      </c>
      <c r="H3495" t="s">
        <v>1806</v>
      </c>
      <c r="I3495" t="s">
        <v>41</v>
      </c>
      <c r="J3495" t="s">
        <v>27</v>
      </c>
      <c r="K3495" t="s">
        <v>6684</v>
      </c>
      <c r="L3495" t="s">
        <v>229</v>
      </c>
      <c r="M3495">
        <v>56301</v>
      </c>
      <c r="N3495" t="s">
        <v>105</v>
      </c>
      <c r="O3495" t="s">
        <v>6685</v>
      </c>
      <c r="P3495" t="s">
        <v>71</v>
      </c>
      <c r="Q3495" t="s">
        <v>161</v>
      </c>
      <c r="R3495" t="s">
        <v>6686</v>
      </c>
      <c r="S3495">
        <v>72</v>
      </c>
      <c r="T3495">
        <v>4</v>
      </c>
      <c r="U3495">
        <v>0</v>
      </c>
      <c r="V3495">
        <v>12.959999999999994</v>
      </c>
    </row>
    <row r="3496" spans="1:22" ht="14.25" customHeight="1" x14ac:dyDescent="0.3">
      <c r="A3496">
        <v>3495</v>
      </c>
      <c r="B3496" t="s">
        <v>6683</v>
      </c>
      <c r="C3496">
        <f>YEAR(Data!$D3496)</f>
        <v>2014</v>
      </c>
      <c r="D3496" s="2">
        <v>41907</v>
      </c>
      <c r="E3496" s="2">
        <v>41911</v>
      </c>
      <c r="F3496" t="s">
        <v>50</v>
      </c>
      <c r="G3496" t="s">
        <v>1805</v>
      </c>
      <c r="H3496" t="s">
        <v>1806</v>
      </c>
      <c r="I3496" t="s">
        <v>41</v>
      </c>
      <c r="J3496" t="s">
        <v>27</v>
      </c>
      <c r="K3496" t="s">
        <v>6684</v>
      </c>
      <c r="L3496" t="s">
        <v>229</v>
      </c>
      <c r="M3496">
        <v>56301</v>
      </c>
      <c r="N3496" t="s">
        <v>105</v>
      </c>
      <c r="O3496" t="s">
        <v>6687</v>
      </c>
      <c r="P3496" t="s">
        <v>71</v>
      </c>
      <c r="Q3496" t="s">
        <v>161</v>
      </c>
      <c r="R3496" t="s">
        <v>6688</v>
      </c>
      <c r="S3496">
        <v>655.90000000000009</v>
      </c>
      <c r="T3496">
        <v>5</v>
      </c>
      <c r="U3496">
        <v>0</v>
      </c>
      <c r="V3496">
        <v>275.47800000000001</v>
      </c>
    </row>
    <row r="3497" spans="1:22" ht="14.25" customHeight="1" x14ac:dyDescent="0.3">
      <c r="A3497">
        <v>3496</v>
      </c>
      <c r="B3497" t="s">
        <v>6683</v>
      </c>
      <c r="C3497">
        <f>YEAR(Data!$D3497)</f>
        <v>2014</v>
      </c>
      <c r="D3497" s="2">
        <v>41907</v>
      </c>
      <c r="E3497" s="2">
        <v>41911</v>
      </c>
      <c r="F3497" t="s">
        <v>50</v>
      </c>
      <c r="G3497" t="s">
        <v>1805</v>
      </c>
      <c r="H3497" t="s">
        <v>1806</v>
      </c>
      <c r="I3497" t="s">
        <v>41</v>
      </c>
      <c r="J3497" t="s">
        <v>27</v>
      </c>
      <c r="K3497" t="s">
        <v>6684</v>
      </c>
      <c r="L3497" t="s">
        <v>229</v>
      </c>
      <c r="M3497">
        <v>56301</v>
      </c>
      <c r="N3497" t="s">
        <v>105</v>
      </c>
      <c r="O3497" t="s">
        <v>2580</v>
      </c>
      <c r="P3497" t="s">
        <v>32</v>
      </c>
      <c r="Q3497" t="s">
        <v>36</v>
      </c>
      <c r="R3497" t="s">
        <v>2581</v>
      </c>
      <c r="S3497">
        <v>603.91999999999996</v>
      </c>
      <c r="T3497">
        <v>4</v>
      </c>
      <c r="U3497">
        <v>0</v>
      </c>
      <c r="V3497">
        <v>181.17599999999993</v>
      </c>
    </row>
    <row r="3498" spans="1:22" ht="14.25" customHeight="1" x14ac:dyDescent="0.3">
      <c r="A3498">
        <v>3497</v>
      </c>
      <c r="B3498" t="s">
        <v>6689</v>
      </c>
      <c r="C3498">
        <f>YEAR(Data!$D3498)</f>
        <v>2013</v>
      </c>
      <c r="D3498" s="2">
        <v>41495</v>
      </c>
      <c r="E3498" s="2">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ht="14.25" customHeight="1" x14ac:dyDescent="0.3">
      <c r="A3499">
        <v>3498</v>
      </c>
      <c r="B3499" t="s">
        <v>6689</v>
      </c>
      <c r="C3499">
        <f>YEAR(Data!$D3499)</f>
        <v>2013</v>
      </c>
      <c r="D3499" s="2">
        <v>41495</v>
      </c>
      <c r="E3499" s="2">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ht="14.25" customHeight="1" x14ac:dyDescent="0.3">
      <c r="A3500">
        <v>3499</v>
      </c>
      <c r="B3500" t="s">
        <v>6689</v>
      </c>
      <c r="C3500">
        <f>YEAR(Data!$D3500)</f>
        <v>2013</v>
      </c>
      <c r="D3500" s="2">
        <v>41495</v>
      </c>
      <c r="E3500" s="2">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ht="14.25" customHeight="1" x14ac:dyDescent="0.3">
      <c r="A3501">
        <v>3500</v>
      </c>
      <c r="B3501" t="s">
        <v>6690</v>
      </c>
      <c r="C3501">
        <f>YEAR(Data!$D3501)</f>
        <v>2013</v>
      </c>
      <c r="D3501" s="2">
        <v>41547</v>
      </c>
      <c r="E3501" s="2">
        <v>41551</v>
      </c>
      <c r="F3501" t="s">
        <v>50</v>
      </c>
      <c r="G3501" t="s">
        <v>2484</v>
      </c>
      <c r="H3501" t="s">
        <v>2485</v>
      </c>
      <c r="I3501" t="s">
        <v>26</v>
      </c>
      <c r="J3501" t="s">
        <v>27</v>
      </c>
      <c r="K3501" t="s">
        <v>3909</v>
      </c>
      <c r="L3501" t="s">
        <v>358</v>
      </c>
      <c r="M3501">
        <v>36608</v>
      </c>
      <c r="N3501" t="s">
        <v>30</v>
      </c>
      <c r="O3501" t="s">
        <v>6427</v>
      </c>
      <c r="P3501" t="s">
        <v>71</v>
      </c>
      <c r="Q3501" t="s">
        <v>161</v>
      </c>
      <c r="R3501" t="s">
        <v>6428</v>
      </c>
      <c r="S3501">
        <v>209.96999999999997</v>
      </c>
      <c r="T3501">
        <v>3</v>
      </c>
      <c r="U3501">
        <v>0</v>
      </c>
      <c r="V3501">
        <v>71.389799999999994</v>
      </c>
    </row>
    <row r="3502" spans="1:22" ht="14.25" customHeight="1" x14ac:dyDescent="0.3">
      <c r="A3502">
        <v>3501</v>
      </c>
      <c r="B3502" t="s">
        <v>6690</v>
      </c>
      <c r="C3502">
        <f>YEAR(Data!$D3502)</f>
        <v>2013</v>
      </c>
      <c r="D3502" s="2">
        <v>41547</v>
      </c>
      <c r="E3502" s="2">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ht="14.25" customHeight="1" x14ac:dyDescent="0.3">
      <c r="A3503">
        <v>3502</v>
      </c>
      <c r="B3503" t="s">
        <v>6690</v>
      </c>
      <c r="C3503">
        <f>YEAR(Data!$D3503)</f>
        <v>2013</v>
      </c>
      <c r="D3503" s="2">
        <v>41547</v>
      </c>
      <c r="E3503" s="2">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ht="14.25" customHeight="1" x14ac:dyDescent="0.3">
      <c r="A3504">
        <v>3503</v>
      </c>
      <c r="B3504" t="s">
        <v>6691</v>
      </c>
      <c r="C3504">
        <f>YEAR(Data!$D3504)</f>
        <v>2014</v>
      </c>
      <c r="D3504" s="2">
        <v>41740</v>
      </c>
      <c r="E3504" s="2">
        <v>41740</v>
      </c>
      <c r="F3504" t="s">
        <v>1290</v>
      </c>
      <c r="G3504" t="s">
        <v>6692</v>
      </c>
      <c r="H3504" t="s">
        <v>6693</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ht="14.25" customHeight="1" x14ac:dyDescent="0.3">
      <c r="A3505">
        <v>3504</v>
      </c>
      <c r="B3505" t="s">
        <v>6691</v>
      </c>
      <c r="C3505">
        <f>YEAR(Data!$D3505)</f>
        <v>2014</v>
      </c>
      <c r="D3505" s="2">
        <v>41740</v>
      </c>
      <c r="E3505" s="2">
        <v>41740</v>
      </c>
      <c r="F3505" t="s">
        <v>1290</v>
      </c>
      <c r="G3505" t="s">
        <v>6692</v>
      </c>
      <c r="H3505" t="s">
        <v>6693</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ht="14.25" customHeight="1" x14ac:dyDescent="0.3">
      <c r="A3506">
        <v>3505</v>
      </c>
      <c r="B3506" t="s">
        <v>6694</v>
      </c>
      <c r="C3506">
        <f>YEAR(Data!$D3506)</f>
        <v>2013</v>
      </c>
      <c r="D3506" s="2">
        <v>41627</v>
      </c>
      <c r="E3506" s="2">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ht="14.25" customHeight="1" x14ac:dyDescent="0.3">
      <c r="A3507">
        <v>3506</v>
      </c>
      <c r="B3507" t="s">
        <v>6695</v>
      </c>
      <c r="C3507">
        <f>YEAR(Data!$D3507)</f>
        <v>2011</v>
      </c>
      <c r="D3507" s="2">
        <v>40714</v>
      </c>
      <c r="E3507" s="2">
        <v>40718</v>
      </c>
      <c r="F3507" t="s">
        <v>50</v>
      </c>
      <c r="G3507" t="s">
        <v>6696</v>
      </c>
      <c r="H3507" t="s">
        <v>6697</v>
      </c>
      <c r="I3507" t="s">
        <v>26</v>
      </c>
      <c r="J3507" t="s">
        <v>27</v>
      </c>
      <c r="K3507" t="s">
        <v>4346</v>
      </c>
      <c r="L3507" t="s">
        <v>104</v>
      </c>
      <c r="M3507">
        <v>75023</v>
      </c>
      <c r="N3507" t="s">
        <v>105</v>
      </c>
      <c r="O3507" t="s">
        <v>5648</v>
      </c>
      <c r="P3507" t="s">
        <v>71</v>
      </c>
      <c r="Q3507" t="s">
        <v>72</v>
      </c>
      <c r="R3507" t="s">
        <v>5649</v>
      </c>
      <c r="S3507">
        <v>201.584</v>
      </c>
      <c r="T3507">
        <v>2</v>
      </c>
      <c r="U3507">
        <v>0.2</v>
      </c>
      <c r="V3507">
        <v>20.158400000000015</v>
      </c>
    </row>
    <row r="3508" spans="1:22" ht="14.25" customHeight="1" x14ac:dyDescent="0.3">
      <c r="A3508">
        <v>3507</v>
      </c>
      <c r="B3508" t="s">
        <v>6695</v>
      </c>
      <c r="C3508">
        <f>YEAR(Data!$D3508)</f>
        <v>2011</v>
      </c>
      <c r="D3508" s="2">
        <v>40714</v>
      </c>
      <c r="E3508" s="2">
        <v>40718</v>
      </c>
      <c r="F3508" t="s">
        <v>50</v>
      </c>
      <c r="G3508" t="s">
        <v>6696</v>
      </c>
      <c r="H3508" t="s">
        <v>6697</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ht="14.25" customHeight="1" x14ac:dyDescent="0.3">
      <c r="A3509">
        <v>3508</v>
      </c>
      <c r="B3509" t="s">
        <v>6695</v>
      </c>
      <c r="C3509">
        <f>YEAR(Data!$D3509)</f>
        <v>2011</v>
      </c>
      <c r="D3509" s="2">
        <v>40714</v>
      </c>
      <c r="E3509" s="2">
        <v>40718</v>
      </c>
      <c r="F3509" t="s">
        <v>50</v>
      </c>
      <c r="G3509" t="s">
        <v>6696</v>
      </c>
      <c r="H3509" t="s">
        <v>6697</v>
      </c>
      <c r="I3509" t="s">
        <v>26</v>
      </c>
      <c r="J3509" t="s">
        <v>27</v>
      </c>
      <c r="K3509" t="s">
        <v>4346</v>
      </c>
      <c r="L3509" t="s">
        <v>104</v>
      </c>
      <c r="M3509">
        <v>75023</v>
      </c>
      <c r="N3509" t="s">
        <v>105</v>
      </c>
      <c r="O3509" t="s">
        <v>6698</v>
      </c>
      <c r="P3509" t="s">
        <v>32</v>
      </c>
      <c r="Q3509" t="s">
        <v>33</v>
      </c>
      <c r="R3509" t="s">
        <v>6699</v>
      </c>
      <c r="S3509">
        <v>193.06559999999999</v>
      </c>
      <c r="T3509">
        <v>4</v>
      </c>
      <c r="U3509">
        <v>0.32</v>
      </c>
      <c r="V3509">
        <v>-19.874399999999994</v>
      </c>
    </row>
    <row r="3510" spans="1:22" ht="14.25" customHeight="1" x14ac:dyDescent="0.3">
      <c r="A3510">
        <v>3509</v>
      </c>
      <c r="B3510" t="s">
        <v>6695</v>
      </c>
      <c r="C3510">
        <f>YEAR(Data!$D3510)</f>
        <v>2011</v>
      </c>
      <c r="D3510" s="2">
        <v>40714</v>
      </c>
      <c r="E3510" s="2">
        <v>40718</v>
      </c>
      <c r="F3510" t="s">
        <v>50</v>
      </c>
      <c r="G3510" t="s">
        <v>6696</v>
      </c>
      <c r="H3510" t="s">
        <v>6697</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ht="14.25" customHeight="1" x14ac:dyDescent="0.3">
      <c r="A3511">
        <v>3510</v>
      </c>
      <c r="B3511" t="s">
        <v>6695</v>
      </c>
      <c r="C3511">
        <f>YEAR(Data!$D3511)</f>
        <v>2011</v>
      </c>
      <c r="D3511" s="2">
        <v>40714</v>
      </c>
      <c r="E3511" s="2">
        <v>40718</v>
      </c>
      <c r="F3511" t="s">
        <v>50</v>
      </c>
      <c r="G3511" t="s">
        <v>6696</v>
      </c>
      <c r="H3511" t="s">
        <v>6697</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ht="14.25" customHeight="1" x14ac:dyDescent="0.3">
      <c r="A3512">
        <v>3511</v>
      </c>
      <c r="B3512" t="s">
        <v>6695</v>
      </c>
      <c r="C3512">
        <f>YEAR(Data!$D3512)</f>
        <v>2011</v>
      </c>
      <c r="D3512" s="2">
        <v>40714</v>
      </c>
      <c r="E3512" s="2">
        <v>40718</v>
      </c>
      <c r="F3512" t="s">
        <v>50</v>
      </c>
      <c r="G3512" t="s">
        <v>6696</v>
      </c>
      <c r="H3512" t="s">
        <v>6697</v>
      </c>
      <c r="I3512" t="s">
        <v>26</v>
      </c>
      <c r="J3512" t="s">
        <v>27</v>
      </c>
      <c r="K3512" t="s">
        <v>4346</v>
      </c>
      <c r="L3512" t="s">
        <v>104</v>
      </c>
      <c r="M3512">
        <v>75023</v>
      </c>
      <c r="N3512" t="s">
        <v>105</v>
      </c>
      <c r="O3512" t="s">
        <v>6329</v>
      </c>
      <c r="P3512" t="s">
        <v>71</v>
      </c>
      <c r="Q3512" t="s">
        <v>682</v>
      </c>
      <c r="R3512" t="s">
        <v>6330</v>
      </c>
      <c r="S3512">
        <v>418.8</v>
      </c>
      <c r="T3512">
        <v>2</v>
      </c>
      <c r="U3512">
        <v>0.4</v>
      </c>
      <c r="V3512">
        <v>-97.71999999999997</v>
      </c>
    </row>
    <row r="3513" spans="1:22" ht="14.25" customHeight="1" x14ac:dyDescent="0.3">
      <c r="A3513">
        <v>3512</v>
      </c>
      <c r="B3513" t="s">
        <v>6695</v>
      </c>
      <c r="C3513">
        <f>YEAR(Data!$D3513)</f>
        <v>2011</v>
      </c>
      <c r="D3513" s="2">
        <v>40714</v>
      </c>
      <c r="E3513" s="2">
        <v>40718</v>
      </c>
      <c r="F3513" t="s">
        <v>50</v>
      </c>
      <c r="G3513" t="s">
        <v>6696</v>
      </c>
      <c r="H3513" t="s">
        <v>6697</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ht="14.25" customHeight="1" x14ac:dyDescent="0.3">
      <c r="A3514">
        <v>3513</v>
      </c>
      <c r="B3514" t="s">
        <v>6700</v>
      </c>
      <c r="C3514">
        <f>YEAR(Data!$D3514)</f>
        <v>2014</v>
      </c>
      <c r="D3514" s="2">
        <v>41887</v>
      </c>
      <c r="E3514" s="2">
        <v>41889</v>
      </c>
      <c r="F3514" t="s">
        <v>188</v>
      </c>
      <c r="G3514" t="s">
        <v>2507</v>
      </c>
      <c r="H3514" t="s">
        <v>2508</v>
      </c>
      <c r="I3514" t="s">
        <v>41</v>
      </c>
      <c r="J3514" t="s">
        <v>27</v>
      </c>
      <c r="K3514" t="s">
        <v>303</v>
      </c>
      <c r="L3514" t="s">
        <v>211</v>
      </c>
      <c r="M3514">
        <v>60653</v>
      </c>
      <c r="N3514" t="s">
        <v>105</v>
      </c>
      <c r="O3514" t="s">
        <v>6701</v>
      </c>
      <c r="P3514" t="s">
        <v>32</v>
      </c>
      <c r="Q3514" t="s">
        <v>33</v>
      </c>
      <c r="R3514" t="s">
        <v>6702</v>
      </c>
      <c r="S3514">
        <v>825.17399999999998</v>
      </c>
      <c r="T3514">
        <v>9</v>
      </c>
      <c r="U3514">
        <v>0.3</v>
      </c>
      <c r="V3514">
        <v>-117.88199999999998</v>
      </c>
    </row>
    <row r="3515" spans="1:22" ht="14.25" customHeight="1" x14ac:dyDescent="0.3">
      <c r="A3515">
        <v>3514</v>
      </c>
      <c r="B3515" t="s">
        <v>6700</v>
      </c>
      <c r="C3515">
        <f>YEAR(Data!$D3515)</f>
        <v>2014</v>
      </c>
      <c r="D3515" s="2">
        <v>41887</v>
      </c>
      <c r="E3515" s="2">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ht="14.25" customHeight="1" x14ac:dyDescent="0.3">
      <c r="A3516">
        <v>3515</v>
      </c>
      <c r="B3516" t="s">
        <v>6700</v>
      </c>
      <c r="C3516">
        <f>YEAR(Data!$D3516)</f>
        <v>2014</v>
      </c>
      <c r="D3516" s="2">
        <v>41887</v>
      </c>
      <c r="E3516" s="2">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ht="14.25" customHeight="1" x14ac:dyDescent="0.3">
      <c r="A3517">
        <v>3516</v>
      </c>
      <c r="B3517" t="s">
        <v>6703</v>
      </c>
      <c r="C3517">
        <f>YEAR(Data!$D3517)</f>
        <v>2013</v>
      </c>
      <c r="D3517" s="2">
        <v>41629</v>
      </c>
      <c r="E3517" s="2">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ht="14.25" customHeight="1" x14ac:dyDescent="0.3">
      <c r="A3518">
        <v>3517</v>
      </c>
      <c r="B3518" t="s">
        <v>6704</v>
      </c>
      <c r="C3518">
        <f>YEAR(Data!$D3518)</f>
        <v>2013</v>
      </c>
      <c r="D3518" s="2">
        <v>41496</v>
      </c>
      <c r="E3518" s="2">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ht="14.25" customHeight="1" x14ac:dyDescent="0.3">
      <c r="A3519">
        <v>3518</v>
      </c>
      <c r="B3519" t="s">
        <v>6704</v>
      </c>
      <c r="C3519">
        <f>YEAR(Data!$D3519)</f>
        <v>2013</v>
      </c>
      <c r="D3519" s="2">
        <v>41496</v>
      </c>
      <c r="E3519" s="2">
        <v>41499</v>
      </c>
      <c r="F3519" t="s">
        <v>188</v>
      </c>
      <c r="G3519" t="s">
        <v>600</v>
      </c>
      <c r="H3519" t="s">
        <v>601</v>
      </c>
      <c r="I3519" t="s">
        <v>26</v>
      </c>
      <c r="J3519" t="s">
        <v>27</v>
      </c>
      <c r="K3519" t="s">
        <v>1706</v>
      </c>
      <c r="L3519" t="s">
        <v>88</v>
      </c>
      <c r="M3519">
        <v>28314</v>
      </c>
      <c r="N3519" t="s">
        <v>30</v>
      </c>
      <c r="O3519" t="s">
        <v>6275</v>
      </c>
      <c r="P3519" t="s">
        <v>71</v>
      </c>
      <c r="Q3519" t="s">
        <v>72</v>
      </c>
      <c r="R3519" t="s">
        <v>6276</v>
      </c>
      <c r="S3519">
        <v>44.783999999999999</v>
      </c>
      <c r="T3519">
        <v>2</v>
      </c>
      <c r="U3519">
        <v>0.2</v>
      </c>
      <c r="V3519">
        <v>4.4783999999999988</v>
      </c>
    </row>
    <row r="3520" spans="1:22" ht="14.25" customHeight="1" x14ac:dyDescent="0.3">
      <c r="A3520">
        <v>3519</v>
      </c>
      <c r="B3520" t="s">
        <v>6704</v>
      </c>
      <c r="C3520">
        <f>YEAR(Data!$D3520)</f>
        <v>2013</v>
      </c>
      <c r="D3520" s="2">
        <v>41496</v>
      </c>
      <c r="E3520" s="2">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ht="14.25" customHeight="1" x14ac:dyDescent="0.3">
      <c r="A3521">
        <v>3520</v>
      </c>
      <c r="B3521" t="s">
        <v>6705</v>
      </c>
      <c r="C3521">
        <f>YEAR(Data!$D3521)</f>
        <v>2012</v>
      </c>
      <c r="D3521" s="2">
        <v>41082</v>
      </c>
      <c r="E3521" s="2">
        <v>41085</v>
      </c>
      <c r="F3521" t="s">
        <v>188</v>
      </c>
      <c r="G3521" t="s">
        <v>6201</v>
      </c>
      <c r="H3521" t="s">
        <v>6202</v>
      </c>
      <c r="I3521" t="s">
        <v>102</v>
      </c>
      <c r="J3521" t="s">
        <v>27</v>
      </c>
      <c r="K3521" t="s">
        <v>456</v>
      </c>
      <c r="L3521" t="s">
        <v>211</v>
      </c>
      <c r="M3521">
        <v>60505</v>
      </c>
      <c r="N3521" t="s">
        <v>105</v>
      </c>
      <c r="O3521" t="s">
        <v>5482</v>
      </c>
      <c r="P3521" t="s">
        <v>32</v>
      </c>
      <c r="Q3521" t="s">
        <v>56</v>
      </c>
      <c r="R3521" t="s">
        <v>5483</v>
      </c>
      <c r="S3521">
        <v>796.42500000000007</v>
      </c>
      <c r="T3521">
        <v>7</v>
      </c>
      <c r="U3521">
        <v>0.5</v>
      </c>
      <c r="V3521">
        <v>-525.6405000000002</v>
      </c>
    </row>
    <row r="3522" spans="1:22" ht="14.25" customHeight="1" x14ac:dyDescent="0.3">
      <c r="A3522">
        <v>3521</v>
      </c>
      <c r="B3522" t="s">
        <v>6706</v>
      </c>
      <c r="C3522">
        <f>YEAR(Data!$D3522)</f>
        <v>2012</v>
      </c>
      <c r="D3522" s="2">
        <v>41009</v>
      </c>
      <c r="E3522" s="2">
        <v>41014</v>
      </c>
      <c r="F3522" t="s">
        <v>50</v>
      </c>
      <c r="G3522" t="s">
        <v>6233</v>
      </c>
      <c r="H3522" t="s">
        <v>6234</v>
      </c>
      <c r="I3522" t="s">
        <v>41</v>
      </c>
      <c r="J3522" t="s">
        <v>27</v>
      </c>
      <c r="K3522" t="s">
        <v>5395</v>
      </c>
      <c r="L3522" t="s">
        <v>43</v>
      </c>
      <c r="M3522">
        <v>95823</v>
      </c>
      <c r="N3522" t="s">
        <v>44</v>
      </c>
      <c r="O3522" t="s">
        <v>1522</v>
      </c>
      <c r="P3522" t="s">
        <v>46</v>
      </c>
      <c r="Q3522" t="s">
        <v>75</v>
      </c>
      <c r="R3522" t="s">
        <v>1523</v>
      </c>
      <c r="S3522">
        <v>12.832000000000001</v>
      </c>
      <c r="T3522">
        <v>2</v>
      </c>
      <c r="U3522">
        <v>0.2</v>
      </c>
      <c r="V3522">
        <v>4.3307999999999982</v>
      </c>
    </row>
    <row r="3523" spans="1:22" ht="14.25" customHeight="1" x14ac:dyDescent="0.3">
      <c r="A3523">
        <v>3522</v>
      </c>
      <c r="B3523" t="s">
        <v>6707</v>
      </c>
      <c r="C3523">
        <f>YEAR(Data!$D3523)</f>
        <v>2013</v>
      </c>
      <c r="D3523" s="2">
        <v>41600</v>
      </c>
      <c r="E3523" s="2">
        <v>41604</v>
      </c>
      <c r="F3523" t="s">
        <v>23</v>
      </c>
      <c r="G3523" t="s">
        <v>6029</v>
      </c>
      <c r="H3523" t="s">
        <v>6030</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ht="14.25" customHeight="1" x14ac:dyDescent="0.3">
      <c r="A3524">
        <v>3523</v>
      </c>
      <c r="B3524" t="s">
        <v>6707</v>
      </c>
      <c r="C3524">
        <f>YEAR(Data!$D3524)</f>
        <v>2013</v>
      </c>
      <c r="D3524" s="2">
        <v>41600</v>
      </c>
      <c r="E3524" s="2">
        <v>41604</v>
      </c>
      <c r="F3524" t="s">
        <v>23</v>
      </c>
      <c r="G3524" t="s">
        <v>6029</v>
      </c>
      <c r="H3524" t="s">
        <v>6030</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ht="14.25" customHeight="1" x14ac:dyDescent="0.3">
      <c r="A3525">
        <v>3524</v>
      </c>
      <c r="B3525" t="s">
        <v>6708</v>
      </c>
      <c r="C3525">
        <f>YEAR(Data!$D3525)</f>
        <v>2013</v>
      </c>
      <c r="D3525" s="2">
        <v>41523</v>
      </c>
      <c r="E3525" s="2">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ht="14.25" customHeight="1" x14ac:dyDescent="0.3">
      <c r="A3526">
        <v>3525</v>
      </c>
      <c r="B3526" t="s">
        <v>6709</v>
      </c>
      <c r="C3526">
        <f>YEAR(Data!$D3526)</f>
        <v>2013</v>
      </c>
      <c r="D3526" s="2">
        <v>41603</v>
      </c>
      <c r="E3526" s="2">
        <v>41607</v>
      </c>
      <c r="F3526" t="s">
        <v>50</v>
      </c>
      <c r="G3526" t="s">
        <v>5921</v>
      </c>
      <c r="H3526" t="s">
        <v>5922</v>
      </c>
      <c r="I3526" t="s">
        <v>26</v>
      </c>
      <c r="J3526" t="s">
        <v>27</v>
      </c>
      <c r="K3526" t="s">
        <v>815</v>
      </c>
      <c r="L3526" t="s">
        <v>104</v>
      </c>
      <c r="M3526">
        <v>75081</v>
      </c>
      <c r="N3526" t="s">
        <v>105</v>
      </c>
      <c r="O3526" t="s">
        <v>6710</v>
      </c>
      <c r="P3526" t="s">
        <v>71</v>
      </c>
      <c r="Q3526" t="s">
        <v>72</v>
      </c>
      <c r="R3526" t="s">
        <v>6711</v>
      </c>
      <c r="S3526">
        <v>657.55200000000013</v>
      </c>
      <c r="T3526">
        <v>6</v>
      </c>
      <c r="U3526">
        <v>0.2</v>
      </c>
      <c r="V3526">
        <v>49.316399999999987</v>
      </c>
    </row>
    <row r="3527" spans="1:22" ht="14.25" customHeight="1" x14ac:dyDescent="0.3">
      <c r="A3527">
        <v>3526</v>
      </c>
      <c r="B3527" t="s">
        <v>6712</v>
      </c>
      <c r="C3527">
        <f>YEAR(Data!$D3527)</f>
        <v>2014</v>
      </c>
      <c r="D3527" s="2">
        <v>41984</v>
      </c>
      <c r="E3527" s="2">
        <v>41989</v>
      </c>
      <c r="F3527" t="s">
        <v>23</v>
      </c>
      <c r="G3527" t="s">
        <v>6713</v>
      </c>
      <c r="H3527" t="s">
        <v>6714</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ht="14.25" customHeight="1" x14ac:dyDescent="0.3">
      <c r="A3528">
        <v>3527</v>
      </c>
      <c r="B3528" t="s">
        <v>6712</v>
      </c>
      <c r="C3528">
        <f>YEAR(Data!$D3528)</f>
        <v>2014</v>
      </c>
      <c r="D3528" s="2">
        <v>41984</v>
      </c>
      <c r="E3528" s="2">
        <v>41989</v>
      </c>
      <c r="F3528" t="s">
        <v>23</v>
      </c>
      <c r="G3528" t="s">
        <v>6713</v>
      </c>
      <c r="H3528" t="s">
        <v>6714</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ht="14.25" customHeight="1" x14ac:dyDescent="0.3">
      <c r="A3529">
        <v>3528</v>
      </c>
      <c r="B3529" t="s">
        <v>6712</v>
      </c>
      <c r="C3529">
        <f>YEAR(Data!$D3529)</f>
        <v>2014</v>
      </c>
      <c r="D3529" s="2">
        <v>41984</v>
      </c>
      <c r="E3529" s="2">
        <v>41989</v>
      </c>
      <c r="F3529" t="s">
        <v>23</v>
      </c>
      <c r="G3529" t="s">
        <v>6713</v>
      </c>
      <c r="H3529" t="s">
        <v>6714</v>
      </c>
      <c r="I3529" t="s">
        <v>102</v>
      </c>
      <c r="J3529" t="s">
        <v>27</v>
      </c>
      <c r="K3529" t="s">
        <v>328</v>
      </c>
      <c r="L3529" t="s">
        <v>1487</v>
      </c>
      <c r="M3529">
        <v>39212</v>
      </c>
      <c r="N3529" t="s">
        <v>30</v>
      </c>
      <c r="O3529" t="s">
        <v>6715</v>
      </c>
      <c r="P3529" t="s">
        <v>46</v>
      </c>
      <c r="Q3529" t="s">
        <v>75</v>
      </c>
      <c r="R3529" t="s">
        <v>6716</v>
      </c>
      <c r="S3529">
        <v>45.84</v>
      </c>
      <c r="T3529">
        <v>8</v>
      </c>
      <c r="U3529">
        <v>0</v>
      </c>
      <c r="V3529">
        <v>22.0032</v>
      </c>
    </row>
    <row r="3530" spans="1:22" ht="14.25" customHeight="1" x14ac:dyDescent="0.3">
      <c r="A3530">
        <v>3529</v>
      </c>
      <c r="B3530" t="s">
        <v>6717</v>
      </c>
      <c r="C3530">
        <f>YEAR(Data!$D3530)</f>
        <v>2013</v>
      </c>
      <c r="D3530" s="2">
        <v>41450</v>
      </c>
      <c r="E3530" s="2">
        <v>41455</v>
      </c>
      <c r="F3530" t="s">
        <v>50</v>
      </c>
      <c r="G3530" t="s">
        <v>1870</v>
      </c>
      <c r="H3530" t="s">
        <v>1871</v>
      </c>
      <c r="I3530" t="s">
        <v>26</v>
      </c>
      <c r="J3530" t="s">
        <v>27</v>
      </c>
      <c r="K3530" t="s">
        <v>947</v>
      </c>
      <c r="L3530" t="s">
        <v>43</v>
      </c>
      <c r="M3530">
        <v>92024</v>
      </c>
      <c r="N3530" t="s">
        <v>44</v>
      </c>
      <c r="O3530" t="s">
        <v>5686</v>
      </c>
      <c r="P3530" t="s">
        <v>71</v>
      </c>
      <c r="Q3530" t="s">
        <v>72</v>
      </c>
      <c r="R3530" t="s">
        <v>5687</v>
      </c>
      <c r="S3530">
        <v>38.24</v>
      </c>
      <c r="T3530">
        <v>4</v>
      </c>
      <c r="U3530">
        <v>0.2</v>
      </c>
      <c r="V3530">
        <v>-9.56</v>
      </c>
    </row>
    <row r="3531" spans="1:22" ht="14.25" customHeight="1" x14ac:dyDescent="0.3">
      <c r="A3531">
        <v>3530</v>
      </c>
      <c r="B3531" t="s">
        <v>6718</v>
      </c>
      <c r="C3531">
        <f>YEAR(Data!$D3531)</f>
        <v>2012</v>
      </c>
      <c r="D3531" s="2">
        <v>41169</v>
      </c>
      <c r="E3531" s="2">
        <v>41175</v>
      </c>
      <c r="F3531" t="s">
        <v>50</v>
      </c>
      <c r="G3531" t="s">
        <v>5194</v>
      </c>
      <c r="H3531" t="s">
        <v>5195</v>
      </c>
      <c r="I3531" t="s">
        <v>26</v>
      </c>
      <c r="J3531" t="s">
        <v>27</v>
      </c>
      <c r="K3531" t="s">
        <v>6051</v>
      </c>
      <c r="L3531" t="s">
        <v>54</v>
      </c>
      <c r="M3531">
        <v>32839</v>
      </c>
      <c r="N3531" t="s">
        <v>30</v>
      </c>
      <c r="O3531" t="s">
        <v>1854</v>
      </c>
      <c r="P3531" t="s">
        <v>71</v>
      </c>
      <c r="Q3531" t="s">
        <v>161</v>
      </c>
      <c r="R3531" t="s">
        <v>1855</v>
      </c>
      <c r="S3531">
        <v>87.168000000000006</v>
      </c>
      <c r="T3531">
        <v>3</v>
      </c>
      <c r="U3531">
        <v>0.2</v>
      </c>
      <c r="V3531">
        <v>10.895999999999987</v>
      </c>
    </row>
    <row r="3532" spans="1:22" ht="14.25" customHeight="1" x14ac:dyDescent="0.3">
      <c r="A3532">
        <v>3531</v>
      </c>
      <c r="B3532" t="s">
        <v>6719</v>
      </c>
      <c r="C3532">
        <f>YEAR(Data!$D3532)</f>
        <v>2013</v>
      </c>
      <c r="D3532" s="2">
        <v>41414</v>
      </c>
      <c r="E3532" s="2">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ht="14.25" customHeight="1" x14ac:dyDescent="0.3">
      <c r="A3533">
        <v>3532</v>
      </c>
      <c r="B3533" t="s">
        <v>6720</v>
      </c>
      <c r="C3533">
        <f>YEAR(Data!$D3533)</f>
        <v>2013</v>
      </c>
      <c r="D3533" s="2">
        <v>41423</v>
      </c>
      <c r="E3533" s="2">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ht="14.25" customHeight="1" x14ac:dyDescent="0.3">
      <c r="A3534">
        <v>3533</v>
      </c>
      <c r="B3534" t="s">
        <v>6721</v>
      </c>
      <c r="C3534">
        <f>YEAR(Data!$D3534)</f>
        <v>2011</v>
      </c>
      <c r="D3534" s="2">
        <v>40651</v>
      </c>
      <c r="E3534" s="2">
        <v>40656</v>
      </c>
      <c r="F3534" t="s">
        <v>50</v>
      </c>
      <c r="G3534" t="s">
        <v>2114</v>
      </c>
      <c r="H3534" t="s">
        <v>2115</v>
      </c>
      <c r="I3534" t="s">
        <v>26</v>
      </c>
      <c r="J3534" t="s">
        <v>27</v>
      </c>
      <c r="K3534" t="s">
        <v>42</v>
      </c>
      <c r="L3534" t="s">
        <v>43</v>
      </c>
      <c r="M3534">
        <v>90049</v>
      </c>
      <c r="N3534" t="s">
        <v>44</v>
      </c>
      <c r="O3534" t="s">
        <v>6722</v>
      </c>
      <c r="P3534" t="s">
        <v>71</v>
      </c>
      <c r="Q3534" t="s">
        <v>682</v>
      </c>
      <c r="R3534" t="s">
        <v>6723</v>
      </c>
      <c r="S3534">
        <v>287.96800000000002</v>
      </c>
      <c r="T3534">
        <v>4</v>
      </c>
      <c r="U3534">
        <v>0.2</v>
      </c>
      <c r="V3534">
        <v>97.189199999999985</v>
      </c>
    </row>
    <row r="3535" spans="1:22" ht="14.25" customHeight="1" x14ac:dyDescent="0.3">
      <c r="A3535">
        <v>3534</v>
      </c>
      <c r="B3535" t="s">
        <v>6721</v>
      </c>
      <c r="C3535">
        <f>YEAR(Data!$D3535)</f>
        <v>2011</v>
      </c>
      <c r="D3535" s="2">
        <v>40651</v>
      </c>
      <c r="E3535" s="2">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ht="14.25" customHeight="1" x14ac:dyDescent="0.3">
      <c r="A3536">
        <v>3535</v>
      </c>
      <c r="B3536" t="s">
        <v>6721</v>
      </c>
      <c r="C3536">
        <f>YEAR(Data!$D3536)</f>
        <v>2011</v>
      </c>
      <c r="D3536" s="2">
        <v>40651</v>
      </c>
      <c r="E3536" s="2">
        <v>40656</v>
      </c>
      <c r="F3536" t="s">
        <v>50</v>
      </c>
      <c r="G3536" t="s">
        <v>2114</v>
      </c>
      <c r="H3536" t="s">
        <v>2115</v>
      </c>
      <c r="I3536" t="s">
        <v>26</v>
      </c>
      <c r="J3536" t="s">
        <v>27</v>
      </c>
      <c r="K3536" t="s">
        <v>42</v>
      </c>
      <c r="L3536" t="s">
        <v>43</v>
      </c>
      <c r="M3536">
        <v>90049</v>
      </c>
      <c r="N3536" t="s">
        <v>44</v>
      </c>
      <c r="O3536" t="s">
        <v>6648</v>
      </c>
      <c r="P3536" t="s">
        <v>46</v>
      </c>
      <c r="Q3536" t="s">
        <v>68</v>
      </c>
      <c r="R3536" t="s">
        <v>6649</v>
      </c>
      <c r="S3536">
        <v>10.75</v>
      </c>
      <c r="T3536">
        <v>5</v>
      </c>
      <c r="U3536">
        <v>0</v>
      </c>
      <c r="V3536">
        <v>3.547499999999999</v>
      </c>
    </row>
    <row r="3537" spans="1:22" ht="14.25" customHeight="1" x14ac:dyDescent="0.3">
      <c r="A3537">
        <v>3536</v>
      </c>
      <c r="B3537" t="s">
        <v>6721</v>
      </c>
      <c r="C3537">
        <f>YEAR(Data!$D3537)</f>
        <v>2011</v>
      </c>
      <c r="D3537" s="2">
        <v>40651</v>
      </c>
      <c r="E3537" s="2">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ht="14.25" customHeight="1" x14ac:dyDescent="0.3">
      <c r="A3538">
        <v>3537</v>
      </c>
      <c r="B3538" t="s">
        <v>6724</v>
      </c>
      <c r="C3538">
        <f>YEAR(Data!$D3538)</f>
        <v>2013</v>
      </c>
      <c r="D3538" s="2">
        <v>41443</v>
      </c>
      <c r="E3538" s="2">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ht="14.25" customHeight="1" x14ac:dyDescent="0.3">
      <c r="A3539">
        <v>3538</v>
      </c>
      <c r="B3539" t="s">
        <v>6725</v>
      </c>
      <c r="C3539">
        <f>YEAR(Data!$D3539)</f>
        <v>2011</v>
      </c>
      <c r="D3539" s="2">
        <v>40672</v>
      </c>
      <c r="E3539" s="2">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ht="14.25" customHeight="1" x14ac:dyDescent="0.3">
      <c r="A3540">
        <v>3539</v>
      </c>
      <c r="B3540" t="s">
        <v>6725</v>
      </c>
      <c r="C3540">
        <f>YEAR(Data!$D3540)</f>
        <v>2011</v>
      </c>
      <c r="D3540" s="2">
        <v>40672</v>
      </c>
      <c r="E3540" s="2">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ht="14.25" customHeight="1" x14ac:dyDescent="0.3">
      <c r="A3541">
        <v>3540</v>
      </c>
      <c r="B3541" t="s">
        <v>6725</v>
      </c>
      <c r="C3541">
        <f>YEAR(Data!$D3541)</f>
        <v>2011</v>
      </c>
      <c r="D3541" s="2">
        <v>40672</v>
      </c>
      <c r="E3541" s="2">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ht="14.25" customHeight="1" x14ac:dyDescent="0.3">
      <c r="A3542">
        <v>3541</v>
      </c>
      <c r="B3542" t="s">
        <v>6725</v>
      </c>
      <c r="C3542">
        <f>YEAR(Data!$D3542)</f>
        <v>2011</v>
      </c>
      <c r="D3542" s="2">
        <v>40672</v>
      </c>
      <c r="E3542" s="2">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ht="14.25" customHeight="1" x14ac:dyDescent="0.3">
      <c r="A3543">
        <v>3542</v>
      </c>
      <c r="B3543" t="s">
        <v>6726</v>
      </c>
      <c r="C3543">
        <f>YEAR(Data!$D3543)</f>
        <v>2013</v>
      </c>
      <c r="D3543" s="2">
        <v>41536</v>
      </c>
      <c r="E3543" s="2">
        <v>41538</v>
      </c>
      <c r="F3543" t="s">
        <v>188</v>
      </c>
      <c r="G3543" t="s">
        <v>2304</v>
      </c>
      <c r="H3543" t="s">
        <v>2305</v>
      </c>
      <c r="I3543" t="s">
        <v>26</v>
      </c>
      <c r="J3543" t="s">
        <v>27</v>
      </c>
      <c r="K3543" t="s">
        <v>497</v>
      </c>
      <c r="L3543" t="s">
        <v>498</v>
      </c>
      <c r="M3543">
        <v>43229</v>
      </c>
      <c r="N3543" t="s">
        <v>148</v>
      </c>
      <c r="O3543" t="s">
        <v>5535</v>
      </c>
      <c r="P3543" t="s">
        <v>32</v>
      </c>
      <c r="Q3543" t="s">
        <v>65</v>
      </c>
      <c r="R3543" t="s">
        <v>5536</v>
      </c>
      <c r="S3543">
        <v>5.3520000000000003</v>
      </c>
      <c r="T3543">
        <v>3</v>
      </c>
      <c r="U3543">
        <v>0.2</v>
      </c>
      <c r="V3543">
        <v>1.6055999999999999</v>
      </c>
    </row>
    <row r="3544" spans="1:22" ht="14.25" customHeight="1" x14ac:dyDescent="0.3">
      <c r="A3544">
        <v>3543</v>
      </c>
      <c r="B3544" t="s">
        <v>6726</v>
      </c>
      <c r="C3544">
        <f>YEAR(Data!$D3544)</f>
        <v>2013</v>
      </c>
      <c r="D3544" s="2">
        <v>41536</v>
      </c>
      <c r="E3544" s="2">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ht="14.25" customHeight="1" x14ac:dyDescent="0.3">
      <c r="A3545">
        <v>3544</v>
      </c>
      <c r="B3545" t="s">
        <v>6726</v>
      </c>
      <c r="C3545">
        <f>YEAR(Data!$D3545)</f>
        <v>2013</v>
      </c>
      <c r="D3545" s="2">
        <v>41536</v>
      </c>
      <c r="E3545" s="2">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ht="14.25" customHeight="1" x14ac:dyDescent="0.3">
      <c r="A3546">
        <v>3545</v>
      </c>
      <c r="B3546" t="s">
        <v>6727</v>
      </c>
      <c r="C3546">
        <f>YEAR(Data!$D3546)</f>
        <v>2014</v>
      </c>
      <c r="D3546" s="2">
        <v>41997</v>
      </c>
      <c r="E3546" s="2">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ht="14.25" customHeight="1" x14ac:dyDescent="0.3">
      <c r="A3547">
        <v>3546</v>
      </c>
      <c r="B3547" t="s">
        <v>6727</v>
      </c>
      <c r="C3547">
        <f>YEAR(Data!$D3547)</f>
        <v>2014</v>
      </c>
      <c r="D3547" s="2">
        <v>41997</v>
      </c>
      <c r="E3547" s="2">
        <v>41999</v>
      </c>
      <c r="F3547" t="s">
        <v>23</v>
      </c>
      <c r="G3547" t="s">
        <v>3881</v>
      </c>
      <c r="H3547" t="s">
        <v>3882</v>
      </c>
      <c r="I3547" t="s">
        <v>26</v>
      </c>
      <c r="J3547" t="s">
        <v>27</v>
      </c>
      <c r="K3547" t="s">
        <v>5079</v>
      </c>
      <c r="L3547" t="s">
        <v>104</v>
      </c>
      <c r="M3547">
        <v>77840</v>
      </c>
      <c r="N3547" t="s">
        <v>105</v>
      </c>
      <c r="O3547" t="s">
        <v>6728</v>
      </c>
      <c r="P3547" t="s">
        <v>46</v>
      </c>
      <c r="Q3547" t="s">
        <v>78</v>
      </c>
      <c r="R3547" t="s">
        <v>6729</v>
      </c>
      <c r="S3547">
        <v>29.311999999999994</v>
      </c>
      <c r="T3547">
        <v>8</v>
      </c>
      <c r="U3547">
        <v>0.8</v>
      </c>
      <c r="V3547">
        <v>-74.74560000000001</v>
      </c>
    </row>
    <row r="3548" spans="1:22" ht="14.25" customHeight="1" x14ac:dyDescent="0.3">
      <c r="A3548">
        <v>3547</v>
      </c>
      <c r="B3548" t="s">
        <v>6730</v>
      </c>
      <c r="C3548">
        <f>YEAR(Data!$D3548)</f>
        <v>2014</v>
      </c>
      <c r="D3548" s="2">
        <v>41943</v>
      </c>
      <c r="E3548" s="2">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ht="14.25" customHeight="1" x14ac:dyDescent="0.3">
      <c r="A3549">
        <v>3548</v>
      </c>
      <c r="B3549" t="s">
        <v>6730</v>
      </c>
      <c r="C3549">
        <f>YEAR(Data!$D3549)</f>
        <v>2014</v>
      </c>
      <c r="D3549" s="2">
        <v>41943</v>
      </c>
      <c r="E3549" s="2">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ht="14.25" customHeight="1" x14ac:dyDescent="0.3">
      <c r="A3550">
        <v>3549</v>
      </c>
      <c r="B3550" t="s">
        <v>6730</v>
      </c>
      <c r="C3550">
        <f>YEAR(Data!$D3550)</f>
        <v>2014</v>
      </c>
      <c r="D3550" s="2">
        <v>41943</v>
      </c>
      <c r="E3550" s="2">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ht="14.25" customHeight="1" x14ac:dyDescent="0.3">
      <c r="A3551">
        <v>3550</v>
      </c>
      <c r="B3551" t="s">
        <v>6730</v>
      </c>
      <c r="C3551">
        <f>YEAR(Data!$D3551)</f>
        <v>2014</v>
      </c>
      <c r="D3551" s="2">
        <v>41943</v>
      </c>
      <c r="E3551" s="2">
        <v>41945</v>
      </c>
      <c r="F3551" t="s">
        <v>188</v>
      </c>
      <c r="G3551" t="s">
        <v>2313</v>
      </c>
      <c r="H3551" t="s">
        <v>2314</v>
      </c>
      <c r="I3551" t="s">
        <v>102</v>
      </c>
      <c r="J3551" t="s">
        <v>27</v>
      </c>
      <c r="K3551" t="s">
        <v>1464</v>
      </c>
      <c r="L3551" t="s">
        <v>29</v>
      </c>
      <c r="M3551">
        <v>40475</v>
      </c>
      <c r="N3551" t="s">
        <v>30</v>
      </c>
      <c r="O3551" t="s">
        <v>6731</v>
      </c>
      <c r="P3551" t="s">
        <v>46</v>
      </c>
      <c r="Q3551" t="s">
        <v>47</v>
      </c>
      <c r="R3551" t="s">
        <v>6732</v>
      </c>
      <c r="S3551">
        <v>30</v>
      </c>
      <c r="T3551">
        <v>8</v>
      </c>
      <c r="U3551">
        <v>0</v>
      </c>
      <c r="V3551">
        <v>14.399999999999999</v>
      </c>
    </row>
    <row r="3552" spans="1:22" ht="14.25" customHeight="1" x14ac:dyDescent="0.3">
      <c r="A3552">
        <v>3551</v>
      </c>
      <c r="B3552" t="s">
        <v>6733</v>
      </c>
      <c r="C3552">
        <f>YEAR(Data!$D3552)</f>
        <v>2013</v>
      </c>
      <c r="D3552" s="2">
        <v>41363</v>
      </c>
      <c r="E3552" s="2">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ht="14.25" customHeight="1" x14ac:dyDescent="0.3">
      <c r="A3553">
        <v>3552</v>
      </c>
      <c r="B3553" t="s">
        <v>6733</v>
      </c>
      <c r="C3553">
        <f>YEAR(Data!$D3553)</f>
        <v>2013</v>
      </c>
      <c r="D3553" s="2">
        <v>41363</v>
      </c>
      <c r="E3553" s="2">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ht="14.25" customHeight="1" x14ac:dyDescent="0.3">
      <c r="A3554">
        <v>3553</v>
      </c>
      <c r="B3554" t="s">
        <v>6733</v>
      </c>
      <c r="C3554">
        <f>YEAR(Data!$D3554)</f>
        <v>2013</v>
      </c>
      <c r="D3554" s="2">
        <v>41363</v>
      </c>
      <c r="E3554" s="2">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ht="14.25" customHeight="1" x14ac:dyDescent="0.3">
      <c r="A3555">
        <v>3554</v>
      </c>
      <c r="B3555" t="s">
        <v>6734</v>
      </c>
      <c r="C3555">
        <f>YEAR(Data!$D3555)</f>
        <v>2014</v>
      </c>
      <c r="D3555" s="2">
        <v>41967</v>
      </c>
      <c r="E3555" s="2">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ht="14.25" customHeight="1" x14ac:dyDescent="0.3">
      <c r="A3556">
        <v>3555</v>
      </c>
      <c r="B3556" t="s">
        <v>6735</v>
      </c>
      <c r="C3556">
        <f>YEAR(Data!$D3556)</f>
        <v>2011</v>
      </c>
      <c r="D3556" s="2">
        <v>40625</v>
      </c>
      <c r="E3556" s="2">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ht="14.25" customHeight="1" x14ac:dyDescent="0.3">
      <c r="A3557">
        <v>3556</v>
      </c>
      <c r="B3557" t="s">
        <v>6735</v>
      </c>
      <c r="C3557">
        <f>YEAR(Data!$D3557)</f>
        <v>2011</v>
      </c>
      <c r="D3557" s="2">
        <v>40625</v>
      </c>
      <c r="E3557" s="2">
        <v>40628</v>
      </c>
      <c r="F3557" t="s">
        <v>23</v>
      </c>
      <c r="G3557" t="s">
        <v>235</v>
      </c>
      <c r="H3557" t="s">
        <v>236</v>
      </c>
      <c r="I3557" t="s">
        <v>26</v>
      </c>
      <c r="J3557" t="s">
        <v>27</v>
      </c>
      <c r="K3557" t="s">
        <v>42</v>
      </c>
      <c r="L3557" t="s">
        <v>43</v>
      </c>
      <c r="M3557">
        <v>90036</v>
      </c>
      <c r="N3557" t="s">
        <v>44</v>
      </c>
      <c r="O3557" t="s">
        <v>6736</v>
      </c>
      <c r="P3557" t="s">
        <v>71</v>
      </c>
      <c r="Q3557" t="s">
        <v>72</v>
      </c>
      <c r="R3557" t="s">
        <v>6737</v>
      </c>
      <c r="S3557">
        <v>604.75199999999995</v>
      </c>
      <c r="T3557">
        <v>6</v>
      </c>
      <c r="U3557">
        <v>0.2</v>
      </c>
      <c r="V3557">
        <v>37.797000000000025</v>
      </c>
    </row>
    <row r="3558" spans="1:22" ht="14.25" customHeight="1" x14ac:dyDescent="0.3">
      <c r="A3558">
        <v>3557</v>
      </c>
      <c r="B3558" t="s">
        <v>6738</v>
      </c>
      <c r="C3558">
        <f>YEAR(Data!$D3558)</f>
        <v>2014</v>
      </c>
      <c r="D3558" s="2">
        <v>41975</v>
      </c>
      <c r="E3558" s="2">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ht="14.25" customHeight="1" x14ac:dyDescent="0.3">
      <c r="A3559">
        <v>3558</v>
      </c>
      <c r="B3559" t="s">
        <v>6738</v>
      </c>
      <c r="C3559">
        <f>YEAR(Data!$D3559)</f>
        <v>2014</v>
      </c>
      <c r="D3559" s="2">
        <v>41975</v>
      </c>
      <c r="E3559" s="2">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ht="14.25" customHeight="1" x14ac:dyDescent="0.3">
      <c r="A3560">
        <v>3559</v>
      </c>
      <c r="B3560" t="s">
        <v>6739</v>
      </c>
      <c r="C3560">
        <f>YEAR(Data!$D3560)</f>
        <v>2014</v>
      </c>
      <c r="D3560" s="2">
        <v>41951</v>
      </c>
      <c r="E3560" s="2">
        <v>41956</v>
      </c>
      <c r="F3560" t="s">
        <v>50</v>
      </c>
      <c r="G3560" t="s">
        <v>6532</v>
      </c>
      <c r="H3560" t="s">
        <v>6533</v>
      </c>
      <c r="I3560" t="s">
        <v>26</v>
      </c>
      <c r="J3560" t="s">
        <v>27</v>
      </c>
      <c r="K3560" t="s">
        <v>127</v>
      </c>
      <c r="L3560" t="s">
        <v>43</v>
      </c>
      <c r="M3560">
        <v>94122</v>
      </c>
      <c r="N3560" t="s">
        <v>44</v>
      </c>
      <c r="O3560" t="s">
        <v>5217</v>
      </c>
      <c r="P3560" t="s">
        <v>46</v>
      </c>
      <c r="Q3560" t="s">
        <v>75</v>
      </c>
      <c r="R3560" t="s">
        <v>5218</v>
      </c>
      <c r="S3560">
        <v>21.792000000000002</v>
      </c>
      <c r="T3560">
        <v>4</v>
      </c>
      <c r="U3560">
        <v>0.2</v>
      </c>
      <c r="V3560">
        <v>7.6271999999999984</v>
      </c>
    </row>
    <row r="3561" spans="1:22" ht="14.25" customHeight="1" x14ac:dyDescent="0.3">
      <c r="A3561">
        <v>3560</v>
      </c>
      <c r="B3561" t="s">
        <v>6739</v>
      </c>
      <c r="C3561">
        <f>YEAR(Data!$D3561)</f>
        <v>2014</v>
      </c>
      <c r="D3561" s="2">
        <v>41951</v>
      </c>
      <c r="E3561" s="2">
        <v>41956</v>
      </c>
      <c r="F3561" t="s">
        <v>50</v>
      </c>
      <c r="G3561" t="s">
        <v>6532</v>
      </c>
      <c r="H3561" t="s">
        <v>6533</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ht="14.25" customHeight="1" x14ac:dyDescent="0.3">
      <c r="A3562">
        <v>3561</v>
      </c>
      <c r="B3562" t="s">
        <v>6740</v>
      </c>
      <c r="C3562">
        <f>YEAR(Data!$D3562)</f>
        <v>2014</v>
      </c>
      <c r="D3562" s="2">
        <v>41887</v>
      </c>
      <c r="E3562" s="2">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ht="14.25" customHeight="1" x14ac:dyDescent="0.3">
      <c r="A3563">
        <v>3562</v>
      </c>
      <c r="B3563" t="s">
        <v>6740</v>
      </c>
      <c r="C3563">
        <f>YEAR(Data!$D3563)</f>
        <v>2014</v>
      </c>
      <c r="D3563" s="2">
        <v>41887</v>
      </c>
      <c r="E3563" s="2">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ht="14.25" customHeight="1" x14ac:dyDescent="0.3">
      <c r="A3564">
        <v>3563</v>
      </c>
      <c r="B3564" t="s">
        <v>6740</v>
      </c>
      <c r="C3564">
        <f>YEAR(Data!$D3564)</f>
        <v>2014</v>
      </c>
      <c r="D3564" s="2">
        <v>41887</v>
      </c>
      <c r="E3564" s="2">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ht="14.25" customHeight="1" x14ac:dyDescent="0.3">
      <c r="A3565">
        <v>3564</v>
      </c>
      <c r="B3565" t="s">
        <v>6740</v>
      </c>
      <c r="C3565">
        <f>YEAR(Data!$D3565)</f>
        <v>2014</v>
      </c>
      <c r="D3565" s="2">
        <v>41887</v>
      </c>
      <c r="E3565" s="2">
        <v>41892</v>
      </c>
      <c r="F3565" t="s">
        <v>23</v>
      </c>
      <c r="G3565" t="s">
        <v>1704</v>
      </c>
      <c r="H3565" t="s">
        <v>1705</v>
      </c>
      <c r="I3565" t="s">
        <v>26</v>
      </c>
      <c r="J3565" t="s">
        <v>27</v>
      </c>
      <c r="K3565" t="s">
        <v>801</v>
      </c>
      <c r="L3565" t="s">
        <v>498</v>
      </c>
      <c r="M3565">
        <v>44312</v>
      </c>
      <c r="N3565" t="s">
        <v>148</v>
      </c>
      <c r="O3565" t="s">
        <v>6741</v>
      </c>
      <c r="P3565" t="s">
        <v>46</v>
      </c>
      <c r="Q3565" t="s">
        <v>90</v>
      </c>
      <c r="R3565" t="s">
        <v>6742</v>
      </c>
      <c r="S3565">
        <v>11.520000000000001</v>
      </c>
      <c r="T3565">
        <v>4</v>
      </c>
      <c r="U3565">
        <v>0.2</v>
      </c>
      <c r="V3565">
        <v>3.7439999999999993</v>
      </c>
    </row>
    <row r="3566" spans="1:22" ht="14.25" customHeight="1" x14ac:dyDescent="0.3">
      <c r="A3566">
        <v>3565</v>
      </c>
      <c r="B3566" t="s">
        <v>6743</v>
      </c>
      <c r="C3566">
        <f>YEAR(Data!$D3566)</f>
        <v>2013</v>
      </c>
      <c r="D3566" s="2">
        <v>41459</v>
      </c>
      <c r="E3566" s="2">
        <v>41462</v>
      </c>
      <c r="F3566" t="s">
        <v>188</v>
      </c>
      <c r="G3566" t="s">
        <v>1300</v>
      </c>
      <c r="H3566" t="s">
        <v>1301</v>
      </c>
      <c r="I3566" t="s">
        <v>26</v>
      </c>
      <c r="J3566" t="s">
        <v>27</v>
      </c>
      <c r="K3566" t="s">
        <v>42</v>
      </c>
      <c r="L3566" t="s">
        <v>43</v>
      </c>
      <c r="M3566">
        <v>90049</v>
      </c>
      <c r="N3566" t="s">
        <v>44</v>
      </c>
      <c r="O3566" t="s">
        <v>6744</v>
      </c>
      <c r="P3566" t="s">
        <v>46</v>
      </c>
      <c r="Q3566" t="s">
        <v>90</v>
      </c>
      <c r="R3566" t="s">
        <v>6745</v>
      </c>
      <c r="S3566">
        <v>12.96</v>
      </c>
      <c r="T3566">
        <v>2</v>
      </c>
      <c r="U3566">
        <v>0</v>
      </c>
      <c r="V3566">
        <v>6.2208000000000006</v>
      </c>
    </row>
    <row r="3567" spans="1:22" ht="14.25" customHeight="1" x14ac:dyDescent="0.3">
      <c r="A3567">
        <v>3566</v>
      </c>
      <c r="B3567" t="s">
        <v>6743</v>
      </c>
      <c r="C3567">
        <f>YEAR(Data!$D3567)</f>
        <v>2013</v>
      </c>
      <c r="D3567" s="2">
        <v>41459</v>
      </c>
      <c r="E3567" s="2">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ht="14.25" customHeight="1" x14ac:dyDescent="0.3">
      <c r="A3568">
        <v>3567</v>
      </c>
      <c r="B3568" t="s">
        <v>6746</v>
      </c>
      <c r="C3568">
        <f>YEAR(Data!$D3568)</f>
        <v>2014</v>
      </c>
      <c r="D3568" s="2">
        <v>41890</v>
      </c>
      <c r="E3568" s="2">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ht="14.25" customHeight="1" x14ac:dyDescent="0.3">
      <c r="A3569">
        <v>3568</v>
      </c>
      <c r="B3569" t="s">
        <v>6747</v>
      </c>
      <c r="C3569">
        <f>YEAR(Data!$D3569)</f>
        <v>2013</v>
      </c>
      <c r="D3569" s="2">
        <v>41527</v>
      </c>
      <c r="E3569" s="2">
        <v>41532</v>
      </c>
      <c r="F3569" t="s">
        <v>23</v>
      </c>
      <c r="G3569" t="s">
        <v>5603</v>
      </c>
      <c r="H3569" t="s">
        <v>5604</v>
      </c>
      <c r="I3569" t="s">
        <v>102</v>
      </c>
      <c r="J3569" t="s">
        <v>27</v>
      </c>
      <c r="K3569" t="s">
        <v>815</v>
      </c>
      <c r="L3569" t="s">
        <v>104</v>
      </c>
      <c r="M3569">
        <v>75220</v>
      </c>
      <c r="N3569" t="s">
        <v>105</v>
      </c>
      <c r="O3569" t="s">
        <v>6031</v>
      </c>
      <c r="P3569" t="s">
        <v>32</v>
      </c>
      <c r="Q3569" t="s">
        <v>65</v>
      </c>
      <c r="R3569" t="s">
        <v>6032</v>
      </c>
      <c r="S3569">
        <v>15.008000000000003</v>
      </c>
      <c r="T3569">
        <v>4</v>
      </c>
      <c r="U3569">
        <v>0.6</v>
      </c>
      <c r="V3569">
        <v>-12.006399999999999</v>
      </c>
    </row>
    <row r="3570" spans="1:22" ht="14.25" customHeight="1" x14ac:dyDescent="0.3">
      <c r="A3570">
        <v>3569</v>
      </c>
      <c r="B3570" t="s">
        <v>6748</v>
      </c>
      <c r="C3570">
        <f>YEAR(Data!$D3570)</f>
        <v>2014</v>
      </c>
      <c r="D3570" s="2">
        <v>41824</v>
      </c>
      <c r="E3570" s="2">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ht="14.25" customHeight="1" x14ac:dyDescent="0.3">
      <c r="A3571">
        <v>3570</v>
      </c>
      <c r="B3571" t="s">
        <v>6748</v>
      </c>
      <c r="C3571">
        <f>YEAR(Data!$D3571)</f>
        <v>2014</v>
      </c>
      <c r="D3571" s="2">
        <v>41824</v>
      </c>
      <c r="E3571" s="2">
        <v>41824</v>
      </c>
      <c r="F3571" t="s">
        <v>1290</v>
      </c>
      <c r="G3571" t="s">
        <v>721</v>
      </c>
      <c r="H3571" t="s">
        <v>722</v>
      </c>
      <c r="I3571" t="s">
        <v>102</v>
      </c>
      <c r="J3571" t="s">
        <v>27</v>
      </c>
      <c r="K3571" t="s">
        <v>95</v>
      </c>
      <c r="L3571" t="s">
        <v>96</v>
      </c>
      <c r="M3571">
        <v>98105</v>
      </c>
      <c r="N3571" t="s">
        <v>44</v>
      </c>
      <c r="O3571" t="s">
        <v>873</v>
      </c>
      <c r="P3571" t="s">
        <v>71</v>
      </c>
      <c r="Q3571" t="s">
        <v>682</v>
      </c>
      <c r="R3571" t="s">
        <v>6749</v>
      </c>
      <c r="S3571">
        <v>2395.2000000000003</v>
      </c>
      <c r="T3571">
        <v>6</v>
      </c>
      <c r="U3571">
        <v>0.2</v>
      </c>
      <c r="V3571">
        <v>209.58000000000004</v>
      </c>
    </row>
    <row r="3572" spans="1:22" ht="14.25" customHeight="1" x14ac:dyDescent="0.3">
      <c r="A3572">
        <v>3571</v>
      </c>
      <c r="B3572" t="s">
        <v>6748</v>
      </c>
      <c r="C3572">
        <f>YEAR(Data!$D3572)</f>
        <v>2014</v>
      </c>
      <c r="D3572" s="2">
        <v>41824</v>
      </c>
      <c r="E3572" s="2">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ht="14.25" customHeight="1" x14ac:dyDescent="0.3">
      <c r="A3573">
        <v>3572</v>
      </c>
      <c r="B3573" t="s">
        <v>6748</v>
      </c>
      <c r="C3573">
        <f>YEAR(Data!$D3573)</f>
        <v>2014</v>
      </c>
      <c r="D3573" s="2">
        <v>41824</v>
      </c>
      <c r="E3573" s="2">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ht="14.25" customHeight="1" x14ac:dyDescent="0.3">
      <c r="A3574">
        <v>3573</v>
      </c>
      <c r="B3574" t="s">
        <v>6750</v>
      </c>
      <c r="C3574">
        <f>YEAR(Data!$D3574)</f>
        <v>2014</v>
      </c>
      <c r="D3574" s="2">
        <v>41820</v>
      </c>
      <c r="E3574" s="2">
        <v>41825</v>
      </c>
      <c r="F3574" t="s">
        <v>50</v>
      </c>
      <c r="G3574" t="s">
        <v>6751</v>
      </c>
      <c r="H3574" t="s">
        <v>6752</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ht="14.25" customHeight="1" x14ac:dyDescent="0.3">
      <c r="A3575">
        <v>3574</v>
      </c>
      <c r="B3575" t="s">
        <v>6753</v>
      </c>
      <c r="C3575">
        <f>YEAR(Data!$D3575)</f>
        <v>2014</v>
      </c>
      <c r="D3575" s="2">
        <v>41859</v>
      </c>
      <c r="E3575" s="2">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ht="14.25" customHeight="1" x14ac:dyDescent="0.3">
      <c r="A3576">
        <v>3575</v>
      </c>
      <c r="B3576" t="s">
        <v>6753</v>
      </c>
      <c r="C3576">
        <f>YEAR(Data!$D3576)</f>
        <v>2014</v>
      </c>
      <c r="D3576" s="2">
        <v>41859</v>
      </c>
      <c r="E3576" s="2">
        <v>41864</v>
      </c>
      <c r="F3576" t="s">
        <v>50</v>
      </c>
      <c r="G3576" t="s">
        <v>4458</v>
      </c>
      <c r="H3576" t="s">
        <v>4459</v>
      </c>
      <c r="I3576" t="s">
        <v>26</v>
      </c>
      <c r="J3576" t="s">
        <v>27</v>
      </c>
      <c r="K3576" t="s">
        <v>1173</v>
      </c>
      <c r="L3576" t="s">
        <v>267</v>
      </c>
      <c r="M3576">
        <v>11561</v>
      </c>
      <c r="N3576" t="s">
        <v>148</v>
      </c>
      <c r="O3576" t="s">
        <v>6754</v>
      </c>
      <c r="P3576" t="s">
        <v>46</v>
      </c>
      <c r="Q3576" t="s">
        <v>68</v>
      </c>
      <c r="R3576" t="s">
        <v>186</v>
      </c>
      <c r="S3576">
        <v>104.80000000000001</v>
      </c>
      <c r="T3576">
        <v>10</v>
      </c>
      <c r="U3576">
        <v>0</v>
      </c>
      <c r="V3576">
        <v>26.200000000000003</v>
      </c>
    </row>
    <row r="3577" spans="1:22" ht="14.25" customHeight="1" x14ac:dyDescent="0.3">
      <c r="A3577">
        <v>3576</v>
      </c>
      <c r="B3577" t="s">
        <v>6755</v>
      </c>
      <c r="C3577">
        <f>YEAR(Data!$D3577)</f>
        <v>2012</v>
      </c>
      <c r="D3577" s="2">
        <v>40987</v>
      </c>
      <c r="E3577" s="2">
        <v>40992</v>
      </c>
      <c r="F3577" t="s">
        <v>50</v>
      </c>
      <c r="G3577" t="s">
        <v>3535</v>
      </c>
      <c r="H3577" t="s">
        <v>3536</v>
      </c>
      <c r="I3577" t="s">
        <v>26</v>
      </c>
      <c r="J3577" t="s">
        <v>27</v>
      </c>
      <c r="K3577" t="s">
        <v>6756</v>
      </c>
      <c r="L3577" t="s">
        <v>54</v>
      </c>
      <c r="M3577">
        <v>33161</v>
      </c>
      <c r="N3577" t="s">
        <v>30</v>
      </c>
      <c r="O3577" t="s">
        <v>2601</v>
      </c>
      <c r="P3577" t="s">
        <v>46</v>
      </c>
      <c r="Q3577" t="s">
        <v>90</v>
      </c>
      <c r="R3577" t="s">
        <v>2602</v>
      </c>
      <c r="S3577">
        <v>14.496000000000002</v>
      </c>
      <c r="T3577">
        <v>3</v>
      </c>
      <c r="U3577">
        <v>0.2</v>
      </c>
      <c r="V3577">
        <v>4.8924000000000003</v>
      </c>
    </row>
    <row r="3578" spans="1:22" ht="14.25" customHeight="1" x14ac:dyDescent="0.3">
      <c r="A3578">
        <v>3577</v>
      </c>
      <c r="B3578" t="s">
        <v>6757</v>
      </c>
      <c r="C3578">
        <f>YEAR(Data!$D3578)</f>
        <v>2013</v>
      </c>
      <c r="D3578" s="2">
        <v>41433</v>
      </c>
      <c r="E3578" s="2">
        <v>41437</v>
      </c>
      <c r="F3578" t="s">
        <v>50</v>
      </c>
      <c r="G3578" t="s">
        <v>751</v>
      </c>
      <c r="H3578" t="s">
        <v>752</v>
      </c>
      <c r="I3578" t="s">
        <v>102</v>
      </c>
      <c r="J3578" t="s">
        <v>27</v>
      </c>
      <c r="K3578" t="s">
        <v>5954</v>
      </c>
      <c r="L3578" t="s">
        <v>43</v>
      </c>
      <c r="M3578">
        <v>93309</v>
      </c>
      <c r="N3578" t="s">
        <v>44</v>
      </c>
      <c r="O3578" t="s">
        <v>2214</v>
      </c>
      <c r="P3578" t="s">
        <v>46</v>
      </c>
      <c r="Q3578" t="s">
        <v>75</v>
      </c>
      <c r="R3578" t="s">
        <v>2215</v>
      </c>
      <c r="S3578">
        <v>4.7840000000000007</v>
      </c>
      <c r="T3578">
        <v>1</v>
      </c>
      <c r="U3578">
        <v>0.2</v>
      </c>
      <c r="V3578">
        <v>1.5547999999999997</v>
      </c>
    </row>
    <row r="3579" spans="1:22" ht="14.25" customHeight="1" x14ac:dyDescent="0.3">
      <c r="A3579">
        <v>3578</v>
      </c>
      <c r="B3579" t="s">
        <v>6757</v>
      </c>
      <c r="C3579">
        <f>YEAR(Data!$D3579)</f>
        <v>2013</v>
      </c>
      <c r="D3579" s="2">
        <v>41433</v>
      </c>
      <c r="E3579" s="2">
        <v>41437</v>
      </c>
      <c r="F3579" t="s">
        <v>50</v>
      </c>
      <c r="G3579" t="s">
        <v>751</v>
      </c>
      <c r="H3579" t="s">
        <v>752</v>
      </c>
      <c r="I3579" t="s">
        <v>102</v>
      </c>
      <c r="J3579" t="s">
        <v>27</v>
      </c>
      <c r="K3579" t="s">
        <v>5954</v>
      </c>
      <c r="L3579" t="s">
        <v>43</v>
      </c>
      <c r="M3579">
        <v>93309</v>
      </c>
      <c r="N3579" t="s">
        <v>44</v>
      </c>
      <c r="O3579" t="s">
        <v>869</v>
      </c>
      <c r="P3579" t="s">
        <v>46</v>
      </c>
      <c r="Q3579" t="s">
        <v>90</v>
      </c>
      <c r="R3579" t="s">
        <v>870</v>
      </c>
      <c r="S3579">
        <v>4.7300000000000004</v>
      </c>
      <c r="T3579">
        <v>1</v>
      </c>
      <c r="U3579">
        <v>0</v>
      </c>
      <c r="V3579">
        <v>2.3177000000000003</v>
      </c>
    </row>
    <row r="3580" spans="1:22" ht="14.25" customHeight="1" x14ac:dyDescent="0.3">
      <c r="A3580">
        <v>3579</v>
      </c>
      <c r="B3580" t="s">
        <v>6758</v>
      </c>
      <c r="C3580">
        <f>YEAR(Data!$D3580)</f>
        <v>2013</v>
      </c>
      <c r="D3580" s="2">
        <v>41481</v>
      </c>
      <c r="E3580" s="2">
        <v>41485</v>
      </c>
      <c r="F3580" t="s">
        <v>50</v>
      </c>
      <c r="G3580" t="s">
        <v>3003</v>
      </c>
      <c r="H3580" t="s">
        <v>3004</v>
      </c>
      <c r="I3580" t="s">
        <v>26</v>
      </c>
      <c r="J3580" t="s">
        <v>27</v>
      </c>
      <c r="K3580" t="s">
        <v>328</v>
      </c>
      <c r="L3580" t="s">
        <v>1487</v>
      </c>
      <c r="M3580">
        <v>39212</v>
      </c>
      <c r="N3580" t="s">
        <v>30</v>
      </c>
      <c r="O3580" t="s">
        <v>6759</v>
      </c>
      <c r="P3580" t="s">
        <v>46</v>
      </c>
      <c r="Q3580" t="s">
        <v>59</v>
      </c>
      <c r="R3580" t="s">
        <v>6760</v>
      </c>
      <c r="S3580">
        <v>7.89</v>
      </c>
      <c r="T3580">
        <v>1</v>
      </c>
      <c r="U3580">
        <v>0</v>
      </c>
      <c r="V3580">
        <v>0.31559999999999899</v>
      </c>
    </row>
    <row r="3581" spans="1:22" ht="14.25" customHeight="1" x14ac:dyDescent="0.3">
      <c r="A3581">
        <v>3580</v>
      </c>
      <c r="B3581" t="s">
        <v>6758</v>
      </c>
      <c r="C3581">
        <f>YEAR(Data!$D3581)</f>
        <v>2013</v>
      </c>
      <c r="D3581" s="2">
        <v>41481</v>
      </c>
      <c r="E3581" s="2">
        <v>41485</v>
      </c>
      <c r="F3581" t="s">
        <v>50</v>
      </c>
      <c r="G3581" t="s">
        <v>3003</v>
      </c>
      <c r="H3581" t="s">
        <v>3004</v>
      </c>
      <c r="I3581" t="s">
        <v>26</v>
      </c>
      <c r="J3581" t="s">
        <v>27</v>
      </c>
      <c r="K3581" t="s">
        <v>328</v>
      </c>
      <c r="L3581" t="s">
        <v>1487</v>
      </c>
      <c r="M3581">
        <v>39212</v>
      </c>
      <c r="N3581" t="s">
        <v>30</v>
      </c>
      <c r="O3581" t="s">
        <v>5803</v>
      </c>
      <c r="P3581" t="s">
        <v>46</v>
      </c>
      <c r="Q3581" t="s">
        <v>90</v>
      </c>
      <c r="R3581" t="s">
        <v>5804</v>
      </c>
      <c r="S3581">
        <v>65.5</v>
      </c>
      <c r="T3581">
        <v>5</v>
      </c>
      <c r="U3581">
        <v>0</v>
      </c>
      <c r="V3581">
        <v>32.094999999999999</v>
      </c>
    </row>
    <row r="3582" spans="1:22" ht="14.25" customHeight="1" x14ac:dyDescent="0.3">
      <c r="A3582">
        <v>3581</v>
      </c>
      <c r="B3582" t="s">
        <v>6758</v>
      </c>
      <c r="C3582">
        <f>YEAR(Data!$D3582)</f>
        <v>2013</v>
      </c>
      <c r="D3582" s="2">
        <v>41481</v>
      </c>
      <c r="E3582" s="2">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ht="14.25" customHeight="1" x14ac:dyDescent="0.3">
      <c r="A3583">
        <v>3582</v>
      </c>
      <c r="B3583" t="s">
        <v>6761</v>
      </c>
      <c r="C3583">
        <f>YEAR(Data!$D3583)</f>
        <v>2014</v>
      </c>
      <c r="D3583" s="2">
        <v>41914</v>
      </c>
      <c r="E3583" s="2">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ht="14.25" customHeight="1" x14ac:dyDescent="0.3">
      <c r="A3584">
        <v>3583</v>
      </c>
      <c r="B3584" t="s">
        <v>6762</v>
      </c>
      <c r="C3584">
        <f>YEAR(Data!$D3584)</f>
        <v>2012</v>
      </c>
      <c r="D3584" s="2">
        <v>41253</v>
      </c>
      <c r="E3584" s="2">
        <v>41259</v>
      </c>
      <c r="F3584" t="s">
        <v>50</v>
      </c>
      <c r="G3584" t="s">
        <v>3939</v>
      </c>
      <c r="H3584" t="s">
        <v>3940</v>
      </c>
      <c r="I3584" t="s">
        <v>41</v>
      </c>
      <c r="J3584" t="s">
        <v>27</v>
      </c>
      <c r="K3584" t="s">
        <v>328</v>
      </c>
      <c r="L3584" t="s">
        <v>238</v>
      </c>
      <c r="M3584">
        <v>49201</v>
      </c>
      <c r="N3584" t="s">
        <v>105</v>
      </c>
      <c r="O3584" t="s">
        <v>571</v>
      </c>
      <c r="P3584" t="s">
        <v>46</v>
      </c>
      <c r="Q3584" t="s">
        <v>68</v>
      </c>
      <c r="R3584" t="s">
        <v>6763</v>
      </c>
      <c r="S3584">
        <v>3.9</v>
      </c>
      <c r="T3584">
        <v>2</v>
      </c>
      <c r="U3584">
        <v>0</v>
      </c>
      <c r="V3584">
        <v>1.5209999999999999</v>
      </c>
    </row>
    <row r="3585" spans="1:22" ht="14.25" customHeight="1" x14ac:dyDescent="0.3">
      <c r="A3585">
        <v>3584</v>
      </c>
      <c r="B3585" t="s">
        <v>6762</v>
      </c>
      <c r="C3585">
        <f>YEAR(Data!$D3585)</f>
        <v>2012</v>
      </c>
      <c r="D3585" s="2">
        <v>41253</v>
      </c>
      <c r="E3585" s="2">
        <v>41259</v>
      </c>
      <c r="F3585" t="s">
        <v>50</v>
      </c>
      <c r="G3585" t="s">
        <v>3939</v>
      </c>
      <c r="H3585" t="s">
        <v>3940</v>
      </c>
      <c r="I3585" t="s">
        <v>41</v>
      </c>
      <c r="J3585" t="s">
        <v>27</v>
      </c>
      <c r="K3585" t="s">
        <v>328</v>
      </c>
      <c r="L3585" t="s">
        <v>238</v>
      </c>
      <c r="M3585">
        <v>49201</v>
      </c>
      <c r="N3585" t="s">
        <v>105</v>
      </c>
      <c r="O3585" t="s">
        <v>5700</v>
      </c>
      <c r="P3585" t="s">
        <v>32</v>
      </c>
      <c r="Q3585" t="s">
        <v>56</v>
      </c>
      <c r="R3585" t="s">
        <v>5701</v>
      </c>
      <c r="S3585">
        <v>801.96</v>
      </c>
      <c r="T3585">
        <v>2</v>
      </c>
      <c r="U3585">
        <v>0</v>
      </c>
      <c r="V3585">
        <v>200.49</v>
      </c>
    </row>
    <row r="3586" spans="1:22" ht="14.25" customHeight="1" x14ac:dyDescent="0.3">
      <c r="A3586">
        <v>3585</v>
      </c>
      <c r="B3586" t="s">
        <v>6762</v>
      </c>
      <c r="C3586">
        <f>YEAR(Data!$D3586)</f>
        <v>2012</v>
      </c>
      <c r="D3586" s="2">
        <v>41253</v>
      </c>
      <c r="E3586" s="2">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ht="14.25" customHeight="1" x14ac:dyDescent="0.3">
      <c r="A3587">
        <v>3586</v>
      </c>
      <c r="B3587" t="s">
        <v>6762</v>
      </c>
      <c r="C3587">
        <f>YEAR(Data!$D3587)</f>
        <v>2012</v>
      </c>
      <c r="D3587" s="2">
        <v>41253</v>
      </c>
      <c r="E3587" s="2">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ht="14.25" customHeight="1" x14ac:dyDescent="0.3">
      <c r="A3588">
        <v>3587</v>
      </c>
      <c r="B3588" t="s">
        <v>6764</v>
      </c>
      <c r="C3588">
        <f>YEAR(Data!$D3588)</f>
        <v>2014</v>
      </c>
      <c r="D3588" s="2">
        <v>41886</v>
      </c>
      <c r="E3588" s="2">
        <v>41891</v>
      </c>
      <c r="F3588" t="s">
        <v>50</v>
      </c>
      <c r="G3588" t="s">
        <v>5727</v>
      </c>
      <c r="H3588" t="s">
        <v>5728</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ht="14.25" customHeight="1" x14ac:dyDescent="0.3">
      <c r="A3589">
        <v>3588</v>
      </c>
      <c r="B3589" t="s">
        <v>6765</v>
      </c>
      <c r="C3589">
        <f>YEAR(Data!$D3589)</f>
        <v>2014</v>
      </c>
      <c r="D3589" s="2">
        <v>41907</v>
      </c>
      <c r="E3589" s="2">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ht="14.25" customHeight="1" x14ac:dyDescent="0.3">
      <c r="A3590">
        <v>3589</v>
      </c>
      <c r="B3590" t="s">
        <v>6766</v>
      </c>
      <c r="C3590">
        <f>YEAR(Data!$D3590)</f>
        <v>2014</v>
      </c>
      <c r="D3590" s="2">
        <v>41993</v>
      </c>
      <c r="E3590" s="2">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ht="14.25" customHeight="1" x14ac:dyDescent="0.3">
      <c r="A3591">
        <v>3590</v>
      </c>
      <c r="B3591" t="s">
        <v>6767</v>
      </c>
      <c r="C3591">
        <f>YEAR(Data!$D3591)</f>
        <v>2014</v>
      </c>
      <c r="D3591" s="2">
        <v>41968</v>
      </c>
      <c r="E3591" s="2">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ht="14.25" customHeight="1" x14ac:dyDescent="0.3">
      <c r="A3592">
        <v>3591</v>
      </c>
      <c r="B3592" t="s">
        <v>6767</v>
      </c>
      <c r="C3592">
        <f>YEAR(Data!$D3592)</f>
        <v>2014</v>
      </c>
      <c r="D3592" s="2">
        <v>41968</v>
      </c>
      <c r="E3592" s="2">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ht="14.25" customHeight="1" x14ac:dyDescent="0.3">
      <c r="A3593">
        <v>3592</v>
      </c>
      <c r="B3593" t="s">
        <v>6768</v>
      </c>
      <c r="C3593">
        <f>YEAR(Data!$D3593)</f>
        <v>2011</v>
      </c>
      <c r="D3593" s="2">
        <v>40890</v>
      </c>
      <c r="E3593" s="2">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ht="14.25" customHeight="1" x14ac:dyDescent="0.3">
      <c r="A3594">
        <v>3593</v>
      </c>
      <c r="B3594" t="s">
        <v>6769</v>
      </c>
      <c r="C3594">
        <f>YEAR(Data!$D3594)</f>
        <v>2013</v>
      </c>
      <c r="D3594" s="2">
        <v>41614</v>
      </c>
      <c r="E3594" s="2">
        <v>41616</v>
      </c>
      <c r="F3594" t="s">
        <v>23</v>
      </c>
      <c r="G3594" t="s">
        <v>4261</v>
      </c>
      <c r="H3594" t="s">
        <v>4262</v>
      </c>
      <c r="I3594" t="s">
        <v>26</v>
      </c>
      <c r="J3594" t="s">
        <v>27</v>
      </c>
      <c r="K3594" t="s">
        <v>266</v>
      </c>
      <c r="L3594" t="s">
        <v>267</v>
      </c>
      <c r="M3594">
        <v>10024</v>
      </c>
      <c r="N3594" t="s">
        <v>148</v>
      </c>
      <c r="O3594" t="s">
        <v>6094</v>
      </c>
      <c r="P3594" t="s">
        <v>46</v>
      </c>
      <c r="Q3594" t="s">
        <v>59</v>
      </c>
      <c r="R3594" t="s">
        <v>6095</v>
      </c>
      <c r="S3594">
        <v>465.18</v>
      </c>
      <c r="T3594">
        <v>3</v>
      </c>
      <c r="U3594">
        <v>0</v>
      </c>
      <c r="V3594">
        <v>120.94680000000001</v>
      </c>
    </row>
    <row r="3595" spans="1:22" ht="14.25" customHeight="1" x14ac:dyDescent="0.3">
      <c r="A3595">
        <v>3594</v>
      </c>
      <c r="B3595" t="s">
        <v>6770</v>
      </c>
      <c r="C3595">
        <f>YEAR(Data!$D3595)</f>
        <v>2013</v>
      </c>
      <c r="D3595" s="2">
        <v>41529</v>
      </c>
      <c r="E3595" s="2">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ht="14.25" customHeight="1" x14ac:dyDescent="0.3">
      <c r="A3596">
        <v>3595</v>
      </c>
      <c r="B3596" t="s">
        <v>6770</v>
      </c>
      <c r="C3596">
        <f>YEAR(Data!$D3596)</f>
        <v>2013</v>
      </c>
      <c r="D3596" s="2">
        <v>41529</v>
      </c>
      <c r="E3596" s="2">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ht="14.25" customHeight="1" x14ac:dyDescent="0.3">
      <c r="A3597">
        <v>3596</v>
      </c>
      <c r="B3597" t="s">
        <v>6771</v>
      </c>
      <c r="C3597">
        <f>YEAR(Data!$D3597)</f>
        <v>2014</v>
      </c>
      <c r="D3597" s="2">
        <v>41983</v>
      </c>
      <c r="E3597" s="2">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ht="14.25" customHeight="1" x14ac:dyDescent="0.3">
      <c r="A3598">
        <v>3597</v>
      </c>
      <c r="B3598" t="s">
        <v>6772</v>
      </c>
      <c r="C3598">
        <f>YEAR(Data!$D3598)</f>
        <v>2011</v>
      </c>
      <c r="D3598" s="2">
        <v>40795</v>
      </c>
      <c r="E3598" s="2">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ht="14.25" customHeight="1" x14ac:dyDescent="0.3">
      <c r="A3599">
        <v>3598</v>
      </c>
      <c r="B3599" t="s">
        <v>6772</v>
      </c>
      <c r="C3599">
        <f>YEAR(Data!$D3599)</f>
        <v>2011</v>
      </c>
      <c r="D3599" s="2">
        <v>40795</v>
      </c>
      <c r="E3599" s="2">
        <v>40800</v>
      </c>
      <c r="F3599" t="s">
        <v>23</v>
      </c>
      <c r="G3599" t="s">
        <v>813</v>
      </c>
      <c r="H3599" t="s">
        <v>814</v>
      </c>
      <c r="I3599" t="s">
        <v>26</v>
      </c>
      <c r="J3599" t="s">
        <v>27</v>
      </c>
      <c r="K3599" t="s">
        <v>146</v>
      </c>
      <c r="L3599" t="s">
        <v>147</v>
      </c>
      <c r="M3599">
        <v>19140</v>
      </c>
      <c r="N3599" t="s">
        <v>148</v>
      </c>
      <c r="O3599" t="s">
        <v>6773</v>
      </c>
      <c r="P3599" t="s">
        <v>71</v>
      </c>
      <c r="Q3599" t="s">
        <v>161</v>
      </c>
      <c r="R3599" t="s">
        <v>6774</v>
      </c>
      <c r="S3599">
        <v>64.704000000000008</v>
      </c>
      <c r="T3599">
        <v>6</v>
      </c>
      <c r="U3599">
        <v>0.2</v>
      </c>
      <c r="V3599">
        <v>-4.852800000000002</v>
      </c>
    </row>
    <row r="3600" spans="1:22" ht="14.25" customHeight="1" x14ac:dyDescent="0.3">
      <c r="A3600">
        <v>3599</v>
      </c>
      <c r="B3600" t="s">
        <v>6772</v>
      </c>
      <c r="C3600">
        <f>YEAR(Data!$D3600)</f>
        <v>2011</v>
      </c>
      <c r="D3600" s="2">
        <v>40795</v>
      </c>
      <c r="E3600" s="2">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ht="14.25" customHeight="1" x14ac:dyDescent="0.3">
      <c r="A3601">
        <v>3600</v>
      </c>
      <c r="B3601" t="s">
        <v>6772</v>
      </c>
      <c r="C3601">
        <f>YEAR(Data!$D3601)</f>
        <v>2011</v>
      </c>
      <c r="D3601" s="2">
        <v>40795</v>
      </c>
      <c r="E3601" s="2">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ht="14.25" customHeight="1" x14ac:dyDescent="0.3">
      <c r="A3602">
        <v>3601</v>
      </c>
      <c r="B3602" t="s">
        <v>6775</v>
      </c>
      <c r="C3602">
        <f>YEAR(Data!$D3602)</f>
        <v>2014</v>
      </c>
      <c r="D3602" s="2">
        <v>41817</v>
      </c>
      <c r="E3602" s="2">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ht="14.25" customHeight="1" x14ac:dyDescent="0.3">
      <c r="A3603">
        <v>3602</v>
      </c>
      <c r="B3603" t="s">
        <v>6776</v>
      </c>
      <c r="C3603">
        <f>YEAR(Data!$D3603)</f>
        <v>2011</v>
      </c>
      <c r="D3603" s="2">
        <v>40864</v>
      </c>
      <c r="E3603" s="2">
        <v>40871</v>
      </c>
      <c r="F3603" t="s">
        <v>50</v>
      </c>
      <c r="G3603" t="s">
        <v>6777</v>
      </c>
      <c r="H3603" t="s">
        <v>6778</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ht="14.25" customHeight="1" x14ac:dyDescent="0.3">
      <c r="A3604">
        <v>3603</v>
      </c>
      <c r="B3604" t="s">
        <v>6776</v>
      </c>
      <c r="C3604">
        <f>YEAR(Data!$D3604)</f>
        <v>2011</v>
      </c>
      <c r="D3604" s="2">
        <v>40864</v>
      </c>
      <c r="E3604" s="2">
        <v>40871</v>
      </c>
      <c r="F3604" t="s">
        <v>50</v>
      </c>
      <c r="G3604" t="s">
        <v>6777</v>
      </c>
      <c r="H3604" t="s">
        <v>6778</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ht="14.25" customHeight="1" x14ac:dyDescent="0.3">
      <c r="A3605">
        <v>3604</v>
      </c>
      <c r="B3605" t="s">
        <v>6779</v>
      </c>
      <c r="C3605">
        <f>YEAR(Data!$D3605)</f>
        <v>2014</v>
      </c>
      <c r="D3605" s="2">
        <v>41873</v>
      </c>
      <c r="E3605" s="2">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ht="14.25" customHeight="1" x14ac:dyDescent="0.3">
      <c r="A3606">
        <v>3605</v>
      </c>
      <c r="B3606" t="s">
        <v>6779</v>
      </c>
      <c r="C3606">
        <f>YEAR(Data!$D3606)</f>
        <v>2014</v>
      </c>
      <c r="D3606" s="2">
        <v>41873</v>
      </c>
      <c r="E3606" s="2">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ht="14.25" customHeight="1" x14ac:dyDescent="0.3">
      <c r="A3607">
        <v>3606</v>
      </c>
      <c r="B3607" t="s">
        <v>6779</v>
      </c>
      <c r="C3607">
        <f>YEAR(Data!$D3607)</f>
        <v>2014</v>
      </c>
      <c r="D3607" s="2">
        <v>41873</v>
      </c>
      <c r="E3607" s="2">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ht="14.25" customHeight="1" x14ac:dyDescent="0.3">
      <c r="A3608">
        <v>3607</v>
      </c>
      <c r="B3608" t="s">
        <v>6780</v>
      </c>
      <c r="C3608">
        <f>YEAR(Data!$D3608)</f>
        <v>2013</v>
      </c>
      <c r="D3608" s="2">
        <v>41346</v>
      </c>
      <c r="E3608" s="2">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ht="14.25" customHeight="1" x14ac:dyDescent="0.3">
      <c r="A3609">
        <v>3608</v>
      </c>
      <c r="B3609" t="s">
        <v>6781</v>
      </c>
      <c r="C3609">
        <f>YEAR(Data!$D3609)</f>
        <v>2011</v>
      </c>
      <c r="D3609" s="2">
        <v>40809</v>
      </c>
      <c r="E3609" s="2">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ht="14.25" customHeight="1" x14ac:dyDescent="0.3">
      <c r="A3610">
        <v>3609</v>
      </c>
      <c r="B3610" t="s">
        <v>6782</v>
      </c>
      <c r="C3610">
        <f>YEAR(Data!$D3610)</f>
        <v>2011</v>
      </c>
      <c r="D3610" s="2">
        <v>40661</v>
      </c>
      <c r="E3610" s="2">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ht="14.25" customHeight="1" x14ac:dyDescent="0.3">
      <c r="A3611">
        <v>3610</v>
      </c>
      <c r="B3611" t="s">
        <v>6782</v>
      </c>
      <c r="C3611">
        <f>YEAR(Data!$D3611)</f>
        <v>2011</v>
      </c>
      <c r="D3611" s="2">
        <v>40661</v>
      </c>
      <c r="E3611" s="2">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ht="14.25" customHeight="1" x14ac:dyDescent="0.3">
      <c r="A3612">
        <v>3611</v>
      </c>
      <c r="B3612" t="s">
        <v>6782</v>
      </c>
      <c r="C3612">
        <f>YEAR(Data!$D3612)</f>
        <v>2011</v>
      </c>
      <c r="D3612" s="2">
        <v>40661</v>
      </c>
      <c r="E3612" s="2">
        <v>40666</v>
      </c>
      <c r="F3612" t="s">
        <v>50</v>
      </c>
      <c r="G3612" t="s">
        <v>2760</v>
      </c>
      <c r="H3612" t="s">
        <v>2761</v>
      </c>
      <c r="I3612" t="s">
        <v>41</v>
      </c>
      <c r="J3612" t="s">
        <v>27</v>
      </c>
      <c r="K3612" t="s">
        <v>606</v>
      </c>
      <c r="L3612" t="s">
        <v>498</v>
      </c>
      <c r="M3612">
        <v>43055</v>
      </c>
      <c r="N3612" t="s">
        <v>148</v>
      </c>
      <c r="O3612" t="s">
        <v>6009</v>
      </c>
      <c r="P3612" t="s">
        <v>46</v>
      </c>
      <c r="Q3612" t="s">
        <v>59</v>
      </c>
      <c r="R3612" t="s">
        <v>6010</v>
      </c>
      <c r="S3612">
        <v>177.56800000000001</v>
      </c>
      <c r="T3612">
        <v>2</v>
      </c>
      <c r="U3612">
        <v>0.2</v>
      </c>
      <c r="V3612">
        <v>-37.733199999999989</v>
      </c>
    </row>
    <row r="3613" spans="1:22" ht="14.25" customHeight="1" x14ac:dyDescent="0.3">
      <c r="A3613">
        <v>3612</v>
      </c>
      <c r="B3613" t="s">
        <v>6783</v>
      </c>
      <c r="C3613">
        <f>YEAR(Data!$D3613)</f>
        <v>2013</v>
      </c>
      <c r="D3613" s="2">
        <v>41608</v>
      </c>
      <c r="E3613" s="2">
        <v>41610</v>
      </c>
      <c r="F3613" t="s">
        <v>23</v>
      </c>
      <c r="G3613" t="s">
        <v>6784</v>
      </c>
      <c r="H3613" t="s">
        <v>6785</v>
      </c>
      <c r="I3613" t="s">
        <v>41</v>
      </c>
      <c r="J3613" t="s">
        <v>27</v>
      </c>
      <c r="K3613" t="s">
        <v>815</v>
      </c>
      <c r="L3613" t="s">
        <v>104</v>
      </c>
      <c r="M3613">
        <v>75217</v>
      </c>
      <c r="N3613" t="s">
        <v>105</v>
      </c>
      <c r="O3613" t="s">
        <v>5379</v>
      </c>
      <c r="P3613" t="s">
        <v>71</v>
      </c>
      <c r="Q3613" t="s">
        <v>161</v>
      </c>
      <c r="R3613" t="s">
        <v>5380</v>
      </c>
      <c r="S3613">
        <v>58.415999999999997</v>
      </c>
      <c r="T3613">
        <v>2</v>
      </c>
      <c r="U3613">
        <v>0.2</v>
      </c>
      <c r="V3613">
        <v>16.794600000000003</v>
      </c>
    </row>
    <row r="3614" spans="1:22" ht="14.25" customHeight="1" x14ac:dyDescent="0.3">
      <c r="A3614">
        <v>3613</v>
      </c>
      <c r="B3614" t="s">
        <v>6786</v>
      </c>
      <c r="C3614">
        <f>YEAR(Data!$D3614)</f>
        <v>2012</v>
      </c>
      <c r="D3614" s="2">
        <v>41246</v>
      </c>
      <c r="E3614" s="2">
        <v>41251</v>
      </c>
      <c r="F3614" t="s">
        <v>50</v>
      </c>
      <c r="G3614" t="s">
        <v>3676</v>
      </c>
      <c r="H3614" t="s">
        <v>3677</v>
      </c>
      <c r="I3614" t="s">
        <v>102</v>
      </c>
      <c r="J3614" t="s">
        <v>27</v>
      </c>
      <c r="K3614" t="s">
        <v>146</v>
      </c>
      <c r="L3614" t="s">
        <v>147</v>
      </c>
      <c r="M3614">
        <v>19134</v>
      </c>
      <c r="N3614" t="s">
        <v>148</v>
      </c>
      <c r="O3614" t="s">
        <v>6622</v>
      </c>
      <c r="P3614" t="s">
        <v>46</v>
      </c>
      <c r="Q3614" t="s">
        <v>90</v>
      </c>
      <c r="R3614" t="s">
        <v>6623</v>
      </c>
      <c r="S3614">
        <v>16.448</v>
      </c>
      <c r="T3614">
        <v>2</v>
      </c>
      <c r="U3614">
        <v>0.2</v>
      </c>
      <c r="V3614">
        <v>5.5511999999999979</v>
      </c>
    </row>
    <row r="3615" spans="1:22" ht="14.25" customHeight="1" x14ac:dyDescent="0.3">
      <c r="A3615">
        <v>3614</v>
      </c>
      <c r="B3615" t="s">
        <v>6786</v>
      </c>
      <c r="C3615">
        <f>YEAR(Data!$D3615)</f>
        <v>2012</v>
      </c>
      <c r="D3615" s="2">
        <v>41246</v>
      </c>
      <c r="E3615" s="2">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ht="14.25" customHeight="1" x14ac:dyDescent="0.3">
      <c r="A3616">
        <v>3615</v>
      </c>
      <c r="B3616" t="s">
        <v>6787</v>
      </c>
      <c r="C3616">
        <f>YEAR(Data!$D3616)</f>
        <v>2014</v>
      </c>
      <c r="D3616" s="2">
        <v>41963</v>
      </c>
      <c r="E3616" s="2">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ht="14.25" customHeight="1" x14ac:dyDescent="0.3">
      <c r="A3617">
        <v>3616</v>
      </c>
      <c r="B3617" t="s">
        <v>6787</v>
      </c>
      <c r="C3617">
        <f>YEAR(Data!$D3617)</f>
        <v>2014</v>
      </c>
      <c r="D3617" s="2">
        <v>41963</v>
      </c>
      <c r="E3617" s="2">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ht="14.25" customHeight="1" x14ac:dyDescent="0.3">
      <c r="A3618">
        <v>3617</v>
      </c>
      <c r="B3618" t="s">
        <v>6788</v>
      </c>
      <c r="C3618">
        <f>YEAR(Data!$D3618)</f>
        <v>2013</v>
      </c>
      <c r="D3618" s="2">
        <v>41523</v>
      </c>
      <c r="E3618" s="2">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ht="14.25" customHeight="1" x14ac:dyDescent="0.3">
      <c r="A3619">
        <v>3618</v>
      </c>
      <c r="B3619" t="s">
        <v>6789</v>
      </c>
      <c r="C3619">
        <f>YEAR(Data!$D3619)</f>
        <v>2014</v>
      </c>
      <c r="D3619" s="2">
        <v>41887</v>
      </c>
      <c r="E3619" s="2">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ht="14.25" customHeight="1" x14ac:dyDescent="0.3">
      <c r="A3620">
        <v>3619</v>
      </c>
      <c r="B3620" t="s">
        <v>6789</v>
      </c>
      <c r="C3620">
        <f>YEAR(Data!$D3620)</f>
        <v>2014</v>
      </c>
      <c r="D3620" s="2">
        <v>41887</v>
      </c>
      <c r="E3620" s="2">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ht="14.25" customHeight="1" x14ac:dyDescent="0.3">
      <c r="A3621">
        <v>3620</v>
      </c>
      <c r="B3621" t="s">
        <v>6789</v>
      </c>
      <c r="C3621">
        <f>YEAR(Data!$D3621)</f>
        <v>2014</v>
      </c>
      <c r="D3621" s="2">
        <v>41887</v>
      </c>
      <c r="E3621" s="2">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ht="14.25" customHeight="1" x14ac:dyDescent="0.3">
      <c r="A3622">
        <v>3621</v>
      </c>
      <c r="B3622" t="s">
        <v>6790</v>
      </c>
      <c r="C3622">
        <f>YEAR(Data!$D3622)</f>
        <v>2013</v>
      </c>
      <c r="D3622" s="2">
        <v>41540</v>
      </c>
      <c r="E3622" s="2">
        <v>41547</v>
      </c>
      <c r="F3622" t="s">
        <v>50</v>
      </c>
      <c r="G3622" t="s">
        <v>584</v>
      </c>
      <c r="H3622" t="s">
        <v>585</v>
      </c>
      <c r="I3622" t="s">
        <v>41</v>
      </c>
      <c r="J3622" t="s">
        <v>27</v>
      </c>
      <c r="K3622" t="s">
        <v>3792</v>
      </c>
      <c r="L3622" t="s">
        <v>335</v>
      </c>
      <c r="M3622">
        <v>37167</v>
      </c>
      <c r="N3622" t="s">
        <v>30</v>
      </c>
      <c r="O3622" t="s">
        <v>5718</v>
      </c>
      <c r="P3622" t="s">
        <v>46</v>
      </c>
      <c r="Q3622" t="s">
        <v>68</v>
      </c>
      <c r="R3622" t="s">
        <v>5719</v>
      </c>
      <c r="S3622">
        <v>40.775999999999996</v>
      </c>
      <c r="T3622">
        <v>3</v>
      </c>
      <c r="U3622">
        <v>0.2</v>
      </c>
      <c r="V3622">
        <v>4.5872999999999937</v>
      </c>
    </row>
    <row r="3623" spans="1:22" ht="14.25" customHeight="1" x14ac:dyDescent="0.3">
      <c r="A3623">
        <v>3622</v>
      </c>
      <c r="B3623" t="s">
        <v>6790</v>
      </c>
      <c r="C3623">
        <f>YEAR(Data!$D3623)</f>
        <v>2013</v>
      </c>
      <c r="D3623" s="2">
        <v>41540</v>
      </c>
      <c r="E3623" s="2">
        <v>41547</v>
      </c>
      <c r="F3623" t="s">
        <v>50</v>
      </c>
      <c r="G3623" t="s">
        <v>584</v>
      </c>
      <c r="H3623" t="s">
        <v>585</v>
      </c>
      <c r="I3623" t="s">
        <v>41</v>
      </c>
      <c r="J3623" t="s">
        <v>27</v>
      </c>
      <c r="K3623" t="s">
        <v>3792</v>
      </c>
      <c r="L3623" t="s">
        <v>335</v>
      </c>
      <c r="M3623">
        <v>37167</v>
      </c>
      <c r="N3623" t="s">
        <v>30</v>
      </c>
      <c r="O3623" t="s">
        <v>6791</v>
      </c>
      <c r="P3623" t="s">
        <v>71</v>
      </c>
      <c r="Q3623" t="s">
        <v>72</v>
      </c>
      <c r="R3623" t="s">
        <v>6792</v>
      </c>
      <c r="S3623">
        <v>63.936000000000007</v>
      </c>
      <c r="T3623">
        <v>8</v>
      </c>
      <c r="U3623">
        <v>0.2</v>
      </c>
      <c r="V3623">
        <v>5.5944000000000003</v>
      </c>
    </row>
    <row r="3624" spans="1:22" ht="14.25" customHeight="1" x14ac:dyDescent="0.3">
      <c r="A3624">
        <v>3623</v>
      </c>
      <c r="B3624" t="s">
        <v>6793</v>
      </c>
      <c r="C3624">
        <f>YEAR(Data!$D3624)</f>
        <v>2011</v>
      </c>
      <c r="D3624" s="2">
        <v>40800</v>
      </c>
      <c r="E3624" s="2">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ht="14.25" customHeight="1" x14ac:dyDescent="0.3">
      <c r="A3625">
        <v>3624</v>
      </c>
      <c r="B3625" t="s">
        <v>6793</v>
      </c>
      <c r="C3625">
        <f>YEAR(Data!$D3625)</f>
        <v>2011</v>
      </c>
      <c r="D3625" s="2">
        <v>40800</v>
      </c>
      <c r="E3625" s="2">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ht="14.25" customHeight="1" x14ac:dyDescent="0.3">
      <c r="A3626">
        <v>3625</v>
      </c>
      <c r="B3626" t="s">
        <v>6794</v>
      </c>
      <c r="C3626">
        <f>YEAR(Data!$D3626)</f>
        <v>2014</v>
      </c>
      <c r="D3626" s="2">
        <v>41779</v>
      </c>
      <c r="E3626" s="2">
        <v>41781</v>
      </c>
      <c r="F3626" t="s">
        <v>23</v>
      </c>
      <c r="G3626" t="s">
        <v>5320</v>
      </c>
      <c r="H3626" t="s">
        <v>5321</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ht="14.25" customHeight="1" x14ac:dyDescent="0.3">
      <c r="A3627">
        <v>3626</v>
      </c>
      <c r="B3627" t="s">
        <v>6794</v>
      </c>
      <c r="C3627">
        <f>YEAR(Data!$D3627)</f>
        <v>2014</v>
      </c>
      <c r="D3627" s="2">
        <v>41779</v>
      </c>
      <c r="E3627" s="2">
        <v>41781</v>
      </c>
      <c r="F3627" t="s">
        <v>23</v>
      </c>
      <c r="G3627" t="s">
        <v>5320</v>
      </c>
      <c r="H3627" t="s">
        <v>5321</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ht="14.25" customHeight="1" x14ac:dyDescent="0.3">
      <c r="A3628">
        <v>3627</v>
      </c>
      <c r="B3628" t="s">
        <v>6794</v>
      </c>
      <c r="C3628">
        <f>YEAR(Data!$D3628)</f>
        <v>2014</v>
      </c>
      <c r="D3628" s="2">
        <v>41779</v>
      </c>
      <c r="E3628" s="2">
        <v>41781</v>
      </c>
      <c r="F3628" t="s">
        <v>23</v>
      </c>
      <c r="G3628" t="s">
        <v>5320</v>
      </c>
      <c r="H3628" t="s">
        <v>5321</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ht="14.25" customHeight="1" x14ac:dyDescent="0.3">
      <c r="A3629">
        <v>3628</v>
      </c>
      <c r="B3629" t="s">
        <v>6794</v>
      </c>
      <c r="C3629">
        <f>YEAR(Data!$D3629)</f>
        <v>2014</v>
      </c>
      <c r="D3629" s="2">
        <v>41779</v>
      </c>
      <c r="E3629" s="2">
        <v>41781</v>
      </c>
      <c r="F3629" t="s">
        <v>23</v>
      </c>
      <c r="G3629" t="s">
        <v>5320</v>
      </c>
      <c r="H3629" t="s">
        <v>5321</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ht="14.25" customHeight="1" x14ac:dyDescent="0.3">
      <c r="A3630">
        <v>3629</v>
      </c>
      <c r="B3630" t="s">
        <v>6795</v>
      </c>
      <c r="C3630">
        <f>YEAR(Data!$D3630)</f>
        <v>2011</v>
      </c>
      <c r="D3630" s="2">
        <v>40764</v>
      </c>
      <c r="E3630" s="2">
        <v>40768</v>
      </c>
      <c r="F3630" t="s">
        <v>50</v>
      </c>
      <c r="G3630" t="s">
        <v>830</v>
      </c>
      <c r="H3630" t="s">
        <v>831</v>
      </c>
      <c r="I3630" t="s">
        <v>26</v>
      </c>
      <c r="J3630" t="s">
        <v>27</v>
      </c>
      <c r="K3630" t="s">
        <v>95</v>
      </c>
      <c r="L3630" t="s">
        <v>96</v>
      </c>
      <c r="M3630">
        <v>98103</v>
      </c>
      <c r="N3630" t="s">
        <v>44</v>
      </c>
      <c r="O3630" t="s">
        <v>6367</v>
      </c>
      <c r="P3630" t="s">
        <v>46</v>
      </c>
      <c r="Q3630" t="s">
        <v>75</v>
      </c>
      <c r="R3630" t="s">
        <v>6368</v>
      </c>
      <c r="S3630">
        <v>2060.7440000000001</v>
      </c>
      <c r="T3630">
        <v>7</v>
      </c>
      <c r="U3630">
        <v>0.2</v>
      </c>
      <c r="V3630">
        <v>643.98249999999996</v>
      </c>
    </row>
    <row r="3631" spans="1:22" ht="14.25" customHeight="1" x14ac:dyDescent="0.3">
      <c r="A3631">
        <v>3630</v>
      </c>
      <c r="B3631" t="s">
        <v>6796</v>
      </c>
      <c r="C3631">
        <f>YEAR(Data!$D3631)</f>
        <v>2014</v>
      </c>
      <c r="D3631" s="2">
        <v>41970</v>
      </c>
      <c r="E3631" s="2">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ht="14.25" customHeight="1" x14ac:dyDescent="0.3">
      <c r="A3632">
        <v>3631</v>
      </c>
      <c r="B3632" t="s">
        <v>6796</v>
      </c>
      <c r="C3632">
        <f>YEAR(Data!$D3632)</f>
        <v>2014</v>
      </c>
      <c r="D3632" s="2">
        <v>41970</v>
      </c>
      <c r="E3632" s="2">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ht="14.25" customHeight="1" x14ac:dyDescent="0.3">
      <c r="A3633">
        <v>3632</v>
      </c>
      <c r="B3633" t="s">
        <v>6797</v>
      </c>
      <c r="C3633">
        <f>YEAR(Data!$D3633)</f>
        <v>2014</v>
      </c>
      <c r="D3633" s="2">
        <v>41763</v>
      </c>
      <c r="E3633" s="2">
        <v>41768</v>
      </c>
      <c r="F3633" t="s">
        <v>23</v>
      </c>
      <c r="G3633" t="s">
        <v>6798</v>
      </c>
      <c r="H3633" t="s">
        <v>6799</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ht="14.25" customHeight="1" x14ac:dyDescent="0.3">
      <c r="A3634">
        <v>3633</v>
      </c>
      <c r="B3634" t="s">
        <v>6797</v>
      </c>
      <c r="C3634">
        <f>YEAR(Data!$D3634)</f>
        <v>2014</v>
      </c>
      <c r="D3634" s="2">
        <v>41763</v>
      </c>
      <c r="E3634" s="2">
        <v>41768</v>
      </c>
      <c r="F3634" t="s">
        <v>23</v>
      </c>
      <c r="G3634" t="s">
        <v>6798</v>
      </c>
      <c r="H3634" t="s">
        <v>6799</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ht="14.25" customHeight="1" x14ac:dyDescent="0.3">
      <c r="A3635">
        <v>3634</v>
      </c>
      <c r="B3635" t="s">
        <v>6800</v>
      </c>
      <c r="C3635">
        <f>YEAR(Data!$D3635)</f>
        <v>2013</v>
      </c>
      <c r="D3635" s="2">
        <v>41589</v>
      </c>
      <c r="E3635" s="2">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ht="14.25" customHeight="1" x14ac:dyDescent="0.3">
      <c r="A3636">
        <v>3635</v>
      </c>
      <c r="B3636" t="s">
        <v>6800</v>
      </c>
      <c r="C3636">
        <f>YEAR(Data!$D3636)</f>
        <v>2013</v>
      </c>
      <c r="D3636" s="2">
        <v>41589</v>
      </c>
      <c r="E3636" s="2">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ht="14.25" customHeight="1" x14ac:dyDescent="0.3">
      <c r="A3637">
        <v>3636</v>
      </c>
      <c r="B3637" t="s">
        <v>6800</v>
      </c>
      <c r="C3637">
        <f>YEAR(Data!$D3637)</f>
        <v>2013</v>
      </c>
      <c r="D3637" s="2">
        <v>41589</v>
      </c>
      <c r="E3637" s="2">
        <v>41593</v>
      </c>
      <c r="F3637" t="s">
        <v>50</v>
      </c>
      <c r="G3637" t="s">
        <v>3790</v>
      </c>
      <c r="H3637" t="s">
        <v>3791</v>
      </c>
      <c r="I3637" t="s">
        <v>102</v>
      </c>
      <c r="J3637" t="s">
        <v>27</v>
      </c>
      <c r="K3637" t="s">
        <v>318</v>
      </c>
      <c r="L3637" t="s">
        <v>498</v>
      </c>
      <c r="M3637">
        <v>45503</v>
      </c>
      <c r="N3637" t="s">
        <v>148</v>
      </c>
      <c r="O3637" t="s">
        <v>6801</v>
      </c>
      <c r="P3637" t="s">
        <v>46</v>
      </c>
      <c r="Q3637" t="s">
        <v>90</v>
      </c>
      <c r="R3637" t="s">
        <v>6802</v>
      </c>
      <c r="S3637">
        <v>89.567999999999998</v>
      </c>
      <c r="T3637">
        <v>2</v>
      </c>
      <c r="U3637">
        <v>0.2</v>
      </c>
      <c r="V3637">
        <v>32.468400000000003</v>
      </c>
    </row>
    <row r="3638" spans="1:22" ht="14.25" customHeight="1" x14ac:dyDescent="0.3">
      <c r="A3638">
        <v>3637</v>
      </c>
      <c r="B3638" t="s">
        <v>6800</v>
      </c>
      <c r="C3638">
        <f>YEAR(Data!$D3638)</f>
        <v>2013</v>
      </c>
      <c r="D3638" s="2">
        <v>41589</v>
      </c>
      <c r="E3638" s="2">
        <v>41593</v>
      </c>
      <c r="F3638" t="s">
        <v>50</v>
      </c>
      <c r="G3638" t="s">
        <v>3790</v>
      </c>
      <c r="H3638" t="s">
        <v>3791</v>
      </c>
      <c r="I3638" t="s">
        <v>102</v>
      </c>
      <c r="J3638" t="s">
        <v>27</v>
      </c>
      <c r="K3638" t="s">
        <v>318</v>
      </c>
      <c r="L3638" t="s">
        <v>498</v>
      </c>
      <c r="M3638">
        <v>45503</v>
      </c>
      <c r="N3638" t="s">
        <v>148</v>
      </c>
      <c r="O3638" t="s">
        <v>5239</v>
      </c>
      <c r="P3638" t="s">
        <v>46</v>
      </c>
      <c r="Q3638" t="s">
        <v>90</v>
      </c>
      <c r="R3638" t="s">
        <v>5240</v>
      </c>
      <c r="S3638">
        <v>22.248000000000001</v>
      </c>
      <c r="T3638">
        <v>3</v>
      </c>
      <c r="U3638">
        <v>0.2</v>
      </c>
      <c r="V3638">
        <v>7.5086999999999984</v>
      </c>
    </row>
    <row r="3639" spans="1:22" ht="14.25" customHeight="1" x14ac:dyDescent="0.3">
      <c r="A3639">
        <v>3638</v>
      </c>
      <c r="B3639" t="s">
        <v>6800</v>
      </c>
      <c r="C3639">
        <f>YEAR(Data!$D3639)</f>
        <v>2013</v>
      </c>
      <c r="D3639" s="2">
        <v>41589</v>
      </c>
      <c r="E3639" s="2">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ht="14.25" customHeight="1" x14ac:dyDescent="0.3">
      <c r="A3640">
        <v>3639</v>
      </c>
      <c r="B3640" t="s">
        <v>6800</v>
      </c>
      <c r="C3640">
        <f>YEAR(Data!$D3640)</f>
        <v>2013</v>
      </c>
      <c r="D3640" s="2">
        <v>41589</v>
      </c>
      <c r="E3640" s="2">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ht="14.25" customHeight="1" x14ac:dyDescent="0.3">
      <c r="A3641">
        <v>3640</v>
      </c>
      <c r="B3641" t="s">
        <v>6800</v>
      </c>
      <c r="C3641">
        <f>YEAR(Data!$D3641)</f>
        <v>2013</v>
      </c>
      <c r="D3641" s="2">
        <v>41589</v>
      </c>
      <c r="E3641" s="2">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ht="14.25" customHeight="1" x14ac:dyDescent="0.3">
      <c r="A3642">
        <v>3641</v>
      </c>
      <c r="B3642" t="s">
        <v>6800</v>
      </c>
      <c r="C3642">
        <f>YEAR(Data!$D3642)</f>
        <v>2013</v>
      </c>
      <c r="D3642" s="2">
        <v>41589</v>
      </c>
      <c r="E3642" s="2">
        <v>41593</v>
      </c>
      <c r="F3642" t="s">
        <v>50</v>
      </c>
      <c r="G3642" t="s">
        <v>3790</v>
      </c>
      <c r="H3642" t="s">
        <v>3791</v>
      </c>
      <c r="I3642" t="s">
        <v>102</v>
      </c>
      <c r="J3642" t="s">
        <v>27</v>
      </c>
      <c r="K3642" t="s">
        <v>318</v>
      </c>
      <c r="L3642" t="s">
        <v>498</v>
      </c>
      <c r="M3642">
        <v>45503</v>
      </c>
      <c r="N3642" t="s">
        <v>148</v>
      </c>
      <c r="O3642" t="s">
        <v>5617</v>
      </c>
      <c r="P3642" t="s">
        <v>71</v>
      </c>
      <c r="Q3642" t="s">
        <v>161</v>
      </c>
      <c r="R3642" t="s">
        <v>6803</v>
      </c>
      <c r="S3642">
        <v>178.92000000000002</v>
      </c>
      <c r="T3642">
        <v>7</v>
      </c>
      <c r="U3642">
        <v>0.2</v>
      </c>
      <c r="V3642">
        <v>-29.074500000000008</v>
      </c>
    </row>
    <row r="3643" spans="1:22" ht="14.25" customHeight="1" x14ac:dyDescent="0.3">
      <c r="A3643">
        <v>3642</v>
      </c>
      <c r="B3643" t="s">
        <v>6800</v>
      </c>
      <c r="C3643">
        <f>YEAR(Data!$D3643)</f>
        <v>2013</v>
      </c>
      <c r="D3643" s="2">
        <v>41589</v>
      </c>
      <c r="E3643" s="2">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ht="14.25" customHeight="1" x14ac:dyDescent="0.3">
      <c r="A3644">
        <v>3643</v>
      </c>
      <c r="B3644" t="s">
        <v>6804</v>
      </c>
      <c r="C3644">
        <f>YEAR(Data!$D3644)</f>
        <v>2011</v>
      </c>
      <c r="D3644" s="2">
        <v>40897</v>
      </c>
      <c r="E3644" s="2">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ht="14.25" customHeight="1" x14ac:dyDescent="0.3">
      <c r="A3645">
        <v>3644</v>
      </c>
      <c r="B3645" t="s">
        <v>6804</v>
      </c>
      <c r="C3645">
        <f>YEAR(Data!$D3645)</f>
        <v>2011</v>
      </c>
      <c r="D3645" s="2">
        <v>40897</v>
      </c>
      <c r="E3645" s="2">
        <v>40900</v>
      </c>
      <c r="F3645" t="s">
        <v>23</v>
      </c>
      <c r="G3645" t="s">
        <v>2225</v>
      </c>
      <c r="H3645" t="s">
        <v>2226</v>
      </c>
      <c r="I3645" t="s">
        <v>26</v>
      </c>
      <c r="J3645" t="s">
        <v>27</v>
      </c>
      <c r="K3645" t="s">
        <v>42</v>
      </c>
      <c r="L3645" t="s">
        <v>43</v>
      </c>
      <c r="M3645">
        <v>90008</v>
      </c>
      <c r="N3645" t="s">
        <v>44</v>
      </c>
      <c r="O3645" t="s">
        <v>6805</v>
      </c>
      <c r="P3645" t="s">
        <v>46</v>
      </c>
      <c r="Q3645" t="s">
        <v>68</v>
      </c>
      <c r="R3645" t="s">
        <v>6806</v>
      </c>
      <c r="S3645">
        <v>47.3</v>
      </c>
      <c r="T3645">
        <v>2</v>
      </c>
      <c r="U3645">
        <v>0</v>
      </c>
      <c r="V3645">
        <v>12.298000000000002</v>
      </c>
    </row>
    <row r="3646" spans="1:22" ht="14.25" customHeight="1" x14ac:dyDescent="0.3">
      <c r="A3646">
        <v>3645</v>
      </c>
      <c r="B3646" t="s">
        <v>6804</v>
      </c>
      <c r="C3646">
        <f>YEAR(Data!$D3646)</f>
        <v>2011</v>
      </c>
      <c r="D3646" s="2">
        <v>40897</v>
      </c>
      <c r="E3646" s="2">
        <v>40900</v>
      </c>
      <c r="F3646" t="s">
        <v>23</v>
      </c>
      <c r="G3646" t="s">
        <v>2225</v>
      </c>
      <c r="H3646" t="s">
        <v>2226</v>
      </c>
      <c r="I3646" t="s">
        <v>26</v>
      </c>
      <c r="J3646" t="s">
        <v>27</v>
      </c>
      <c r="K3646" t="s">
        <v>42</v>
      </c>
      <c r="L3646" t="s">
        <v>43</v>
      </c>
      <c r="M3646">
        <v>90008</v>
      </c>
      <c r="N3646" t="s">
        <v>44</v>
      </c>
      <c r="O3646" t="s">
        <v>6807</v>
      </c>
      <c r="P3646" t="s">
        <v>46</v>
      </c>
      <c r="Q3646" t="s">
        <v>68</v>
      </c>
      <c r="R3646" t="s">
        <v>6808</v>
      </c>
      <c r="S3646">
        <v>4.13</v>
      </c>
      <c r="T3646">
        <v>1</v>
      </c>
      <c r="U3646">
        <v>0</v>
      </c>
      <c r="V3646">
        <v>1.1564000000000001</v>
      </c>
    </row>
    <row r="3647" spans="1:22" ht="14.25" customHeight="1" x14ac:dyDescent="0.3">
      <c r="A3647">
        <v>3646</v>
      </c>
      <c r="B3647" t="s">
        <v>6804</v>
      </c>
      <c r="C3647">
        <f>YEAR(Data!$D3647)</f>
        <v>2011</v>
      </c>
      <c r="D3647" s="2">
        <v>40897</v>
      </c>
      <c r="E3647" s="2">
        <v>40900</v>
      </c>
      <c r="F3647" t="s">
        <v>23</v>
      </c>
      <c r="G3647" t="s">
        <v>2225</v>
      </c>
      <c r="H3647" t="s">
        <v>2226</v>
      </c>
      <c r="I3647" t="s">
        <v>26</v>
      </c>
      <c r="J3647" t="s">
        <v>27</v>
      </c>
      <c r="K3647" t="s">
        <v>42</v>
      </c>
      <c r="L3647" t="s">
        <v>43</v>
      </c>
      <c r="M3647">
        <v>90008</v>
      </c>
      <c r="N3647" t="s">
        <v>44</v>
      </c>
      <c r="O3647" t="s">
        <v>6809</v>
      </c>
      <c r="P3647" t="s">
        <v>46</v>
      </c>
      <c r="Q3647" t="s">
        <v>75</v>
      </c>
      <c r="R3647" t="s">
        <v>6810</v>
      </c>
      <c r="S3647">
        <v>155.12</v>
      </c>
      <c r="T3647">
        <v>5</v>
      </c>
      <c r="U3647">
        <v>0.2</v>
      </c>
      <c r="V3647">
        <v>50.413999999999987</v>
      </c>
    </row>
    <row r="3648" spans="1:22" ht="14.25" customHeight="1" x14ac:dyDescent="0.3">
      <c r="A3648">
        <v>3647</v>
      </c>
      <c r="B3648" t="s">
        <v>6811</v>
      </c>
      <c r="C3648">
        <f>YEAR(Data!$D3648)</f>
        <v>2011</v>
      </c>
      <c r="D3648" s="2">
        <v>40749</v>
      </c>
      <c r="E3648" s="2">
        <v>40751</v>
      </c>
      <c r="F3648" t="s">
        <v>23</v>
      </c>
      <c r="G3648" t="s">
        <v>6036</v>
      </c>
      <c r="H3648" t="s">
        <v>6037</v>
      </c>
      <c r="I3648" t="s">
        <v>102</v>
      </c>
      <c r="J3648" t="s">
        <v>27</v>
      </c>
      <c r="K3648" t="s">
        <v>42</v>
      </c>
      <c r="L3648" t="s">
        <v>43</v>
      </c>
      <c r="M3648">
        <v>90045</v>
      </c>
      <c r="N3648" t="s">
        <v>44</v>
      </c>
      <c r="O3648" t="s">
        <v>2841</v>
      </c>
      <c r="P3648" t="s">
        <v>46</v>
      </c>
      <c r="Q3648" t="s">
        <v>90</v>
      </c>
      <c r="R3648" t="s">
        <v>6812</v>
      </c>
      <c r="S3648">
        <v>6.48</v>
      </c>
      <c r="T3648">
        <v>1</v>
      </c>
      <c r="U3648">
        <v>0</v>
      </c>
      <c r="V3648">
        <v>3.1752000000000002</v>
      </c>
    </row>
    <row r="3649" spans="1:22" ht="14.25" customHeight="1" x14ac:dyDescent="0.3">
      <c r="A3649">
        <v>3648</v>
      </c>
      <c r="B3649" t="s">
        <v>6811</v>
      </c>
      <c r="C3649">
        <f>YEAR(Data!$D3649)</f>
        <v>2011</v>
      </c>
      <c r="D3649" s="2">
        <v>40749</v>
      </c>
      <c r="E3649" s="2">
        <v>40751</v>
      </c>
      <c r="F3649" t="s">
        <v>23</v>
      </c>
      <c r="G3649" t="s">
        <v>6036</v>
      </c>
      <c r="H3649" t="s">
        <v>6037</v>
      </c>
      <c r="I3649" t="s">
        <v>102</v>
      </c>
      <c r="J3649" t="s">
        <v>27</v>
      </c>
      <c r="K3649" t="s">
        <v>42</v>
      </c>
      <c r="L3649" t="s">
        <v>43</v>
      </c>
      <c r="M3649">
        <v>90045</v>
      </c>
      <c r="N3649" t="s">
        <v>44</v>
      </c>
      <c r="O3649" t="s">
        <v>6813</v>
      </c>
      <c r="P3649" t="s">
        <v>46</v>
      </c>
      <c r="Q3649" t="s">
        <v>578</v>
      </c>
      <c r="R3649" t="s">
        <v>6814</v>
      </c>
      <c r="S3649">
        <v>15.52</v>
      </c>
      <c r="T3649">
        <v>4</v>
      </c>
      <c r="U3649">
        <v>0</v>
      </c>
      <c r="V3649">
        <v>4.5007999999999981</v>
      </c>
    </row>
    <row r="3650" spans="1:22" ht="14.25" customHeight="1" x14ac:dyDescent="0.3">
      <c r="A3650">
        <v>3649</v>
      </c>
      <c r="B3650" t="s">
        <v>6815</v>
      </c>
      <c r="C3650">
        <f>YEAR(Data!$D3650)</f>
        <v>2012</v>
      </c>
      <c r="D3650" s="2">
        <v>41235</v>
      </c>
      <c r="E3650" s="2">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ht="14.25" customHeight="1" x14ac:dyDescent="0.3">
      <c r="A3651">
        <v>3650</v>
      </c>
      <c r="B3651" t="s">
        <v>6815</v>
      </c>
      <c r="C3651">
        <f>YEAR(Data!$D3651)</f>
        <v>2012</v>
      </c>
      <c r="D3651" s="2">
        <v>41235</v>
      </c>
      <c r="E3651" s="2">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ht="14.25" customHeight="1" x14ac:dyDescent="0.3">
      <c r="A3652">
        <v>3651</v>
      </c>
      <c r="B3652" t="s">
        <v>6816</v>
      </c>
      <c r="C3652">
        <f>YEAR(Data!$D3652)</f>
        <v>2014</v>
      </c>
      <c r="D3652" s="2">
        <v>41983</v>
      </c>
      <c r="E3652" s="2">
        <v>41985</v>
      </c>
      <c r="F3652" t="s">
        <v>23</v>
      </c>
      <c r="G3652" t="s">
        <v>1772</v>
      </c>
      <c r="H3652" t="s">
        <v>1773</v>
      </c>
      <c r="I3652" t="s">
        <v>26</v>
      </c>
      <c r="J3652" t="s">
        <v>27</v>
      </c>
      <c r="K3652" t="s">
        <v>880</v>
      </c>
      <c r="L3652" t="s">
        <v>238</v>
      </c>
      <c r="M3652">
        <v>48234</v>
      </c>
      <c r="N3652" t="s">
        <v>105</v>
      </c>
      <c r="O3652" t="s">
        <v>6817</v>
      </c>
      <c r="P3652" t="s">
        <v>71</v>
      </c>
      <c r="Q3652" t="s">
        <v>161</v>
      </c>
      <c r="R3652" t="s">
        <v>6818</v>
      </c>
      <c r="S3652">
        <v>104.88</v>
      </c>
      <c r="T3652">
        <v>6</v>
      </c>
      <c r="U3652">
        <v>0</v>
      </c>
      <c r="V3652">
        <v>41.952000000000005</v>
      </c>
    </row>
    <row r="3653" spans="1:22" ht="14.25" customHeight="1" x14ac:dyDescent="0.3">
      <c r="A3653">
        <v>3652</v>
      </c>
      <c r="B3653" t="s">
        <v>6816</v>
      </c>
      <c r="C3653">
        <f>YEAR(Data!$D3653)</f>
        <v>2014</v>
      </c>
      <c r="D3653" s="2">
        <v>41983</v>
      </c>
      <c r="E3653" s="2">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ht="14.25" customHeight="1" x14ac:dyDescent="0.3">
      <c r="A3654">
        <v>3653</v>
      </c>
      <c r="B3654" t="s">
        <v>6816</v>
      </c>
      <c r="C3654">
        <f>YEAR(Data!$D3654)</f>
        <v>2014</v>
      </c>
      <c r="D3654" s="2">
        <v>41983</v>
      </c>
      <c r="E3654" s="2">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ht="14.25" customHeight="1" x14ac:dyDescent="0.3">
      <c r="A3655">
        <v>3654</v>
      </c>
      <c r="B3655" t="s">
        <v>6816</v>
      </c>
      <c r="C3655">
        <f>YEAR(Data!$D3655)</f>
        <v>2014</v>
      </c>
      <c r="D3655" s="2">
        <v>41983</v>
      </c>
      <c r="E3655" s="2">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ht="14.25" customHeight="1" x14ac:dyDescent="0.3">
      <c r="A3656">
        <v>3655</v>
      </c>
      <c r="B3656" t="s">
        <v>6819</v>
      </c>
      <c r="C3656">
        <f>YEAR(Data!$D3656)</f>
        <v>2014</v>
      </c>
      <c r="D3656" s="2">
        <v>41883</v>
      </c>
      <c r="E3656" s="2">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ht="14.25" customHeight="1" x14ac:dyDescent="0.3">
      <c r="A3657">
        <v>3656</v>
      </c>
      <c r="B3657" t="s">
        <v>6820</v>
      </c>
      <c r="C3657">
        <f>YEAR(Data!$D3657)</f>
        <v>2014</v>
      </c>
      <c r="D3657" s="2">
        <v>41754</v>
      </c>
      <c r="E3657" s="2">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ht="14.25" customHeight="1" x14ac:dyDescent="0.3">
      <c r="A3658">
        <v>3657</v>
      </c>
      <c r="B3658" t="s">
        <v>6821</v>
      </c>
      <c r="C3658">
        <f>YEAR(Data!$D3658)</f>
        <v>2014</v>
      </c>
      <c r="D3658" s="2">
        <v>41891</v>
      </c>
      <c r="E3658" s="2">
        <v>41897</v>
      </c>
      <c r="F3658" t="s">
        <v>50</v>
      </c>
      <c r="G3658" t="s">
        <v>5168</v>
      </c>
      <c r="H3658" t="s">
        <v>5169</v>
      </c>
      <c r="I3658" t="s">
        <v>41</v>
      </c>
      <c r="J3658" t="s">
        <v>27</v>
      </c>
      <c r="K3658" t="s">
        <v>866</v>
      </c>
      <c r="L3658" t="s">
        <v>498</v>
      </c>
      <c r="M3658">
        <v>43017</v>
      </c>
      <c r="N3658" t="s">
        <v>148</v>
      </c>
      <c r="O3658" t="s">
        <v>6822</v>
      </c>
      <c r="P3658" t="s">
        <v>71</v>
      </c>
      <c r="Q3658" t="s">
        <v>161</v>
      </c>
      <c r="R3658" t="s">
        <v>6823</v>
      </c>
      <c r="S3658">
        <v>9.0960000000000001</v>
      </c>
      <c r="T3658">
        <v>1</v>
      </c>
      <c r="U3658">
        <v>0.2</v>
      </c>
      <c r="V3658">
        <v>1.7054999999999998</v>
      </c>
    </row>
    <row r="3659" spans="1:22" ht="14.25" customHeight="1" x14ac:dyDescent="0.3">
      <c r="A3659">
        <v>3658</v>
      </c>
      <c r="B3659" t="s">
        <v>6824</v>
      </c>
      <c r="C3659">
        <f>YEAR(Data!$D3659)</f>
        <v>2012</v>
      </c>
      <c r="D3659" s="2">
        <v>40980</v>
      </c>
      <c r="E3659" s="2">
        <v>40985</v>
      </c>
      <c r="F3659" t="s">
        <v>50</v>
      </c>
      <c r="G3659" t="s">
        <v>4136</v>
      </c>
      <c r="H3659" t="s">
        <v>4137</v>
      </c>
      <c r="I3659" t="s">
        <v>41</v>
      </c>
      <c r="J3659" t="s">
        <v>27</v>
      </c>
      <c r="K3659" t="s">
        <v>6825</v>
      </c>
      <c r="L3659" t="s">
        <v>54</v>
      </c>
      <c r="M3659">
        <v>33317</v>
      </c>
      <c r="N3659" t="s">
        <v>30</v>
      </c>
      <c r="O3659" t="s">
        <v>588</v>
      </c>
      <c r="P3659" t="s">
        <v>46</v>
      </c>
      <c r="Q3659" t="s">
        <v>173</v>
      </c>
      <c r="R3659" t="s">
        <v>589</v>
      </c>
      <c r="S3659">
        <v>8.6880000000000006</v>
      </c>
      <c r="T3659">
        <v>3</v>
      </c>
      <c r="U3659">
        <v>0.2</v>
      </c>
      <c r="V3659">
        <v>2.9322000000000004</v>
      </c>
    </row>
    <row r="3660" spans="1:22" ht="14.25" customHeight="1" x14ac:dyDescent="0.3">
      <c r="A3660">
        <v>3659</v>
      </c>
      <c r="B3660" t="s">
        <v>6824</v>
      </c>
      <c r="C3660">
        <f>YEAR(Data!$D3660)</f>
        <v>2012</v>
      </c>
      <c r="D3660" s="2">
        <v>40980</v>
      </c>
      <c r="E3660" s="2">
        <v>40985</v>
      </c>
      <c r="F3660" t="s">
        <v>50</v>
      </c>
      <c r="G3660" t="s">
        <v>4136</v>
      </c>
      <c r="H3660" t="s">
        <v>4137</v>
      </c>
      <c r="I3660" t="s">
        <v>41</v>
      </c>
      <c r="J3660" t="s">
        <v>27</v>
      </c>
      <c r="K3660" t="s">
        <v>6825</v>
      </c>
      <c r="L3660" t="s">
        <v>54</v>
      </c>
      <c r="M3660">
        <v>33317</v>
      </c>
      <c r="N3660" t="s">
        <v>30</v>
      </c>
      <c r="O3660" t="s">
        <v>352</v>
      </c>
      <c r="P3660" t="s">
        <v>32</v>
      </c>
      <c r="Q3660" t="s">
        <v>65</v>
      </c>
      <c r="R3660" t="s">
        <v>353</v>
      </c>
      <c r="S3660">
        <v>30.880000000000003</v>
      </c>
      <c r="T3660">
        <v>4</v>
      </c>
      <c r="U3660">
        <v>0.2</v>
      </c>
      <c r="V3660">
        <v>3.8599999999999977</v>
      </c>
    </row>
    <row r="3661" spans="1:22" ht="14.25" customHeight="1" x14ac:dyDescent="0.3">
      <c r="A3661">
        <v>3660</v>
      </c>
      <c r="B3661" t="s">
        <v>6824</v>
      </c>
      <c r="C3661">
        <f>YEAR(Data!$D3661)</f>
        <v>2012</v>
      </c>
      <c r="D3661" s="2">
        <v>40980</v>
      </c>
      <c r="E3661" s="2">
        <v>40985</v>
      </c>
      <c r="F3661" t="s">
        <v>50</v>
      </c>
      <c r="G3661" t="s">
        <v>4136</v>
      </c>
      <c r="H3661" t="s">
        <v>4137</v>
      </c>
      <c r="I3661" t="s">
        <v>41</v>
      </c>
      <c r="J3661" t="s">
        <v>27</v>
      </c>
      <c r="K3661" t="s">
        <v>6825</v>
      </c>
      <c r="L3661" t="s">
        <v>54</v>
      </c>
      <c r="M3661">
        <v>33317</v>
      </c>
      <c r="N3661" t="s">
        <v>30</v>
      </c>
      <c r="O3661" t="s">
        <v>6826</v>
      </c>
      <c r="P3661" t="s">
        <v>32</v>
      </c>
      <c r="Q3661" t="s">
        <v>65</v>
      </c>
      <c r="R3661" t="s">
        <v>6827</v>
      </c>
      <c r="S3661">
        <v>6.4080000000000004</v>
      </c>
      <c r="T3661">
        <v>3</v>
      </c>
      <c r="U3661">
        <v>0.2</v>
      </c>
      <c r="V3661">
        <v>1.4418</v>
      </c>
    </row>
    <row r="3662" spans="1:22" ht="14.25" customHeight="1" x14ac:dyDescent="0.3">
      <c r="A3662">
        <v>3661</v>
      </c>
      <c r="B3662" t="s">
        <v>6828</v>
      </c>
      <c r="C3662">
        <f>YEAR(Data!$D3662)</f>
        <v>2013</v>
      </c>
      <c r="D3662" s="2">
        <v>41474</v>
      </c>
      <c r="E3662" s="2">
        <v>41479</v>
      </c>
      <c r="F3662" t="s">
        <v>50</v>
      </c>
      <c r="G3662" t="s">
        <v>6343</v>
      </c>
      <c r="H3662" t="s">
        <v>6344</v>
      </c>
      <c r="I3662" t="s">
        <v>41</v>
      </c>
      <c r="J3662" t="s">
        <v>27</v>
      </c>
      <c r="K3662" t="s">
        <v>3942</v>
      </c>
      <c r="L3662" t="s">
        <v>310</v>
      </c>
      <c r="M3662">
        <v>85301</v>
      </c>
      <c r="N3662" t="s">
        <v>44</v>
      </c>
      <c r="O3662" t="s">
        <v>6829</v>
      </c>
      <c r="P3662" t="s">
        <v>46</v>
      </c>
      <c r="Q3662" t="s">
        <v>578</v>
      </c>
      <c r="R3662" t="s">
        <v>6830</v>
      </c>
      <c r="S3662">
        <v>33.799999999999997</v>
      </c>
      <c r="T3662">
        <v>5</v>
      </c>
      <c r="U3662">
        <v>0.2</v>
      </c>
      <c r="V3662">
        <v>4.2249999999999979</v>
      </c>
    </row>
    <row r="3663" spans="1:22" ht="14.25" customHeight="1" x14ac:dyDescent="0.3">
      <c r="A3663">
        <v>3662</v>
      </c>
      <c r="B3663" t="s">
        <v>6831</v>
      </c>
      <c r="C3663">
        <f>YEAR(Data!$D3663)</f>
        <v>2013</v>
      </c>
      <c r="D3663" s="2">
        <v>41439</v>
      </c>
      <c r="E3663" s="2">
        <v>41441</v>
      </c>
      <c r="F3663" t="s">
        <v>23</v>
      </c>
      <c r="G3663" t="s">
        <v>2798</v>
      </c>
      <c r="H3663" t="s">
        <v>2799</v>
      </c>
      <c r="I3663" t="s">
        <v>102</v>
      </c>
      <c r="J3663" t="s">
        <v>27</v>
      </c>
      <c r="K3663" t="s">
        <v>328</v>
      </c>
      <c r="L3663" t="s">
        <v>238</v>
      </c>
      <c r="M3663">
        <v>49201</v>
      </c>
      <c r="N3663" t="s">
        <v>105</v>
      </c>
      <c r="O3663" t="s">
        <v>6736</v>
      </c>
      <c r="P3663" t="s">
        <v>71</v>
      </c>
      <c r="Q3663" t="s">
        <v>72</v>
      </c>
      <c r="R3663" t="s">
        <v>6737</v>
      </c>
      <c r="S3663">
        <v>377.96999999999997</v>
      </c>
      <c r="T3663">
        <v>3</v>
      </c>
      <c r="U3663">
        <v>0</v>
      </c>
      <c r="V3663">
        <v>94.492500000000007</v>
      </c>
    </row>
    <row r="3664" spans="1:22" ht="14.25" customHeight="1" x14ac:dyDescent="0.3">
      <c r="A3664">
        <v>3663</v>
      </c>
      <c r="B3664" t="s">
        <v>6832</v>
      </c>
      <c r="C3664">
        <f>YEAR(Data!$D3664)</f>
        <v>2014</v>
      </c>
      <c r="D3664" s="2">
        <v>41824</v>
      </c>
      <c r="E3664" s="2">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ht="14.25" customHeight="1" x14ac:dyDescent="0.3">
      <c r="A3665">
        <v>3664</v>
      </c>
      <c r="B3665" t="s">
        <v>6832</v>
      </c>
      <c r="C3665">
        <f>YEAR(Data!$D3665)</f>
        <v>2014</v>
      </c>
      <c r="D3665" s="2">
        <v>41824</v>
      </c>
      <c r="E3665" s="2">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ht="14.25" customHeight="1" x14ac:dyDescent="0.3">
      <c r="A3666">
        <v>3665</v>
      </c>
      <c r="B3666" t="s">
        <v>6833</v>
      </c>
      <c r="C3666">
        <f>YEAR(Data!$D3666)</f>
        <v>2011</v>
      </c>
      <c r="D3666" s="2">
        <v>40885</v>
      </c>
      <c r="E3666" s="2">
        <v>40890</v>
      </c>
      <c r="F3666" t="s">
        <v>50</v>
      </c>
      <c r="G3666" t="s">
        <v>5562</v>
      </c>
      <c r="H3666" t="s">
        <v>5563</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ht="14.25" customHeight="1" x14ac:dyDescent="0.3">
      <c r="A3667">
        <v>3666</v>
      </c>
      <c r="B3667" t="s">
        <v>6833</v>
      </c>
      <c r="C3667">
        <f>YEAR(Data!$D3667)</f>
        <v>2011</v>
      </c>
      <c r="D3667" s="2">
        <v>40885</v>
      </c>
      <c r="E3667" s="2">
        <v>40890</v>
      </c>
      <c r="F3667" t="s">
        <v>50</v>
      </c>
      <c r="G3667" t="s">
        <v>5562</v>
      </c>
      <c r="H3667" t="s">
        <v>5563</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ht="14.25" customHeight="1" x14ac:dyDescent="0.3">
      <c r="A3668">
        <v>3667</v>
      </c>
      <c r="B3668" t="s">
        <v>6833</v>
      </c>
      <c r="C3668">
        <f>YEAR(Data!$D3668)</f>
        <v>2011</v>
      </c>
      <c r="D3668" s="2">
        <v>40885</v>
      </c>
      <c r="E3668" s="2">
        <v>40890</v>
      </c>
      <c r="F3668" t="s">
        <v>50</v>
      </c>
      <c r="G3668" t="s">
        <v>5562</v>
      </c>
      <c r="H3668" t="s">
        <v>5563</v>
      </c>
      <c r="I3668" t="s">
        <v>26</v>
      </c>
      <c r="J3668" t="s">
        <v>27</v>
      </c>
      <c r="K3668" t="s">
        <v>1976</v>
      </c>
      <c r="L3668" t="s">
        <v>420</v>
      </c>
      <c r="M3668">
        <v>97301</v>
      </c>
      <c r="N3668" t="s">
        <v>44</v>
      </c>
      <c r="O3668" t="s">
        <v>6456</v>
      </c>
      <c r="P3668" t="s">
        <v>71</v>
      </c>
      <c r="Q3668" t="s">
        <v>72</v>
      </c>
      <c r="R3668" t="s">
        <v>6457</v>
      </c>
      <c r="S3668">
        <v>52.679999999999993</v>
      </c>
      <c r="T3668">
        <v>3</v>
      </c>
      <c r="U3668">
        <v>0.2</v>
      </c>
      <c r="V3668">
        <v>19.754999999999999</v>
      </c>
    </row>
    <row r="3669" spans="1:22" ht="14.25" customHeight="1" x14ac:dyDescent="0.3">
      <c r="A3669">
        <v>3668</v>
      </c>
      <c r="B3669" t="s">
        <v>6833</v>
      </c>
      <c r="C3669">
        <f>YEAR(Data!$D3669)</f>
        <v>2011</v>
      </c>
      <c r="D3669" s="2">
        <v>40885</v>
      </c>
      <c r="E3669" s="2">
        <v>40890</v>
      </c>
      <c r="F3669" t="s">
        <v>50</v>
      </c>
      <c r="G3669" t="s">
        <v>5562</v>
      </c>
      <c r="H3669" t="s">
        <v>5563</v>
      </c>
      <c r="I3669" t="s">
        <v>26</v>
      </c>
      <c r="J3669" t="s">
        <v>27</v>
      </c>
      <c r="K3669" t="s">
        <v>1976</v>
      </c>
      <c r="L3669" t="s">
        <v>420</v>
      </c>
      <c r="M3669">
        <v>97301</v>
      </c>
      <c r="N3669" t="s">
        <v>44</v>
      </c>
      <c r="O3669" t="s">
        <v>6834</v>
      </c>
      <c r="P3669" t="s">
        <v>46</v>
      </c>
      <c r="Q3669" t="s">
        <v>578</v>
      </c>
      <c r="R3669" t="s">
        <v>6835</v>
      </c>
      <c r="S3669">
        <v>13.88</v>
      </c>
      <c r="T3669">
        <v>5</v>
      </c>
      <c r="U3669">
        <v>0.2</v>
      </c>
      <c r="V3669">
        <v>-2.6025000000000014</v>
      </c>
    </row>
    <row r="3670" spans="1:22" ht="14.25" customHeight="1" x14ac:dyDescent="0.3">
      <c r="A3670">
        <v>3669</v>
      </c>
      <c r="B3670" t="s">
        <v>6833</v>
      </c>
      <c r="C3670">
        <f>YEAR(Data!$D3670)</f>
        <v>2011</v>
      </c>
      <c r="D3670" s="2">
        <v>40885</v>
      </c>
      <c r="E3670" s="2">
        <v>40890</v>
      </c>
      <c r="F3670" t="s">
        <v>50</v>
      </c>
      <c r="G3670" t="s">
        <v>5562</v>
      </c>
      <c r="H3670" t="s">
        <v>5563</v>
      </c>
      <c r="I3670" t="s">
        <v>26</v>
      </c>
      <c r="J3670" t="s">
        <v>27</v>
      </c>
      <c r="K3670" t="s">
        <v>1976</v>
      </c>
      <c r="L3670" t="s">
        <v>420</v>
      </c>
      <c r="M3670">
        <v>97301</v>
      </c>
      <c r="N3670" t="s">
        <v>44</v>
      </c>
      <c r="O3670" t="s">
        <v>5896</v>
      </c>
      <c r="P3670" t="s">
        <v>71</v>
      </c>
      <c r="Q3670" t="s">
        <v>161</v>
      </c>
      <c r="R3670" t="s">
        <v>5897</v>
      </c>
      <c r="S3670">
        <v>103.92000000000002</v>
      </c>
      <c r="T3670">
        <v>10</v>
      </c>
      <c r="U3670">
        <v>0.2</v>
      </c>
      <c r="V3670">
        <v>-18.186000000000014</v>
      </c>
    </row>
    <row r="3671" spans="1:22" ht="14.25" customHeight="1" x14ac:dyDescent="0.3">
      <c r="A3671">
        <v>3670</v>
      </c>
      <c r="B3671" t="s">
        <v>6833</v>
      </c>
      <c r="C3671">
        <f>YEAR(Data!$D3671)</f>
        <v>2011</v>
      </c>
      <c r="D3671" s="2">
        <v>40885</v>
      </c>
      <c r="E3671" s="2">
        <v>40890</v>
      </c>
      <c r="F3671" t="s">
        <v>50</v>
      </c>
      <c r="G3671" t="s">
        <v>5562</v>
      </c>
      <c r="H3671" t="s">
        <v>5563</v>
      </c>
      <c r="I3671" t="s">
        <v>26</v>
      </c>
      <c r="J3671" t="s">
        <v>27</v>
      </c>
      <c r="K3671" t="s">
        <v>1976</v>
      </c>
      <c r="L3671" t="s">
        <v>420</v>
      </c>
      <c r="M3671">
        <v>97301</v>
      </c>
      <c r="N3671" t="s">
        <v>44</v>
      </c>
      <c r="O3671" t="s">
        <v>6836</v>
      </c>
      <c r="P3671" t="s">
        <v>46</v>
      </c>
      <c r="Q3671" t="s">
        <v>47</v>
      </c>
      <c r="R3671" t="s">
        <v>6837</v>
      </c>
      <c r="S3671">
        <v>11.52</v>
      </c>
      <c r="T3671">
        <v>5</v>
      </c>
      <c r="U3671">
        <v>0.2</v>
      </c>
      <c r="V3671">
        <v>3.7439999999999989</v>
      </c>
    </row>
    <row r="3672" spans="1:22" ht="14.25" customHeight="1" x14ac:dyDescent="0.3">
      <c r="A3672">
        <v>3671</v>
      </c>
      <c r="B3672" t="s">
        <v>6833</v>
      </c>
      <c r="C3672">
        <f>YEAR(Data!$D3672)</f>
        <v>2011</v>
      </c>
      <c r="D3672" s="2">
        <v>40885</v>
      </c>
      <c r="E3672" s="2">
        <v>40890</v>
      </c>
      <c r="F3672" t="s">
        <v>50</v>
      </c>
      <c r="G3672" t="s">
        <v>5562</v>
      </c>
      <c r="H3672" t="s">
        <v>5563</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ht="14.25" customHeight="1" x14ac:dyDescent="0.3">
      <c r="A3673">
        <v>3672</v>
      </c>
      <c r="B3673" t="s">
        <v>6833</v>
      </c>
      <c r="C3673">
        <f>YEAR(Data!$D3673)</f>
        <v>2011</v>
      </c>
      <c r="D3673" s="2">
        <v>40885</v>
      </c>
      <c r="E3673" s="2">
        <v>40890</v>
      </c>
      <c r="F3673" t="s">
        <v>50</v>
      </c>
      <c r="G3673" t="s">
        <v>5562</v>
      </c>
      <c r="H3673" t="s">
        <v>5563</v>
      </c>
      <c r="I3673" t="s">
        <v>26</v>
      </c>
      <c r="J3673" t="s">
        <v>27</v>
      </c>
      <c r="K3673" t="s">
        <v>1976</v>
      </c>
      <c r="L3673" t="s">
        <v>420</v>
      </c>
      <c r="M3673">
        <v>97301</v>
      </c>
      <c r="N3673" t="s">
        <v>44</v>
      </c>
      <c r="O3673" t="s">
        <v>6838</v>
      </c>
      <c r="P3673" t="s">
        <v>46</v>
      </c>
      <c r="Q3673" t="s">
        <v>59</v>
      </c>
      <c r="R3673" t="s">
        <v>6839</v>
      </c>
      <c r="S3673">
        <v>39.072000000000003</v>
      </c>
      <c r="T3673">
        <v>3</v>
      </c>
      <c r="U3673">
        <v>0.2</v>
      </c>
      <c r="V3673">
        <v>2.9304000000000023</v>
      </c>
    </row>
    <row r="3674" spans="1:22" ht="14.25" customHeight="1" x14ac:dyDescent="0.3">
      <c r="A3674">
        <v>3673</v>
      </c>
      <c r="B3674" t="s">
        <v>6840</v>
      </c>
      <c r="C3674">
        <f>YEAR(Data!$D3674)</f>
        <v>2013</v>
      </c>
      <c r="D3674" s="2">
        <v>41373</v>
      </c>
      <c r="E3674" s="2">
        <v>41379</v>
      </c>
      <c r="F3674" t="s">
        <v>50</v>
      </c>
      <c r="G3674" t="s">
        <v>2161</v>
      </c>
      <c r="H3674" t="s">
        <v>2162</v>
      </c>
      <c r="I3674" t="s">
        <v>102</v>
      </c>
      <c r="J3674" t="s">
        <v>27</v>
      </c>
      <c r="K3674" t="s">
        <v>276</v>
      </c>
      <c r="L3674" t="s">
        <v>498</v>
      </c>
      <c r="M3674">
        <v>45373</v>
      </c>
      <c r="N3674" t="s">
        <v>148</v>
      </c>
      <c r="O3674" t="s">
        <v>6246</v>
      </c>
      <c r="P3674" t="s">
        <v>46</v>
      </c>
      <c r="Q3674" t="s">
        <v>173</v>
      </c>
      <c r="R3674" t="s">
        <v>6247</v>
      </c>
      <c r="S3674">
        <v>8.8719999999999999</v>
      </c>
      <c r="T3674">
        <v>1</v>
      </c>
      <c r="U3674">
        <v>0.2</v>
      </c>
      <c r="V3674">
        <v>3.2161</v>
      </c>
    </row>
    <row r="3675" spans="1:22" ht="14.25" customHeight="1" x14ac:dyDescent="0.3">
      <c r="A3675">
        <v>3674</v>
      </c>
      <c r="B3675" t="s">
        <v>6840</v>
      </c>
      <c r="C3675">
        <f>YEAR(Data!$D3675)</f>
        <v>2013</v>
      </c>
      <c r="D3675" s="2">
        <v>41373</v>
      </c>
      <c r="E3675" s="2">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ht="14.25" customHeight="1" x14ac:dyDescent="0.3">
      <c r="A3676">
        <v>3675</v>
      </c>
      <c r="B3676" t="s">
        <v>6841</v>
      </c>
      <c r="C3676">
        <f>YEAR(Data!$D3676)</f>
        <v>2014</v>
      </c>
      <c r="D3676" s="2">
        <v>41950</v>
      </c>
      <c r="E3676" s="2">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ht="14.25" customHeight="1" x14ac:dyDescent="0.3">
      <c r="A3677">
        <v>3676</v>
      </c>
      <c r="B3677" t="s">
        <v>6841</v>
      </c>
      <c r="C3677">
        <f>YEAR(Data!$D3677)</f>
        <v>2014</v>
      </c>
      <c r="D3677" s="2">
        <v>41950</v>
      </c>
      <c r="E3677" s="2">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ht="14.25" customHeight="1" x14ac:dyDescent="0.3">
      <c r="A3678">
        <v>3677</v>
      </c>
      <c r="B3678" t="s">
        <v>6842</v>
      </c>
      <c r="C3678">
        <f>YEAR(Data!$D3678)</f>
        <v>2012</v>
      </c>
      <c r="D3678" s="2">
        <v>41248</v>
      </c>
      <c r="E3678" s="2">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ht="14.25" customHeight="1" x14ac:dyDescent="0.3">
      <c r="A3679">
        <v>3678</v>
      </c>
      <c r="B3679" t="s">
        <v>6843</v>
      </c>
      <c r="C3679">
        <f>YEAR(Data!$D3679)</f>
        <v>2012</v>
      </c>
      <c r="D3679" s="2">
        <v>41099</v>
      </c>
      <c r="E3679" s="2">
        <v>41104</v>
      </c>
      <c r="F3679" t="s">
        <v>50</v>
      </c>
      <c r="G3679" t="s">
        <v>4558</v>
      </c>
      <c r="H3679" t="s">
        <v>4559</v>
      </c>
      <c r="I3679" t="s">
        <v>26</v>
      </c>
      <c r="J3679" t="s">
        <v>27</v>
      </c>
      <c r="K3679" t="s">
        <v>3213</v>
      </c>
      <c r="L3679" t="s">
        <v>2735</v>
      </c>
      <c r="M3679">
        <v>20735</v>
      </c>
      <c r="N3679" t="s">
        <v>148</v>
      </c>
      <c r="O3679" t="s">
        <v>5967</v>
      </c>
      <c r="P3679" t="s">
        <v>46</v>
      </c>
      <c r="Q3679" t="s">
        <v>269</v>
      </c>
      <c r="R3679" t="s">
        <v>5968</v>
      </c>
      <c r="S3679">
        <v>15.8</v>
      </c>
      <c r="T3679">
        <v>4</v>
      </c>
      <c r="U3679">
        <v>0</v>
      </c>
      <c r="V3679">
        <v>5.0559999999999992</v>
      </c>
    </row>
    <row r="3680" spans="1:22" ht="14.25" customHeight="1" x14ac:dyDescent="0.3">
      <c r="A3680">
        <v>3679</v>
      </c>
      <c r="B3680" t="s">
        <v>6843</v>
      </c>
      <c r="C3680">
        <f>YEAR(Data!$D3680)</f>
        <v>2012</v>
      </c>
      <c r="D3680" s="2">
        <v>41099</v>
      </c>
      <c r="E3680" s="2">
        <v>41104</v>
      </c>
      <c r="F3680" t="s">
        <v>50</v>
      </c>
      <c r="G3680" t="s">
        <v>4558</v>
      </c>
      <c r="H3680" t="s">
        <v>4559</v>
      </c>
      <c r="I3680" t="s">
        <v>26</v>
      </c>
      <c r="J3680" t="s">
        <v>27</v>
      </c>
      <c r="K3680" t="s">
        <v>3213</v>
      </c>
      <c r="L3680" t="s">
        <v>2735</v>
      </c>
      <c r="M3680">
        <v>20735</v>
      </c>
      <c r="N3680" t="s">
        <v>148</v>
      </c>
      <c r="O3680" t="s">
        <v>6516</v>
      </c>
      <c r="P3680" t="s">
        <v>71</v>
      </c>
      <c r="Q3680" t="s">
        <v>682</v>
      </c>
      <c r="R3680" t="s">
        <v>6517</v>
      </c>
      <c r="S3680">
        <v>464.97</v>
      </c>
      <c r="T3680">
        <v>3</v>
      </c>
      <c r="U3680">
        <v>0</v>
      </c>
      <c r="V3680">
        <v>209.23649999999998</v>
      </c>
    </row>
    <row r="3681" spans="1:22" ht="14.25" customHeight="1" x14ac:dyDescent="0.3">
      <c r="A3681">
        <v>3680</v>
      </c>
      <c r="B3681" t="s">
        <v>6843</v>
      </c>
      <c r="C3681">
        <f>YEAR(Data!$D3681)</f>
        <v>2012</v>
      </c>
      <c r="D3681" s="2">
        <v>41099</v>
      </c>
      <c r="E3681" s="2">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ht="14.25" customHeight="1" x14ac:dyDescent="0.3">
      <c r="A3682">
        <v>3681</v>
      </c>
      <c r="B3682" t="s">
        <v>6843</v>
      </c>
      <c r="C3682">
        <f>YEAR(Data!$D3682)</f>
        <v>2012</v>
      </c>
      <c r="D3682" s="2">
        <v>41099</v>
      </c>
      <c r="E3682" s="2">
        <v>41104</v>
      </c>
      <c r="F3682" t="s">
        <v>50</v>
      </c>
      <c r="G3682" t="s">
        <v>4558</v>
      </c>
      <c r="H3682" t="s">
        <v>4559</v>
      </c>
      <c r="I3682" t="s">
        <v>26</v>
      </c>
      <c r="J3682" t="s">
        <v>27</v>
      </c>
      <c r="K3682" t="s">
        <v>3213</v>
      </c>
      <c r="L3682" t="s">
        <v>2735</v>
      </c>
      <c r="M3682">
        <v>20735</v>
      </c>
      <c r="N3682" t="s">
        <v>148</v>
      </c>
      <c r="O3682" t="s">
        <v>6844</v>
      </c>
      <c r="P3682" t="s">
        <v>46</v>
      </c>
      <c r="Q3682" t="s">
        <v>47</v>
      </c>
      <c r="R3682" t="s">
        <v>6845</v>
      </c>
      <c r="S3682">
        <v>12.39</v>
      </c>
      <c r="T3682">
        <v>3</v>
      </c>
      <c r="U3682">
        <v>0</v>
      </c>
      <c r="V3682">
        <v>5.6993999999999998</v>
      </c>
    </row>
    <row r="3683" spans="1:22" ht="14.25" customHeight="1" x14ac:dyDescent="0.3">
      <c r="A3683">
        <v>3682</v>
      </c>
      <c r="B3683" t="s">
        <v>6843</v>
      </c>
      <c r="C3683">
        <f>YEAR(Data!$D3683)</f>
        <v>2012</v>
      </c>
      <c r="D3683" s="2">
        <v>41099</v>
      </c>
      <c r="E3683" s="2">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ht="14.25" customHeight="1" x14ac:dyDescent="0.3">
      <c r="A3684">
        <v>3683</v>
      </c>
      <c r="B3684" t="s">
        <v>6843</v>
      </c>
      <c r="C3684">
        <f>YEAR(Data!$D3684)</f>
        <v>2012</v>
      </c>
      <c r="D3684" s="2">
        <v>41099</v>
      </c>
      <c r="E3684" s="2">
        <v>41104</v>
      </c>
      <c r="F3684" t="s">
        <v>50</v>
      </c>
      <c r="G3684" t="s">
        <v>4558</v>
      </c>
      <c r="H3684" t="s">
        <v>4559</v>
      </c>
      <c r="I3684" t="s">
        <v>26</v>
      </c>
      <c r="J3684" t="s">
        <v>27</v>
      </c>
      <c r="K3684" t="s">
        <v>3213</v>
      </c>
      <c r="L3684" t="s">
        <v>2735</v>
      </c>
      <c r="M3684">
        <v>20735</v>
      </c>
      <c r="N3684" t="s">
        <v>148</v>
      </c>
      <c r="O3684" t="s">
        <v>6846</v>
      </c>
      <c r="P3684" t="s">
        <v>46</v>
      </c>
      <c r="Q3684" t="s">
        <v>68</v>
      </c>
      <c r="R3684" t="s">
        <v>6847</v>
      </c>
      <c r="S3684">
        <v>79.36</v>
      </c>
      <c r="T3684">
        <v>4</v>
      </c>
      <c r="U3684">
        <v>0</v>
      </c>
      <c r="V3684">
        <v>32.537600000000005</v>
      </c>
    </row>
    <row r="3685" spans="1:22" ht="14.25" customHeight="1" x14ac:dyDescent="0.3">
      <c r="A3685">
        <v>3684</v>
      </c>
      <c r="B3685" t="s">
        <v>6843</v>
      </c>
      <c r="C3685">
        <f>YEAR(Data!$D3685)</f>
        <v>2012</v>
      </c>
      <c r="D3685" s="2">
        <v>41099</v>
      </c>
      <c r="E3685" s="2">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ht="14.25" customHeight="1" x14ac:dyDescent="0.3">
      <c r="A3686">
        <v>3685</v>
      </c>
      <c r="B3686" t="s">
        <v>6843</v>
      </c>
      <c r="C3686">
        <f>YEAR(Data!$D3686)</f>
        <v>2012</v>
      </c>
      <c r="D3686" s="2">
        <v>41099</v>
      </c>
      <c r="E3686" s="2">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ht="14.25" customHeight="1" x14ac:dyDescent="0.3">
      <c r="A3687">
        <v>3686</v>
      </c>
      <c r="B3687" t="s">
        <v>6843</v>
      </c>
      <c r="C3687">
        <f>YEAR(Data!$D3687)</f>
        <v>2012</v>
      </c>
      <c r="D3687" s="2">
        <v>41099</v>
      </c>
      <c r="E3687" s="2">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ht="14.25" customHeight="1" x14ac:dyDescent="0.3">
      <c r="A3688">
        <v>3687</v>
      </c>
      <c r="B3688" t="s">
        <v>6848</v>
      </c>
      <c r="C3688">
        <f>YEAR(Data!$D3688)</f>
        <v>2013</v>
      </c>
      <c r="D3688" s="2">
        <v>41622</v>
      </c>
      <c r="E3688" s="2">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ht="14.25" customHeight="1" x14ac:dyDescent="0.3">
      <c r="A3689">
        <v>3688</v>
      </c>
      <c r="B3689" t="s">
        <v>6849</v>
      </c>
      <c r="C3689">
        <f>YEAR(Data!$D3689)</f>
        <v>2013</v>
      </c>
      <c r="D3689" s="2">
        <v>41415</v>
      </c>
      <c r="E3689" s="2">
        <v>41419</v>
      </c>
      <c r="F3689" t="s">
        <v>50</v>
      </c>
      <c r="G3689" t="s">
        <v>1772</v>
      </c>
      <c r="H3689" t="s">
        <v>1773</v>
      </c>
      <c r="I3689" t="s">
        <v>26</v>
      </c>
      <c r="J3689" t="s">
        <v>27</v>
      </c>
      <c r="K3689" t="s">
        <v>6850</v>
      </c>
      <c r="L3689" t="s">
        <v>54</v>
      </c>
      <c r="M3689">
        <v>34952</v>
      </c>
      <c r="N3689" t="s">
        <v>30</v>
      </c>
      <c r="O3689" t="s">
        <v>1218</v>
      </c>
      <c r="P3689" t="s">
        <v>46</v>
      </c>
      <c r="Q3689" t="s">
        <v>75</v>
      </c>
      <c r="R3689" t="s">
        <v>1219</v>
      </c>
      <c r="S3689">
        <v>2.6940000000000004</v>
      </c>
      <c r="T3689">
        <v>2</v>
      </c>
      <c r="U3689">
        <v>0.7</v>
      </c>
      <c r="V3689">
        <v>-2.2450000000000001</v>
      </c>
    </row>
    <row r="3690" spans="1:22" ht="14.25" customHeight="1" x14ac:dyDescent="0.3">
      <c r="A3690">
        <v>3689</v>
      </c>
      <c r="B3690" t="s">
        <v>6851</v>
      </c>
      <c r="C3690">
        <f>YEAR(Data!$D3690)</f>
        <v>2014</v>
      </c>
      <c r="D3690" s="2">
        <v>41793</v>
      </c>
      <c r="E3690" s="2">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ht="14.25" customHeight="1" x14ac:dyDescent="0.3">
      <c r="A3691">
        <v>3690</v>
      </c>
      <c r="B3691" t="s">
        <v>6851</v>
      </c>
      <c r="C3691">
        <f>YEAR(Data!$D3691)</f>
        <v>2014</v>
      </c>
      <c r="D3691" s="2">
        <v>41793</v>
      </c>
      <c r="E3691" s="2">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ht="14.25" customHeight="1" x14ac:dyDescent="0.3">
      <c r="A3692">
        <v>3691</v>
      </c>
      <c r="B3692" t="s">
        <v>6852</v>
      </c>
      <c r="C3692">
        <f>YEAR(Data!$D3692)</f>
        <v>2012</v>
      </c>
      <c r="D3692" s="2">
        <v>41212</v>
      </c>
      <c r="E3692" s="2">
        <v>41215</v>
      </c>
      <c r="F3692" t="s">
        <v>23</v>
      </c>
      <c r="G3692" t="s">
        <v>1171</v>
      </c>
      <c r="H3692" t="s">
        <v>1172</v>
      </c>
      <c r="I3692" t="s">
        <v>41</v>
      </c>
      <c r="J3692" t="s">
        <v>27</v>
      </c>
      <c r="K3692" t="s">
        <v>807</v>
      </c>
      <c r="L3692" t="s">
        <v>457</v>
      </c>
      <c r="M3692">
        <v>80219</v>
      </c>
      <c r="N3692" t="s">
        <v>44</v>
      </c>
      <c r="O3692" t="s">
        <v>5381</v>
      </c>
      <c r="P3692" t="s">
        <v>71</v>
      </c>
      <c r="Q3692" t="s">
        <v>682</v>
      </c>
      <c r="R3692" t="s">
        <v>5382</v>
      </c>
      <c r="S3692">
        <v>59.994000000000007</v>
      </c>
      <c r="T3692">
        <v>2</v>
      </c>
      <c r="U3692">
        <v>0.7</v>
      </c>
      <c r="V3692">
        <v>-45.995400000000004</v>
      </c>
    </row>
    <row r="3693" spans="1:22" ht="14.25" customHeight="1" x14ac:dyDescent="0.3">
      <c r="A3693">
        <v>3692</v>
      </c>
      <c r="B3693" t="s">
        <v>6852</v>
      </c>
      <c r="C3693">
        <f>YEAR(Data!$D3693)</f>
        <v>2012</v>
      </c>
      <c r="D3693" s="2">
        <v>41212</v>
      </c>
      <c r="E3693" s="2">
        <v>41215</v>
      </c>
      <c r="F3693" t="s">
        <v>23</v>
      </c>
      <c r="G3693" t="s">
        <v>1171</v>
      </c>
      <c r="H3693" t="s">
        <v>1172</v>
      </c>
      <c r="I3693" t="s">
        <v>41</v>
      </c>
      <c r="J3693" t="s">
        <v>27</v>
      </c>
      <c r="K3693" t="s">
        <v>807</v>
      </c>
      <c r="L3693" t="s">
        <v>457</v>
      </c>
      <c r="M3693">
        <v>80219</v>
      </c>
      <c r="N3693" t="s">
        <v>44</v>
      </c>
      <c r="O3693" t="s">
        <v>6853</v>
      </c>
      <c r="P3693" t="s">
        <v>71</v>
      </c>
      <c r="Q3693" t="s">
        <v>1216</v>
      </c>
      <c r="R3693" t="s">
        <v>6854</v>
      </c>
      <c r="S3693">
        <v>439.99200000000002</v>
      </c>
      <c r="T3693">
        <v>1</v>
      </c>
      <c r="U3693">
        <v>0.2</v>
      </c>
      <c r="V3693">
        <v>164.99700000000001</v>
      </c>
    </row>
    <row r="3694" spans="1:22" ht="14.25" customHeight="1" x14ac:dyDescent="0.3">
      <c r="A3694">
        <v>3693</v>
      </c>
      <c r="B3694" t="s">
        <v>6852</v>
      </c>
      <c r="C3694">
        <f>YEAR(Data!$D3694)</f>
        <v>2012</v>
      </c>
      <c r="D3694" s="2">
        <v>41212</v>
      </c>
      <c r="E3694" s="2">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ht="14.25" customHeight="1" x14ac:dyDescent="0.3">
      <c r="A3695">
        <v>3694</v>
      </c>
      <c r="B3695" t="s">
        <v>6852</v>
      </c>
      <c r="C3695">
        <f>YEAR(Data!$D3695)</f>
        <v>2012</v>
      </c>
      <c r="D3695" s="2">
        <v>41212</v>
      </c>
      <c r="E3695" s="2">
        <v>41215</v>
      </c>
      <c r="F3695" t="s">
        <v>23</v>
      </c>
      <c r="G3695" t="s">
        <v>1171</v>
      </c>
      <c r="H3695" t="s">
        <v>1172</v>
      </c>
      <c r="I3695" t="s">
        <v>41</v>
      </c>
      <c r="J3695" t="s">
        <v>27</v>
      </c>
      <c r="K3695" t="s">
        <v>807</v>
      </c>
      <c r="L3695" t="s">
        <v>457</v>
      </c>
      <c r="M3695">
        <v>80219</v>
      </c>
      <c r="N3695" t="s">
        <v>44</v>
      </c>
      <c r="O3695" t="s">
        <v>6855</v>
      </c>
      <c r="P3695" t="s">
        <v>32</v>
      </c>
      <c r="Q3695" t="s">
        <v>65</v>
      </c>
      <c r="R3695" t="s">
        <v>6856</v>
      </c>
      <c r="S3695">
        <v>15.488</v>
      </c>
      <c r="T3695">
        <v>4</v>
      </c>
      <c r="U3695">
        <v>0.2</v>
      </c>
      <c r="V3695">
        <v>3.6783999999999999</v>
      </c>
    </row>
    <row r="3696" spans="1:22" ht="14.25" customHeight="1" x14ac:dyDescent="0.3">
      <c r="A3696">
        <v>3695</v>
      </c>
      <c r="B3696" t="s">
        <v>6857</v>
      </c>
      <c r="C3696">
        <f>YEAR(Data!$D3696)</f>
        <v>2013</v>
      </c>
      <c r="D3696" s="2">
        <v>41563</v>
      </c>
      <c r="E3696" s="2">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ht="14.25" customHeight="1" x14ac:dyDescent="0.3">
      <c r="A3697">
        <v>3696</v>
      </c>
      <c r="B3697" t="s">
        <v>6857</v>
      </c>
      <c r="C3697">
        <f>YEAR(Data!$D3697)</f>
        <v>2013</v>
      </c>
      <c r="D3697" s="2">
        <v>41563</v>
      </c>
      <c r="E3697" s="2">
        <v>41568</v>
      </c>
      <c r="F3697" t="s">
        <v>50</v>
      </c>
      <c r="G3697" t="s">
        <v>3601</v>
      </c>
      <c r="H3697" t="s">
        <v>3602</v>
      </c>
      <c r="I3697" t="s">
        <v>41</v>
      </c>
      <c r="J3697" t="s">
        <v>27</v>
      </c>
      <c r="K3697" t="s">
        <v>318</v>
      </c>
      <c r="L3697" t="s">
        <v>319</v>
      </c>
      <c r="M3697">
        <v>22153</v>
      </c>
      <c r="N3697" t="s">
        <v>30</v>
      </c>
      <c r="O3697" t="s">
        <v>6246</v>
      </c>
      <c r="P3697" t="s">
        <v>46</v>
      </c>
      <c r="Q3697" t="s">
        <v>173</v>
      </c>
      <c r="R3697" t="s">
        <v>6247</v>
      </c>
      <c r="S3697">
        <v>66.539999999999992</v>
      </c>
      <c r="T3697">
        <v>6</v>
      </c>
      <c r="U3697">
        <v>0</v>
      </c>
      <c r="V3697">
        <v>32.604599999999998</v>
      </c>
    </row>
    <row r="3698" spans="1:22" ht="14.25" customHeight="1" x14ac:dyDescent="0.3">
      <c r="A3698">
        <v>3697</v>
      </c>
      <c r="B3698" t="s">
        <v>6857</v>
      </c>
      <c r="C3698">
        <f>YEAR(Data!$D3698)</f>
        <v>2013</v>
      </c>
      <c r="D3698" s="2">
        <v>41563</v>
      </c>
      <c r="E3698" s="2">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ht="14.25" customHeight="1" x14ac:dyDescent="0.3">
      <c r="A3699">
        <v>3698</v>
      </c>
      <c r="B3699" t="s">
        <v>6858</v>
      </c>
      <c r="C3699">
        <f>YEAR(Data!$D3699)</f>
        <v>2012</v>
      </c>
      <c r="D3699" s="2">
        <v>41232</v>
      </c>
      <c r="E3699" s="2">
        <v>41234</v>
      </c>
      <c r="F3699" t="s">
        <v>23</v>
      </c>
      <c r="G3699" t="s">
        <v>6256</v>
      </c>
      <c r="H3699" t="s">
        <v>6257</v>
      </c>
      <c r="I3699" t="s">
        <v>102</v>
      </c>
      <c r="J3699" t="s">
        <v>27</v>
      </c>
      <c r="K3699" t="s">
        <v>95</v>
      </c>
      <c r="L3699" t="s">
        <v>96</v>
      </c>
      <c r="M3699">
        <v>98115</v>
      </c>
      <c r="N3699" t="s">
        <v>44</v>
      </c>
      <c r="O3699" t="s">
        <v>6144</v>
      </c>
      <c r="P3699" t="s">
        <v>32</v>
      </c>
      <c r="Q3699" t="s">
        <v>65</v>
      </c>
      <c r="R3699" t="s">
        <v>6145</v>
      </c>
      <c r="S3699">
        <v>141.96</v>
      </c>
      <c r="T3699">
        <v>2</v>
      </c>
      <c r="U3699">
        <v>0</v>
      </c>
      <c r="V3699">
        <v>22.7136</v>
      </c>
    </row>
    <row r="3700" spans="1:22" ht="14.25" customHeight="1" x14ac:dyDescent="0.3">
      <c r="A3700">
        <v>3699</v>
      </c>
      <c r="B3700" t="s">
        <v>6859</v>
      </c>
      <c r="C3700">
        <f>YEAR(Data!$D3700)</f>
        <v>2011</v>
      </c>
      <c r="D3700" s="2">
        <v>40799</v>
      </c>
      <c r="E3700" s="2">
        <v>40803</v>
      </c>
      <c r="F3700" t="s">
        <v>50</v>
      </c>
      <c r="G3700" t="s">
        <v>226</v>
      </c>
      <c r="H3700" t="s">
        <v>227</v>
      </c>
      <c r="I3700" t="s">
        <v>41</v>
      </c>
      <c r="J3700" t="s">
        <v>27</v>
      </c>
      <c r="K3700" t="s">
        <v>4075</v>
      </c>
      <c r="L3700" t="s">
        <v>310</v>
      </c>
      <c r="M3700">
        <v>85281</v>
      </c>
      <c r="N3700" t="s">
        <v>44</v>
      </c>
      <c r="O3700" t="s">
        <v>6860</v>
      </c>
      <c r="P3700" t="s">
        <v>46</v>
      </c>
      <c r="Q3700" t="s">
        <v>59</v>
      </c>
      <c r="R3700" t="s">
        <v>6861</v>
      </c>
      <c r="S3700">
        <v>79.400000000000006</v>
      </c>
      <c r="T3700">
        <v>5</v>
      </c>
      <c r="U3700">
        <v>0.2</v>
      </c>
      <c r="V3700">
        <v>5.9550000000000054</v>
      </c>
    </row>
    <row r="3701" spans="1:22" ht="14.25" customHeight="1" x14ac:dyDescent="0.3">
      <c r="A3701">
        <v>3700</v>
      </c>
      <c r="B3701" t="s">
        <v>6862</v>
      </c>
      <c r="C3701">
        <f>YEAR(Data!$D3701)</f>
        <v>2014</v>
      </c>
      <c r="D3701" s="2">
        <v>41957</v>
      </c>
      <c r="E3701" s="2">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ht="14.25" customHeight="1" x14ac:dyDescent="0.3">
      <c r="A3702">
        <v>3701</v>
      </c>
      <c r="B3702" t="s">
        <v>6863</v>
      </c>
      <c r="C3702">
        <f>YEAR(Data!$D3702)</f>
        <v>2014</v>
      </c>
      <c r="D3702" s="2">
        <v>41998</v>
      </c>
      <c r="E3702" s="2">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ht="14.25" customHeight="1" x14ac:dyDescent="0.3">
      <c r="A3703">
        <v>3702</v>
      </c>
      <c r="B3703" t="s">
        <v>6864</v>
      </c>
      <c r="C3703">
        <f>YEAR(Data!$D3703)</f>
        <v>2013</v>
      </c>
      <c r="D3703" s="2">
        <v>41283</v>
      </c>
      <c r="E3703" s="2">
        <v>41287</v>
      </c>
      <c r="F3703" t="s">
        <v>23</v>
      </c>
      <c r="G3703" t="s">
        <v>6865</v>
      </c>
      <c r="H3703" t="s">
        <v>6866</v>
      </c>
      <c r="I3703" t="s">
        <v>41</v>
      </c>
      <c r="J3703" t="s">
        <v>27</v>
      </c>
      <c r="K3703" t="s">
        <v>2835</v>
      </c>
      <c r="L3703" t="s">
        <v>498</v>
      </c>
      <c r="M3703">
        <v>43615</v>
      </c>
      <c r="N3703" t="s">
        <v>148</v>
      </c>
      <c r="O3703" t="s">
        <v>6158</v>
      </c>
      <c r="P3703" t="s">
        <v>32</v>
      </c>
      <c r="Q3703" t="s">
        <v>65</v>
      </c>
      <c r="R3703" t="s">
        <v>6159</v>
      </c>
      <c r="S3703">
        <v>15.168000000000001</v>
      </c>
      <c r="T3703">
        <v>2</v>
      </c>
      <c r="U3703">
        <v>0.2</v>
      </c>
      <c r="V3703">
        <v>3.7920000000000011</v>
      </c>
    </row>
    <row r="3704" spans="1:22" ht="14.25" customHeight="1" x14ac:dyDescent="0.3">
      <c r="A3704">
        <v>3703</v>
      </c>
      <c r="B3704" t="s">
        <v>6867</v>
      </c>
      <c r="C3704">
        <f>YEAR(Data!$D3704)</f>
        <v>2012</v>
      </c>
      <c r="D3704" s="2">
        <v>41073</v>
      </c>
      <c r="E3704" s="2">
        <v>41079</v>
      </c>
      <c r="F3704" t="s">
        <v>50</v>
      </c>
      <c r="G3704" t="s">
        <v>6604</v>
      </c>
      <c r="H3704" t="s">
        <v>6605</v>
      </c>
      <c r="I3704" t="s">
        <v>41</v>
      </c>
      <c r="J3704" t="s">
        <v>27</v>
      </c>
      <c r="K3704" t="s">
        <v>357</v>
      </c>
      <c r="L3704" t="s">
        <v>358</v>
      </c>
      <c r="M3704">
        <v>35601</v>
      </c>
      <c r="N3704" t="s">
        <v>30</v>
      </c>
      <c r="O3704" t="s">
        <v>6807</v>
      </c>
      <c r="P3704" t="s">
        <v>46</v>
      </c>
      <c r="Q3704" t="s">
        <v>68</v>
      </c>
      <c r="R3704" t="s">
        <v>6808</v>
      </c>
      <c r="S3704">
        <v>24.78</v>
      </c>
      <c r="T3704">
        <v>6</v>
      </c>
      <c r="U3704">
        <v>0</v>
      </c>
      <c r="V3704">
        <v>6.9384000000000006</v>
      </c>
    </row>
    <row r="3705" spans="1:22" ht="14.25" customHeight="1" x14ac:dyDescent="0.3">
      <c r="A3705">
        <v>3704</v>
      </c>
      <c r="B3705" t="s">
        <v>6867</v>
      </c>
      <c r="C3705">
        <f>YEAR(Data!$D3705)</f>
        <v>2012</v>
      </c>
      <c r="D3705" s="2">
        <v>41073</v>
      </c>
      <c r="E3705" s="2">
        <v>41079</v>
      </c>
      <c r="F3705" t="s">
        <v>50</v>
      </c>
      <c r="G3705" t="s">
        <v>6604</v>
      </c>
      <c r="H3705" t="s">
        <v>6605</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ht="14.25" customHeight="1" x14ac:dyDescent="0.3">
      <c r="A3706">
        <v>3705</v>
      </c>
      <c r="B3706" t="s">
        <v>6867</v>
      </c>
      <c r="C3706">
        <f>YEAR(Data!$D3706)</f>
        <v>2012</v>
      </c>
      <c r="D3706" s="2">
        <v>41073</v>
      </c>
      <c r="E3706" s="2">
        <v>41079</v>
      </c>
      <c r="F3706" t="s">
        <v>50</v>
      </c>
      <c r="G3706" t="s">
        <v>6604</v>
      </c>
      <c r="H3706" t="s">
        <v>6605</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ht="14.25" customHeight="1" x14ac:dyDescent="0.3">
      <c r="A3707">
        <v>3706</v>
      </c>
      <c r="B3707" t="s">
        <v>6867</v>
      </c>
      <c r="C3707">
        <f>YEAR(Data!$D3707)</f>
        <v>2012</v>
      </c>
      <c r="D3707" s="2">
        <v>41073</v>
      </c>
      <c r="E3707" s="2">
        <v>41079</v>
      </c>
      <c r="F3707" t="s">
        <v>50</v>
      </c>
      <c r="G3707" t="s">
        <v>6604</v>
      </c>
      <c r="H3707" t="s">
        <v>6605</v>
      </c>
      <c r="I3707" t="s">
        <v>41</v>
      </c>
      <c r="J3707" t="s">
        <v>27</v>
      </c>
      <c r="K3707" t="s">
        <v>357</v>
      </c>
      <c r="L3707" t="s">
        <v>358</v>
      </c>
      <c r="M3707">
        <v>35601</v>
      </c>
      <c r="N3707" t="s">
        <v>30</v>
      </c>
      <c r="O3707" t="s">
        <v>6673</v>
      </c>
      <c r="P3707" t="s">
        <v>46</v>
      </c>
      <c r="Q3707" t="s">
        <v>90</v>
      </c>
      <c r="R3707" t="s">
        <v>6674</v>
      </c>
      <c r="S3707">
        <v>32.400000000000006</v>
      </c>
      <c r="T3707">
        <v>5</v>
      </c>
      <c r="U3707">
        <v>0</v>
      </c>
      <c r="V3707">
        <v>15.552000000000001</v>
      </c>
    </row>
    <row r="3708" spans="1:22" ht="14.25" customHeight="1" x14ac:dyDescent="0.3">
      <c r="A3708">
        <v>3707</v>
      </c>
      <c r="B3708" t="s">
        <v>6868</v>
      </c>
      <c r="C3708">
        <f>YEAR(Data!$D3708)</f>
        <v>2014</v>
      </c>
      <c r="D3708" s="2">
        <v>41717</v>
      </c>
      <c r="E3708" s="2">
        <v>41721</v>
      </c>
      <c r="F3708" t="s">
        <v>50</v>
      </c>
      <c r="G3708" t="s">
        <v>5710</v>
      </c>
      <c r="H3708" t="s">
        <v>5711</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ht="14.25" customHeight="1" x14ac:dyDescent="0.3">
      <c r="A3709">
        <v>3708</v>
      </c>
      <c r="B3709" t="s">
        <v>6869</v>
      </c>
      <c r="C3709">
        <f>YEAR(Data!$D3709)</f>
        <v>2011</v>
      </c>
      <c r="D3709" s="2">
        <v>40870</v>
      </c>
      <c r="E3709" s="2">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ht="14.25" customHeight="1" x14ac:dyDescent="0.3">
      <c r="A3710">
        <v>3709</v>
      </c>
      <c r="B3710" t="s">
        <v>6869</v>
      </c>
      <c r="C3710">
        <f>YEAR(Data!$D3710)</f>
        <v>2011</v>
      </c>
      <c r="D3710" s="2">
        <v>40870</v>
      </c>
      <c r="E3710" s="2">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ht="14.25" customHeight="1" x14ac:dyDescent="0.3">
      <c r="A3711">
        <v>3710</v>
      </c>
      <c r="B3711" t="s">
        <v>6869</v>
      </c>
      <c r="C3711">
        <f>YEAR(Data!$D3711)</f>
        <v>2011</v>
      </c>
      <c r="D3711" s="2">
        <v>40870</v>
      </c>
      <c r="E3711" s="2">
        <v>40874</v>
      </c>
      <c r="F3711" t="s">
        <v>50</v>
      </c>
      <c r="G3711" t="s">
        <v>1396</v>
      </c>
      <c r="H3711" t="s">
        <v>1397</v>
      </c>
      <c r="I3711" t="s">
        <v>41</v>
      </c>
      <c r="J3711" t="s">
        <v>27</v>
      </c>
      <c r="K3711" t="s">
        <v>5011</v>
      </c>
      <c r="L3711" t="s">
        <v>104</v>
      </c>
      <c r="M3711">
        <v>75150</v>
      </c>
      <c r="N3711" t="s">
        <v>105</v>
      </c>
      <c r="O3711" t="s">
        <v>5931</v>
      </c>
      <c r="P3711" t="s">
        <v>71</v>
      </c>
      <c r="Q3711" t="s">
        <v>161</v>
      </c>
      <c r="R3711" t="s">
        <v>5932</v>
      </c>
      <c r="S3711">
        <v>5.5440000000000005</v>
      </c>
      <c r="T3711">
        <v>7</v>
      </c>
      <c r="U3711">
        <v>0.2</v>
      </c>
      <c r="V3711">
        <v>1.6632000000000007</v>
      </c>
    </row>
    <row r="3712" spans="1:22" ht="14.25" customHeight="1" x14ac:dyDescent="0.3">
      <c r="A3712">
        <v>3711</v>
      </c>
      <c r="B3712" t="s">
        <v>6870</v>
      </c>
      <c r="C3712">
        <f>YEAR(Data!$D3712)</f>
        <v>2014</v>
      </c>
      <c r="D3712" s="2">
        <v>41928</v>
      </c>
      <c r="E3712" s="2">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ht="14.25" customHeight="1" x14ac:dyDescent="0.3">
      <c r="A3713">
        <v>3712</v>
      </c>
      <c r="B3713" t="s">
        <v>6870</v>
      </c>
      <c r="C3713">
        <f>YEAR(Data!$D3713)</f>
        <v>2014</v>
      </c>
      <c r="D3713" s="2">
        <v>41928</v>
      </c>
      <c r="E3713" s="2">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ht="14.25" customHeight="1" x14ac:dyDescent="0.3">
      <c r="A3714">
        <v>3713</v>
      </c>
      <c r="B3714" t="s">
        <v>6871</v>
      </c>
      <c r="C3714">
        <f>YEAR(Data!$D3714)</f>
        <v>2014</v>
      </c>
      <c r="D3714" s="2">
        <v>41751</v>
      </c>
      <c r="E3714" s="2">
        <v>41754</v>
      </c>
      <c r="F3714" t="s">
        <v>188</v>
      </c>
      <c r="G3714" t="s">
        <v>4458</v>
      </c>
      <c r="H3714" t="s">
        <v>4459</v>
      </c>
      <c r="I3714" t="s">
        <v>26</v>
      </c>
      <c r="J3714" t="s">
        <v>27</v>
      </c>
      <c r="K3714" t="s">
        <v>95</v>
      </c>
      <c r="L3714" t="s">
        <v>96</v>
      </c>
      <c r="M3714">
        <v>98103</v>
      </c>
      <c r="N3714" t="s">
        <v>44</v>
      </c>
      <c r="O3714" t="s">
        <v>6872</v>
      </c>
      <c r="P3714" t="s">
        <v>71</v>
      </c>
      <c r="Q3714" t="s">
        <v>161</v>
      </c>
      <c r="R3714" t="s">
        <v>6873</v>
      </c>
      <c r="S3714">
        <v>11.54</v>
      </c>
      <c r="T3714">
        <v>1</v>
      </c>
      <c r="U3714">
        <v>0</v>
      </c>
      <c r="V3714">
        <v>3.4619999999999997</v>
      </c>
    </row>
    <row r="3715" spans="1:22" ht="14.25" customHeight="1" x14ac:dyDescent="0.3">
      <c r="A3715">
        <v>3714</v>
      </c>
      <c r="B3715" t="s">
        <v>6871</v>
      </c>
      <c r="C3715">
        <f>YEAR(Data!$D3715)</f>
        <v>2014</v>
      </c>
      <c r="D3715" s="2">
        <v>41751</v>
      </c>
      <c r="E3715" s="2">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ht="14.25" customHeight="1" x14ac:dyDescent="0.3">
      <c r="A3716">
        <v>3715</v>
      </c>
      <c r="B3716" t="s">
        <v>6874</v>
      </c>
      <c r="C3716">
        <f>YEAR(Data!$D3716)</f>
        <v>2011</v>
      </c>
      <c r="D3716" s="2">
        <v>40885</v>
      </c>
      <c r="E3716" s="2">
        <v>40887</v>
      </c>
      <c r="F3716" t="s">
        <v>23</v>
      </c>
      <c r="G3716" t="s">
        <v>5281</v>
      </c>
      <c r="H3716" t="s">
        <v>5282</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ht="14.25" customHeight="1" x14ac:dyDescent="0.3">
      <c r="A3717">
        <v>3716</v>
      </c>
      <c r="B3717" t="s">
        <v>6874</v>
      </c>
      <c r="C3717">
        <f>YEAR(Data!$D3717)</f>
        <v>2011</v>
      </c>
      <c r="D3717" s="2">
        <v>40885</v>
      </c>
      <c r="E3717" s="2">
        <v>40887</v>
      </c>
      <c r="F3717" t="s">
        <v>23</v>
      </c>
      <c r="G3717" t="s">
        <v>5281</v>
      </c>
      <c r="H3717" t="s">
        <v>5282</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ht="14.25" customHeight="1" x14ac:dyDescent="0.3">
      <c r="A3718">
        <v>3717</v>
      </c>
      <c r="B3718" t="s">
        <v>6875</v>
      </c>
      <c r="C3718">
        <f>YEAR(Data!$D3718)</f>
        <v>2014</v>
      </c>
      <c r="D3718" s="2">
        <v>41789</v>
      </c>
      <c r="E3718" s="2">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ht="14.25" customHeight="1" x14ac:dyDescent="0.3">
      <c r="A3719">
        <v>3718</v>
      </c>
      <c r="B3719" t="s">
        <v>6876</v>
      </c>
      <c r="C3719">
        <f>YEAR(Data!$D3719)</f>
        <v>2013</v>
      </c>
      <c r="D3719" s="2">
        <v>41537</v>
      </c>
      <c r="E3719" s="2">
        <v>41541</v>
      </c>
      <c r="F3719" t="s">
        <v>50</v>
      </c>
      <c r="G3719" t="s">
        <v>1997</v>
      </c>
      <c r="H3719" t="s">
        <v>1998</v>
      </c>
      <c r="I3719" t="s">
        <v>26</v>
      </c>
      <c r="J3719" t="s">
        <v>27</v>
      </c>
      <c r="K3719" t="s">
        <v>497</v>
      </c>
      <c r="L3719" t="s">
        <v>1272</v>
      </c>
      <c r="M3719">
        <v>31907</v>
      </c>
      <c r="N3719" t="s">
        <v>30</v>
      </c>
      <c r="O3719" t="s">
        <v>6877</v>
      </c>
      <c r="P3719" t="s">
        <v>46</v>
      </c>
      <c r="Q3719" t="s">
        <v>578</v>
      </c>
      <c r="R3719" t="s">
        <v>6878</v>
      </c>
      <c r="S3719">
        <v>5.04</v>
      </c>
      <c r="T3719">
        <v>2</v>
      </c>
      <c r="U3719">
        <v>0</v>
      </c>
      <c r="V3719">
        <v>0.15120000000000022</v>
      </c>
    </row>
    <row r="3720" spans="1:22" ht="14.25" customHeight="1" x14ac:dyDescent="0.3">
      <c r="A3720">
        <v>3719</v>
      </c>
      <c r="B3720" t="s">
        <v>6876</v>
      </c>
      <c r="C3720">
        <f>YEAR(Data!$D3720)</f>
        <v>2013</v>
      </c>
      <c r="D3720" s="2">
        <v>41537</v>
      </c>
      <c r="E3720" s="2">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ht="14.25" customHeight="1" x14ac:dyDescent="0.3">
      <c r="A3721">
        <v>3720</v>
      </c>
      <c r="B3721" t="s">
        <v>6879</v>
      </c>
      <c r="C3721">
        <f>YEAR(Data!$D3721)</f>
        <v>2013</v>
      </c>
      <c r="D3721" s="2">
        <v>41535</v>
      </c>
      <c r="E3721" s="2">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ht="14.25" customHeight="1" x14ac:dyDescent="0.3">
      <c r="A3722">
        <v>3721</v>
      </c>
      <c r="B3722" t="s">
        <v>6880</v>
      </c>
      <c r="C3722">
        <f>YEAR(Data!$D3722)</f>
        <v>2013</v>
      </c>
      <c r="D3722" s="2">
        <v>41629</v>
      </c>
      <c r="E3722" s="2">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ht="14.25" customHeight="1" x14ac:dyDescent="0.3">
      <c r="A3723">
        <v>3722</v>
      </c>
      <c r="B3723" t="s">
        <v>6880</v>
      </c>
      <c r="C3723">
        <f>YEAR(Data!$D3723)</f>
        <v>2013</v>
      </c>
      <c r="D3723" s="2">
        <v>41629</v>
      </c>
      <c r="E3723" s="2">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ht="14.25" customHeight="1" x14ac:dyDescent="0.3">
      <c r="A3724">
        <v>3723</v>
      </c>
      <c r="B3724" t="s">
        <v>6881</v>
      </c>
      <c r="C3724">
        <f>YEAR(Data!$D3724)</f>
        <v>2014</v>
      </c>
      <c r="D3724" s="2">
        <v>41966</v>
      </c>
      <c r="E3724" s="2">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ht="14.25" customHeight="1" x14ac:dyDescent="0.3">
      <c r="A3725">
        <v>3724</v>
      </c>
      <c r="B3725" t="s">
        <v>6882</v>
      </c>
      <c r="C3725">
        <f>YEAR(Data!$D3725)</f>
        <v>2011</v>
      </c>
      <c r="D3725" s="2">
        <v>40907</v>
      </c>
      <c r="E3725" s="2">
        <v>40912</v>
      </c>
      <c r="F3725" t="s">
        <v>50</v>
      </c>
      <c r="G3725" t="s">
        <v>6865</v>
      </c>
      <c r="H3725" t="s">
        <v>6866</v>
      </c>
      <c r="I3725" t="s">
        <v>41</v>
      </c>
      <c r="J3725" t="s">
        <v>27</v>
      </c>
      <c r="K3725" t="s">
        <v>544</v>
      </c>
      <c r="L3725" t="s">
        <v>310</v>
      </c>
      <c r="M3725">
        <v>85023</v>
      </c>
      <c r="N3725" t="s">
        <v>44</v>
      </c>
      <c r="O3725" t="s">
        <v>6367</v>
      </c>
      <c r="P3725" t="s">
        <v>46</v>
      </c>
      <c r="Q3725" t="s">
        <v>75</v>
      </c>
      <c r="R3725" t="s">
        <v>6368</v>
      </c>
      <c r="S3725">
        <v>551.98500000000013</v>
      </c>
      <c r="T3725">
        <v>5</v>
      </c>
      <c r="U3725">
        <v>0.7</v>
      </c>
      <c r="V3725">
        <v>-459.98750000000018</v>
      </c>
    </row>
    <row r="3726" spans="1:22" ht="14.25" customHeight="1" x14ac:dyDescent="0.3">
      <c r="A3726">
        <v>3725</v>
      </c>
      <c r="B3726" t="s">
        <v>6883</v>
      </c>
      <c r="C3726">
        <f>YEAR(Data!$D3726)</f>
        <v>2014</v>
      </c>
      <c r="D3726" s="2">
        <v>41733</v>
      </c>
      <c r="E3726" s="2">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ht="14.25" customHeight="1" x14ac:dyDescent="0.3">
      <c r="A3727">
        <v>3726</v>
      </c>
      <c r="B3727" t="s">
        <v>6884</v>
      </c>
      <c r="C3727">
        <f>YEAR(Data!$D3727)</f>
        <v>2013</v>
      </c>
      <c r="D3727" s="2">
        <v>41635</v>
      </c>
      <c r="E3727" s="2">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ht="14.25" customHeight="1" x14ac:dyDescent="0.3">
      <c r="A3728">
        <v>3727</v>
      </c>
      <c r="B3728" t="s">
        <v>6885</v>
      </c>
      <c r="C3728">
        <f>YEAR(Data!$D3728)</f>
        <v>2013</v>
      </c>
      <c r="D3728" s="2">
        <v>41431</v>
      </c>
      <c r="E3728" s="2">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ht="14.25" customHeight="1" x14ac:dyDescent="0.3">
      <c r="A3729">
        <v>3728</v>
      </c>
      <c r="B3729" t="s">
        <v>6885</v>
      </c>
      <c r="C3729">
        <f>YEAR(Data!$D3729)</f>
        <v>2013</v>
      </c>
      <c r="D3729" s="2">
        <v>41431</v>
      </c>
      <c r="E3729" s="2">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ht="14.25" customHeight="1" x14ac:dyDescent="0.3">
      <c r="A3730">
        <v>3729</v>
      </c>
      <c r="B3730" t="s">
        <v>6885</v>
      </c>
      <c r="C3730">
        <f>YEAR(Data!$D3730)</f>
        <v>2013</v>
      </c>
      <c r="D3730" s="2">
        <v>41431</v>
      </c>
      <c r="E3730" s="2">
        <v>41437</v>
      </c>
      <c r="F3730" t="s">
        <v>50</v>
      </c>
      <c r="G3730" t="s">
        <v>4568</v>
      </c>
      <c r="H3730" t="s">
        <v>4569</v>
      </c>
      <c r="I3730" t="s">
        <v>26</v>
      </c>
      <c r="J3730" t="s">
        <v>27</v>
      </c>
      <c r="K3730" t="s">
        <v>606</v>
      </c>
      <c r="L3730" t="s">
        <v>245</v>
      </c>
      <c r="M3730">
        <v>19711</v>
      </c>
      <c r="N3730" t="s">
        <v>148</v>
      </c>
      <c r="O3730" t="s">
        <v>6424</v>
      </c>
      <c r="P3730" t="s">
        <v>46</v>
      </c>
      <c r="Q3730" t="s">
        <v>47</v>
      </c>
      <c r="R3730" t="s">
        <v>6425</v>
      </c>
      <c r="S3730">
        <v>14.940000000000001</v>
      </c>
      <c r="T3730">
        <v>3</v>
      </c>
      <c r="U3730">
        <v>0</v>
      </c>
      <c r="V3730">
        <v>6.8723999999999998</v>
      </c>
    </row>
    <row r="3731" spans="1:22" ht="14.25" customHeight="1" x14ac:dyDescent="0.3">
      <c r="A3731">
        <v>3730</v>
      </c>
      <c r="B3731" t="s">
        <v>6886</v>
      </c>
      <c r="C3731">
        <f>YEAR(Data!$D3731)</f>
        <v>2012</v>
      </c>
      <c r="D3731" s="2">
        <v>41170</v>
      </c>
      <c r="E3731" s="2">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ht="14.25" customHeight="1" x14ac:dyDescent="0.3">
      <c r="A3732">
        <v>3731</v>
      </c>
      <c r="B3732" t="s">
        <v>6886</v>
      </c>
      <c r="C3732">
        <f>YEAR(Data!$D3732)</f>
        <v>2012</v>
      </c>
      <c r="D3732" s="2">
        <v>41170</v>
      </c>
      <c r="E3732" s="2">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ht="14.25" customHeight="1" x14ac:dyDescent="0.3">
      <c r="A3733">
        <v>3732</v>
      </c>
      <c r="B3733" t="s">
        <v>6886</v>
      </c>
      <c r="C3733">
        <f>YEAR(Data!$D3733)</f>
        <v>2012</v>
      </c>
      <c r="D3733" s="2">
        <v>41170</v>
      </c>
      <c r="E3733" s="2">
        <v>41175</v>
      </c>
      <c r="F3733" t="s">
        <v>50</v>
      </c>
      <c r="G3733" t="s">
        <v>1503</v>
      </c>
      <c r="H3733" t="s">
        <v>1504</v>
      </c>
      <c r="I3733" t="s">
        <v>41</v>
      </c>
      <c r="J3733" t="s">
        <v>27</v>
      </c>
      <c r="K3733" t="s">
        <v>3213</v>
      </c>
      <c r="L3733" t="s">
        <v>2735</v>
      </c>
      <c r="M3733">
        <v>20735</v>
      </c>
      <c r="N3733" t="s">
        <v>148</v>
      </c>
      <c r="O3733" t="s">
        <v>6887</v>
      </c>
      <c r="P3733" t="s">
        <v>71</v>
      </c>
      <c r="Q3733" t="s">
        <v>72</v>
      </c>
      <c r="R3733" t="s">
        <v>6888</v>
      </c>
      <c r="S3733">
        <v>499.99</v>
      </c>
      <c r="T3733">
        <v>1</v>
      </c>
      <c r="U3733">
        <v>0</v>
      </c>
      <c r="V3733">
        <v>129.99740000000003</v>
      </c>
    </row>
    <row r="3734" spans="1:22" ht="14.25" customHeight="1" x14ac:dyDescent="0.3">
      <c r="A3734">
        <v>3733</v>
      </c>
      <c r="B3734" t="s">
        <v>6886</v>
      </c>
      <c r="C3734">
        <f>YEAR(Data!$D3734)</f>
        <v>2012</v>
      </c>
      <c r="D3734" s="2">
        <v>41170</v>
      </c>
      <c r="E3734" s="2">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ht="14.25" customHeight="1" x14ac:dyDescent="0.3">
      <c r="A3735">
        <v>3734</v>
      </c>
      <c r="B3735" t="s">
        <v>6886</v>
      </c>
      <c r="C3735">
        <f>YEAR(Data!$D3735)</f>
        <v>2012</v>
      </c>
      <c r="D3735" s="2">
        <v>41170</v>
      </c>
      <c r="E3735" s="2">
        <v>41175</v>
      </c>
      <c r="F3735" t="s">
        <v>50</v>
      </c>
      <c r="G3735" t="s">
        <v>1503</v>
      </c>
      <c r="H3735" t="s">
        <v>1504</v>
      </c>
      <c r="I3735" t="s">
        <v>41</v>
      </c>
      <c r="J3735" t="s">
        <v>27</v>
      </c>
      <c r="K3735" t="s">
        <v>3213</v>
      </c>
      <c r="L3735" t="s">
        <v>2735</v>
      </c>
      <c r="M3735">
        <v>20735</v>
      </c>
      <c r="N3735" t="s">
        <v>148</v>
      </c>
      <c r="O3735" t="s">
        <v>6548</v>
      </c>
      <c r="P3735" t="s">
        <v>46</v>
      </c>
      <c r="Q3735" t="s">
        <v>75</v>
      </c>
      <c r="R3735" t="s">
        <v>6549</v>
      </c>
      <c r="S3735">
        <v>65.08</v>
      </c>
      <c r="T3735">
        <v>4</v>
      </c>
      <c r="U3735">
        <v>0</v>
      </c>
      <c r="V3735">
        <v>31.889199999999995</v>
      </c>
    </row>
    <row r="3736" spans="1:22" ht="14.25" customHeight="1" x14ac:dyDescent="0.3">
      <c r="A3736">
        <v>3735</v>
      </c>
      <c r="B3736" t="s">
        <v>6889</v>
      </c>
      <c r="C3736">
        <f>YEAR(Data!$D3736)</f>
        <v>2014</v>
      </c>
      <c r="D3736" s="2">
        <v>41705</v>
      </c>
      <c r="E3736" s="2">
        <v>41710</v>
      </c>
      <c r="F3736" t="s">
        <v>23</v>
      </c>
      <c r="G3736" t="s">
        <v>6890</v>
      </c>
      <c r="H3736" t="s">
        <v>6891</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ht="14.25" customHeight="1" x14ac:dyDescent="0.3">
      <c r="A3737">
        <v>3736</v>
      </c>
      <c r="B3737" t="s">
        <v>6889</v>
      </c>
      <c r="C3737">
        <f>YEAR(Data!$D3737)</f>
        <v>2014</v>
      </c>
      <c r="D3737" s="2">
        <v>41705</v>
      </c>
      <c r="E3737" s="2">
        <v>41710</v>
      </c>
      <c r="F3737" t="s">
        <v>23</v>
      </c>
      <c r="G3737" t="s">
        <v>6890</v>
      </c>
      <c r="H3737" t="s">
        <v>6891</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ht="14.25" customHeight="1" x14ac:dyDescent="0.3">
      <c r="A3738">
        <v>3737</v>
      </c>
      <c r="B3738" t="s">
        <v>6892</v>
      </c>
      <c r="C3738">
        <f>YEAR(Data!$D3738)</f>
        <v>2013</v>
      </c>
      <c r="D3738" s="2">
        <v>41351</v>
      </c>
      <c r="E3738" s="2">
        <v>41351</v>
      </c>
      <c r="F3738" t="s">
        <v>1290</v>
      </c>
      <c r="G3738" t="s">
        <v>6893</v>
      </c>
      <c r="H3738" t="s">
        <v>6894</v>
      </c>
      <c r="I3738" t="s">
        <v>26</v>
      </c>
      <c r="J3738" t="s">
        <v>27</v>
      </c>
      <c r="K3738" t="s">
        <v>606</v>
      </c>
      <c r="L3738" t="s">
        <v>245</v>
      </c>
      <c r="M3738">
        <v>19711</v>
      </c>
      <c r="N3738" t="s">
        <v>148</v>
      </c>
      <c r="O3738" t="s">
        <v>5866</v>
      </c>
      <c r="P3738" t="s">
        <v>71</v>
      </c>
      <c r="Q3738" t="s">
        <v>72</v>
      </c>
      <c r="R3738" t="s">
        <v>5867</v>
      </c>
      <c r="S3738">
        <v>129.97999999999999</v>
      </c>
      <c r="T3738">
        <v>2</v>
      </c>
      <c r="U3738">
        <v>0</v>
      </c>
      <c r="V3738">
        <v>62.3904</v>
      </c>
    </row>
    <row r="3739" spans="1:22" ht="14.25" customHeight="1" x14ac:dyDescent="0.3">
      <c r="A3739">
        <v>3738</v>
      </c>
      <c r="B3739" t="s">
        <v>6892</v>
      </c>
      <c r="C3739">
        <f>YEAR(Data!$D3739)</f>
        <v>2013</v>
      </c>
      <c r="D3739" s="2">
        <v>41351</v>
      </c>
      <c r="E3739" s="2">
        <v>41351</v>
      </c>
      <c r="F3739" t="s">
        <v>1290</v>
      </c>
      <c r="G3739" t="s">
        <v>6893</v>
      </c>
      <c r="H3739" t="s">
        <v>6894</v>
      </c>
      <c r="I3739" t="s">
        <v>26</v>
      </c>
      <c r="J3739" t="s">
        <v>27</v>
      </c>
      <c r="K3739" t="s">
        <v>606</v>
      </c>
      <c r="L3739" t="s">
        <v>245</v>
      </c>
      <c r="M3739">
        <v>19711</v>
      </c>
      <c r="N3739" t="s">
        <v>148</v>
      </c>
      <c r="O3739" t="s">
        <v>6548</v>
      </c>
      <c r="P3739" t="s">
        <v>46</v>
      </c>
      <c r="Q3739" t="s">
        <v>75</v>
      </c>
      <c r="R3739" t="s">
        <v>6549</v>
      </c>
      <c r="S3739">
        <v>32.54</v>
      </c>
      <c r="T3739">
        <v>2</v>
      </c>
      <c r="U3739">
        <v>0</v>
      </c>
      <c r="V3739">
        <v>15.944599999999998</v>
      </c>
    </row>
    <row r="3740" spans="1:22" ht="14.25" customHeight="1" x14ac:dyDescent="0.3">
      <c r="A3740">
        <v>3739</v>
      </c>
      <c r="B3740" t="s">
        <v>6895</v>
      </c>
      <c r="C3740">
        <f>YEAR(Data!$D3740)</f>
        <v>2013</v>
      </c>
      <c r="D3740" s="2">
        <v>41618</v>
      </c>
      <c r="E3740" s="2">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ht="14.25" customHeight="1" x14ac:dyDescent="0.3">
      <c r="A3741">
        <v>3740</v>
      </c>
      <c r="B3741" t="s">
        <v>6895</v>
      </c>
      <c r="C3741">
        <f>YEAR(Data!$D3741)</f>
        <v>2013</v>
      </c>
      <c r="D3741" s="2">
        <v>41618</v>
      </c>
      <c r="E3741" s="2">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ht="14.25" customHeight="1" x14ac:dyDescent="0.3">
      <c r="A3742">
        <v>3741</v>
      </c>
      <c r="B3742" t="s">
        <v>6895</v>
      </c>
      <c r="C3742">
        <f>YEAR(Data!$D3742)</f>
        <v>2013</v>
      </c>
      <c r="D3742" s="2">
        <v>41618</v>
      </c>
      <c r="E3742" s="2">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ht="14.25" customHeight="1" x14ac:dyDescent="0.3">
      <c r="A3743">
        <v>3742</v>
      </c>
      <c r="B3743" t="s">
        <v>6896</v>
      </c>
      <c r="C3743">
        <f>YEAR(Data!$D3743)</f>
        <v>2013</v>
      </c>
      <c r="D3743" s="2">
        <v>41289</v>
      </c>
      <c r="E3743" s="2">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ht="14.25" customHeight="1" x14ac:dyDescent="0.3">
      <c r="A3744">
        <v>3743</v>
      </c>
      <c r="B3744" t="s">
        <v>6896</v>
      </c>
      <c r="C3744">
        <f>YEAR(Data!$D3744)</f>
        <v>2013</v>
      </c>
      <c r="D3744" s="2">
        <v>41289</v>
      </c>
      <c r="E3744" s="2">
        <v>41295</v>
      </c>
      <c r="F3744" t="s">
        <v>50</v>
      </c>
      <c r="G3744" t="s">
        <v>5054</v>
      </c>
      <c r="H3744" t="s">
        <v>5055</v>
      </c>
      <c r="I3744" t="s">
        <v>26</v>
      </c>
      <c r="J3744" t="s">
        <v>27</v>
      </c>
      <c r="K3744" t="s">
        <v>266</v>
      </c>
      <c r="L3744" t="s">
        <v>267</v>
      </c>
      <c r="M3744">
        <v>10011</v>
      </c>
      <c r="N3744" t="s">
        <v>148</v>
      </c>
      <c r="O3744" t="s">
        <v>5226</v>
      </c>
      <c r="P3744" t="s">
        <v>46</v>
      </c>
      <c r="Q3744" t="s">
        <v>90</v>
      </c>
      <c r="R3744" t="s">
        <v>5227</v>
      </c>
      <c r="S3744">
        <v>60.12</v>
      </c>
      <c r="T3744">
        <v>9</v>
      </c>
      <c r="U3744">
        <v>0</v>
      </c>
      <c r="V3744">
        <v>28.857599999999998</v>
      </c>
    </row>
    <row r="3745" spans="1:22" ht="14.25" customHeight="1" x14ac:dyDescent="0.3">
      <c r="A3745">
        <v>3744</v>
      </c>
      <c r="B3745" t="s">
        <v>6896</v>
      </c>
      <c r="C3745">
        <f>YEAR(Data!$D3745)</f>
        <v>2013</v>
      </c>
      <c r="D3745" s="2">
        <v>41289</v>
      </c>
      <c r="E3745" s="2">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ht="14.25" customHeight="1" x14ac:dyDescent="0.3">
      <c r="A3746">
        <v>3745</v>
      </c>
      <c r="B3746" t="s">
        <v>6897</v>
      </c>
      <c r="C3746">
        <f>YEAR(Data!$D3746)</f>
        <v>2011</v>
      </c>
      <c r="D3746" s="2">
        <v>40840</v>
      </c>
      <c r="E3746" s="2">
        <v>40840</v>
      </c>
      <c r="F3746" t="s">
        <v>1290</v>
      </c>
      <c r="G3746" t="s">
        <v>2287</v>
      </c>
      <c r="H3746" t="s">
        <v>2288</v>
      </c>
      <c r="I3746" t="s">
        <v>26</v>
      </c>
      <c r="J3746" t="s">
        <v>27</v>
      </c>
      <c r="K3746" t="s">
        <v>6898</v>
      </c>
      <c r="L3746" t="s">
        <v>383</v>
      </c>
      <c r="M3746">
        <v>29730</v>
      </c>
      <c r="N3746" t="s">
        <v>30</v>
      </c>
      <c r="O3746" t="s">
        <v>5967</v>
      </c>
      <c r="P3746" t="s">
        <v>46</v>
      </c>
      <c r="Q3746" t="s">
        <v>269</v>
      </c>
      <c r="R3746" t="s">
        <v>5968</v>
      </c>
      <c r="S3746">
        <v>11.850000000000001</v>
      </c>
      <c r="T3746">
        <v>3</v>
      </c>
      <c r="U3746">
        <v>0</v>
      </c>
      <c r="V3746">
        <v>3.7919999999999994</v>
      </c>
    </row>
    <row r="3747" spans="1:22" ht="14.25" customHeight="1" x14ac:dyDescent="0.3">
      <c r="A3747">
        <v>3746</v>
      </c>
      <c r="B3747" t="s">
        <v>6899</v>
      </c>
      <c r="C3747">
        <f>YEAR(Data!$D3747)</f>
        <v>2013</v>
      </c>
      <c r="D3747" s="2">
        <v>41541</v>
      </c>
      <c r="E3747" s="2">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ht="14.25" customHeight="1" x14ac:dyDescent="0.3">
      <c r="A3748">
        <v>3747</v>
      </c>
      <c r="B3748" t="s">
        <v>6899</v>
      </c>
      <c r="C3748">
        <f>YEAR(Data!$D3748)</f>
        <v>2013</v>
      </c>
      <c r="D3748" s="2">
        <v>41541</v>
      </c>
      <c r="E3748" s="2">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ht="14.25" customHeight="1" x14ac:dyDescent="0.3">
      <c r="A3749">
        <v>3748</v>
      </c>
      <c r="B3749" t="s">
        <v>6900</v>
      </c>
      <c r="C3749">
        <f>YEAR(Data!$D3749)</f>
        <v>2014</v>
      </c>
      <c r="D3749" s="2">
        <v>41879</v>
      </c>
      <c r="E3749" s="2">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ht="14.25" customHeight="1" x14ac:dyDescent="0.3">
      <c r="A3750">
        <v>3749</v>
      </c>
      <c r="B3750" t="s">
        <v>6900</v>
      </c>
      <c r="C3750">
        <f>YEAR(Data!$D3750)</f>
        <v>2014</v>
      </c>
      <c r="D3750" s="2">
        <v>41879</v>
      </c>
      <c r="E3750" s="2">
        <v>41881</v>
      </c>
      <c r="F3750" t="s">
        <v>23</v>
      </c>
      <c r="G3750" t="s">
        <v>958</v>
      </c>
      <c r="H3750" t="s">
        <v>959</v>
      </c>
      <c r="I3750" t="s">
        <v>41</v>
      </c>
      <c r="J3750" t="s">
        <v>27</v>
      </c>
      <c r="K3750" t="s">
        <v>1027</v>
      </c>
      <c r="L3750" t="s">
        <v>43</v>
      </c>
      <c r="M3750">
        <v>90301</v>
      </c>
      <c r="N3750" t="s">
        <v>44</v>
      </c>
      <c r="O3750" t="s">
        <v>5944</v>
      </c>
      <c r="P3750" t="s">
        <v>46</v>
      </c>
      <c r="Q3750" t="s">
        <v>78</v>
      </c>
      <c r="R3750" t="s">
        <v>5945</v>
      </c>
      <c r="S3750">
        <v>321.92</v>
      </c>
      <c r="T3750">
        <v>4</v>
      </c>
      <c r="U3750">
        <v>0</v>
      </c>
      <c r="V3750">
        <v>96.575999999999993</v>
      </c>
    </row>
    <row r="3751" spans="1:22" ht="14.25" customHeight="1" x14ac:dyDescent="0.3">
      <c r="A3751">
        <v>3750</v>
      </c>
      <c r="B3751" t="s">
        <v>6900</v>
      </c>
      <c r="C3751">
        <f>YEAR(Data!$D3751)</f>
        <v>2014</v>
      </c>
      <c r="D3751" s="2">
        <v>41879</v>
      </c>
      <c r="E3751" s="2">
        <v>41881</v>
      </c>
      <c r="F3751" t="s">
        <v>23</v>
      </c>
      <c r="G3751" t="s">
        <v>958</v>
      </c>
      <c r="H3751" t="s">
        <v>959</v>
      </c>
      <c r="I3751" t="s">
        <v>41</v>
      </c>
      <c r="J3751" t="s">
        <v>27</v>
      </c>
      <c r="K3751" t="s">
        <v>1027</v>
      </c>
      <c r="L3751" t="s">
        <v>43</v>
      </c>
      <c r="M3751">
        <v>90301</v>
      </c>
      <c r="N3751" t="s">
        <v>44</v>
      </c>
      <c r="O3751" t="s">
        <v>6853</v>
      </c>
      <c r="P3751" t="s">
        <v>71</v>
      </c>
      <c r="Q3751" t="s">
        <v>1216</v>
      </c>
      <c r="R3751" t="s">
        <v>6854</v>
      </c>
      <c r="S3751">
        <v>879.98400000000004</v>
      </c>
      <c r="T3751">
        <v>2</v>
      </c>
      <c r="U3751">
        <v>0.2</v>
      </c>
      <c r="V3751">
        <v>329.99400000000003</v>
      </c>
    </row>
    <row r="3752" spans="1:22" ht="14.25" customHeight="1" x14ac:dyDescent="0.3">
      <c r="A3752">
        <v>3751</v>
      </c>
      <c r="B3752" t="s">
        <v>6900</v>
      </c>
      <c r="C3752">
        <f>YEAR(Data!$D3752)</f>
        <v>2014</v>
      </c>
      <c r="D3752" s="2">
        <v>41879</v>
      </c>
      <c r="E3752" s="2">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ht="14.25" customHeight="1" x14ac:dyDescent="0.3">
      <c r="A3753">
        <v>3752</v>
      </c>
      <c r="B3753" t="s">
        <v>6900</v>
      </c>
      <c r="C3753">
        <f>YEAR(Data!$D3753)</f>
        <v>2014</v>
      </c>
      <c r="D3753" s="2">
        <v>41879</v>
      </c>
      <c r="E3753" s="2">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ht="14.25" customHeight="1" x14ac:dyDescent="0.3">
      <c r="A3754">
        <v>3753</v>
      </c>
      <c r="B3754" t="s">
        <v>6900</v>
      </c>
      <c r="C3754">
        <f>YEAR(Data!$D3754)</f>
        <v>2014</v>
      </c>
      <c r="D3754" s="2">
        <v>41879</v>
      </c>
      <c r="E3754" s="2">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ht="14.25" customHeight="1" x14ac:dyDescent="0.3">
      <c r="A3755">
        <v>3754</v>
      </c>
      <c r="B3755" t="s">
        <v>6900</v>
      </c>
      <c r="C3755">
        <f>YEAR(Data!$D3755)</f>
        <v>2014</v>
      </c>
      <c r="D3755" s="2">
        <v>41879</v>
      </c>
      <c r="E3755" s="2">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ht="14.25" customHeight="1" x14ac:dyDescent="0.3">
      <c r="A3756">
        <v>3755</v>
      </c>
      <c r="B3756" t="s">
        <v>6900</v>
      </c>
      <c r="C3756">
        <f>YEAR(Data!$D3756)</f>
        <v>2014</v>
      </c>
      <c r="D3756" s="2">
        <v>41879</v>
      </c>
      <c r="E3756" s="2">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ht="14.25" customHeight="1" x14ac:dyDescent="0.3">
      <c r="A3757">
        <v>3756</v>
      </c>
      <c r="B3757" t="s">
        <v>6901</v>
      </c>
      <c r="C3757">
        <f>YEAR(Data!$D3757)</f>
        <v>2013</v>
      </c>
      <c r="D3757" s="2">
        <v>41337</v>
      </c>
      <c r="E3757" s="2">
        <v>41340</v>
      </c>
      <c r="F3757" t="s">
        <v>188</v>
      </c>
      <c r="G3757" t="s">
        <v>6311</v>
      </c>
      <c r="H3757" t="s">
        <v>6312</v>
      </c>
      <c r="I3757" t="s">
        <v>41</v>
      </c>
      <c r="J3757" t="s">
        <v>27</v>
      </c>
      <c r="K3757" t="s">
        <v>6902</v>
      </c>
      <c r="L3757" t="s">
        <v>104</v>
      </c>
      <c r="M3757">
        <v>79762</v>
      </c>
      <c r="N3757" t="s">
        <v>105</v>
      </c>
      <c r="O3757" t="s">
        <v>3239</v>
      </c>
      <c r="P3757" t="s">
        <v>46</v>
      </c>
      <c r="Q3757" t="s">
        <v>90</v>
      </c>
      <c r="R3757" t="s">
        <v>3240</v>
      </c>
      <c r="S3757">
        <v>42.783999999999999</v>
      </c>
      <c r="T3757">
        <v>7</v>
      </c>
      <c r="U3757">
        <v>0.2</v>
      </c>
      <c r="V3757">
        <v>15.509199999999998</v>
      </c>
    </row>
    <row r="3758" spans="1:22" ht="14.25" customHeight="1" x14ac:dyDescent="0.3">
      <c r="A3758">
        <v>3757</v>
      </c>
      <c r="B3758" t="s">
        <v>6901</v>
      </c>
      <c r="C3758">
        <f>YEAR(Data!$D3758)</f>
        <v>2013</v>
      </c>
      <c r="D3758" s="2">
        <v>41337</v>
      </c>
      <c r="E3758" s="2">
        <v>41340</v>
      </c>
      <c r="F3758" t="s">
        <v>188</v>
      </c>
      <c r="G3758" t="s">
        <v>6311</v>
      </c>
      <c r="H3758" t="s">
        <v>6312</v>
      </c>
      <c r="I3758" t="s">
        <v>41</v>
      </c>
      <c r="J3758" t="s">
        <v>27</v>
      </c>
      <c r="K3758" t="s">
        <v>6902</v>
      </c>
      <c r="L3758" t="s">
        <v>104</v>
      </c>
      <c r="M3758">
        <v>79762</v>
      </c>
      <c r="N3758" t="s">
        <v>105</v>
      </c>
      <c r="O3758" t="s">
        <v>6903</v>
      </c>
      <c r="P3758" t="s">
        <v>32</v>
      </c>
      <c r="Q3758" t="s">
        <v>36</v>
      </c>
      <c r="R3758" t="s">
        <v>6904</v>
      </c>
      <c r="S3758">
        <v>563.42999999999984</v>
      </c>
      <c r="T3758">
        <v>5</v>
      </c>
      <c r="U3758">
        <v>0.3</v>
      </c>
      <c r="V3758">
        <v>-56.343000000000018</v>
      </c>
    </row>
    <row r="3759" spans="1:22" ht="14.25" customHeight="1" x14ac:dyDescent="0.3">
      <c r="A3759">
        <v>3758</v>
      </c>
      <c r="B3759" t="s">
        <v>6905</v>
      </c>
      <c r="C3759">
        <f>YEAR(Data!$D3759)</f>
        <v>2013</v>
      </c>
      <c r="D3759" s="2">
        <v>41334</v>
      </c>
      <c r="E3759" s="2">
        <v>41338</v>
      </c>
      <c r="F3759" t="s">
        <v>50</v>
      </c>
      <c r="G3759" t="s">
        <v>454</v>
      </c>
      <c r="H3759" t="s">
        <v>455</v>
      </c>
      <c r="I3759" t="s">
        <v>26</v>
      </c>
      <c r="J3759" t="s">
        <v>27</v>
      </c>
      <c r="K3759" t="s">
        <v>606</v>
      </c>
      <c r="L3759" t="s">
        <v>498</v>
      </c>
      <c r="M3759">
        <v>43055</v>
      </c>
      <c r="N3759" t="s">
        <v>148</v>
      </c>
      <c r="O3759" t="s">
        <v>6380</v>
      </c>
      <c r="P3759" t="s">
        <v>46</v>
      </c>
      <c r="Q3759" t="s">
        <v>68</v>
      </c>
      <c r="R3759" t="s">
        <v>6381</v>
      </c>
      <c r="S3759">
        <v>111.104</v>
      </c>
      <c r="T3759">
        <v>7</v>
      </c>
      <c r="U3759">
        <v>0.2</v>
      </c>
      <c r="V3759">
        <v>8.3328000000000024</v>
      </c>
    </row>
    <row r="3760" spans="1:22" ht="14.25" customHeight="1" x14ac:dyDescent="0.3">
      <c r="A3760">
        <v>3759</v>
      </c>
      <c r="B3760" t="s">
        <v>6906</v>
      </c>
      <c r="C3760">
        <f>YEAR(Data!$D3760)</f>
        <v>2012</v>
      </c>
      <c r="D3760" s="2">
        <v>41170</v>
      </c>
      <c r="E3760" s="2">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ht="14.25" customHeight="1" x14ac:dyDescent="0.3">
      <c r="A3761">
        <v>3760</v>
      </c>
      <c r="B3761" t="s">
        <v>6906</v>
      </c>
      <c r="C3761">
        <f>YEAR(Data!$D3761)</f>
        <v>2012</v>
      </c>
      <c r="D3761" s="2">
        <v>41170</v>
      </c>
      <c r="E3761" s="2">
        <v>41175</v>
      </c>
      <c r="F3761" t="s">
        <v>50</v>
      </c>
      <c r="G3761" t="s">
        <v>2760</v>
      </c>
      <c r="H3761" t="s">
        <v>2761</v>
      </c>
      <c r="I3761" t="s">
        <v>41</v>
      </c>
      <c r="J3761" t="s">
        <v>27</v>
      </c>
      <c r="K3761" t="s">
        <v>42</v>
      </c>
      <c r="L3761" t="s">
        <v>43</v>
      </c>
      <c r="M3761">
        <v>90049</v>
      </c>
      <c r="N3761" t="s">
        <v>44</v>
      </c>
      <c r="O3761" t="s">
        <v>6829</v>
      </c>
      <c r="P3761" t="s">
        <v>46</v>
      </c>
      <c r="Q3761" t="s">
        <v>578</v>
      </c>
      <c r="R3761" t="s">
        <v>6830</v>
      </c>
      <c r="S3761">
        <v>16.899999999999999</v>
      </c>
      <c r="T3761">
        <v>2</v>
      </c>
      <c r="U3761">
        <v>0</v>
      </c>
      <c r="V3761">
        <v>5.0699999999999985</v>
      </c>
    </row>
    <row r="3762" spans="1:22" ht="14.25" customHeight="1" x14ac:dyDescent="0.3">
      <c r="A3762">
        <v>3761</v>
      </c>
      <c r="B3762" t="s">
        <v>6906</v>
      </c>
      <c r="C3762">
        <f>YEAR(Data!$D3762)</f>
        <v>2012</v>
      </c>
      <c r="D3762" s="2">
        <v>41170</v>
      </c>
      <c r="E3762" s="2">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ht="14.25" customHeight="1" x14ac:dyDescent="0.3">
      <c r="A3763">
        <v>3762</v>
      </c>
      <c r="B3763" t="s">
        <v>6907</v>
      </c>
      <c r="C3763">
        <f>YEAR(Data!$D3763)</f>
        <v>2014</v>
      </c>
      <c r="D3763" s="2">
        <v>41772</v>
      </c>
      <c r="E3763" s="2">
        <v>41777</v>
      </c>
      <c r="F3763" t="s">
        <v>50</v>
      </c>
      <c r="G3763" t="s">
        <v>2002</v>
      </c>
      <c r="H3763" t="s">
        <v>2003</v>
      </c>
      <c r="I3763" t="s">
        <v>26</v>
      </c>
      <c r="J3763" t="s">
        <v>27</v>
      </c>
      <c r="K3763" t="s">
        <v>4096</v>
      </c>
      <c r="L3763" t="s">
        <v>1245</v>
      </c>
      <c r="M3763">
        <v>2149</v>
      </c>
      <c r="N3763" t="s">
        <v>148</v>
      </c>
      <c r="O3763" t="s">
        <v>697</v>
      </c>
      <c r="P3763" t="s">
        <v>46</v>
      </c>
      <c r="Q3763" t="s">
        <v>90</v>
      </c>
      <c r="R3763" t="s">
        <v>5370</v>
      </c>
      <c r="S3763">
        <v>87.6</v>
      </c>
      <c r="T3763">
        <v>5</v>
      </c>
      <c r="U3763">
        <v>0</v>
      </c>
      <c r="V3763">
        <v>42.047999999999995</v>
      </c>
    </row>
    <row r="3764" spans="1:22" ht="14.25" customHeight="1" x14ac:dyDescent="0.3">
      <c r="A3764">
        <v>3763</v>
      </c>
      <c r="B3764" t="s">
        <v>6908</v>
      </c>
      <c r="C3764">
        <f>YEAR(Data!$D3764)</f>
        <v>2013</v>
      </c>
      <c r="D3764" s="2">
        <v>41500</v>
      </c>
      <c r="E3764" s="2">
        <v>41505</v>
      </c>
      <c r="F3764" t="s">
        <v>23</v>
      </c>
      <c r="G3764" t="s">
        <v>3136</v>
      </c>
      <c r="H3764" t="s">
        <v>3137</v>
      </c>
      <c r="I3764" t="s">
        <v>41</v>
      </c>
      <c r="J3764" t="s">
        <v>27</v>
      </c>
      <c r="K3764" t="s">
        <v>6909</v>
      </c>
      <c r="L3764" t="s">
        <v>114</v>
      </c>
      <c r="M3764">
        <v>53214</v>
      </c>
      <c r="N3764" t="s">
        <v>105</v>
      </c>
      <c r="O3764" t="s">
        <v>1669</v>
      </c>
      <c r="P3764" t="s">
        <v>32</v>
      </c>
      <c r="Q3764" t="s">
        <v>33</v>
      </c>
      <c r="R3764" t="s">
        <v>1670</v>
      </c>
      <c r="S3764">
        <v>241.96</v>
      </c>
      <c r="T3764">
        <v>2</v>
      </c>
      <c r="U3764">
        <v>0</v>
      </c>
      <c r="V3764">
        <v>24.195999999999998</v>
      </c>
    </row>
    <row r="3765" spans="1:22" ht="14.25" customHeight="1" x14ac:dyDescent="0.3">
      <c r="A3765">
        <v>3764</v>
      </c>
      <c r="B3765" t="s">
        <v>6908</v>
      </c>
      <c r="C3765">
        <f>YEAR(Data!$D3765)</f>
        <v>2013</v>
      </c>
      <c r="D3765" s="2">
        <v>41500</v>
      </c>
      <c r="E3765" s="2">
        <v>41505</v>
      </c>
      <c r="F3765" t="s">
        <v>23</v>
      </c>
      <c r="G3765" t="s">
        <v>3136</v>
      </c>
      <c r="H3765" t="s">
        <v>3137</v>
      </c>
      <c r="I3765" t="s">
        <v>41</v>
      </c>
      <c r="J3765" t="s">
        <v>27</v>
      </c>
      <c r="K3765" t="s">
        <v>6909</v>
      </c>
      <c r="L3765" t="s">
        <v>114</v>
      </c>
      <c r="M3765">
        <v>53214</v>
      </c>
      <c r="N3765" t="s">
        <v>105</v>
      </c>
      <c r="O3765" t="s">
        <v>3122</v>
      </c>
      <c r="P3765" t="s">
        <v>46</v>
      </c>
      <c r="Q3765" t="s">
        <v>75</v>
      </c>
      <c r="R3765" t="s">
        <v>3123</v>
      </c>
      <c r="S3765">
        <v>8.52</v>
      </c>
      <c r="T3765">
        <v>3</v>
      </c>
      <c r="U3765">
        <v>0</v>
      </c>
      <c r="V3765">
        <v>4.1747999999999994</v>
      </c>
    </row>
    <row r="3766" spans="1:22" ht="14.25" customHeight="1" x14ac:dyDescent="0.3">
      <c r="A3766">
        <v>3765</v>
      </c>
      <c r="B3766" t="s">
        <v>6910</v>
      </c>
      <c r="C3766">
        <f>YEAR(Data!$D3766)</f>
        <v>2014</v>
      </c>
      <c r="D3766" s="2">
        <v>41696</v>
      </c>
      <c r="E3766" s="2">
        <v>41701</v>
      </c>
      <c r="F3766" t="s">
        <v>50</v>
      </c>
      <c r="G3766" t="s">
        <v>5985</v>
      </c>
      <c r="H3766" t="s">
        <v>5986</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ht="14.25" customHeight="1" x14ac:dyDescent="0.3">
      <c r="A3767">
        <v>3766</v>
      </c>
      <c r="B3767" t="s">
        <v>6911</v>
      </c>
      <c r="C3767">
        <f>YEAR(Data!$D3767)</f>
        <v>2013</v>
      </c>
      <c r="D3767" s="2">
        <v>41355</v>
      </c>
      <c r="E3767" s="2">
        <v>41359</v>
      </c>
      <c r="F3767" t="s">
        <v>50</v>
      </c>
      <c r="G3767" t="s">
        <v>6233</v>
      </c>
      <c r="H3767" t="s">
        <v>6234</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ht="14.25" customHeight="1" x14ac:dyDescent="0.3">
      <c r="A3768">
        <v>3767</v>
      </c>
      <c r="B3768" t="s">
        <v>6911</v>
      </c>
      <c r="C3768">
        <f>YEAR(Data!$D3768)</f>
        <v>2013</v>
      </c>
      <c r="D3768" s="2">
        <v>41355</v>
      </c>
      <c r="E3768" s="2">
        <v>41359</v>
      </c>
      <c r="F3768" t="s">
        <v>50</v>
      </c>
      <c r="G3768" t="s">
        <v>6233</v>
      </c>
      <c r="H3768" t="s">
        <v>6234</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ht="14.25" customHeight="1" x14ac:dyDescent="0.3">
      <c r="A3769">
        <v>3768</v>
      </c>
      <c r="B3769" t="s">
        <v>6912</v>
      </c>
      <c r="C3769">
        <f>YEAR(Data!$D3769)</f>
        <v>2012</v>
      </c>
      <c r="D3769" s="2">
        <v>41251</v>
      </c>
      <c r="E3769" s="2">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ht="14.25" customHeight="1" x14ac:dyDescent="0.3">
      <c r="A3770">
        <v>3769</v>
      </c>
      <c r="B3770" t="s">
        <v>6913</v>
      </c>
      <c r="C3770">
        <f>YEAR(Data!$D3770)</f>
        <v>2011</v>
      </c>
      <c r="D3770" s="2">
        <v>40893</v>
      </c>
      <c r="E3770" s="2">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ht="14.25" customHeight="1" x14ac:dyDescent="0.3">
      <c r="A3771">
        <v>3770</v>
      </c>
      <c r="B3771" t="s">
        <v>6913</v>
      </c>
      <c r="C3771">
        <f>YEAR(Data!$D3771)</f>
        <v>2011</v>
      </c>
      <c r="D3771" s="2">
        <v>40893</v>
      </c>
      <c r="E3771" s="2">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ht="14.25" customHeight="1" x14ac:dyDescent="0.3">
      <c r="A3772">
        <v>3771</v>
      </c>
      <c r="B3772" t="s">
        <v>6914</v>
      </c>
      <c r="C3772">
        <f>YEAR(Data!$D3772)</f>
        <v>2013</v>
      </c>
      <c r="D3772" s="2">
        <v>41626</v>
      </c>
      <c r="E3772" s="2">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ht="14.25" customHeight="1" x14ac:dyDescent="0.3">
      <c r="A3773">
        <v>3772</v>
      </c>
      <c r="B3773" t="s">
        <v>6915</v>
      </c>
      <c r="C3773">
        <f>YEAR(Data!$D3773)</f>
        <v>2013</v>
      </c>
      <c r="D3773" s="2">
        <v>41407</v>
      </c>
      <c r="E3773" s="2">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ht="14.25" customHeight="1" x14ac:dyDescent="0.3">
      <c r="A3774">
        <v>3773</v>
      </c>
      <c r="B3774" t="s">
        <v>6916</v>
      </c>
      <c r="C3774">
        <f>YEAR(Data!$D3774)</f>
        <v>2011</v>
      </c>
      <c r="D3774" s="2">
        <v>40761</v>
      </c>
      <c r="E3774" s="2">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ht="14.25" customHeight="1" x14ac:dyDescent="0.3">
      <c r="A3775">
        <v>3774</v>
      </c>
      <c r="B3775" t="s">
        <v>6917</v>
      </c>
      <c r="C3775">
        <f>YEAR(Data!$D3775)</f>
        <v>2011</v>
      </c>
      <c r="D3775" s="2">
        <v>40644</v>
      </c>
      <c r="E3775" s="2">
        <v>40646</v>
      </c>
      <c r="F3775" t="s">
        <v>23</v>
      </c>
      <c r="G3775" t="s">
        <v>2266</v>
      </c>
      <c r="H3775" t="s">
        <v>2267</v>
      </c>
      <c r="I3775" t="s">
        <v>26</v>
      </c>
      <c r="J3775" t="s">
        <v>27</v>
      </c>
      <c r="K3775" t="s">
        <v>1419</v>
      </c>
      <c r="L3775" t="s">
        <v>54</v>
      </c>
      <c r="M3775">
        <v>33180</v>
      </c>
      <c r="N3775" t="s">
        <v>30</v>
      </c>
      <c r="O3775" t="s">
        <v>6918</v>
      </c>
      <c r="P3775" t="s">
        <v>46</v>
      </c>
      <c r="Q3775" t="s">
        <v>269</v>
      </c>
      <c r="R3775" t="s">
        <v>6919</v>
      </c>
      <c r="S3775">
        <v>6.911999999999999</v>
      </c>
      <c r="T3775">
        <v>3</v>
      </c>
      <c r="U3775">
        <v>0.2</v>
      </c>
      <c r="V3775">
        <v>2.3327999999999998</v>
      </c>
    </row>
    <row r="3776" spans="1:22" ht="14.25" customHeight="1" x14ac:dyDescent="0.3">
      <c r="A3776">
        <v>3775</v>
      </c>
      <c r="B3776" t="s">
        <v>6917</v>
      </c>
      <c r="C3776">
        <f>YEAR(Data!$D3776)</f>
        <v>2011</v>
      </c>
      <c r="D3776" s="2">
        <v>40644</v>
      </c>
      <c r="E3776" s="2">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ht="14.25" customHeight="1" x14ac:dyDescent="0.3">
      <c r="A3777">
        <v>3776</v>
      </c>
      <c r="B3777" t="s">
        <v>6917</v>
      </c>
      <c r="C3777">
        <f>YEAR(Data!$D3777)</f>
        <v>2011</v>
      </c>
      <c r="D3777" s="2">
        <v>40644</v>
      </c>
      <c r="E3777" s="2">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ht="14.25" customHeight="1" x14ac:dyDescent="0.3">
      <c r="A3778">
        <v>3777</v>
      </c>
      <c r="B3778" t="s">
        <v>6917</v>
      </c>
      <c r="C3778">
        <f>YEAR(Data!$D3778)</f>
        <v>2011</v>
      </c>
      <c r="D3778" s="2">
        <v>40644</v>
      </c>
      <c r="E3778" s="2">
        <v>40646</v>
      </c>
      <c r="F3778" t="s">
        <v>23</v>
      </c>
      <c r="G3778" t="s">
        <v>2266</v>
      </c>
      <c r="H3778" t="s">
        <v>2267</v>
      </c>
      <c r="I3778" t="s">
        <v>26</v>
      </c>
      <c r="J3778" t="s">
        <v>27</v>
      </c>
      <c r="K3778" t="s">
        <v>1419</v>
      </c>
      <c r="L3778" t="s">
        <v>54</v>
      </c>
      <c r="M3778">
        <v>33180</v>
      </c>
      <c r="N3778" t="s">
        <v>30</v>
      </c>
      <c r="O3778" t="s">
        <v>6920</v>
      </c>
      <c r="P3778" t="s">
        <v>71</v>
      </c>
      <c r="Q3778" t="s">
        <v>161</v>
      </c>
      <c r="R3778" t="s">
        <v>6921</v>
      </c>
      <c r="S3778">
        <v>335.94400000000002</v>
      </c>
      <c r="T3778">
        <v>7</v>
      </c>
      <c r="U3778">
        <v>0.2</v>
      </c>
      <c r="V3778">
        <v>41.992999999999995</v>
      </c>
    </row>
    <row r="3779" spans="1:22" ht="14.25" customHeight="1" x14ac:dyDescent="0.3">
      <c r="A3779">
        <v>3778</v>
      </c>
      <c r="B3779" t="s">
        <v>6922</v>
      </c>
      <c r="C3779">
        <f>YEAR(Data!$D3779)</f>
        <v>2012</v>
      </c>
      <c r="D3779" s="2">
        <v>41032</v>
      </c>
      <c r="E3779" s="2">
        <v>41037</v>
      </c>
      <c r="F3779" t="s">
        <v>50</v>
      </c>
      <c r="G3779" t="s">
        <v>6180</v>
      </c>
      <c r="H3779" t="s">
        <v>6181</v>
      </c>
      <c r="I3779" t="s">
        <v>102</v>
      </c>
      <c r="J3779" t="s">
        <v>27</v>
      </c>
      <c r="K3779" t="s">
        <v>6923</v>
      </c>
      <c r="L3779" t="s">
        <v>43</v>
      </c>
      <c r="M3779">
        <v>91911</v>
      </c>
      <c r="N3779" t="s">
        <v>44</v>
      </c>
      <c r="O3779" t="s">
        <v>5400</v>
      </c>
      <c r="P3779" t="s">
        <v>32</v>
      </c>
      <c r="Q3779" t="s">
        <v>65</v>
      </c>
      <c r="R3779" t="s">
        <v>5401</v>
      </c>
      <c r="S3779">
        <v>665.88</v>
      </c>
      <c r="T3779">
        <v>6</v>
      </c>
      <c r="U3779">
        <v>0</v>
      </c>
      <c r="V3779">
        <v>106.54079999999999</v>
      </c>
    </row>
    <row r="3780" spans="1:22" ht="14.25" customHeight="1" x14ac:dyDescent="0.3">
      <c r="A3780">
        <v>3779</v>
      </c>
      <c r="B3780" t="s">
        <v>6924</v>
      </c>
      <c r="C3780">
        <f>YEAR(Data!$D3780)</f>
        <v>2014</v>
      </c>
      <c r="D3780" s="2">
        <v>41974</v>
      </c>
      <c r="E3780" s="2">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ht="14.25" customHeight="1" x14ac:dyDescent="0.3">
      <c r="A3781">
        <v>3780</v>
      </c>
      <c r="B3781" t="s">
        <v>6925</v>
      </c>
      <c r="C3781">
        <f>YEAR(Data!$D3781)</f>
        <v>2014</v>
      </c>
      <c r="D3781" s="2">
        <v>41687</v>
      </c>
      <c r="E3781" s="2">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ht="14.25" customHeight="1" x14ac:dyDescent="0.3">
      <c r="A3782">
        <v>3781</v>
      </c>
      <c r="B3782" t="s">
        <v>6926</v>
      </c>
      <c r="C3782">
        <f>YEAR(Data!$D3782)</f>
        <v>2011</v>
      </c>
      <c r="D3782" s="2">
        <v>40863</v>
      </c>
      <c r="E3782" s="2">
        <v>40867</v>
      </c>
      <c r="F3782" t="s">
        <v>50</v>
      </c>
      <c r="G3782" t="s">
        <v>4900</v>
      </c>
      <c r="H3782" t="s">
        <v>4901</v>
      </c>
      <c r="I3782" t="s">
        <v>102</v>
      </c>
      <c r="J3782" t="s">
        <v>27</v>
      </c>
      <c r="K3782" t="s">
        <v>6927</v>
      </c>
      <c r="L3782" t="s">
        <v>4530</v>
      </c>
      <c r="M3782">
        <v>66502</v>
      </c>
      <c r="N3782" t="s">
        <v>105</v>
      </c>
      <c r="O3782" t="s">
        <v>4279</v>
      </c>
      <c r="P3782" t="s">
        <v>71</v>
      </c>
      <c r="Q3782" t="s">
        <v>72</v>
      </c>
      <c r="R3782" t="s">
        <v>4280</v>
      </c>
      <c r="S3782">
        <v>273.95999999999998</v>
      </c>
      <c r="T3782">
        <v>2</v>
      </c>
      <c r="U3782">
        <v>0</v>
      </c>
      <c r="V3782">
        <v>10.958399999999983</v>
      </c>
    </row>
    <row r="3783" spans="1:22" ht="14.25" customHeight="1" x14ac:dyDescent="0.3">
      <c r="A3783">
        <v>3782</v>
      </c>
      <c r="B3783" t="s">
        <v>6928</v>
      </c>
      <c r="C3783">
        <f>YEAR(Data!$D3783)</f>
        <v>2012</v>
      </c>
      <c r="D3783" s="2">
        <v>41099</v>
      </c>
      <c r="E3783" s="2">
        <v>41104</v>
      </c>
      <c r="F3783" t="s">
        <v>23</v>
      </c>
      <c r="G3783" t="s">
        <v>3644</v>
      </c>
      <c r="H3783" t="s">
        <v>3645</v>
      </c>
      <c r="I3783" t="s">
        <v>26</v>
      </c>
      <c r="J3783" t="s">
        <v>27</v>
      </c>
      <c r="K3783" t="s">
        <v>146</v>
      </c>
      <c r="L3783" t="s">
        <v>147</v>
      </c>
      <c r="M3783">
        <v>19120</v>
      </c>
      <c r="N3783" t="s">
        <v>148</v>
      </c>
      <c r="O3783" t="s">
        <v>5454</v>
      </c>
      <c r="P3783" t="s">
        <v>71</v>
      </c>
      <c r="Q3783" t="s">
        <v>72</v>
      </c>
      <c r="R3783" t="s">
        <v>5455</v>
      </c>
      <c r="S3783">
        <v>269.98199999999997</v>
      </c>
      <c r="T3783">
        <v>3</v>
      </c>
      <c r="U3783">
        <v>0.4</v>
      </c>
      <c r="V3783">
        <v>40.497299999999996</v>
      </c>
    </row>
    <row r="3784" spans="1:22" ht="14.25" customHeight="1" x14ac:dyDescent="0.3">
      <c r="A3784">
        <v>3783</v>
      </c>
      <c r="B3784" t="s">
        <v>6929</v>
      </c>
      <c r="C3784">
        <f>YEAR(Data!$D3784)</f>
        <v>2014</v>
      </c>
      <c r="D3784" s="2">
        <v>41957</v>
      </c>
      <c r="E3784" s="2">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ht="14.25" customHeight="1" x14ac:dyDescent="0.3">
      <c r="A3785">
        <v>3784</v>
      </c>
      <c r="B3785" t="s">
        <v>6929</v>
      </c>
      <c r="C3785">
        <f>YEAR(Data!$D3785)</f>
        <v>2014</v>
      </c>
      <c r="D3785" s="2">
        <v>41957</v>
      </c>
      <c r="E3785" s="2">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ht="14.25" customHeight="1" x14ac:dyDescent="0.3">
      <c r="A3786">
        <v>3785</v>
      </c>
      <c r="B3786" t="s">
        <v>6930</v>
      </c>
      <c r="C3786">
        <f>YEAR(Data!$D3786)</f>
        <v>2014</v>
      </c>
      <c r="D3786" s="2">
        <v>41852</v>
      </c>
      <c r="E3786" s="2">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ht="14.25" customHeight="1" x14ac:dyDescent="0.3">
      <c r="A3787">
        <v>3786</v>
      </c>
      <c r="B3787" t="s">
        <v>6931</v>
      </c>
      <c r="C3787">
        <f>YEAR(Data!$D3787)</f>
        <v>2014</v>
      </c>
      <c r="D3787" s="2">
        <v>42000</v>
      </c>
      <c r="E3787" s="2">
        <v>42004</v>
      </c>
      <c r="F3787" t="s">
        <v>50</v>
      </c>
      <c r="G3787" t="s">
        <v>3606</v>
      </c>
      <c r="H3787" t="s">
        <v>3607</v>
      </c>
      <c r="I3787" t="s">
        <v>102</v>
      </c>
      <c r="J3787" t="s">
        <v>27</v>
      </c>
      <c r="K3787" t="s">
        <v>497</v>
      </c>
      <c r="L3787" t="s">
        <v>498</v>
      </c>
      <c r="M3787">
        <v>43229</v>
      </c>
      <c r="N3787" t="s">
        <v>148</v>
      </c>
      <c r="O3787" t="s">
        <v>6932</v>
      </c>
      <c r="P3787" t="s">
        <v>46</v>
      </c>
      <c r="Q3787" t="s">
        <v>75</v>
      </c>
      <c r="R3787" t="s">
        <v>6933</v>
      </c>
      <c r="S3787">
        <v>3.1320000000000001</v>
      </c>
      <c r="T3787">
        <v>2</v>
      </c>
      <c r="U3787">
        <v>0.7</v>
      </c>
      <c r="V3787">
        <v>-2.6099999999999994</v>
      </c>
    </row>
    <row r="3788" spans="1:22" ht="14.25" customHeight="1" x14ac:dyDescent="0.3">
      <c r="A3788">
        <v>3787</v>
      </c>
      <c r="B3788" t="s">
        <v>6934</v>
      </c>
      <c r="C3788">
        <f>YEAR(Data!$D3788)</f>
        <v>2013</v>
      </c>
      <c r="D3788" s="2">
        <v>41579</v>
      </c>
      <c r="E3788" s="2">
        <v>41583</v>
      </c>
      <c r="F3788" t="s">
        <v>50</v>
      </c>
      <c r="G3788" t="s">
        <v>581</v>
      </c>
      <c r="H3788" t="s">
        <v>582</v>
      </c>
      <c r="I3788" t="s">
        <v>41</v>
      </c>
      <c r="J3788" t="s">
        <v>27</v>
      </c>
      <c r="K3788" t="s">
        <v>42</v>
      </c>
      <c r="L3788" t="s">
        <v>43</v>
      </c>
      <c r="M3788">
        <v>90045</v>
      </c>
      <c r="N3788" t="s">
        <v>44</v>
      </c>
      <c r="O3788" t="s">
        <v>6094</v>
      </c>
      <c r="P3788" t="s">
        <v>46</v>
      </c>
      <c r="Q3788" t="s">
        <v>59</v>
      </c>
      <c r="R3788" t="s">
        <v>6095</v>
      </c>
      <c r="S3788">
        <v>1085.42</v>
      </c>
      <c r="T3788">
        <v>7</v>
      </c>
      <c r="U3788">
        <v>0</v>
      </c>
      <c r="V3788">
        <v>282.20920000000001</v>
      </c>
    </row>
    <row r="3789" spans="1:22" ht="14.25" customHeight="1" x14ac:dyDescent="0.3">
      <c r="A3789">
        <v>3788</v>
      </c>
      <c r="B3789" t="s">
        <v>6935</v>
      </c>
      <c r="C3789">
        <f>YEAR(Data!$D3789)</f>
        <v>2013</v>
      </c>
      <c r="D3789" s="2">
        <v>41522</v>
      </c>
      <c r="E3789" s="2">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ht="14.25" customHeight="1" x14ac:dyDescent="0.3">
      <c r="A3790">
        <v>3789</v>
      </c>
      <c r="B3790" t="s">
        <v>6935</v>
      </c>
      <c r="C3790">
        <f>YEAR(Data!$D3790)</f>
        <v>2013</v>
      </c>
      <c r="D3790" s="2">
        <v>41522</v>
      </c>
      <c r="E3790" s="2">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ht="14.25" customHeight="1" x14ac:dyDescent="0.3">
      <c r="A3791">
        <v>3790</v>
      </c>
      <c r="B3791" t="s">
        <v>6936</v>
      </c>
      <c r="C3791">
        <f>YEAR(Data!$D3791)</f>
        <v>2013</v>
      </c>
      <c r="D3791" s="2">
        <v>41382</v>
      </c>
      <c r="E3791" s="2">
        <v>41386</v>
      </c>
      <c r="F3791" t="s">
        <v>50</v>
      </c>
      <c r="G3791" t="s">
        <v>6264</v>
      </c>
      <c r="H3791" t="s">
        <v>6265</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ht="14.25" customHeight="1" x14ac:dyDescent="0.3">
      <c r="A3792">
        <v>3791</v>
      </c>
      <c r="B3792" t="s">
        <v>6937</v>
      </c>
      <c r="C3792">
        <f>YEAR(Data!$D3792)</f>
        <v>2011</v>
      </c>
      <c r="D3792" s="2">
        <v>40729</v>
      </c>
      <c r="E3792" s="2">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ht="14.25" customHeight="1" x14ac:dyDescent="0.3">
      <c r="A3793">
        <v>3792</v>
      </c>
      <c r="B3793" t="s">
        <v>6938</v>
      </c>
      <c r="C3793">
        <f>YEAR(Data!$D3793)</f>
        <v>2012</v>
      </c>
      <c r="D3793" s="2">
        <v>40966</v>
      </c>
      <c r="E3793" s="2">
        <v>40967</v>
      </c>
      <c r="F3793" t="s">
        <v>188</v>
      </c>
      <c r="G3793" t="s">
        <v>3183</v>
      </c>
      <c r="H3793" t="s">
        <v>3184</v>
      </c>
      <c r="I3793" t="s">
        <v>41</v>
      </c>
      <c r="J3793" t="s">
        <v>27</v>
      </c>
      <c r="K3793" t="s">
        <v>6939</v>
      </c>
      <c r="L3793" t="s">
        <v>147</v>
      </c>
      <c r="M3793">
        <v>16602</v>
      </c>
      <c r="N3793" t="s">
        <v>148</v>
      </c>
      <c r="O3793" t="s">
        <v>794</v>
      </c>
      <c r="P3793" t="s">
        <v>46</v>
      </c>
      <c r="Q3793" t="s">
        <v>75</v>
      </c>
      <c r="R3793" t="s">
        <v>795</v>
      </c>
      <c r="S3793">
        <v>4.4190000000000005</v>
      </c>
      <c r="T3793">
        <v>3</v>
      </c>
      <c r="U3793">
        <v>0.7</v>
      </c>
      <c r="V3793">
        <v>-3.3879000000000001</v>
      </c>
    </row>
    <row r="3794" spans="1:22" ht="14.25" customHeight="1" x14ac:dyDescent="0.3">
      <c r="A3794">
        <v>3793</v>
      </c>
      <c r="B3794" t="s">
        <v>6938</v>
      </c>
      <c r="C3794">
        <f>YEAR(Data!$D3794)</f>
        <v>2012</v>
      </c>
      <c r="D3794" s="2">
        <v>40966</v>
      </c>
      <c r="E3794" s="2">
        <v>40967</v>
      </c>
      <c r="F3794" t="s">
        <v>188</v>
      </c>
      <c r="G3794" t="s">
        <v>3183</v>
      </c>
      <c r="H3794" t="s">
        <v>3184</v>
      </c>
      <c r="I3794" t="s">
        <v>41</v>
      </c>
      <c r="J3794" t="s">
        <v>27</v>
      </c>
      <c r="K3794" t="s">
        <v>6939</v>
      </c>
      <c r="L3794" t="s">
        <v>147</v>
      </c>
      <c r="M3794">
        <v>16602</v>
      </c>
      <c r="N3794" t="s">
        <v>148</v>
      </c>
      <c r="O3794" t="s">
        <v>4864</v>
      </c>
      <c r="P3794" t="s">
        <v>46</v>
      </c>
      <c r="Q3794" t="s">
        <v>68</v>
      </c>
      <c r="R3794" t="s">
        <v>4865</v>
      </c>
      <c r="S3794">
        <v>16.032</v>
      </c>
      <c r="T3794">
        <v>6</v>
      </c>
      <c r="U3794">
        <v>0.2</v>
      </c>
      <c r="V3794">
        <v>2.2043999999999979</v>
      </c>
    </row>
    <row r="3795" spans="1:22" ht="14.25" customHeight="1" x14ac:dyDescent="0.3">
      <c r="A3795">
        <v>3794</v>
      </c>
      <c r="B3795" t="s">
        <v>6940</v>
      </c>
      <c r="C3795">
        <f>YEAR(Data!$D3795)</f>
        <v>2012</v>
      </c>
      <c r="D3795" s="2">
        <v>41240</v>
      </c>
      <c r="E3795" s="2">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ht="14.25" customHeight="1" x14ac:dyDescent="0.3">
      <c r="A3796">
        <v>3795</v>
      </c>
      <c r="B3796" t="s">
        <v>6941</v>
      </c>
      <c r="C3796">
        <f>YEAR(Data!$D3796)</f>
        <v>2011</v>
      </c>
      <c r="D3796" s="2">
        <v>40571</v>
      </c>
      <c r="E3796" s="2">
        <v>40577</v>
      </c>
      <c r="F3796" t="s">
        <v>50</v>
      </c>
      <c r="G3796" t="s">
        <v>6942</v>
      </c>
      <c r="H3796" t="s">
        <v>6943</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ht="14.25" customHeight="1" x14ac:dyDescent="0.3">
      <c r="A3797">
        <v>3796</v>
      </c>
      <c r="B3797" t="s">
        <v>6941</v>
      </c>
      <c r="C3797">
        <f>YEAR(Data!$D3797)</f>
        <v>2011</v>
      </c>
      <c r="D3797" s="2">
        <v>40571</v>
      </c>
      <c r="E3797" s="2">
        <v>40577</v>
      </c>
      <c r="F3797" t="s">
        <v>50</v>
      </c>
      <c r="G3797" t="s">
        <v>6942</v>
      </c>
      <c r="H3797" t="s">
        <v>6943</v>
      </c>
      <c r="I3797" t="s">
        <v>26</v>
      </c>
      <c r="J3797" t="s">
        <v>27</v>
      </c>
      <c r="K3797" t="s">
        <v>947</v>
      </c>
      <c r="L3797" t="s">
        <v>43</v>
      </c>
      <c r="M3797">
        <v>92037</v>
      </c>
      <c r="N3797" t="s">
        <v>44</v>
      </c>
      <c r="O3797" t="s">
        <v>6944</v>
      </c>
      <c r="P3797" t="s">
        <v>32</v>
      </c>
      <c r="Q3797" t="s">
        <v>56</v>
      </c>
      <c r="R3797" t="s">
        <v>6945</v>
      </c>
      <c r="S3797">
        <v>333</v>
      </c>
      <c r="T3797">
        <v>3</v>
      </c>
      <c r="U3797">
        <v>0.2</v>
      </c>
      <c r="V3797">
        <v>-16.649999999999991</v>
      </c>
    </row>
    <row r="3798" spans="1:22" ht="14.25" customHeight="1" x14ac:dyDescent="0.3">
      <c r="A3798">
        <v>3797</v>
      </c>
      <c r="B3798" t="s">
        <v>6941</v>
      </c>
      <c r="C3798">
        <f>YEAR(Data!$D3798)</f>
        <v>2011</v>
      </c>
      <c r="D3798" s="2">
        <v>40571</v>
      </c>
      <c r="E3798" s="2">
        <v>40577</v>
      </c>
      <c r="F3798" t="s">
        <v>50</v>
      </c>
      <c r="G3798" t="s">
        <v>6942</v>
      </c>
      <c r="H3798" t="s">
        <v>6943</v>
      </c>
      <c r="I3798" t="s">
        <v>26</v>
      </c>
      <c r="J3798" t="s">
        <v>27</v>
      </c>
      <c r="K3798" t="s">
        <v>947</v>
      </c>
      <c r="L3798" t="s">
        <v>43</v>
      </c>
      <c r="M3798">
        <v>92037</v>
      </c>
      <c r="N3798" t="s">
        <v>44</v>
      </c>
      <c r="O3798" t="s">
        <v>6946</v>
      </c>
      <c r="P3798" t="s">
        <v>46</v>
      </c>
      <c r="Q3798" t="s">
        <v>68</v>
      </c>
      <c r="R3798" t="s">
        <v>6947</v>
      </c>
      <c r="S3798">
        <v>36.44</v>
      </c>
      <c r="T3798">
        <v>4</v>
      </c>
      <c r="U3798">
        <v>0</v>
      </c>
      <c r="V3798">
        <v>12.025199999999998</v>
      </c>
    </row>
    <row r="3799" spans="1:22" ht="14.25" customHeight="1" x14ac:dyDescent="0.3">
      <c r="A3799">
        <v>3798</v>
      </c>
      <c r="B3799" t="s">
        <v>6948</v>
      </c>
      <c r="C3799">
        <f>YEAR(Data!$D3799)</f>
        <v>2014</v>
      </c>
      <c r="D3799" s="2">
        <v>41906</v>
      </c>
      <c r="E3799" s="2">
        <v>41909</v>
      </c>
      <c r="F3799" t="s">
        <v>188</v>
      </c>
      <c r="G3799" t="s">
        <v>5838</v>
      </c>
      <c r="H3799" t="s">
        <v>5839</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ht="14.25" customHeight="1" x14ac:dyDescent="0.3">
      <c r="A3800">
        <v>3799</v>
      </c>
      <c r="B3800" t="s">
        <v>6949</v>
      </c>
      <c r="C3800">
        <f>YEAR(Data!$D3800)</f>
        <v>2014</v>
      </c>
      <c r="D3800" s="2">
        <v>41948</v>
      </c>
      <c r="E3800" s="2">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ht="14.25" customHeight="1" x14ac:dyDescent="0.3">
      <c r="A3801">
        <v>3800</v>
      </c>
      <c r="B3801" t="s">
        <v>6949</v>
      </c>
      <c r="C3801">
        <f>YEAR(Data!$D3801)</f>
        <v>2014</v>
      </c>
      <c r="D3801" s="2">
        <v>41948</v>
      </c>
      <c r="E3801" s="2">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ht="14.25" customHeight="1" x14ac:dyDescent="0.3">
      <c r="A3802">
        <v>3801</v>
      </c>
      <c r="B3802" t="s">
        <v>6950</v>
      </c>
      <c r="C3802">
        <f>YEAR(Data!$D3802)</f>
        <v>2013</v>
      </c>
      <c r="D3802" s="2">
        <v>41562</v>
      </c>
      <c r="E3802" s="2">
        <v>41568</v>
      </c>
      <c r="F3802" t="s">
        <v>50</v>
      </c>
      <c r="G3802" t="s">
        <v>6951</v>
      </c>
      <c r="H3802" t="s">
        <v>6952</v>
      </c>
      <c r="I3802" t="s">
        <v>26</v>
      </c>
      <c r="J3802" t="s">
        <v>27</v>
      </c>
      <c r="K3802" t="s">
        <v>1521</v>
      </c>
      <c r="L3802" t="s">
        <v>88</v>
      </c>
      <c r="M3802">
        <v>28540</v>
      </c>
      <c r="N3802" t="s">
        <v>30</v>
      </c>
      <c r="O3802" t="s">
        <v>6953</v>
      </c>
      <c r="P3802" t="s">
        <v>32</v>
      </c>
      <c r="Q3802" t="s">
        <v>36</v>
      </c>
      <c r="R3802" t="s">
        <v>6954</v>
      </c>
      <c r="S3802">
        <v>102.59200000000001</v>
      </c>
      <c r="T3802">
        <v>1</v>
      </c>
      <c r="U3802">
        <v>0.2</v>
      </c>
      <c r="V3802">
        <v>10.2592</v>
      </c>
    </row>
    <row r="3803" spans="1:22" ht="14.25" customHeight="1" x14ac:dyDescent="0.3">
      <c r="A3803">
        <v>3802</v>
      </c>
      <c r="B3803" t="s">
        <v>6950</v>
      </c>
      <c r="C3803">
        <f>YEAR(Data!$D3803)</f>
        <v>2013</v>
      </c>
      <c r="D3803" s="2">
        <v>41562</v>
      </c>
      <c r="E3803" s="2">
        <v>41568</v>
      </c>
      <c r="F3803" t="s">
        <v>50</v>
      </c>
      <c r="G3803" t="s">
        <v>6951</v>
      </c>
      <c r="H3803" t="s">
        <v>6952</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ht="14.25" customHeight="1" x14ac:dyDescent="0.3">
      <c r="A3804">
        <v>3803</v>
      </c>
      <c r="B3804" t="s">
        <v>6950</v>
      </c>
      <c r="C3804">
        <f>YEAR(Data!$D3804)</f>
        <v>2013</v>
      </c>
      <c r="D3804" s="2">
        <v>41562</v>
      </c>
      <c r="E3804" s="2">
        <v>41568</v>
      </c>
      <c r="F3804" t="s">
        <v>50</v>
      </c>
      <c r="G3804" t="s">
        <v>6951</v>
      </c>
      <c r="H3804" t="s">
        <v>6952</v>
      </c>
      <c r="I3804" t="s">
        <v>26</v>
      </c>
      <c r="J3804" t="s">
        <v>27</v>
      </c>
      <c r="K3804" t="s">
        <v>1521</v>
      </c>
      <c r="L3804" t="s">
        <v>88</v>
      </c>
      <c r="M3804">
        <v>28540</v>
      </c>
      <c r="N3804" t="s">
        <v>30</v>
      </c>
      <c r="O3804" t="s">
        <v>5848</v>
      </c>
      <c r="P3804" t="s">
        <v>46</v>
      </c>
      <c r="Q3804" t="s">
        <v>90</v>
      </c>
      <c r="R3804" t="s">
        <v>5849</v>
      </c>
      <c r="S3804">
        <v>93.024000000000001</v>
      </c>
      <c r="T3804">
        <v>3</v>
      </c>
      <c r="U3804">
        <v>0.2</v>
      </c>
      <c r="V3804">
        <v>33.721199999999996</v>
      </c>
    </row>
    <row r="3805" spans="1:22" ht="14.25" customHeight="1" x14ac:dyDescent="0.3">
      <c r="A3805">
        <v>3804</v>
      </c>
      <c r="B3805" t="s">
        <v>6950</v>
      </c>
      <c r="C3805">
        <f>YEAR(Data!$D3805)</f>
        <v>2013</v>
      </c>
      <c r="D3805" s="2">
        <v>41562</v>
      </c>
      <c r="E3805" s="2">
        <v>41568</v>
      </c>
      <c r="F3805" t="s">
        <v>50</v>
      </c>
      <c r="G3805" t="s">
        <v>6951</v>
      </c>
      <c r="H3805" t="s">
        <v>6952</v>
      </c>
      <c r="I3805" t="s">
        <v>26</v>
      </c>
      <c r="J3805" t="s">
        <v>27</v>
      </c>
      <c r="K3805" t="s">
        <v>1521</v>
      </c>
      <c r="L3805" t="s">
        <v>88</v>
      </c>
      <c r="M3805">
        <v>28540</v>
      </c>
      <c r="N3805" t="s">
        <v>30</v>
      </c>
      <c r="O3805" t="s">
        <v>6053</v>
      </c>
      <c r="P3805" t="s">
        <v>46</v>
      </c>
      <c r="Q3805" t="s">
        <v>578</v>
      </c>
      <c r="R3805" t="s">
        <v>186</v>
      </c>
      <c r="S3805">
        <v>12.768000000000001</v>
      </c>
      <c r="T3805">
        <v>2</v>
      </c>
      <c r="U3805">
        <v>0.2</v>
      </c>
      <c r="V3805">
        <v>1.436399999999999</v>
      </c>
    </row>
    <row r="3806" spans="1:22" ht="14.25" customHeight="1" x14ac:dyDescent="0.3">
      <c r="A3806">
        <v>3805</v>
      </c>
      <c r="B3806" t="s">
        <v>6950</v>
      </c>
      <c r="C3806">
        <f>YEAR(Data!$D3806)</f>
        <v>2013</v>
      </c>
      <c r="D3806" s="2">
        <v>41562</v>
      </c>
      <c r="E3806" s="2">
        <v>41568</v>
      </c>
      <c r="F3806" t="s">
        <v>50</v>
      </c>
      <c r="G3806" t="s">
        <v>6951</v>
      </c>
      <c r="H3806" t="s">
        <v>6952</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ht="14.25" customHeight="1" x14ac:dyDescent="0.3">
      <c r="A3807">
        <v>3806</v>
      </c>
      <c r="B3807" t="s">
        <v>6950</v>
      </c>
      <c r="C3807">
        <f>YEAR(Data!$D3807)</f>
        <v>2013</v>
      </c>
      <c r="D3807" s="2">
        <v>41562</v>
      </c>
      <c r="E3807" s="2">
        <v>41568</v>
      </c>
      <c r="F3807" t="s">
        <v>50</v>
      </c>
      <c r="G3807" t="s">
        <v>6951</v>
      </c>
      <c r="H3807" t="s">
        <v>6952</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ht="14.25" customHeight="1" x14ac:dyDescent="0.3">
      <c r="A3808">
        <v>3807</v>
      </c>
      <c r="B3808" t="s">
        <v>6955</v>
      </c>
      <c r="C3808">
        <f>YEAR(Data!$D3808)</f>
        <v>2012</v>
      </c>
      <c r="D3808" s="2">
        <v>41225</v>
      </c>
      <c r="E3808" s="2">
        <v>41232</v>
      </c>
      <c r="F3808" t="s">
        <v>50</v>
      </c>
      <c r="G3808" t="s">
        <v>6638</v>
      </c>
      <c r="H3808" t="s">
        <v>6639</v>
      </c>
      <c r="I3808" t="s">
        <v>41</v>
      </c>
      <c r="J3808" t="s">
        <v>27</v>
      </c>
      <c r="K3808" t="s">
        <v>6825</v>
      </c>
      <c r="L3808" t="s">
        <v>54</v>
      </c>
      <c r="M3808">
        <v>33317</v>
      </c>
      <c r="N3808" t="s">
        <v>30</v>
      </c>
      <c r="O3808" t="s">
        <v>1758</v>
      </c>
      <c r="P3808" t="s">
        <v>46</v>
      </c>
      <c r="Q3808" t="s">
        <v>68</v>
      </c>
      <c r="R3808" t="s">
        <v>1759</v>
      </c>
      <c r="S3808">
        <v>11.76</v>
      </c>
      <c r="T3808">
        <v>5</v>
      </c>
      <c r="U3808">
        <v>0.2</v>
      </c>
      <c r="V3808">
        <v>1.3229999999999991</v>
      </c>
    </row>
    <row r="3809" spans="1:22" ht="14.25" customHeight="1" x14ac:dyDescent="0.3">
      <c r="A3809">
        <v>3808</v>
      </c>
      <c r="B3809" t="s">
        <v>6955</v>
      </c>
      <c r="C3809">
        <f>YEAR(Data!$D3809)</f>
        <v>2012</v>
      </c>
      <c r="D3809" s="2">
        <v>41225</v>
      </c>
      <c r="E3809" s="2">
        <v>41232</v>
      </c>
      <c r="F3809" t="s">
        <v>50</v>
      </c>
      <c r="G3809" t="s">
        <v>6638</v>
      </c>
      <c r="H3809" t="s">
        <v>6639</v>
      </c>
      <c r="I3809" t="s">
        <v>41</v>
      </c>
      <c r="J3809" t="s">
        <v>27</v>
      </c>
      <c r="K3809" t="s">
        <v>6825</v>
      </c>
      <c r="L3809" t="s">
        <v>54</v>
      </c>
      <c r="M3809">
        <v>33317</v>
      </c>
      <c r="N3809" t="s">
        <v>30</v>
      </c>
      <c r="O3809" t="s">
        <v>232</v>
      </c>
      <c r="P3809" t="s">
        <v>46</v>
      </c>
      <c r="Q3809" t="s">
        <v>75</v>
      </c>
      <c r="R3809" t="s">
        <v>233</v>
      </c>
      <c r="S3809">
        <v>5.2380000000000013</v>
      </c>
      <c r="T3809">
        <v>2</v>
      </c>
      <c r="U3809">
        <v>0.7</v>
      </c>
      <c r="V3809">
        <v>-4.0158000000000005</v>
      </c>
    </row>
    <row r="3810" spans="1:22" ht="14.25" customHeight="1" x14ac:dyDescent="0.3">
      <c r="A3810">
        <v>3809</v>
      </c>
      <c r="B3810" t="s">
        <v>6955</v>
      </c>
      <c r="C3810">
        <f>YEAR(Data!$D3810)</f>
        <v>2012</v>
      </c>
      <c r="D3810" s="2">
        <v>41225</v>
      </c>
      <c r="E3810" s="2">
        <v>41232</v>
      </c>
      <c r="F3810" t="s">
        <v>50</v>
      </c>
      <c r="G3810" t="s">
        <v>6638</v>
      </c>
      <c r="H3810" t="s">
        <v>6639</v>
      </c>
      <c r="I3810" t="s">
        <v>41</v>
      </c>
      <c r="J3810" t="s">
        <v>27</v>
      </c>
      <c r="K3810" t="s">
        <v>6825</v>
      </c>
      <c r="L3810" t="s">
        <v>54</v>
      </c>
      <c r="M3810">
        <v>33317</v>
      </c>
      <c r="N3810" t="s">
        <v>30</v>
      </c>
      <c r="O3810" t="s">
        <v>6227</v>
      </c>
      <c r="P3810" t="s">
        <v>46</v>
      </c>
      <c r="Q3810" t="s">
        <v>75</v>
      </c>
      <c r="R3810" t="s">
        <v>6228</v>
      </c>
      <c r="S3810">
        <v>4.6619999999999999</v>
      </c>
      <c r="T3810">
        <v>3</v>
      </c>
      <c r="U3810">
        <v>0.7</v>
      </c>
      <c r="V3810">
        <v>-3.7295999999999996</v>
      </c>
    </row>
    <row r="3811" spans="1:22" ht="14.25" customHeight="1" x14ac:dyDescent="0.3">
      <c r="A3811">
        <v>3810</v>
      </c>
      <c r="B3811" t="s">
        <v>6955</v>
      </c>
      <c r="C3811">
        <f>YEAR(Data!$D3811)</f>
        <v>2012</v>
      </c>
      <c r="D3811" s="2">
        <v>41225</v>
      </c>
      <c r="E3811" s="2">
        <v>41232</v>
      </c>
      <c r="F3811" t="s">
        <v>50</v>
      </c>
      <c r="G3811" t="s">
        <v>6638</v>
      </c>
      <c r="H3811" t="s">
        <v>6639</v>
      </c>
      <c r="I3811" t="s">
        <v>41</v>
      </c>
      <c r="J3811" t="s">
        <v>27</v>
      </c>
      <c r="K3811" t="s">
        <v>6825</v>
      </c>
      <c r="L3811" t="s">
        <v>54</v>
      </c>
      <c r="M3811">
        <v>33317</v>
      </c>
      <c r="N3811" t="s">
        <v>30</v>
      </c>
      <c r="O3811" t="s">
        <v>6956</v>
      </c>
      <c r="P3811" t="s">
        <v>32</v>
      </c>
      <c r="Q3811" t="s">
        <v>36</v>
      </c>
      <c r="R3811" t="s">
        <v>6957</v>
      </c>
      <c r="S3811">
        <v>523.91999999999996</v>
      </c>
      <c r="T3811">
        <v>5</v>
      </c>
      <c r="U3811">
        <v>0.2</v>
      </c>
      <c r="V3811">
        <v>-72.039000000000044</v>
      </c>
    </row>
    <row r="3812" spans="1:22" ht="14.25" customHeight="1" x14ac:dyDescent="0.3">
      <c r="A3812">
        <v>3811</v>
      </c>
      <c r="B3812" t="s">
        <v>6955</v>
      </c>
      <c r="C3812">
        <f>YEAR(Data!$D3812)</f>
        <v>2012</v>
      </c>
      <c r="D3812" s="2">
        <v>41225</v>
      </c>
      <c r="E3812" s="2">
        <v>41232</v>
      </c>
      <c r="F3812" t="s">
        <v>50</v>
      </c>
      <c r="G3812" t="s">
        <v>6638</v>
      </c>
      <c r="H3812" t="s">
        <v>6639</v>
      </c>
      <c r="I3812" t="s">
        <v>41</v>
      </c>
      <c r="J3812" t="s">
        <v>27</v>
      </c>
      <c r="K3812" t="s">
        <v>6825</v>
      </c>
      <c r="L3812" t="s">
        <v>54</v>
      </c>
      <c r="M3812">
        <v>33317</v>
      </c>
      <c r="N3812" t="s">
        <v>30</v>
      </c>
      <c r="O3812" t="s">
        <v>4238</v>
      </c>
      <c r="P3812" t="s">
        <v>71</v>
      </c>
      <c r="Q3812" t="s">
        <v>72</v>
      </c>
      <c r="R3812" t="s">
        <v>4239</v>
      </c>
      <c r="S3812">
        <v>100.792</v>
      </c>
      <c r="T3812">
        <v>1</v>
      </c>
      <c r="U3812">
        <v>0.2</v>
      </c>
      <c r="V3812">
        <v>10.079200000000007</v>
      </c>
    </row>
    <row r="3813" spans="1:22" ht="14.25" customHeight="1" x14ac:dyDescent="0.3">
      <c r="A3813">
        <v>3812</v>
      </c>
      <c r="B3813" t="s">
        <v>6955</v>
      </c>
      <c r="C3813">
        <f>YEAR(Data!$D3813)</f>
        <v>2012</v>
      </c>
      <c r="D3813" s="2">
        <v>41225</v>
      </c>
      <c r="E3813" s="2">
        <v>41232</v>
      </c>
      <c r="F3813" t="s">
        <v>50</v>
      </c>
      <c r="G3813" t="s">
        <v>6638</v>
      </c>
      <c r="H3813" t="s">
        <v>6639</v>
      </c>
      <c r="I3813" t="s">
        <v>41</v>
      </c>
      <c r="J3813" t="s">
        <v>27</v>
      </c>
      <c r="K3813" t="s">
        <v>6825</v>
      </c>
      <c r="L3813" t="s">
        <v>54</v>
      </c>
      <c r="M3813">
        <v>33317</v>
      </c>
      <c r="N3813" t="s">
        <v>30</v>
      </c>
      <c r="O3813" t="s">
        <v>892</v>
      </c>
      <c r="P3813" t="s">
        <v>32</v>
      </c>
      <c r="Q3813" t="s">
        <v>36</v>
      </c>
      <c r="R3813" t="s">
        <v>893</v>
      </c>
      <c r="S3813">
        <v>146.13600000000002</v>
      </c>
      <c r="T3813">
        <v>3</v>
      </c>
      <c r="U3813">
        <v>0.2</v>
      </c>
      <c r="V3813">
        <v>16.440299999999986</v>
      </c>
    </row>
    <row r="3814" spans="1:22" ht="14.25" customHeight="1" x14ac:dyDescent="0.3">
      <c r="A3814">
        <v>3813</v>
      </c>
      <c r="B3814" t="s">
        <v>6958</v>
      </c>
      <c r="C3814">
        <f>YEAR(Data!$D3814)</f>
        <v>2014</v>
      </c>
      <c r="D3814" s="2">
        <v>41704</v>
      </c>
      <c r="E3814" s="2">
        <v>41704</v>
      </c>
      <c r="F3814" t="s">
        <v>1290</v>
      </c>
      <c r="G3814" t="s">
        <v>111</v>
      </c>
      <c r="H3814" t="s">
        <v>112</v>
      </c>
      <c r="I3814" t="s">
        <v>26</v>
      </c>
      <c r="J3814" t="s">
        <v>27</v>
      </c>
      <c r="K3814" t="s">
        <v>2548</v>
      </c>
      <c r="L3814" t="s">
        <v>114</v>
      </c>
      <c r="M3814">
        <v>53209</v>
      </c>
      <c r="N3814" t="s">
        <v>105</v>
      </c>
      <c r="O3814" t="s">
        <v>6959</v>
      </c>
      <c r="P3814" t="s">
        <v>46</v>
      </c>
      <c r="Q3814" t="s">
        <v>47</v>
      </c>
      <c r="R3814" t="s">
        <v>6960</v>
      </c>
      <c r="S3814">
        <v>25.06</v>
      </c>
      <c r="T3814">
        <v>2</v>
      </c>
      <c r="U3814">
        <v>0</v>
      </c>
      <c r="V3814">
        <v>11.778199999999998</v>
      </c>
    </row>
    <row r="3815" spans="1:22" ht="14.25" customHeight="1" x14ac:dyDescent="0.3">
      <c r="A3815">
        <v>3814</v>
      </c>
      <c r="B3815" t="s">
        <v>6961</v>
      </c>
      <c r="C3815">
        <f>YEAR(Data!$D3815)</f>
        <v>2012</v>
      </c>
      <c r="D3815" s="2">
        <v>41218</v>
      </c>
      <c r="E3815" s="2">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ht="14.25" customHeight="1" x14ac:dyDescent="0.3">
      <c r="A3816">
        <v>3815</v>
      </c>
      <c r="B3816" t="s">
        <v>6962</v>
      </c>
      <c r="C3816">
        <f>YEAR(Data!$D3816)</f>
        <v>2013</v>
      </c>
      <c r="D3816" s="2">
        <v>41464</v>
      </c>
      <c r="E3816" s="2">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ht="14.25" customHeight="1" x14ac:dyDescent="0.3">
      <c r="A3817">
        <v>3816</v>
      </c>
      <c r="B3817" t="s">
        <v>6962</v>
      </c>
      <c r="C3817">
        <f>YEAR(Data!$D3817)</f>
        <v>2013</v>
      </c>
      <c r="D3817" s="2">
        <v>41464</v>
      </c>
      <c r="E3817" s="2">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ht="14.25" customHeight="1" x14ac:dyDescent="0.3">
      <c r="A3818">
        <v>3817</v>
      </c>
      <c r="B3818" t="s">
        <v>6963</v>
      </c>
      <c r="C3818">
        <f>YEAR(Data!$D3818)</f>
        <v>2012</v>
      </c>
      <c r="D3818" s="2">
        <v>41167</v>
      </c>
      <c r="E3818" s="2">
        <v>41171</v>
      </c>
      <c r="F3818" t="s">
        <v>50</v>
      </c>
      <c r="G3818" t="s">
        <v>4276</v>
      </c>
      <c r="H3818" t="s">
        <v>4277</v>
      </c>
      <c r="I3818" t="s">
        <v>26</v>
      </c>
      <c r="J3818" t="s">
        <v>27</v>
      </c>
      <c r="K3818" t="s">
        <v>3909</v>
      </c>
      <c r="L3818" t="s">
        <v>358</v>
      </c>
      <c r="M3818">
        <v>36608</v>
      </c>
      <c r="N3818" t="s">
        <v>30</v>
      </c>
      <c r="O3818" t="s">
        <v>5700</v>
      </c>
      <c r="P3818" t="s">
        <v>32</v>
      </c>
      <c r="Q3818" t="s">
        <v>56</v>
      </c>
      <c r="R3818" t="s">
        <v>5701</v>
      </c>
      <c r="S3818">
        <v>801.96</v>
      </c>
      <c r="T3818">
        <v>2</v>
      </c>
      <c r="U3818">
        <v>0</v>
      </c>
      <c r="V3818">
        <v>200.49</v>
      </c>
    </row>
    <row r="3819" spans="1:22" ht="14.25" customHeight="1" x14ac:dyDescent="0.3">
      <c r="A3819">
        <v>3818</v>
      </c>
      <c r="B3819" t="s">
        <v>6963</v>
      </c>
      <c r="C3819">
        <f>YEAR(Data!$D3819)</f>
        <v>2012</v>
      </c>
      <c r="D3819" s="2">
        <v>41167</v>
      </c>
      <c r="E3819" s="2">
        <v>41171</v>
      </c>
      <c r="F3819" t="s">
        <v>50</v>
      </c>
      <c r="G3819" t="s">
        <v>4276</v>
      </c>
      <c r="H3819" t="s">
        <v>4277</v>
      </c>
      <c r="I3819" t="s">
        <v>26</v>
      </c>
      <c r="J3819" t="s">
        <v>27</v>
      </c>
      <c r="K3819" t="s">
        <v>3909</v>
      </c>
      <c r="L3819" t="s">
        <v>358</v>
      </c>
      <c r="M3819">
        <v>36608</v>
      </c>
      <c r="N3819" t="s">
        <v>30</v>
      </c>
      <c r="O3819" t="s">
        <v>5963</v>
      </c>
      <c r="P3819" t="s">
        <v>71</v>
      </c>
      <c r="Q3819" t="s">
        <v>72</v>
      </c>
      <c r="R3819" t="s">
        <v>5964</v>
      </c>
      <c r="S3819">
        <v>59.97</v>
      </c>
      <c r="T3819">
        <v>3</v>
      </c>
      <c r="U3819">
        <v>0</v>
      </c>
      <c r="V3819">
        <v>0</v>
      </c>
    </row>
    <row r="3820" spans="1:22" ht="14.25" customHeight="1" x14ac:dyDescent="0.3">
      <c r="A3820">
        <v>3819</v>
      </c>
      <c r="B3820" t="s">
        <v>6963</v>
      </c>
      <c r="C3820">
        <f>YEAR(Data!$D3820)</f>
        <v>2012</v>
      </c>
      <c r="D3820" s="2">
        <v>41167</v>
      </c>
      <c r="E3820" s="2">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ht="14.25" customHeight="1" x14ac:dyDescent="0.3">
      <c r="A3821">
        <v>3820</v>
      </c>
      <c r="B3821" t="s">
        <v>6964</v>
      </c>
      <c r="C3821">
        <f>YEAR(Data!$D3821)</f>
        <v>2014</v>
      </c>
      <c r="D3821" s="2">
        <v>41922</v>
      </c>
      <c r="E3821" s="2">
        <v>41927</v>
      </c>
      <c r="F3821" t="s">
        <v>50</v>
      </c>
      <c r="G3821" t="s">
        <v>6077</v>
      </c>
      <c r="H3821" t="s">
        <v>6078</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ht="14.25" customHeight="1" x14ac:dyDescent="0.3">
      <c r="A3822">
        <v>3821</v>
      </c>
      <c r="B3822" t="s">
        <v>6964</v>
      </c>
      <c r="C3822">
        <f>YEAR(Data!$D3822)</f>
        <v>2014</v>
      </c>
      <c r="D3822" s="2">
        <v>41922</v>
      </c>
      <c r="E3822" s="2">
        <v>41927</v>
      </c>
      <c r="F3822" t="s">
        <v>50</v>
      </c>
      <c r="G3822" t="s">
        <v>6077</v>
      </c>
      <c r="H3822" t="s">
        <v>6078</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ht="14.25" customHeight="1" x14ac:dyDescent="0.3">
      <c r="A3823">
        <v>3822</v>
      </c>
      <c r="B3823" t="s">
        <v>6964</v>
      </c>
      <c r="C3823">
        <f>YEAR(Data!$D3823)</f>
        <v>2014</v>
      </c>
      <c r="D3823" s="2">
        <v>41922</v>
      </c>
      <c r="E3823" s="2">
        <v>41927</v>
      </c>
      <c r="F3823" t="s">
        <v>50</v>
      </c>
      <c r="G3823" t="s">
        <v>6077</v>
      </c>
      <c r="H3823" t="s">
        <v>6078</v>
      </c>
      <c r="I3823" t="s">
        <v>26</v>
      </c>
      <c r="J3823" t="s">
        <v>27</v>
      </c>
      <c r="K3823" t="s">
        <v>266</v>
      </c>
      <c r="L3823" t="s">
        <v>267</v>
      </c>
      <c r="M3823">
        <v>10024</v>
      </c>
      <c r="N3823" t="s">
        <v>148</v>
      </c>
      <c r="O3823" t="s">
        <v>6965</v>
      </c>
      <c r="P3823" t="s">
        <v>46</v>
      </c>
      <c r="Q3823" t="s">
        <v>90</v>
      </c>
      <c r="R3823" t="s">
        <v>6966</v>
      </c>
      <c r="S3823">
        <v>18.98</v>
      </c>
      <c r="T3823">
        <v>2</v>
      </c>
      <c r="U3823">
        <v>0</v>
      </c>
      <c r="V3823">
        <v>8.9206000000000003</v>
      </c>
    </row>
    <row r="3824" spans="1:22" ht="14.25" customHeight="1" x14ac:dyDescent="0.3">
      <c r="A3824">
        <v>3823</v>
      </c>
      <c r="B3824" t="s">
        <v>6964</v>
      </c>
      <c r="C3824">
        <f>YEAR(Data!$D3824)</f>
        <v>2014</v>
      </c>
      <c r="D3824" s="2">
        <v>41922</v>
      </c>
      <c r="E3824" s="2">
        <v>41927</v>
      </c>
      <c r="F3824" t="s">
        <v>50</v>
      </c>
      <c r="G3824" t="s">
        <v>6077</v>
      </c>
      <c r="H3824" t="s">
        <v>6078</v>
      </c>
      <c r="I3824" t="s">
        <v>26</v>
      </c>
      <c r="J3824" t="s">
        <v>27</v>
      </c>
      <c r="K3824" t="s">
        <v>266</v>
      </c>
      <c r="L3824" t="s">
        <v>267</v>
      </c>
      <c r="M3824">
        <v>10024</v>
      </c>
      <c r="N3824" t="s">
        <v>148</v>
      </c>
      <c r="O3824" t="s">
        <v>6197</v>
      </c>
      <c r="P3824" t="s">
        <v>46</v>
      </c>
      <c r="Q3824" t="s">
        <v>75</v>
      </c>
      <c r="R3824" t="s">
        <v>6198</v>
      </c>
      <c r="S3824">
        <v>18.240000000000002</v>
      </c>
      <c r="T3824">
        <v>6</v>
      </c>
      <c r="U3824">
        <v>0.2</v>
      </c>
      <c r="V3824">
        <v>6.1560000000000006</v>
      </c>
    </row>
    <row r="3825" spans="1:22" ht="14.25" customHeight="1" x14ac:dyDescent="0.3">
      <c r="A3825">
        <v>3824</v>
      </c>
      <c r="B3825" t="s">
        <v>6967</v>
      </c>
      <c r="C3825">
        <f>YEAR(Data!$D3825)</f>
        <v>2012</v>
      </c>
      <c r="D3825" s="2">
        <v>41166</v>
      </c>
      <c r="E3825" s="2">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ht="14.25" customHeight="1" x14ac:dyDescent="0.3">
      <c r="A3826">
        <v>3825</v>
      </c>
      <c r="B3826" t="s">
        <v>6967</v>
      </c>
      <c r="C3826">
        <f>YEAR(Data!$D3826)</f>
        <v>2012</v>
      </c>
      <c r="D3826" s="2">
        <v>41166</v>
      </c>
      <c r="E3826" s="2">
        <v>41170</v>
      </c>
      <c r="F3826" t="s">
        <v>50</v>
      </c>
      <c r="G3826" t="s">
        <v>4486</v>
      </c>
      <c r="H3826" t="s">
        <v>4487</v>
      </c>
      <c r="I3826" t="s">
        <v>26</v>
      </c>
      <c r="J3826" t="s">
        <v>27</v>
      </c>
      <c r="K3826" t="s">
        <v>266</v>
      </c>
      <c r="L3826" t="s">
        <v>267</v>
      </c>
      <c r="M3826">
        <v>10011</v>
      </c>
      <c r="N3826" t="s">
        <v>148</v>
      </c>
      <c r="O3826" t="s">
        <v>6853</v>
      </c>
      <c r="P3826" t="s">
        <v>71</v>
      </c>
      <c r="Q3826" t="s">
        <v>1216</v>
      </c>
      <c r="R3826" t="s">
        <v>6854</v>
      </c>
      <c r="S3826">
        <v>879.98400000000004</v>
      </c>
      <c r="T3826">
        <v>2</v>
      </c>
      <c r="U3826">
        <v>0.2</v>
      </c>
      <c r="V3826">
        <v>329.99400000000003</v>
      </c>
    </row>
    <row r="3827" spans="1:22" ht="14.25" customHeight="1" x14ac:dyDescent="0.3">
      <c r="A3827">
        <v>3826</v>
      </c>
      <c r="B3827" t="s">
        <v>6967</v>
      </c>
      <c r="C3827">
        <f>YEAR(Data!$D3827)</f>
        <v>2012</v>
      </c>
      <c r="D3827" s="2">
        <v>41166</v>
      </c>
      <c r="E3827" s="2">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ht="14.25" customHeight="1" x14ac:dyDescent="0.3">
      <c r="A3828">
        <v>3827</v>
      </c>
      <c r="B3828" t="s">
        <v>6968</v>
      </c>
      <c r="C3828">
        <f>YEAR(Data!$D3828)</f>
        <v>2011</v>
      </c>
      <c r="D3828" s="2">
        <v>40823</v>
      </c>
      <c r="E3828" s="2">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ht="14.25" customHeight="1" x14ac:dyDescent="0.3">
      <c r="A3829">
        <v>3828</v>
      </c>
      <c r="B3829" t="s">
        <v>6969</v>
      </c>
      <c r="C3829">
        <f>YEAR(Data!$D3829)</f>
        <v>2014</v>
      </c>
      <c r="D3829" s="2">
        <v>41767</v>
      </c>
      <c r="E3829" s="2">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ht="14.25" customHeight="1" x14ac:dyDescent="0.3">
      <c r="A3830">
        <v>3829</v>
      </c>
      <c r="B3830" t="s">
        <v>6969</v>
      </c>
      <c r="C3830">
        <f>YEAR(Data!$D3830)</f>
        <v>2014</v>
      </c>
      <c r="D3830" s="2">
        <v>41767</v>
      </c>
      <c r="E3830" s="2">
        <v>41771</v>
      </c>
      <c r="F3830" t="s">
        <v>50</v>
      </c>
      <c r="G3830" t="s">
        <v>3847</v>
      </c>
      <c r="H3830" t="s">
        <v>3848</v>
      </c>
      <c r="I3830" t="s">
        <v>41</v>
      </c>
      <c r="J3830" t="s">
        <v>27</v>
      </c>
      <c r="K3830" t="s">
        <v>880</v>
      </c>
      <c r="L3830" t="s">
        <v>238</v>
      </c>
      <c r="M3830">
        <v>48234</v>
      </c>
      <c r="N3830" t="s">
        <v>105</v>
      </c>
      <c r="O3830" t="s">
        <v>5750</v>
      </c>
      <c r="P3830" t="s">
        <v>32</v>
      </c>
      <c r="Q3830" t="s">
        <v>36</v>
      </c>
      <c r="R3830" t="s">
        <v>5751</v>
      </c>
      <c r="S3830">
        <v>26.64</v>
      </c>
      <c r="T3830">
        <v>1</v>
      </c>
      <c r="U3830">
        <v>0</v>
      </c>
      <c r="V3830">
        <v>7.4591999999999992</v>
      </c>
    </row>
    <row r="3831" spans="1:22" ht="14.25" customHeight="1" x14ac:dyDescent="0.3">
      <c r="A3831">
        <v>3830</v>
      </c>
      <c r="B3831" t="s">
        <v>6969</v>
      </c>
      <c r="C3831">
        <f>YEAR(Data!$D3831)</f>
        <v>2014</v>
      </c>
      <c r="D3831" s="2">
        <v>41767</v>
      </c>
      <c r="E3831" s="2">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ht="14.25" customHeight="1" x14ac:dyDescent="0.3">
      <c r="A3832">
        <v>3831</v>
      </c>
      <c r="B3832" t="s">
        <v>6969</v>
      </c>
      <c r="C3832">
        <f>YEAR(Data!$D3832)</f>
        <v>2014</v>
      </c>
      <c r="D3832" s="2">
        <v>41767</v>
      </c>
      <c r="E3832" s="2">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ht="14.25" customHeight="1" x14ac:dyDescent="0.3">
      <c r="A3833">
        <v>3832</v>
      </c>
      <c r="B3833" t="s">
        <v>6970</v>
      </c>
      <c r="C3833">
        <f>YEAR(Data!$D3833)</f>
        <v>2012</v>
      </c>
      <c r="D3833" s="2">
        <v>41227</v>
      </c>
      <c r="E3833" s="2">
        <v>41232</v>
      </c>
      <c r="F3833" t="s">
        <v>50</v>
      </c>
      <c r="G3833" t="s">
        <v>6971</v>
      </c>
      <c r="H3833" t="s">
        <v>6972</v>
      </c>
      <c r="I3833" t="s">
        <v>26</v>
      </c>
      <c r="J3833" t="s">
        <v>27</v>
      </c>
      <c r="K3833" t="s">
        <v>244</v>
      </c>
      <c r="L3833" t="s">
        <v>245</v>
      </c>
      <c r="M3833">
        <v>19901</v>
      </c>
      <c r="N3833" t="s">
        <v>148</v>
      </c>
      <c r="O3833" t="s">
        <v>905</v>
      </c>
      <c r="P3833" t="s">
        <v>32</v>
      </c>
      <c r="Q3833" t="s">
        <v>65</v>
      </c>
      <c r="R3833" t="s">
        <v>6973</v>
      </c>
      <c r="S3833">
        <v>76.14</v>
      </c>
      <c r="T3833">
        <v>3</v>
      </c>
      <c r="U3833">
        <v>0</v>
      </c>
      <c r="V3833">
        <v>26.648999999999997</v>
      </c>
    </row>
    <row r="3834" spans="1:22" ht="14.25" customHeight="1" x14ac:dyDescent="0.3">
      <c r="A3834">
        <v>3833</v>
      </c>
      <c r="B3834" t="s">
        <v>6970</v>
      </c>
      <c r="C3834">
        <f>YEAR(Data!$D3834)</f>
        <v>2012</v>
      </c>
      <c r="D3834" s="2">
        <v>41227</v>
      </c>
      <c r="E3834" s="2">
        <v>41232</v>
      </c>
      <c r="F3834" t="s">
        <v>50</v>
      </c>
      <c r="G3834" t="s">
        <v>6971</v>
      </c>
      <c r="H3834" t="s">
        <v>6972</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ht="14.25" customHeight="1" x14ac:dyDescent="0.3">
      <c r="A3835">
        <v>3834</v>
      </c>
      <c r="B3835" t="s">
        <v>6974</v>
      </c>
      <c r="C3835">
        <f>YEAR(Data!$D3835)</f>
        <v>2011</v>
      </c>
      <c r="D3835" s="2">
        <v>40871</v>
      </c>
      <c r="E3835" s="2">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ht="14.25" customHeight="1" x14ac:dyDescent="0.3">
      <c r="A3836">
        <v>3835</v>
      </c>
      <c r="B3836" t="s">
        <v>6974</v>
      </c>
      <c r="C3836">
        <f>YEAR(Data!$D3836)</f>
        <v>2011</v>
      </c>
      <c r="D3836" s="2">
        <v>40871</v>
      </c>
      <c r="E3836" s="2">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ht="14.25" customHeight="1" x14ac:dyDescent="0.3">
      <c r="A3837">
        <v>3836</v>
      </c>
      <c r="B3837" t="s">
        <v>6975</v>
      </c>
      <c r="C3837">
        <f>YEAR(Data!$D3837)</f>
        <v>2011</v>
      </c>
      <c r="D3837" s="2">
        <v>40641</v>
      </c>
      <c r="E3837" s="2">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ht="14.25" customHeight="1" x14ac:dyDescent="0.3">
      <c r="A3838">
        <v>3837</v>
      </c>
      <c r="B3838" t="s">
        <v>6975</v>
      </c>
      <c r="C3838">
        <f>YEAR(Data!$D3838)</f>
        <v>2011</v>
      </c>
      <c r="D3838" s="2">
        <v>40641</v>
      </c>
      <c r="E3838" s="2">
        <v>40648</v>
      </c>
      <c r="F3838" t="s">
        <v>50</v>
      </c>
      <c r="G3838" t="s">
        <v>4086</v>
      </c>
      <c r="H3838" t="s">
        <v>4087</v>
      </c>
      <c r="I3838" t="s">
        <v>41</v>
      </c>
      <c r="J3838" t="s">
        <v>27</v>
      </c>
      <c r="K3838" t="s">
        <v>3942</v>
      </c>
      <c r="L3838" t="s">
        <v>310</v>
      </c>
      <c r="M3838">
        <v>85301</v>
      </c>
      <c r="N3838" t="s">
        <v>44</v>
      </c>
      <c r="O3838" t="s">
        <v>6976</v>
      </c>
      <c r="P3838" t="s">
        <v>46</v>
      </c>
      <c r="Q3838" t="s">
        <v>90</v>
      </c>
      <c r="R3838" t="s">
        <v>6977</v>
      </c>
      <c r="S3838">
        <v>19.008000000000003</v>
      </c>
      <c r="T3838">
        <v>3</v>
      </c>
      <c r="U3838">
        <v>0.2</v>
      </c>
      <c r="V3838">
        <v>6.8903999999999979</v>
      </c>
    </row>
    <row r="3839" spans="1:22" ht="14.25" customHeight="1" x14ac:dyDescent="0.3">
      <c r="A3839">
        <v>3838</v>
      </c>
      <c r="B3839" t="s">
        <v>6978</v>
      </c>
      <c r="C3839">
        <f>YEAR(Data!$D3839)</f>
        <v>2011</v>
      </c>
      <c r="D3839" s="2">
        <v>40750</v>
      </c>
      <c r="E3839" s="2">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ht="14.25" customHeight="1" x14ac:dyDescent="0.3">
      <c r="A3840">
        <v>3839</v>
      </c>
      <c r="B3840" t="s">
        <v>6978</v>
      </c>
      <c r="C3840">
        <f>YEAR(Data!$D3840)</f>
        <v>2011</v>
      </c>
      <c r="D3840" s="2">
        <v>40750</v>
      </c>
      <c r="E3840" s="2">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ht="14.25" customHeight="1" x14ac:dyDescent="0.3">
      <c r="A3841">
        <v>3840</v>
      </c>
      <c r="B3841" t="s">
        <v>6978</v>
      </c>
      <c r="C3841">
        <f>YEAR(Data!$D3841)</f>
        <v>2011</v>
      </c>
      <c r="D3841" s="2">
        <v>40750</v>
      </c>
      <c r="E3841" s="2">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ht="14.25" customHeight="1" x14ac:dyDescent="0.3">
      <c r="A3842">
        <v>3841</v>
      </c>
      <c r="B3842" t="s">
        <v>6978</v>
      </c>
      <c r="C3842">
        <f>YEAR(Data!$D3842)</f>
        <v>2011</v>
      </c>
      <c r="D3842" s="2">
        <v>40750</v>
      </c>
      <c r="E3842" s="2">
        <v>40757</v>
      </c>
      <c r="F3842" t="s">
        <v>50</v>
      </c>
      <c r="G3842" t="s">
        <v>290</v>
      </c>
      <c r="H3842" t="s">
        <v>291</v>
      </c>
      <c r="I3842" t="s">
        <v>26</v>
      </c>
      <c r="J3842" t="s">
        <v>27</v>
      </c>
      <c r="K3842" t="s">
        <v>4045</v>
      </c>
      <c r="L3842" t="s">
        <v>1392</v>
      </c>
      <c r="M3842">
        <v>89031</v>
      </c>
      <c r="N3842" t="s">
        <v>44</v>
      </c>
      <c r="O3842" t="s">
        <v>6979</v>
      </c>
      <c r="P3842" t="s">
        <v>71</v>
      </c>
      <c r="Q3842" t="s">
        <v>161</v>
      </c>
      <c r="R3842" t="s">
        <v>6980</v>
      </c>
      <c r="S3842">
        <v>170.97</v>
      </c>
      <c r="T3842">
        <v>3</v>
      </c>
      <c r="U3842">
        <v>0</v>
      </c>
      <c r="V3842">
        <v>70.097700000000003</v>
      </c>
    </row>
    <row r="3843" spans="1:22" ht="14.25" customHeight="1" x14ac:dyDescent="0.3">
      <c r="A3843">
        <v>3842</v>
      </c>
      <c r="B3843" t="s">
        <v>6981</v>
      </c>
      <c r="C3843">
        <f>YEAR(Data!$D3843)</f>
        <v>2011</v>
      </c>
      <c r="D3843" s="2">
        <v>40702</v>
      </c>
      <c r="E3843" s="2">
        <v>40706</v>
      </c>
      <c r="F3843" t="s">
        <v>50</v>
      </c>
      <c r="G3843" t="s">
        <v>6982</v>
      </c>
      <c r="H3843" t="s">
        <v>6983</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ht="14.25" customHeight="1" x14ac:dyDescent="0.3">
      <c r="A3844">
        <v>3843</v>
      </c>
      <c r="B3844" t="s">
        <v>6984</v>
      </c>
      <c r="C3844">
        <f>YEAR(Data!$D3844)</f>
        <v>2011</v>
      </c>
      <c r="D3844" s="2">
        <v>40844</v>
      </c>
      <c r="E3844" s="2">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ht="14.25" customHeight="1" x14ac:dyDescent="0.3">
      <c r="A3845">
        <v>3844</v>
      </c>
      <c r="B3845" t="s">
        <v>6984</v>
      </c>
      <c r="C3845">
        <f>YEAR(Data!$D3845)</f>
        <v>2011</v>
      </c>
      <c r="D3845" s="2">
        <v>40844</v>
      </c>
      <c r="E3845" s="2">
        <v>40847</v>
      </c>
      <c r="F3845" t="s">
        <v>188</v>
      </c>
      <c r="G3845" t="s">
        <v>4002</v>
      </c>
      <c r="H3845" t="s">
        <v>4003</v>
      </c>
      <c r="I3845" t="s">
        <v>41</v>
      </c>
      <c r="J3845" t="s">
        <v>27</v>
      </c>
      <c r="K3845" t="s">
        <v>42</v>
      </c>
      <c r="L3845" t="s">
        <v>43</v>
      </c>
      <c r="M3845">
        <v>90049</v>
      </c>
      <c r="N3845" t="s">
        <v>44</v>
      </c>
      <c r="O3845" t="s">
        <v>6985</v>
      </c>
      <c r="P3845" t="s">
        <v>46</v>
      </c>
      <c r="Q3845" t="s">
        <v>578</v>
      </c>
      <c r="R3845" t="s">
        <v>6986</v>
      </c>
      <c r="S3845">
        <v>6.28</v>
      </c>
      <c r="T3845">
        <v>2</v>
      </c>
      <c r="U3845">
        <v>0</v>
      </c>
      <c r="V3845">
        <v>6.2800000000000189E-2</v>
      </c>
    </row>
    <row r="3846" spans="1:22" ht="14.25" customHeight="1" x14ac:dyDescent="0.3">
      <c r="A3846">
        <v>3845</v>
      </c>
      <c r="B3846" t="s">
        <v>6984</v>
      </c>
      <c r="C3846">
        <f>YEAR(Data!$D3846)</f>
        <v>2011</v>
      </c>
      <c r="D3846" s="2">
        <v>40844</v>
      </c>
      <c r="E3846" s="2">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ht="14.25" customHeight="1" x14ac:dyDescent="0.3">
      <c r="A3847">
        <v>3846</v>
      </c>
      <c r="B3847" t="s">
        <v>6984</v>
      </c>
      <c r="C3847">
        <f>YEAR(Data!$D3847)</f>
        <v>2011</v>
      </c>
      <c r="D3847" s="2">
        <v>40844</v>
      </c>
      <c r="E3847" s="2">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ht="14.25" customHeight="1" x14ac:dyDescent="0.3">
      <c r="A3848">
        <v>3847</v>
      </c>
      <c r="B3848" t="s">
        <v>6984</v>
      </c>
      <c r="C3848">
        <f>YEAR(Data!$D3848)</f>
        <v>2011</v>
      </c>
      <c r="D3848" s="2">
        <v>40844</v>
      </c>
      <c r="E3848" s="2">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ht="14.25" customHeight="1" x14ac:dyDescent="0.3">
      <c r="A3849">
        <v>3848</v>
      </c>
      <c r="B3849" t="s">
        <v>6987</v>
      </c>
      <c r="C3849">
        <f>YEAR(Data!$D3849)</f>
        <v>2014</v>
      </c>
      <c r="D3849" s="2">
        <v>41969</v>
      </c>
      <c r="E3849" s="2">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ht="14.25" customHeight="1" x14ac:dyDescent="0.3">
      <c r="A3850">
        <v>3849</v>
      </c>
      <c r="B3850" t="s">
        <v>6988</v>
      </c>
      <c r="C3850">
        <f>YEAR(Data!$D3850)</f>
        <v>2014</v>
      </c>
      <c r="D3850" s="2">
        <v>41905</v>
      </c>
      <c r="E3850" s="2">
        <v>41906</v>
      </c>
      <c r="F3850" t="s">
        <v>188</v>
      </c>
      <c r="G3850" t="s">
        <v>332</v>
      </c>
      <c r="H3850" t="s">
        <v>333</v>
      </c>
      <c r="I3850" t="s">
        <v>26</v>
      </c>
      <c r="J3850" t="s">
        <v>27</v>
      </c>
      <c r="K3850" t="s">
        <v>1706</v>
      </c>
      <c r="L3850" t="s">
        <v>1707</v>
      </c>
      <c r="M3850">
        <v>72701</v>
      </c>
      <c r="N3850" t="s">
        <v>30</v>
      </c>
      <c r="O3850" t="s">
        <v>6989</v>
      </c>
      <c r="P3850" t="s">
        <v>46</v>
      </c>
      <c r="Q3850" t="s">
        <v>75</v>
      </c>
      <c r="R3850" t="s">
        <v>6990</v>
      </c>
      <c r="S3850">
        <v>691.96</v>
      </c>
      <c r="T3850">
        <v>4</v>
      </c>
      <c r="U3850">
        <v>0</v>
      </c>
      <c r="V3850">
        <v>318.30160000000001</v>
      </c>
    </row>
    <row r="3851" spans="1:22" ht="14.25" customHeight="1" x14ac:dyDescent="0.3">
      <c r="A3851">
        <v>3850</v>
      </c>
      <c r="B3851" t="s">
        <v>6988</v>
      </c>
      <c r="C3851">
        <f>YEAR(Data!$D3851)</f>
        <v>2014</v>
      </c>
      <c r="D3851" s="2">
        <v>41905</v>
      </c>
      <c r="E3851" s="2">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ht="14.25" customHeight="1" x14ac:dyDescent="0.3">
      <c r="A3852">
        <v>3851</v>
      </c>
      <c r="B3852" t="s">
        <v>6991</v>
      </c>
      <c r="C3852">
        <f>YEAR(Data!$D3852)</f>
        <v>2012</v>
      </c>
      <c r="D3852" s="2">
        <v>41247</v>
      </c>
      <c r="E3852" s="2">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ht="14.25" customHeight="1" x14ac:dyDescent="0.3">
      <c r="A3853">
        <v>3852</v>
      </c>
      <c r="B3853" t="s">
        <v>6992</v>
      </c>
      <c r="C3853">
        <f>YEAR(Data!$D3853)</f>
        <v>2012</v>
      </c>
      <c r="D3853" s="2">
        <v>41173</v>
      </c>
      <c r="E3853" s="2">
        <v>41173</v>
      </c>
      <c r="F3853" t="s">
        <v>1290</v>
      </c>
      <c r="G3853" t="s">
        <v>6993</v>
      </c>
      <c r="H3853" t="s">
        <v>6994</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ht="14.25" customHeight="1" x14ac:dyDescent="0.3">
      <c r="A3854">
        <v>3853</v>
      </c>
      <c r="B3854" t="s">
        <v>6995</v>
      </c>
      <c r="C3854">
        <f>YEAR(Data!$D3854)</f>
        <v>2014</v>
      </c>
      <c r="D3854" s="2">
        <v>41970</v>
      </c>
      <c r="E3854" s="2">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ht="14.25" customHeight="1" x14ac:dyDescent="0.3">
      <c r="A3855">
        <v>3854</v>
      </c>
      <c r="B3855" t="s">
        <v>6996</v>
      </c>
      <c r="C3855">
        <f>YEAR(Data!$D3855)</f>
        <v>2014</v>
      </c>
      <c r="D3855" s="2">
        <v>41797</v>
      </c>
      <c r="E3855" s="2">
        <v>41801</v>
      </c>
      <c r="F3855" t="s">
        <v>50</v>
      </c>
      <c r="G3855" t="s">
        <v>6370</v>
      </c>
      <c r="H3855" t="s">
        <v>6371</v>
      </c>
      <c r="I3855" t="s">
        <v>102</v>
      </c>
      <c r="J3855" t="s">
        <v>27</v>
      </c>
      <c r="K3855" t="s">
        <v>127</v>
      </c>
      <c r="L3855" t="s">
        <v>43</v>
      </c>
      <c r="M3855">
        <v>94122</v>
      </c>
      <c r="N3855" t="s">
        <v>44</v>
      </c>
      <c r="O3855" t="s">
        <v>6997</v>
      </c>
      <c r="P3855" t="s">
        <v>32</v>
      </c>
      <c r="Q3855" t="s">
        <v>65</v>
      </c>
      <c r="R3855" t="s">
        <v>6998</v>
      </c>
      <c r="S3855">
        <v>4.95</v>
      </c>
      <c r="T3855">
        <v>1</v>
      </c>
      <c r="U3855">
        <v>0</v>
      </c>
      <c r="V3855">
        <v>2.1780000000000004</v>
      </c>
    </row>
    <row r="3856" spans="1:22" ht="14.25" customHeight="1" x14ac:dyDescent="0.3">
      <c r="A3856">
        <v>3855</v>
      </c>
      <c r="B3856" t="s">
        <v>6996</v>
      </c>
      <c r="C3856">
        <f>YEAR(Data!$D3856)</f>
        <v>2014</v>
      </c>
      <c r="D3856" s="2">
        <v>41797</v>
      </c>
      <c r="E3856" s="2">
        <v>41801</v>
      </c>
      <c r="F3856" t="s">
        <v>50</v>
      </c>
      <c r="G3856" t="s">
        <v>6370</v>
      </c>
      <c r="H3856" t="s">
        <v>6371</v>
      </c>
      <c r="I3856" t="s">
        <v>102</v>
      </c>
      <c r="J3856" t="s">
        <v>27</v>
      </c>
      <c r="K3856" t="s">
        <v>127</v>
      </c>
      <c r="L3856" t="s">
        <v>43</v>
      </c>
      <c r="M3856">
        <v>94122</v>
      </c>
      <c r="N3856" t="s">
        <v>44</v>
      </c>
      <c r="O3856" t="s">
        <v>6403</v>
      </c>
      <c r="P3856" t="s">
        <v>46</v>
      </c>
      <c r="Q3856" t="s">
        <v>59</v>
      </c>
      <c r="R3856" t="s">
        <v>6404</v>
      </c>
      <c r="S3856">
        <v>26.400000000000002</v>
      </c>
      <c r="T3856">
        <v>5</v>
      </c>
      <c r="U3856">
        <v>0</v>
      </c>
      <c r="V3856">
        <v>0</v>
      </c>
    </row>
    <row r="3857" spans="1:22" ht="14.25" customHeight="1" x14ac:dyDescent="0.3">
      <c r="A3857">
        <v>3856</v>
      </c>
      <c r="B3857" t="s">
        <v>6999</v>
      </c>
      <c r="C3857">
        <f>YEAR(Data!$D3857)</f>
        <v>2014</v>
      </c>
      <c r="D3857" s="2">
        <v>41936</v>
      </c>
      <c r="E3857" s="2">
        <v>41941</v>
      </c>
      <c r="F3857" t="s">
        <v>23</v>
      </c>
      <c r="G3857" t="s">
        <v>5996</v>
      </c>
      <c r="H3857" t="s">
        <v>5997</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ht="14.25" customHeight="1" x14ac:dyDescent="0.3">
      <c r="A3858">
        <v>3857</v>
      </c>
      <c r="B3858" t="s">
        <v>6999</v>
      </c>
      <c r="C3858">
        <f>YEAR(Data!$D3858)</f>
        <v>2014</v>
      </c>
      <c r="D3858" s="2">
        <v>41936</v>
      </c>
      <c r="E3858" s="2">
        <v>41941</v>
      </c>
      <c r="F3858" t="s">
        <v>23</v>
      </c>
      <c r="G3858" t="s">
        <v>5996</v>
      </c>
      <c r="H3858" t="s">
        <v>5997</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ht="14.25" customHeight="1" x14ac:dyDescent="0.3">
      <c r="A3859">
        <v>3858</v>
      </c>
      <c r="B3859" t="s">
        <v>6999</v>
      </c>
      <c r="C3859">
        <f>YEAR(Data!$D3859)</f>
        <v>2014</v>
      </c>
      <c r="D3859" s="2">
        <v>41936</v>
      </c>
      <c r="E3859" s="2">
        <v>41941</v>
      </c>
      <c r="F3859" t="s">
        <v>23</v>
      </c>
      <c r="G3859" t="s">
        <v>5996</v>
      </c>
      <c r="H3859" t="s">
        <v>5997</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ht="14.25" customHeight="1" x14ac:dyDescent="0.3">
      <c r="A3860">
        <v>3859</v>
      </c>
      <c r="B3860" t="s">
        <v>7000</v>
      </c>
      <c r="C3860">
        <f>YEAR(Data!$D3860)</f>
        <v>2011</v>
      </c>
      <c r="D3860" s="2">
        <v>40897</v>
      </c>
      <c r="E3860" s="2">
        <v>40897</v>
      </c>
      <c r="F3860" t="s">
        <v>1290</v>
      </c>
      <c r="G3860" t="s">
        <v>5806</v>
      </c>
      <c r="H3860" t="s">
        <v>5807</v>
      </c>
      <c r="I3860" t="s">
        <v>26</v>
      </c>
      <c r="J3860" t="s">
        <v>27</v>
      </c>
      <c r="K3860" t="s">
        <v>7001</v>
      </c>
      <c r="L3860" t="s">
        <v>457</v>
      </c>
      <c r="M3860">
        <v>80229</v>
      </c>
      <c r="N3860" t="s">
        <v>44</v>
      </c>
      <c r="O3860" t="s">
        <v>7002</v>
      </c>
      <c r="P3860" t="s">
        <v>71</v>
      </c>
      <c r="Q3860" t="s">
        <v>161</v>
      </c>
      <c r="R3860" t="s">
        <v>7003</v>
      </c>
      <c r="S3860">
        <v>447.94399999999996</v>
      </c>
      <c r="T3860">
        <v>7</v>
      </c>
      <c r="U3860">
        <v>0.2</v>
      </c>
      <c r="V3860">
        <v>89.588799999999992</v>
      </c>
    </row>
    <row r="3861" spans="1:22" ht="14.25" customHeight="1" x14ac:dyDescent="0.3">
      <c r="A3861">
        <v>3860</v>
      </c>
      <c r="B3861" t="s">
        <v>7004</v>
      </c>
      <c r="C3861">
        <f>YEAR(Data!$D3861)</f>
        <v>2014</v>
      </c>
      <c r="D3861" s="2">
        <v>41688</v>
      </c>
      <c r="E3861" s="2">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ht="14.25" customHeight="1" x14ac:dyDescent="0.3">
      <c r="A3862">
        <v>3861</v>
      </c>
      <c r="B3862" t="s">
        <v>7004</v>
      </c>
      <c r="C3862">
        <f>YEAR(Data!$D3862)</f>
        <v>2014</v>
      </c>
      <c r="D3862" s="2">
        <v>41688</v>
      </c>
      <c r="E3862" s="2">
        <v>41693</v>
      </c>
      <c r="F3862" t="s">
        <v>50</v>
      </c>
      <c r="G3862" t="s">
        <v>3787</v>
      </c>
      <c r="H3862" t="s">
        <v>3788</v>
      </c>
      <c r="I3862" t="s">
        <v>102</v>
      </c>
      <c r="J3862" t="s">
        <v>27</v>
      </c>
      <c r="K3862" t="s">
        <v>303</v>
      </c>
      <c r="L3862" t="s">
        <v>211</v>
      </c>
      <c r="M3862">
        <v>60653</v>
      </c>
      <c r="N3862" t="s">
        <v>105</v>
      </c>
      <c r="O3862" t="s">
        <v>7005</v>
      </c>
      <c r="P3862" t="s">
        <v>71</v>
      </c>
      <c r="Q3862" t="s">
        <v>72</v>
      </c>
      <c r="R3862" t="s">
        <v>7006</v>
      </c>
      <c r="S3862">
        <v>124.79200000000002</v>
      </c>
      <c r="T3862">
        <v>1</v>
      </c>
      <c r="U3862">
        <v>0.2</v>
      </c>
      <c r="V3862">
        <v>10.919299999999996</v>
      </c>
    </row>
    <row r="3863" spans="1:22" ht="14.25" customHeight="1" x14ac:dyDescent="0.3">
      <c r="A3863">
        <v>3862</v>
      </c>
      <c r="B3863" t="s">
        <v>7007</v>
      </c>
      <c r="C3863">
        <f>YEAR(Data!$D3863)</f>
        <v>2011</v>
      </c>
      <c r="D3863" s="2">
        <v>40666</v>
      </c>
      <c r="E3863" s="2">
        <v>40673</v>
      </c>
      <c r="F3863" t="s">
        <v>50</v>
      </c>
      <c r="G3863" t="s">
        <v>6951</v>
      </c>
      <c r="H3863" t="s">
        <v>6952</v>
      </c>
      <c r="I3863" t="s">
        <v>26</v>
      </c>
      <c r="J3863" t="s">
        <v>27</v>
      </c>
      <c r="K3863" t="s">
        <v>3189</v>
      </c>
      <c r="L3863" t="s">
        <v>267</v>
      </c>
      <c r="M3863">
        <v>10701</v>
      </c>
      <c r="N3863" t="s">
        <v>148</v>
      </c>
      <c r="O3863" t="s">
        <v>7008</v>
      </c>
      <c r="P3863" t="s">
        <v>46</v>
      </c>
      <c r="Q3863" t="s">
        <v>75</v>
      </c>
      <c r="R3863" t="s">
        <v>7009</v>
      </c>
      <c r="S3863">
        <v>40.176000000000002</v>
      </c>
      <c r="T3863">
        <v>3</v>
      </c>
      <c r="U3863">
        <v>0.2</v>
      </c>
      <c r="V3863">
        <v>14.563799999999997</v>
      </c>
    </row>
    <row r="3864" spans="1:22" ht="14.25" customHeight="1" x14ac:dyDescent="0.3">
      <c r="A3864">
        <v>3863</v>
      </c>
      <c r="B3864" t="s">
        <v>7007</v>
      </c>
      <c r="C3864">
        <f>YEAR(Data!$D3864)</f>
        <v>2011</v>
      </c>
      <c r="D3864" s="2">
        <v>40666</v>
      </c>
      <c r="E3864" s="2">
        <v>40673</v>
      </c>
      <c r="F3864" t="s">
        <v>50</v>
      </c>
      <c r="G3864" t="s">
        <v>6951</v>
      </c>
      <c r="H3864" t="s">
        <v>6952</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ht="14.25" customHeight="1" x14ac:dyDescent="0.3">
      <c r="A3865">
        <v>3864</v>
      </c>
      <c r="B3865" t="s">
        <v>7010</v>
      </c>
      <c r="C3865">
        <f>YEAR(Data!$D3865)</f>
        <v>2014</v>
      </c>
      <c r="D3865" s="2">
        <v>41930</v>
      </c>
      <c r="E3865" s="2">
        <v>41932</v>
      </c>
      <c r="F3865" t="s">
        <v>23</v>
      </c>
      <c r="G3865" t="s">
        <v>1687</v>
      </c>
      <c r="H3865" t="s">
        <v>1688</v>
      </c>
      <c r="I3865" t="s">
        <v>26</v>
      </c>
      <c r="J3865" t="s">
        <v>27</v>
      </c>
      <c r="K3865" t="s">
        <v>947</v>
      </c>
      <c r="L3865" t="s">
        <v>43</v>
      </c>
      <c r="M3865">
        <v>92037</v>
      </c>
      <c r="N3865" t="s">
        <v>44</v>
      </c>
      <c r="O3865" t="s">
        <v>7011</v>
      </c>
      <c r="P3865" t="s">
        <v>46</v>
      </c>
      <c r="Q3865" t="s">
        <v>68</v>
      </c>
      <c r="R3865" t="s">
        <v>7012</v>
      </c>
      <c r="S3865">
        <v>10.64</v>
      </c>
      <c r="T3865">
        <v>4</v>
      </c>
      <c r="U3865">
        <v>0</v>
      </c>
      <c r="V3865">
        <v>2.7664</v>
      </c>
    </row>
    <row r="3866" spans="1:22" ht="14.25" customHeight="1" x14ac:dyDescent="0.3">
      <c r="A3866">
        <v>3865</v>
      </c>
      <c r="B3866" t="s">
        <v>7013</v>
      </c>
      <c r="C3866">
        <f>YEAR(Data!$D3866)</f>
        <v>2012</v>
      </c>
      <c r="D3866" s="2">
        <v>41241</v>
      </c>
      <c r="E3866" s="2">
        <v>41246</v>
      </c>
      <c r="F3866" t="s">
        <v>50</v>
      </c>
      <c r="G3866" t="s">
        <v>564</v>
      </c>
      <c r="H3866" t="s">
        <v>565</v>
      </c>
      <c r="I3866" t="s">
        <v>26</v>
      </c>
      <c r="J3866" t="s">
        <v>27</v>
      </c>
      <c r="K3866" t="s">
        <v>7014</v>
      </c>
      <c r="L3866" t="s">
        <v>211</v>
      </c>
      <c r="M3866">
        <v>61821</v>
      </c>
      <c r="N3866" t="s">
        <v>105</v>
      </c>
      <c r="O3866" t="s">
        <v>7015</v>
      </c>
      <c r="P3866" t="s">
        <v>32</v>
      </c>
      <c r="Q3866" t="s">
        <v>65</v>
      </c>
      <c r="R3866" t="s">
        <v>7016</v>
      </c>
      <c r="S3866">
        <v>151.96</v>
      </c>
      <c r="T3866">
        <v>5</v>
      </c>
      <c r="U3866">
        <v>0.6</v>
      </c>
      <c r="V3866">
        <v>-182.35200000000003</v>
      </c>
    </row>
    <row r="3867" spans="1:22" ht="14.25" customHeight="1" x14ac:dyDescent="0.3">
      <c r="A3867">
        <v>3866</v>
      </c>
      <c r="B3867" t="s">
        <v>7017</v>
      </c>
      <c r="C3867">
        <f>YEAR(Data!$D3867)</f>
        <v>2011</v>
      </c>
      <c r="D3867" s="2">
        <v>40751</v>
      </c>
      <c r="E3867" s="2">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ht="14.25" customHeight="1" x14ac:dyDescent="0.3">
      <c r="A3868">
        <v>3867</v>
      </c>
      <c r="B3868" t="s">
        <v>7018</v>
      </c>
      <c r="C3868">
        <f>YEAR(Data!$D3868)</f>
        <v>2014</v>
      </c>
      <c r="D3868" s="2">
        <v>41753</v>
      </c>
      <c r="E3868" s="2">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ht="14.25" customHeight="1" x14ac:dyDescent="0.3">
      <c r="A3869">
        <v>3868</v>
      </c>
      <c r="B3869" t="s">
        <v>7019</v>
      </c>
      <c r="C3869">
        <f>YEAR(Data!$D3869)</f>
        <v>2012</v>
      </c>
      <c r="D3869" s="2">
        <v>41205</v>
      </c>
      <c r="E3869" s="2">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ht="14.25" customHeight="1" x14ac:dyDescent="0.3">
      <c r="A3870">
        <v>3869</v>
      </c>
      <c r="B3870" t="s">
        <v>7019</v>
      </c>
      <c r="C3870">
        <f>YEAR(Data!$D3870)</f>
        <v>2012</v>
      </c>
      <c r="D3870" s="2">
        <v>41205</v>
      </c>
      <c r="E3870" s="2">
        <v>41209</v>
      </c>
      <c r="F3870" t="s">
        <v>23</v>
      </c>
      <c r="G3870" t="s">
        <v>2334</v>
      </c>
      <c r="H3870" t="s">
        <v>2335</v>
      </c>
      <c r="I3870" t="s">
        <v>26</v>
      </c>
      <c r="J3870" t="s">
        <v>27</v>
      </c>
      <c r="K3870" t="s">
        <v>947</v>
      </c>
      <c r="L3870" t="s">
        <v>43</v>
      </c>
      <c r="M3870">
        <v>92105</v>
      </c>
      <c r="N3870" t="s">
        <v>44</v>
      </c>
      <c r="O3870" t="s">
        <v>6357</v>
      </c>
      <c r="P3870" t="s">
        <v>32</v>
      </c>
      <c r="Q3870" t="s">
        <v>36</v>
      </c>
      <c r="R3870" t="s">
        <v>6358</v>
      </c>
      <c r="S3870">
        <v>240.78400000000002</v>
      </c>
      <c r="T3870">
        <v>1</v>
      </c>
      <c r="U3870">
        <v>0.2</v>
      </c>
      <c r="V3870">
        <v>27.088199999999965</v>
      </c>
    </row>
    <row r="3871" spans="1:22" ht="14.25" customHeight="1" x14ac:dyDescent="0.3">
      <c r="A3871">
        <v>3870</v>
      </c>
      <c r="B3871" t="s">
        <v>7019</v>
      </c>
      <c r="C3871">
        <f>YEAR(Data!$D3871)</f>
        <v>2012</v>
      </c>
      <c r="D3871" s="2">
        <v>41205</v>
      </c>
      <c r="E3871" s="2">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ht="14.25" customHeight="1" x14ac:dyDescent="0.3">
      <c r="A3872">
        <v>3871</v>
      </c>
      <c r="B3872" t="s">
        <v>7019</v>
      </c>
      <c r="C3872">
        <f>YEAR(Data!$D3872)</f>
        <v>2012</v>
      </c>
      <c r="D3872" s="2">
        <v>41205</v>
      </c>
      <c r="E3872" s="2">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ht="14.25" customHeight="1" x14ac:dyDescent="0.3">
      <c r="A3873">
        <v>3872</v>
      </c>
      <c r="B3873" t="s">
        <v>7019</v>
      </c>
      <c r="C3873">
        <f>YEAR(Data!$D3873)</f>
        <v>2012</v>
      </c>
      <c r="D3873" s="2">
        <v>41205</v>
      </c>
      <c r="E3873" s="2">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ht="14.25" customHeight="1" x14ac:dyDescent="0.3">
      <c r="A3874">
        <v>3873</v>
      </c>
      <c r="B3874" t="s">
        <v>7019</v>
      </c>
      <c r="C3874">
        <f>YEAR(Data!$D3874)</f>
        <v>2012</v>
      </c>
      <c r="D3874" s="2">
        <v>41205</v>
      </c>
      <c r="E3874" s="2">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ht="14.25" customHeight="1" x14ac:dyDescent="0.3">
      <c r="A3875">
        <v>3874</v>
      </c>
      <c r="B3875" t="s">
        <v>7020</v>
      </c>
      <c r="C3875">
        <f>YEAR(Data!$D3875)</f>
        <v>2013</v>
      </c>
      <c r="D3875" s="2">
        <v>41523</v>
      </c>
      <c r="E3875" s="2">
        <v>41525</v>
      </c>
      <c r="F3875" t="s">
        <v>23</v>
      </c>
      <c r="G3875" t="s">
        <v>5996</v>
      </c>
      <c r="H3875" t="s">
        <v>5997</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ht="14.25" customHeight="1" x14ac:dyDescent="0.3">
      <c r="A3876">
        <v>3875</v>
      </c>
      <c r="B3876" t="s">
        <v>7020</v>
      </c>
      <c r="C3876">
        <f>YEAR(Data!$D3876)</f>
        <v>2013</v>
      </c>
      <c r="D3876" s="2">
        <v>41523</v>
      </c>
      <c r="E3876" s="2">
        <v>41525</v>
      </c>
      <c r="F3876" t="s">
        <v>23</v>
      </c>
      <c r="G3876" t="s">
        <v>5996</v>
      </c>
      <c r="H3876" t="s">
        <v>5997</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ht="14.25" customHeight="1" x14ac:dyDescent="0.3">
      <c r="A3877">
        <v>3876</v>
      </c>
      <c r="B3877" t="s">
        <v>7020</v>
      </c>
      <c r="C3877">
        <f>YEAR(Data!$D3877)</f>
        <v>2013</v>
      </c>
      <c r="D3877" s="2">
        <v>41523</v>
      </c>
      <c r="E3877" s="2">
        <v>41525</v>
      </c>
      <c r="F3877" t="s">
        <v>23</v>
      </c>
      <c r="G3877" t="s">
        <v>5996</v>
      </c>
      <c r="H3877" t="s">
        <v>5997</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ht="14.25" customHeight="1" x14ac:dyDescent="0.3">
      <c r="A3878">
        <v>3877</v>
      </c>
      <c r="B3878" t="s">
        <v>7020</v>
      </c>
      <c r="C3878">
        <f>YEAR(Data!$D3878)</f>
        <v>2013</v>
      </c>
      <c r="D3878" s="2">
        <v>41523</v>
      </c>
      <c r="E3878" s="2">
        <v>41525</v>
      </c>
      <c r="F3878" t="s">
        <v>23</v>
      </c>
      <c r="G3878" t="s">
        <v>5996</v>
      </c>
      <c r="H3878" t="s">
        <v>5997</v>
      </c>
      <c r="I3878" t="s">
        <v>26</v>
      </c>
      <c r="J3878" t="s">
        <v>27</v>
      </c>
      <c r="K3878" t="s">
        <v>4886</v>
      </c>
      <c r="L3878" t="s">
        <v>335</v>
      </c>
      <c r="M3878">
        <v>37604</v>
      </c>
      <c r="N3878" t="s">
        <v>30</v>
      </c>
      <c r="O3878" t="s">
        <v>6097</v>
      </c>
      <c r="P3878" t="s">
        <v>46</v>
      </c>
      <c r="Q3878" t="s">
        <v>90</v>
      </c>
      <c r="R3878" t="s">
        <v>6098</v>
      </c>
      <c r="S3878">
        <v>10.272000000000002</v>
      </c>
      <c r="T3878">
        <v>3</v>
      </c>
      <c r="U3878">
        <v>0.2</v>
      </c>
      <c r="V3878">
        <v>3.2099999999999982</v>
      </c>
    </row>
    <row r="3879" spans="1:22" ht="14.25" customHeight="1" x14ac:dyDescent="0.3">
      <c r="A3879">
        <v>3878</v>
      </c>
      <c r="B3879" t="s">
        <v>7021</v>
      </c>
      <c r="C3879">
        <f>YEAR(Data!$D3879)</f>
        <v>2013</v>
      </c>
      <c r="D3879" s="2">
        <v>41576</v>
      </c>
      <c r="E3879" s="2">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ht="14.25" customHeight="1" x14ac:dyDescent="0.3">
      <c r="A3880">
        <v>3879</v>
      </c>
      <c r="B3880" t="s">
        <v>7022</v>
      </c>
      <c r="C3880">
        <f>YEAR(Data!$D3880)</f>
        <v>2011</v>
      </c>
      <c r="D3880" s="2">
        <v>40638</v>
      </c>
      <c r="E3880" s="2">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ht="14.25" customHeight="1" x14ac:dyDescent="0.3">
      <c r="A3881">
        <v>3880</v>
      </c>
      <c r="B3881" t="s">
        <v>7022</v>
      </c>
      <c r="C3881">
        <f>YEAR(Data!$D3881)</f>
        <v>2011</v>
      </c>
      <c r="D3881" s="2">
        <v>40638</v>
      </c>
      <c r="E3881" s="2">
        <v>40640</v>
      </c>
      <c r="F3881" t="s">
        <v>188</v>
      </c>
      <c r="G3881" t="s">
        <v>1648</v>
      </c>
      <c r="H3881" t="s">
        <v>1649</v>
      </c>
      <c r="I3881" t="s">
        <v>41</v>
      </c>
      <c r="J3881" t="s">
        <v>27</v>
      </c>
      <c r="K3881" t="s">
        <v>357</v>
      </c>
      <c r="L3881" t="s">
        <v>211</v>
      </c>
      <c r="M3881">
        <v>62521</v>
      </c>
      <c r="N3881" t="s">
        <v>105</v>
      </c>
      <c r="O3881" t="s">
        <v>6838</v>
      </c>
      <c r="P3881" t="s">
        <v>46</v>
      </c>
      <c r="Q3881" t="s">
        <v>59</v>
      </c>
      <c r="R3881" t="s">
        <v>6839</v>
      </c>
      <c r="S3881">
        <v>52.096000000000004</v>
      </c>
      <c r="T3881">
        <v>4</v>
      </c>
      <c r="U3881">
        <v>0.2</v>
      </c>
      <c r="V3881">
        <v>3.9072000000000031</v>
      </c>
    </row>
    <row r="3882" spans="1:22" ht="14.25" customHeight="1" x14ac:dyDescent="0.3">
      <c r="A3882">
        <v>3881</v>
      </c>
      <c r="B3882" t="s">
        <v>7023</v>
      </c>
      <c r="C3882">
        <f>YEAR(Data!$D3882)</f>
        <v>2012</v>
      </c>
      <c r="D3882" s="2">
        <v>41075</v>
      </c>
      <c r="E3882" s="2">
        <v>41080</v>
      </c>
      <c r="F3882" t="s">
        <v>50</v>
      </c>
      <c r="G3882" t="s">
        <v>7024</v>
      </c>
      <c r="H3882" t="s">
        <v>7025</v>
      </c>
      <c r="I3882" t="s">
        <v>26</v>
      </c>
      <c r="J3882" t="s">
        <v>27</v>
      </c>
      <c r="K3882" t="s">
        <v>309</v>
      </c>
      <c r="L3882" t="s">
        <v>310</v>
      </c>
      <c r="M3882">
        <v>85234</v>
      </c>
      <c r="N3882" t="s">
        <v>44</v>
      </c>
      <c r="O3882" t="s">
        <v>5566</v>
      </c>
      <c r="P3882" t="s">
        <v>46</v>
      </c>
      <c r="Q3882" t="s">
        <v>90</v>
      </c>
      <c r="R3882" t="s">
        <v>5567</v>
      </c>
      <c r="S3882">
        <v>9.5680000000000014</v>
      </c>
      <c r="T3882">
        <v>2</v>
      </c>
      <c r="U3882">
        <v>0.2</v>
      </c>
      <c r="V3882">
        <v>2.9899999999999993</v>
      </c>
    </row>
    <row r="3883" spans="1:22" ht="14.25" customHeight="1" x14ac:dyDescent="0.3">
      <c r="A3883">
        <v>3882</v>
      </c>
      <c r="B3883" t="s">
        <v>7023</v>
      </c>
      <c r="C3883">
        <f>YEAR(Data!$D3883)</f>
        <v>2012</v>
      </c>
      <c r="D3883" s="2">
        <v>41075</v>
      </c>
      <c r="E3883" s="2">
        <v>41080</v>
      </c>
      <c r="F3883" t="s">
        <v>50</v>
      </c>
      <c r="G3883" t="s">
        <v>7024</v>
      </c>
      <c r="H3883" t="s">
        <v>7025</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ht="14.25" customHeight="1" x14ac:dyDescent="0.3">
      <c r="A3884">
        <v>3883</v>
      </c>
      <c r="B3884" t="s">
        <v>7023</v>
      </c>
      <c r="C3884">
        <f>YEAR(Data!$D3884)</f>
        <v>2012</v>
      </c>
      <c r="D3884" s="2">
        <v>41075</v>
      </c>
      <c r="E3884" s="2">
        <v>41080</v>
      </c>
      <c r="F3884" t="s">
        <v>50</v>
      </c>
      <c r="G3884" t="s">
        <v>7024</v>
      </c>
      <c r="H3884" t="s">
        <v>7025</v>
      </c>
      <c r="I3884" t="s">
        <v>26</v>
      </c>
      <c r="J3884" t="s">
        <v>27</v>
      </c>
      <c r="K3884" t="s">
        <v>309</v>
      </c>
      <c r="L3884" t="s">
        <v>310</v>
      </c>
      <c r="M3884">
        <v>85234</v>
      </c>
      <c r="N3884" t="s">
        <v>44</v>
      </c>
      <c r="O3884" t="s">
        <v>7015</v>
      </c>
      <c r="P3884" t="s">
        <v>32</v>
      </c>
      <c r="Q3884" t="s">
        <v>65</v>
      </c>
      <c r="R3884" t="s">
        <v>7016</v>
      </c>
      <c r="S3884">
        <v>364.70400000000006</v>
      </c>
      <c r="T3884">
        <v>6</v>
      </c>
      <c r="U3884">
        <v>0.2</v>
      </c>
      <c r="V3884">
        <v>-36.470400000000041</v>
      </c>
    </row>
    <row r="3885" spans="1:22" ht="14.25" customHeight="1" x14ac:dyDescent="0.3">
      <c r="A3885">
        <v>3884</v>
      </c>
      <c r="B3885" t="s">
        <v>7023</v>
      </c>
      <c r="C3885">
        <f>YEAR(Data!$D3885)</f>
        <v>2012</v>
      </c>
      <c r="D3885" s="2">
        <v>41075</v>
      </c>
      <c r="E3885" s="2">
        <v>41080</v>
      </c>
      <c r="F3885" t="s">
        <v>50</v>
      </c>
      <c r="G3885" t="s">
        <v>7024</v>
      </c>
      <c r="H3885" t="s">
        <v>7025</v>
      </c>
      <c r="I3885" t="s">
        <v>26</v>
      </c>
      <c r="J3885" t="s">
        <v>27</v>
      </c>
      <c r="K3885" t="s">
        <v>309</v>
      </c>
      <c r="L3885" t="s">
        <v>310</v>
      </c>
      <c r="M3885">
        <v>85234</v>
      </c>
      <c r="N3885" t="s">
        <v>44</v>
      </c>
      <c r="O3885" t="s">
        <v>7026</v>
      </c>
      <c r="P3885" t="s">
        <v>32</v>
      </c>
      <c r="Q3885" t="s">
        <v>65</v>
      </c>
      <c r="R3885" t="s">
        <v>7027</v>
      </c>
      <c r="S3885">
        <v>40.256</v>
      </c>
      <c r="T3885">
        <v>4</v>
      </c>
      <c r="U3885">
        <v>0.2</v>
      </c>
      <c r="V3885">
        <v>11.070400000000003</v>
      </c>
    </row>
    <row r="3886" spans="1:22" ht="14.25" customHeight="1" x14ac:dyDescent="0.3">
      <c r="A3886">
        <v>3885</v>
      </c>
      <c r="B3886" t="s">
        <v>7028</v>
      </c>
      <c r="C3886">
        <f>YEAR(Data!$D3886)</f>
        <v>2011</v>
      </c>
      <c r="D3886" s="2">
        <v>40729</v>
      </c>
      <c r="E3886" s="2">
        <v>40736</v>
      </c>
      <c r="F3886" t="s">
        <v>50</v>
      </c>
      <c r="G3886" t="s">
        <v>6454</v>
      </c>
      <c r="H3886" t="s">
        <v>6455</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ht="14.25" customHeight="1" x14ac:dyDescent="0.3">
      <c r="A3887">
        <v>3886</v>
      </c>
      <c r="B3887" t="s">
        <v>7029</v>
      </c>
      <c r="C3887">
        <f>YEAR(Data!$D3887)</f>
        <v>2014</v>
      </c>
      <c r="D3887" s="2">
        <v>41669</v>
      </c>
      <c r="E3887" s="2">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ht="14.25" customHeight="1" x14ac:dyDescent="0.3">
      <c r="A3888">
        <v>3887</v>
      </c>
      <c r="B3888" t="s">
        <v>7030</v>
      </c>
      <c r="C3888">
        <f>YEAR(Data!$D3888)</f>
        <v>2013</v>
      </c>
      <c r="D3888" s="2">
        <v>41337</v>
      </c>
      <c r="E3888" s="2">
        <v>41342</v>
      </c>
      <c r="F3888" t="s">
        <v>23</v>
      </c>
      <c r="G3888" t="s">
        <v>965</v>
      </c>
      <c r="H3888" t="s">
        <v>966</v>
      </c>
      <c r="I3888" t="s">
        <v>26</v>
      </c>
      <c r="J3888" t="s">
        <v>27</v>
      </c>
      <c r="K3888" t="s">
        <v>538</v>
      </c>
      <c r="L3888" t="s">
        <v>254</v>
      </c>
      <c r="M3888">
        <v>47401</v>
      </c>
      <c r="N3888" t="s">
        <v>105</v>
      </c>
      <c r="O3888" t="s">
        <v>6492</v>
      </c>
      <c r="P3888" t="s">
        <v>71</v>
      </c>
      <c r="Q3888" t="s">
        <v>72</v>
      </c>
      <c r="R3888" t="s">
        <v>6493</v>
      </c>
      <c r="S3888">
        <v>134.85000000000002</v>
      </c>
      <c r="T3888">
        <v>3</v>
      </c>
      <c r="U3888">
        <v>0</v>
      </c>
      <c r="V3888">
        <v>37.757999999999996</v>
      </c>
    </row>
    <row r="3889" spans="1:22" ht="14.25" customHeight="1" x14ac:dyDescent="0.3">
      <c r="A3889">
        <v>3888</v>
      </c>
      <c r="B3889" t="s">
        <v>7031</v>
      </c>
      <c r="C3889">
        <f>YEAR(Data!$D3889)</f>
        <v>2011</v>
      </c>
      <c r="D3889" s="2">
        <v>40696</v>
      </c>
      <c r="E3889" s="2">
        <v>40700</v>
      </c>
      <c r="F3889" t="s">
        <v>50</v>
      </c>
      <c r="G3889" t="s">
        <v>5810</v>
      </c>
      <c r="H3889" t="s">
        <v>5811</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ht="14.25" customHeight="1" x14ac:dyDescent="0.3">
      <c r="A3890">
        <v>3889</v>
      </c>
      <c r="B3890" t="s">
        <v>7031</v>
      </c>
      <c r="C3890">
        <f>YEAR(Data!$D3890)</f>
        <v>2011</v>
      </c>
      <c r="D3890" s="2">
        <v>40696</v>
      </c>
      <c r="E3890" s="2">
        <v>40700</v>
      </c>
      <c r="F3890" t="s">
        <v>50</v>
      </c>
      <c r="G3890" t="s">
        <v>5810</v>
      </c>
      <c r="H3890" t="s">
        <v>5811</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ht="14.25" customHeight="1" x14ac:dyDescent="0.3">
      <c r="A3891">
        <v>3890</v>
      </c>
      <c r="B3891" t="s">
        <v>7031</v>
      </c>
      <c r="C3891">
        <f>YEAR(Data!$D3891)</f>
        <v>2011</v>
      </c>
      <c r="D3891" s="2">
        <v>40696</v>
      </c>
      <c r="E3891" s="2">
        <v>40700</v>
      </c>
      <c r="F3891" t="s">
        <v>50</v>
      </c>
      <c r="G3891" t="s">
        <v>5810</v>
      </c>
      <c r="H3891" t="s">
        <v>5811</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ht="14.25" customHeight="1" x14ac:dyDescent="0.3">
      <c r="A3892">
        <v>3891</v>
      </c>
      <c r="B3892" t="s">
        <v>7032</v>
      </c>
      <c r="C3892">
        <f>YEAR(Data!$D3892)</f>
        <v>2013</v>
      </c>
      <c r="D3892" s="2">
        <v>41603</v>
      </c>
      <c r="E3892" s="2">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ht="14.25" customHeight="1" x14ac:dyDescent="0.3">
      <c r="A3893">
        <v>3892</v>
      </c>
      <c r="B3893" t="s">
        <v>7032</v>
      </c>
      <c r="C3893">
        <f>YEAR(Data!$D3893)</f>
        <v>2013</v>
      </c>
      <c r="D3893" s="2">
        <v>41603</v>
      </c>
      <c r="E3893" s="2">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ht="14.25" customHeight="1" x14ac:dyDescent="0.3">
      <c r="A3894">
        <v>3893</v>
      </c>
      <c r="B3894" t="s">
        <v>7032</v>
      </c>
      <c r="C3894">
        <f>YEAR(Data!$D3894)</f>
        <v>2013</v>
      </c>
      <c r="D3894" s="2">
        <v>41603</v>
      </c>
      <c r="E3894" s="2">
        <v>41609</v>
      </c>
      <c r="F3894" t="s">
        <v>50</v>
      </c>
      <c r="G3894" t="s">
        <v>1157</v>
      </c>
      <c r="H3894" t="s">
        <v>1158</v>
      </c>
      <c r="I3894" t="s">
        <v>41</v>
      </c>
      <c r="J3894" t="s">
        <v>27</v>
      </c>
      <c r="K3894" t="s">
        <v>42</v>
      </c>
      <c r="L3894" t="s">
        <v>43</v>
      </c>
      <c r="M3894">
        <v>90036</v>
      </c>
      <c r="N3894" t="s">
        <v>44</v>
      </c>
      <c r="O3894" t="s">
        <v>6427</v>
      </c>
      <c r="P3894" t="s">
        <v>71</v>
      </c>
      <c r="Q3894" t="s">
        <v>161</v>
      </c>
      <c r="R3894" t="s">
        <v>6428</v>
      </c>
      <c r="S3894">
        <v>559.91999999999996</v>
      </c>
      <c r="T3894">
        <v>8</v>
      </c>
      <c r="U3894">
        <v>0</v>
      </c>
      <c r="V3894">
        <v>190.37279999999998</v>
      </c>
    </row>
    <row r="3895" spans="1:22" ht="14.25" customHeight="1" x14ac:dyDescent="0.3">
      <c r="A3895">
        <v>3894</v>
      </c>
      <c r="B3895" t="s">
        <v>7033</v>
      </c>
      <c r="C3895">
        <f>YEAR(Data!$D3895)</f>
        <v>2013</v>
      </c>
      <c r="D3895" s="2">
        <v>41589</v>
      </c>
      <c r="E3895" s="2">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ht="14.25" customHeight="1" x14ac:dyDescent="0.3">
      <c r="A3896">
        <v>3895</v>
      </c>
      <c r="B3896" t="s">
        <v>7034</v>
      </c>
      <c r="C3896">
        <f>YEAR(Data!$D3896)</f>
        <v>2011</v>
      </c>
      <c r="D3896" s="2">
        <v>40869</v>
      </c>
      <c r="E3896" s="2">
        <v>40875</v>
      </c>
      <c r="F3896" t="s">
        <v>50</v>
      </c>
      <c r="G3896" t="s">
        <v>6256</v>
      </c>
      <c r="H3896" t="s">
        <v>6257</v>
      </c>
      <c r="I3896" t="s">
        <v>102</v>
      </c>
      <c r="J3896" t="s">
        <v>27</v>
      </c>
      <c r="K3896" t="s">
        <v>6307</v>
      </c>
      <c r="L3896" t="s">
        <v>211</v>
      </c>
      <c r="M3896">
        <v>60440</v>
      </c>
      <c r="N3896" t="s">
        <v>105</v>
      </c>
      <c r="O3896" t="s">
        <v>4940</v>
      </c>
      <c r="P3896" t="s">
        <v>46</v>
      </c>
      <c r="Q3896" t="s">
        <v>75</v>
      </c>
      <c r="R3896" t="s">
        <v>4941</v>
      </c>
      <c r="S3896">
        <v>9.9799999999999969</v>
      </c>
      <c r="T3896">
        <v>5</v>
      </c>
      <c r="U3896">
        <v>0.8</v>
      </c>
      <c r="V3896">
        <v>-16.467000000000002</v>
      </c>
    </row>
    <row r="3897" spans="1:22" ht="14.25" customHeight="1" x14ac:dyDescent="0.3">
      <c r="A3897">
        <v>3896</v>
      </c>
      <c r="B3897" t="s">
        <v>7035</v>
      </c>
      <c r="C3897">
        <f>YEAR(Data!$D3897)</f>
        <v>2014</v>
      </c>
      <c r="D3897" s="2">
        <v>41761</v>
      </c>
      <c r="E3897" s="2">
        <v>41765</v>
      </c>
      <c r="F3897" t="s">
        <v>50</v>
      </c>
      <c r="G3897" t="s">
        <v>2656</v>
      </c>
      <c r="H3897" t="s">
        <v>2657</v>
      </c>
      <c r="I3897" t="s">
        <v>102</v>
      </c>
      <c r="J3897" t="s">
        <v>27</v>
      </c>
      <c r="K3897" t="s">
        <v>7036</v>
      </c>
      <c r="L3897" t="s">
        <v>1707</v>
      </c>
      <c r="M3897">
        <v>71854</v>
      </c>
      <c r="N3897" t="s">
        <v>30</v>
      </c>
      <c r="O3897" t="s">
        <v>7037</v>
      </c>
      <c r="P3897" t="s">
        <v>71</v>
      </c>
      <c r="Q3897" t="s">
        <v>161</v>
      </c>
      <c r="R3897" t="s">
        <v>7038</v>
      </c>
      <c r="S3897">
        <v>48.9</v>
      </c>
      <c r="T3897">
        <v>5</v>
      </c>
      <c r="U3897">
        <v>0</v>
      </c>
      <c r="V3897">
        <v>18.093</v>
      </c>
    </row>
    <row r="3898" spans="1:22" ht="14.25" customHeight="1" x14ac:dyDescent="0.3">
      <c r="A3898">
        <v>3897</v>
      </c>
      <c r="B3898" t="s">
        <v>7039</v>
      </c>
      <c r="C3898">
        <f>YEAR(Data!$D3898)</f>
        <v>2014</v>
      </c>
      <c r="D3898" s="2">
        <v>41981</v>
      </c>
      <c r="E3898" s="2">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ht="14.25" customHeight="1" x14ac:dyDescent="0.3">
      <c r="A3899">
        <v>3898</v>
      </c>
      <c r="B3899" t="s">
        <v>7039</v>
      </c>
      <c r="C3899">
        <f>YEAR(Data!$D3899)</f>
        <v>2014</v>
      </c>
      <c r="D3899" s="2">
        <v>41981</v>
      </c>
      <c r="E3899" s="2">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ht="14.25" customHeight="1" x14ac:dyDescent="0.3">
      <c r="A3900">
        <v>3899</v>
      </c>
      <c r="B3900" t="s">
        <v>7040</v>
      </c>
      <c r="C3900">
        <f>YEAR(Data!$D3900)</f>
        <v>2014</v>
      </c>
      <c r="D3900" s="2">
        <v>41974</v>
      </c>
      <c r="E3900" s="2">
        <v>41978</v>
      </c>
      <c r="F3900" t="s">
        <v>50</v>
      </c>
      <c r="G3900" t="s">
        <v>4888</v>
      </c>
      <c r="H3900" t="s">
        <v>4889</v>
      </c>
      <c r="I3900" t="s">
        <v>26</v>
      </c>
      <c r="J3900" t="s">
        <v>27</v>
      </c>
      <c r="K3900" t="s">
        <v>7041</v>
      </c>
      <c r="L3900" t="s">
        <v>104</v>
      </c>
      <c r="M3900">
        <v>78539</v>
      </c>
      <c r="N3900" t="s">
        <v>105</v>
      </c>
      <c r="O3900" t="s">
        <v>4313</v>
      </c>
      <c r="P3900" t="s">
        <v>46</v>
      </c>
      <c r="Q3900" t="s">
        <v>269</v>
      </c>
      <c r="R3900" t="s">
        <v>4314</v>
      </c>
      <c r="S3900">
        <v>2.3679999999999999</v>
      </c>
      <c r="T3900">
        <v>2</v>
      </c>
      <c r="U3900">
        <v>0.2</v>
      </c>
      <c r="V3900">
        <v>0.82879999999999987</v>
      </c>
    </row>
    <row r="3901" spans="1:22" ht="14.25" customHeight="1" x14ac:dyDescent="0.3">
      <c r="A3901">
        <v>3900</v>
      </c>
      <c r="B3901" t="s">
        <v>7042</v>
      </c>
      <c r="C3901">
        <f>YEAR(Data!$D3901)</f>
        <v>2014</v>
      </c>
      <c r="D3901" s="2">
        <v>41981</v>
      </c>
      <c r="E3901" s="2">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ht="14.25" customHeight="1" x14ac:dyDescent="0.3">
      <c r="A3902">
        <v>3901</v>
      </c>
      <c r="B3902" t="s">
        <v>7043</v>
      </c>
      <c r="C3902">
        <f>YEAR(Data!$D3902)</f>
        <v>2012</v>
      </c>
      <c r="D3902" s="2">
        <v>40911</v>
      </c>
      <c r="E3902" s="2">
        <v>40916</v>
      </c>
      <c r="F3902" t="s">
        <v>50</v>
      </c>
      <c r="G3902" t="s">
        <v>2057</v>
      </c>
      <c r="H3902" t="s">
        <v>2058</v>
      </c>
      <c r="I3902" t="s">
        <v>41</v>
      </c>
      <c r="J3902" t="s">
        <v>27</v>
      </c>
      <c r="K3902" t="s">
        <v>7044</v>
      </c>
      <c r="L3902" t="s">
        <v>104</v>
      </c>
      <c r="M3902">
        <v>77520</v>
      </c>
      <c r="N3902" t="s">
        <v>105</v>
      </c>
      <c r="O3902" t="s">
        <v>1154</v>
      </c>
      <c r="P3902" t="s">
        <v>46</v>
      </c>
      <c r="Q3902" t="s">
        <v>90</v>
      </c>
      <c r="R3902" t="s">
        <v>1155</v>
      </c>
      <c r="S3902">
        <v>10.368000000000002</v>
      </c>
      <c r="T3902">
        <v>2</v>
      </c>
      <c r="U3902">
        <v>0.2</v>
      </c>
      <c r="V3902">
        <v>3.6288</v>
      </c>
    </row>
    <row r="3903" spans="1:22" ht="14.25" customHeight="1" x14ac:dyDescent="0.3">
      <c r="A3903">
        <v>3902</v>
      </c>
      <c r="B3903" t="s">
        <v>7045</v>
      </c>
      <c r="C3903">
        <f>YEAR(Data!$D3903)</f>
        <v>2012</v>
      </c>
      <c r="D3903" s="2">
        <v>41227</v>
      </c>
      <c r="E3903" s="2">
        <v>41233</v>
      </c>
      <c r="F3903" t="s">
        <v>50</v>
      </c>
      <c r="G3903" t="s">
        <v>604</v>
      </c>
      <c r="H3903" t="s">
        <v>605</v>
      </c>
      <c r="I3903" t="s">
        <v>102</v>
      </c>
      <c r="J3903" t="s">
        <v>27</v>
      </c>
      <c r="K3903" t="s">
        <v>146</v>
      </c>
      <c r="L3903" t="s">
        <v>147</v>
      </c>
      <c r="M3903">
        <v>19143</v>
      </c>
      <c r="N3903" t="s">
        <v>148</v>
      </c>
      <c r="O3903" t="s">
        <v>7046</v>
      </c>
      <c r="P3903" t="s">
        <v>71</v>
      </c>
      <c r="Q3903" t="s">
        <v>161</v>
      </c>
      <c r="R3903" t="s">
        <v>7047</v>
      </c>
      <c r="S3903">
        <v>47.984000000000002</v>
      </c>
      <c r="T3903">
        <v>2</v>
      </c>
      <c r="U3903">
        <v>0.2</v>
      </c>
      <c r="V3903">
        <v>-1.199600000000002</v>
      </c>
    </row>
    <row r="3904" spans="1:22" ht="14.25" customHeight="1" x14ac:dyDescent="0.3">
      <c r="A3904">
        <v>3903</v>
      </c>
      <c r="B3904" t="s">
        <v>7048</v>
      </c>
      <c r="C3904">
        <f>YEAR(Data!$D3904)</f>
        <v>2012</v>
      </c>
      <c r="D3904" s="2">
        <v>41184</v>
      </c>
      <c r="E3904" s="2">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ht="14.25" customHeight="1" x14ac:dyDescent="0.3">
      <c r="A3905">
        <v>3904</v>
      </c>
      <c r="B3905" t="s">
        <v>7049</v>
      </c>
      <c r="C3905">
        <f>YEAR(Data!$D3905)</f>
        <v>2012</v>
      </c>
      <c r="D3905" s="2">
        <v>41004</v>
      </c>
      <c r="E3905" s="2">
        <v>41009</v>
      </c>
      <c r="F3905" t="s">
        <v>50</v>
      </c>
      <c r="G3905" t="s">
        <v>7050</v>
      </c>
      <c r="H3905" t="s">
        <v>7051</v>
      </c>
      <c r="I3905" t="s">
        <v>102</v>
      </c>
      <c r="J3905" t="s">
        <v>27</v>
      </c>
      <c r="K3905" t="s">
        <v>146</v>
      </c>
      <c r="L3905" t="s">
        <v>147</v>
      </c>
      <c r="M3905">
        <v>19143</v>
      </c>
      <c r="N3905" t="s">
        <v>148</v>
      </c>
      <c r="O3905" t="s">
        <v>5293</v>
      </c>
      <c r="P3905" t="s">
        <v>46</v>
      </c>
      <c r="Q3905" t="s">
        <v>78</v>
      </c>
      <c r="R3905" t="s">
        <v>5294</v>
      </c>
      <c r="S3905">
        <v>98.111999999999995</v>
      </c>
      <c r="T3905">
        <v>7</v>
      </c>
      <c r="U3905">
        <v>0.2</v>
      </c>
      <c r="V3905">
        <v>18.396000000000001</v>
      </c>
    </row>
    <row r="3906" spans="1:22" ht="14.25" customHeight="1" x14ac:dyDescent="0.3">
      <c r="A3906">
        <v>3905</v>
      </c>
      <c r="B3906" t="s">
        <v>7049</v>
      </c>
      <c r="C3906">
        <f>YEAR(Data!$D3906)</f>
        <v>2012</v>
      </c>
      <c r="D3906" s="2">
        <v>41004</v>
      </c>
      <c r="E3906" s="2">
        <v>41009</v>
      </c>
      <c r="F3906" t="s">
        <v>50</v>
      </c>
      <c r="G3906" t="s">
        <v>7050</v>
      </c>
      <c r="H3906" t="s">
        <v>7051</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ht="14.25" customHeight="1" x14ac:dyDescent="0.3">
      <c r="A3907">
        <v>3906</v>
      </c>
      <c r="B3907" t="s">
        <v>7049</v>
      </c>
      <c r="C3907">
        <f>YEAR(Data!$D3907)</f>
        <v>2012</v>
      </c>
      <c r="D3907" s="2">
        <v>41004</v>
      </c>
      <c r="E3907" s="2">
        <v>41009</v>
      </c>
      <c r="F3907" t="s">
        <v>50</v>
      </c>
      <c r="G3907" t="s">
        <v>7050</v>
      </c>
      <c r="H3907" t="s">
        <v>7051</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ht="14.25" customHeight="1" x14ac:dyDescent="0.3">
      <c r="A3908">
        <v>3907</v>
      </c>
      <c r="B3908" t="s">
        <v>7049</v>
      </c>
      <c r="C3908">
        <f>YEAR(Data!$D3908)</f>
        <v>2012</v>
      </c>
      <c r="D3908" s="2">
        <v>41004</v>
      </c>
      <c r="E3908" s="2">
        <v>41009</v>
      </c>
      <c r="F3908" t="s">
        <v>50</v>
      </c>
      <c r="G3908" t="s">
        <v>7050</v>
      </c>
      <c r="H3908" t="s">
        <v>7051</v>
      </c>
      <c r="I3908" t="s">
        <v>102</v>
      </c>
      <c r="J3908" t="s">
        <v>27</v>
      </c>
      <c r="K3908" t="s">
        <v>146</v>
      </c>
      <c r="L3908" t="s">
        <v>147</v>
      </c>
      <c r="M3908">
        <v>19143</v>
      </c>
      <c r="N3908" t="s">
        <v>148</v>
      </c>
      <c r="O3908" t="s">
        <v>5344</v>
      </c>
      <c r="P3908" t="s">
        <v>32</v>
      </c>
      <c r="Q3908" t="s">
        <v>65</v>
      </c>
      <c r="R3908" t="s">
        <v>5345</v>
      </c>
      <c r="S3908">
        <v>547.13599999999997</v>
      </c>
      <c r="T3908">
        <v>4</v>
      </c>
      <c r="U3908">
        <v>0.2</v>
      </c>
      <c r="V3908">
        <v>-68.392000000000053</v>
      </c>
    </row>
    <row r="3909" spans="1:22" ht="14.25" customHeight="1" x14ac:dyDescent="0.3">
      <c r="A3909">
        <v>3908</v>
      </c>
      <c r="B3909" t="s">
        <v>7049</v>
      </c>
      <c r="C3909">
        <f>YEAR(Data!$D3909)</f>
        <v>2012</v>
      </c>
      <c r="D3909" s="2">
        <v>41004</v>
      </c>
      <c r="E3909" s="2">
        <v>41009</v>
      </c>
      <c r="F3909" t="s">
        <v>50</v>
      </c>
      <c r="G3909" t="s">
        <v>7050</v>
      </c>
      <c r="H3909" t="s">
        <v>7051</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ht="14.25" customHeight="1" x14ac:dyDescent="0.3">
      <c r="A3910">
        <v>3909</v>
      </c>
      <c r="B3910" t="s">
        <v>7049</v>
      </c>
      <c r="C3910">
        <f>YEAR(Data!$D3910)</f>
        <v>2012</v>
      </c>
      <c r="D3910" s="2">
        <v>41004</v>
      </c>
      <c r="E3910" s="2">
        <v>41009</v>
      </c>
      <c r="F3910" t="s">
        <v>50</v>
      </c>
      <c r="G3910" t="s">
        <v>7050</v>
      </c>
      <c r="H3910" t="s">
        <v>7051</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ht="14.25" customHeight="1" x14ac:dyDescent="0.3">
      <c r="A3911">
        <v>3910</v>
      </c>
      <c r="B3911" t="s">
        <v>7049</v>
      </c>
      <c r="C3911">
        <f>YEAR(Data!$D3911)</f>
        <v>2012</v>
      </c>
      <c r="D3911" s="2">
        <v>41004</v>
      </c>
      <c r="E3911" s="2">
        <v>41009</v>
      </c>
      <c r="F3911" t="s">
        <v>50</v>
      </c>
      <c r="G3911" t="s">
        <v>7050</v>
      </c>
      <c r="H3911" t="s">
        <v>7051</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ht="14.25" customHeight="1" x14ac:dyDescent="0.3">
      <c r="A3912">
        <v>3911</v>
      </c>
      <c r="B3912" t="s">
        <v>7049</v>
      </c>
      <c r="C3912">
        <f>YEAR(Data!$D3912)</f>
        <v>2012</v>
      </c>
      <c r="D3912" s="2">
        <v>41004</v>
      </c>
      <c r="E3912" s="2">
        <v>41009</v>
      </c>
      <c r="F3912" t="s">
        <v>50</v>
      </c>
      <c r="G3912" t="s">
        <v>7050</v>
      </c>
      <c r="H3912" t="s">
        <v>7051</v>
      </c>
      <c r="I3912" t="s">
        <v>102</v>
      </c>
      <c r="J3912" t="s">
        <v>27</v>
      </c>
      <c r="K3912" t="s">
        <v>146</v>
      </c>
      <c r="L3912" t="s">
        <v>147</v>
      </c>
      <c r="M3912">
        <v>19143</v>
      </c>
      <c r="N3912" t="s">
        <v>148</v>
      </c>
      <c r="O3912" t="s">
        <v>7052</v>
      </c>
      <c r="P3912" t="s">
        <v>32</v>
      </c>
      <c r="Q3912" t="s">
        <v>33</v>
      </c>
      <c r="R3912" t="s">
        <v>7053</v>
      </c>
      <c r="S3912">
        <v>352.45</v>
      </c>
      <c r="T3912">
        <v>5</v>
      </c>
      <c r="U3912">
        <v>0.5</v>
      </c>
      <c r="V3912">
        <v>-211.47</v>
      </c>
    </row>
    <row r="3913" spans="1:22" ht="14.25" customHeight="1" x14ac:dyDescent="0.3">
      <c r="A3913">
        <v>3912</v>
      </c>
      <c r="B3913" t="s">
        <v>7054</v>
      </c>
      <c r="C3913">
        <f>YEAR(Data!$D3913)</f>
        <v>2014</v>
      </c>
      <c r="D3913" s="2">
        <v>41796</v>
      </c>
      <c r="E3913" s="2">
        <v>41797</v>
      </c>
      <c r="F3913" t="s">
        <v>188</v>
      </c>
      <c r="G3913" t="s">
        <v>3827</v>
      </c>
      <c r="H3913" t="s">
        <v>3828</v>
      </c>
      <c r="I3913" t="s">
        <v>26</v>
      </c>
      <c r="J3913" t="s">
        <v>27</v>
      </c>
      <c r="K3913" t="s">
        <v>6430</v>
      </c>
      <c r="L3913" t="s">
        <v>104</v>
      </c>
      <c r="M3913">
        <v>77581</v>
      </c>
      <c r="N3913" t="s">
        <v>105</v>
      </c>
      <c r="O3913" t="s">
        <v>7055</v>
      </c>
      <c r="P3913" t="s">
        <v>71</v>
      </c>
      <c r="Q3913" t="s">
        <v>72</v>
      </c>
      <c r="R3913" t="s">
        <v>7056</v>
      </c>
      <c r="S3913">
        <v>470.37600000000009</v>
      </c>
      <c r="T3913">
        <v>3</v>
      </c>
      <c r="U3913">
        <v>0.2</v>
      </c>
      <c r="V3913">
        <v>52.917299999999955</v>
      </c>
    </row>
    <row r="3914" spans="1:22" ht="14.25" customHeight="1" x14ac:dyDescent="0.3">
      <c r="A3914">
        <v>3913</v>
      </c>
      <c r="B3914" t="s">
        <v>7057</v>
      </c>
      <c r="C3914">
        <f>YEAR(Data!$D3914)</f>
        <v>2014</v>
      </c>
      <c r="D3914" s="2">
        <v>41901</v>
      </c>
      <c r="E3914" s="2">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ht="14.25" customHeight="1" x14ac:dyDescent="0.3">
      <c r="A3915">
        <v>3914</v>
      </c>
      <c r="B3915" t="s">
        <v>7057</v>
      </c>
      <c r="C3915">
        <f>YEAR(Data!$D3915)</f>
        <v>2014</v>
      </c>
      <c r="D3915" s="2">
        <v>41901</v>
      </c>
      <c r="E3915" s="2">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ht="14.25" customHeight="1" x14ac:dyDescent="0.3">
      <c r="A3916">
        <v>3915</v>
      </c>
      <c r="B3916" t="s">
        <v>7058</v>
      </c>
      <c r="C3916">
        <f>YEAR(Data!$D3916)</f>
        <v>2014</v>
      </c>
      <c r="D3916" s="2">
        <v>41839</v>
      </c>
      <c r="E3916" s="2">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ht="14.25" customHeight="1" x14ac:dyDescent="0.3">
      <c r="A3917">
        <v>3916</v>
      </c>
      <c r="B3917" t="s">
        <v>7058</v>
      </c>
      <c r="C3917">
        <f>YEAR(Data!$D3917)</f>
        <v>2014</v>
      </c>
      <c r="D3917" s="2">
        <v>41839</v>
      </c>
      <c r="E3917" s="2">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ht="14.25" customHeight="1" x14ac:dyDescent="0.3">
      <c r="A3918">
        <v>3917</v>
      </c>
      <c r="B3918" t="s">
        <v>7058</v>
      </c>
      <c r="C3918">
        <f>YEAR(Data!$D3918)</f>
        <v>2014</v>
      </c>
      <c r="D3918" s="2">
        <v>41839</v>
      </c>
      <c r="E3918" s="2">
        <v>41844</v>
      </c>
      <c r="F3918" t="s">
        <v>50</v>
      </c>
      <c r="G3918" t="s">
        <v>5155</v>
      </c>
      <c r="H3918" t="s">
        <v>5156</v>
      </c>
      <c r="I3918" t="s">
        <v>26</v>
      </c>
      <c r="J3918" t="s">
        <v>27</v>
      </c>
      <c r="K3918" t="s">
        <v>544</v>
      </c>
      <c r="L3918" t="s">
        <v>310</v>
      </c>
      <c r="M3918">
        <v>85023</v>
      </c>
      <c r="N3918" t="s">
        <v>44</v>
      </c>
      <c r="O3918" t="s">
        <v>7059</v>
      </c>
      <c r="P3918" t="s">
        <v>46</v>
      </c>
      <c r="Q3918" t="s">
        <v>90</v>
      </c>
      <c r="R3918" t="s">
        <v>7060</v>
      </c>
      <c r="S3918">
        <v>16.096</v>
      </c>
      <c r="T3918">
        <v>2</v>
      </c>
      <c r="U3918">
        <v>0.2</v>
      </c>
      <c r="V3918">
        <v>5.2312000000000003</v>
      </c>
    </row>
    <row r="3919" spans="1:22" ht="14.25" customHeight="1" x14ac:dyDescent="0.3">
      <c r="A3919">
        <v>3918</v>
      </c>
      <c r="B3919" t="s">
        <v>7058</v>
      </c>
      <c r="C3919">
        <f>YEAR(Data!$D3919)</f>
        <v>2014</v>
      </c>
      <c r="D3919" s="2">
        <v>41839</v>
      </c>
      <c r="E3919" s="2">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ht="14.25" customHeight="1" x14ac:dyDescent="0.3">
      <c r="A3920">
        <v>3919</v>
      </c>
      <c r="B3920" t="s">
        <v>7058</v>
      </c>
      <c r="C3920">
        <f>YEAR(Data!$D3920)</f>
        <v>2014</v>
      </c>
      <c r="D3920" s="2">
        <v>41839</v>
      </c>
      <c r="E3920" s="2">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ht="14.25" customHeight="1" x14ac:dyDescent="0.3">
      <c r="A3921">
        <v>3920</v>
      </c>
      <c r="B3921" t="s">
        <v>7061</v>
      </c>
      <c r="C3921">
        <f>YEAR(Data!$D3921)</f>
        <v>2012</v>
      </c>
      <c r="D3921" s="2">
        <v>41244</v>
      </c>
      <c r="E3921" s="2">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ht="14.25" customHeight="1" x14ac:dyDescent="0.3">
      <c r="A3922">
        <v>3921</v>
      </c>
      <c r="B3922" t="s">
        <v>7061</v>
      </c>
      <c r="C3922">
        <f>YEAR(Data!$D3922)</f>
        <v>2012</v>
      </c>
      <c r="D3922" s="2">
        <v>41244</v>
      </c>
      <c r="E3922" s="2">
        <v>41250</v>
      </c>
      <c r="F3922" t="s">
        <v>50</v>
      </c>
      <c r="G3922" t="s">
        <v>3939</v>
      </c>
      <c r="H3922" t="s">
        <v>3940</v>
      </c>
      <c r="I3922" t="s">
        <v>41</v>
      </c>
      <c r="J3922" t="s">
        <v>27</v>
      </c>
      <c r="K3922" t="s">
        <v>4874</v>
      </c>
      <c r="L3922" t="s">
        <v>319</v>
      </c>
      <c r="M3922">
        <v>23320</v>
      </c>
      <c r="N3922" t="s">
        <v>30</v>
      </c>
      <c r="O3922" t="s">
        <v>5781</v>
      </c>
      <c r="P3922" t="s">
        <v>46</v>
      </c>
      <c r="Q3922" t="s">
        <v>75</v>
      </c>
      <c r="R3922" t="s">
        <v>5782</v>
      </c>
      <c r="S3922">
        <v>63.96</v>
      </c>
      <c r="T3922">
        <v>4</v>
      </c>
      <c r="U3922">
        <v>0</v>
      </c>
      <c r="V3922">
        <v>30.700800000000001</v>
      </c>
    </row>
    <row r="3923" spans="1:22" ht="14.25" customHeight="1" x14ac:dyDescent="0.3">
      <c r="A3923">
        <v>3922</v>
      </c>
      <c r="B3923" t="s">
        <v>7062</v>
      </c>
      <c r="C3923">
        <f>YEAR(Data!$D3923)</f>
        <v>2013</v>
      </c>
      <c r="D3923" s="2">
        <v>41454</v>
      </c>
      <c r="E3923" s="2">
        <v>41458</v>
      </c>
      <c r="F3923" t="s">
        <v>23</v>
      </c>
      <c r="G3923" t="s">
        <v>2384</v>
      </c>
      <c r="H3923" t="s">
        <v>2385</v>
      </c>
      <c r="I3923" t="s">
        <v>26</v>
      </c>
      <c r="J3923" t="s">
        <v>27</v>
      </c>
      <c r="K3923" t="s">
        <v>303</v>
      </c>
      <c r="L3923" t="s">
        <v>211</v>
      </c>
      <c r="M3923">
        <v>60610</v>
      </c>
      <c r="N3923" t="s">
        <v>105</v>
      </c>
      <c r="O3923" t="s">
        <v>6382</v>
      </c>
      <c r="P3923" t="s">
        <v>71</v>
      </c>
      <c r="Q3923" t="s">
        <v>72</v>
      </c>
      <c r="R3923" t="s">
        <v>6383</v>
      </c>
      <c r="S3923">
        <v>359.97600000000006</v>
      </c>
      <c r="T3923">
        <v>3</v>
      </c>
      <c r="U3923">
        <v>0.2</v>
      </c>
      <c r="V3923">
        <v>35.997600000000006</v>
      </c>
    </row>
    <row r="3924" spans="1:22" ht="14.25" customHeight="1" x14ac:dyDescent="0.3">
      <c r="A3924">
        <v>3923</v>
      </c>
      <c r="B3924" t="s">
        <v>7063</v>
      </c>
      <c r="C3924">
        <f>YEAR(Data!$D3924)</f>
        <v>2014</v>
      </c>
      <c r="D3924" s="2">
        <v>41880</v>
      </c>
      <c r="E3924" s="2">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ht="14.25" customHeight="1" x14ac:dyDescent="0.3">
      <c r="A3925">
        <v>3924</v>
      </c>
      <c r="B3925" t="s">
        <v>7063</v>
      </c>
      <c r="C3925">
        <f>YEAR(Data!$D3925)</f>
        <v>2014</v>
      </c>
      <c r="D3925" s="2">
        <v>41880</v>
      </c>
      <c r="E3925" s="2">
        <v>41884</v>
      </c>
      <c r="F3925" t="s">
        <v>50</v>
      </c>
      <c r="G3925" t="s">
        <v>2122</v>
      </c>
      <c r="H3925" t="s">
        <v>2123</v>
      </c>
      <c r="I3925" t="s">
        <v>26</v>
      </c>
      <c r="J3925" t="s">
        <v>27</v>
      </c>
      <c r="K3925" t="s">
        <v>303</v>
      </c>
      <c r="L3925" t="s">
        <v>211</v>
      </c>
      <c r="M3925">
        <v>60623</v>
      </c>
      <c r="N3925" t="s">
        <v>105</v>
      </c>
      <c r="O3925" t="s">
        <v>7064</v>
      </c>
      <c r="P3925" t="s">
        <v>46</v>
      </c>
      <c r="Q3925" t="s">
        <v>90</v>
      </c>
      <c r="R3925" t="s">
        <v>7065</v>
      </c>
      <c r="S3925">
        <v>26.720000000000002</v>
      </c>
      <c r="T3925">
        <v>5</v>
      </c>
      <c r="U3925">
        <v>0.2</v>
      </c>
      <c r="V3925">
        <v>9.3520000000000003</v>
      </c>
    </row>
    <row r="3926" spans="1:22" ht="14.25" customHeight="1" x14ac:dyDescent="0.3">
      <c r="A3926">
        <v>3925</v>
      </c>
      <c r="B3926" t="s">
        <v>7066</v>
      </c>
      <c r="C3926">
        <f>YEAR(Data!$D3926)</f>
        <v>2011</v>
      </c>
      <c r="D3926" s="2">
        <v>40803</v>
      </c>
      <c r="E3926" s="2">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ht="14.25" customHeight="1" x14ac:dyDescent="0.3">
      <c r="A3927">
        <v>3926</v>
      </c>
      <c r="B3927" t="s">
        <v>7066</v>
      </c>
      <c r="C3927">
        <f>YEAR(Data!$D3927)</f>
        <v>2011</v>
      </c>
      <c r="D3927" s="2">
        <v>40803</v>
      </c>
      <c r="E3927" s="2">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ht="14.25" customHeight="1" x14ac:dyDescent="0.3">
      <c r="A3928">
        <v>3927</v>
      </c>
      <c r="B3928" t="s">
        <v>7066</v>
      </c>
      <c r="C3928">
        <f>YEAR(Data!$D3928)</f>
        <v>2011</v>
      </c>
      <c r="D3928" s="2">
        <v>40803</v>
      </c>
      <c r="E3928" s="2">
        <v>40807</v>
      </c>
      <c r="F3928" t="s">
        <v>50</v>
      </c>
      <c r="G3928" t="s">
        <v>1754</v>
      </c>
      <c r="H3928" t="s">
        <v>1755</v>
      </c>
      <c r="I3928" t="s">
        <v>26</v>
      </c>
      <c r="J3928" t="s">
        <v>27</v>
      </c>
      <c r="K3928" t="s">
        <v>95</v>
      </c>
      <c r="L3928" t="s">
        <v>96</v>
      </c>
      <c r="M3928">
        <v>98103</v>
      </c>
      <c r="N3928" t="s">
        <v>44</v>
      </c>
      <c r="O3928" t="s">
        <v>5698</v>
      </c>
      <c r="P3928" t="s">
        <v>32</v>
      </c>
      <c r="Q3928" t="s">
        <v>65</v>
      </c>
      <c r="R3928" t="s">
        <v>5699</v>
      </c>
      <c r="S3928">
        <v>35.340000000000003</v>
      </c>
      <c r="T3928">
        <v>2</v>
      </c>
      <c r="U3928">
        <v>0</v>
      </c>
      <c r="V3928">
        <v>13.429200000000002</v>
      </c>
    </row>
    <row r="3929" spans="1:22" ht="14.25" customHeight="1" x14ac:dyDescent="0.3">
      <c r="A3929">
        <v>3928</v>
      </c>
      <c r="B3929" t="s">
        <v>7066</v>
      </c>
      <c r="C3929">
        <f>YEAR(Data!$D3929)</f>
        <v>2011</v>
      </c>
      <c r="D3929" s="2">
        <v>40803</v>
      </c>
      <c r="E3929" s="2">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ht="14.25" customHeight="1" x14ac:dyDescent="0.3">
      <c r="A3930">
        <v>3929</v>
      </c>
      <c r="B3930" t="s">
        <v>7067</v>
      </c>
      <c r="C3930">
        <f>YEAR(Data!$D3930)</f>
        <v>2013</v>
      </c>
      <c r="D3930" s="2">
        <v>41348</v>
      </c>
      <c r="E3930" s="2">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ht="14.25" customHeight="1" x14ac:dyDescent="0.3">
      <c r="A3931">
        <v>3930</v>
      </c>
      <c r="B3931" t="s">
        <v>7067</v>
      </c>
      <c r="C3931">
        <f>YEAR(Data!$D3931)</f>
        <v>2013</v>
      </c>
      <c r="D3931" s="2">
        <v>41348</v>
      </c>
      <c r="E3931" s="2">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ht="14.25" customHeight="1" x14ac:dyDescent="0.3">
      <c r="A3932">
        <v>3931</v>
      </c>
      <c r="B3932" t="s">
        <v>7067</v>
      </c>
      <c r="C3932">
        <f>YEAR(Data!$D3932)</f>
        <v>2013</v>
      </c>
      <c r="D3932" s="2">
        <v>41348</v>
      </c>
      <c r="E3932" s="2">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ht="14.25" customHeight="1" x14ac:dyDescent="0.3">
      <c r="A3933">
        <v>3932</v>
      </c>
      <c r="B3933" t="s">
        <v>7068</v>
      </c>
      <c r="C3933">
        <f>YEAR(Data!$D3933)</f>
        <v>2013</v>
      </c>
      <c r="D3933" s="2">
        <v>41513</v>
      </c>
      <c r="E3933" s="2">
        <v>41520</v>
      </c>
      <c r="F3933" t="s">
        <v>50</v>
      </c>
      <c r="G3933" t="s">
        <v>4190</v>
      </c>
      <c r="H3933" t="s">
        <v>4191</v>
      </c>
      <c r="I3933" t="s">
        <v>41</v>
      </c>
      <c r="J3933" t="s">
        <v>27</v>
      </c>
      <c r="K3933" t="s">
        <v>146</v>
      </c>
      <c r="L3933" t="s">
        <v>147</v>
      </c>
      <c r="M3933">
        <v>19140</v>
      </c>
      <c r="N3933" t="s">
        <v>148</v>
      </c>
      <c r="O3933" t="s">
        <v>7069</v>
      </c>
      <c r="P3933" t="s">
        <v>46</v>
      </c>
      <c r="Q3933" t="s">
        <v>68</v>
      </c>
      <c r="R3933" t="s">
        <v>7070</v>
      </c>
      <c r="S3933">
        <v>5.4719999999999995</v>
      </c>
      <c r="T3933">
        <v>3</v>
      </c>
      <c r="U3933">
        <v>0.2</v>
      </c>
      <c r="V3933">
        <v>1.6416000000000004</v>
      </c>
    </row>
    <row r="3934" spans="1:22" ht="14.25" customHeight="1" x14ac:dyDescent="0.3">
      <c r="A3934">
        <v>3933</v>
      </c>
      <c r="B3934" t="s">
        <v>7068</v>
      </c>
      <c r="C3934">
        <f>YEAR(Data!$D3934)</f>
        <v>2013</v>
      </c>
      <c r="D3934" s="2">
        <v>41513</v>
      </c>
      <c r="E3934" s="2">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ht="14.25" customHeight="1" x14ac:dyDescent="0.3">
      <c r="A3935">
        <v>3934</v>
      </c>
      <c r="B3935" t="s">
        <v>7071</v>
      </c>
      <c r="C3935">
        <f>YEAR(Data!$D3935)</f>
        <v>2014</v>
      </c>
      <c r="D3935" s="2">
        <v>41885</v>
      </c>
      <c r="E3935" s="2">
        <v>41891</v>
      </c>
      <c r="F3935" t="s">
        <v>50</v>
      </c>
      <c r="G3935" t="s">
        <v>4153</v>
      </c>
      <c r="H3935" t="s">
        <v>4154</v>
      </c>
      <c r="I3935" t="s">
        <v>26</v>
      </c>
      <c r="J3935" t="s">
        <v>27</v>
      </c>
      <c r="K3935" t="s">
        <v>5954</v>
      </c>
      <c r="L3935" t="s">
        <v>43</v>
      </c>
      <c r="M3935">
        <v>93309</v>
      </c>
      <c r="N3935" t="s">
        <v>44</v>
      </c>
      <c r="O3935" t="s">
        <v>3383</v>
      </c>
      <c r="P3935" t="s">
        <v>46</v>
      </c>
      <c r="Q3935" t="s">
        <v>68</v>
      </c>
      <c r="R3935" t="s">
        <v>3384</v>
      </c>
      <c r="S3935">
        <v>9.3999999999999986</v>
      </c>
      <c r="T3935">
        <v>5</v>
      </c>
      <c r="U3935">
        <v>0</v>
      </c>
      <c r="V3935">
        <v>2.7259999999999995</v>
      </c>
    </row>
    <row r="3936" spans="1:22" ht="14.25" customHeight="1" x14ac:dyDescent="0.3">
      <c r="A3936">
        <v>3935</v>
      </c>
      <c r="B3936" t="s">
        <v>7071</v>
      </c>
      <c r="C3936">
        <f>YEAR(Data!$D3936)</f>
        <v>2014</v>
      </c>
      <c r="D3936" s="2">
        <v>41885</v>
      </c>
      <c r="E3936" s="2">
        <v>41891</v>
      </c>
      <c r="F3936" t="s">
        <v>50</v>
      </c>
      <c r="G3936" t="s">
        <v>4153</v>
      </c>
      <c r="H3936" t="s">
        <v>4154</v>
      </c>
      <c r="I3936" t="s">
        <v>26</v>
      </c>
      <c r="J3936" t="s">
        <v>27</v>
      </c>
      <c r="K3936" t="s">
        <v>5954</v>
      </c>
      <c r="L3936" t="s">
        <v>43</v>
      </c>
      <c r="M3936">
        <v>93309</v>
      </c>
      <c r="N3936" t="s">
        <v>44</v>
      </c>
      <c r="O3936" t="s">
        <v>850</v>
      </c>
      <c r="P3936" t="s">
        <v>46</v>
      </c>
      <c r="Q3936" t="s">
        <v>47</v>
      </c>
      <c r="R3936" t="s">
        <v>851</v>
      </c>
      <c r="S3936">
        <v>74</v>
      </c>
      <c r="T3936">
        <v>5</v>
      </c>
      <c r="U3936">
        <v>0</v>
      </c>
      <c r="V3936">
        <v>37</v>
      </c>
    </row>
    <row r="3937" spans="1:22" ht="14.25" customHeight="1" x14ac:dyDescent="0.3">
      <c r="A3937">
        <v>3936</v>
      </c>
      <c r="B3937" t="s">
        <v>7071</v>
      </c>
      <c r="C3937">
        <f>YEAR(Data!$D3937)</f>
        <v>2014</v>
      </c>
      <c r="D3937" s="2">
        <v>41885</v>
      </c>
      <c r="E3937" s="2">
        <v>41891</v>
      </c>
      <c r="F3937" t="s">
        <v>50</v>
      </c>
      <c r="G3937" t="s">
        <v>4153</v>
      </c>
      <c r="H3937" t="s">
        <v>4154</v>
      </c>
      <c r="I3937" t="s">
        <v>26</v>
      </c>
      <c r="J3937" t="s">
        <v>27</v>
      </c>
      <c r="K3937" t="s">
        <v>5954</v>
      </c>
      <c r="L3937" t="s">
        <v>43</v>
      </c>
      <c r="M3937">
        <v>93309</v>
      </c>
      <c r="N3937" t="s">
        <v>44</v>
      </c>
      <c r="O3937" t="s">
        <v>6736</v>
      </c>
      <c r="P3937" t="s">
        <v>71</v>
      </c>
      <c r="Q3937" t="s">
        <v>72</v>
      </c>
      <c r="R3937" t="s">
        <v>6737</v>
      </c>
      <c r="S3937">
        <v>201.584</v>
      </c>
      <c r="T3937">
        <v>2</v>
      </c>
      <c r="U3937">
        <v>0.2</v>
      </c>
      <c r="V3937">
        <v>12.599000000000004</v>
      </c>
    </row>
    <row r="3938" spans="1:22" ht="14.25" customHeight="1" x14ac:dyDescent="0.3">
      <c r="A3938">
        <v>3937</v>
      </c>
      <c r="B3938" t="s">
        <v>7072</v>
      </c>
      <c r="C3938">
        <f>YEAR(Data!$D3938)</f>
        <v>2012</v>
      </c>
      <c r="D3938" s="2">
        <v>41076</v>
      </c>
      <c r="E3938" s="2">
        <v>41080</v>
      </c>
      <c r="F3938" t="s">
        <v>50</v>
      </c>
      <c r="G3938" t="s">
        <v>6971</v>
      </c>
      <c r="H3938" t="s">
        <v>6972</v>
      </c>
      <c r="I3938" t="s">
        <v>26</v>
      </c>
      <c r="J3938" t="s">
        <v>27</v>
      </c>
      <c r="K3938" t="s">
        <v>758</v>
      </c>
      <c r="L3938" t="s">
        <v>104</v>
      </c>
      <c r="M3938">
        <v>75051</v>
      </c>
      <c r="N3938" t="s">
        <v>105</v>
      </c>
      <c r="O3938" t="s">
        <v>7073</v>
      </c>
      <c r="P3938" t="s">
        <v>46</v>
      </c>
      <c r="Q3938" t="s">
        <v>173</v>
      </c>
      <c r="R3938" t="s">
        <v>186</v>
      </c>
      <c r="S3938">
        <v>28.752000000000002</v>
      </c>
      <c r="T3938">
        <v>3</v>
      </c>
      <c r="U3938">
        <v>0.2</v>
      </c>
      <c r="V3938">
        <v>9.3443999999999985</v>
      </c>
    </row>
    <row r="3939" spans="1:22" ht="14.25" customHeight="1" x14ac:dyDescent="0.3">
      <c r="A3939">
        <v>3938</v>
      </c>
      <c r="B3939" t="s">
        <v>7072</v>
      </c>
      <c r="C3939">
        <f>YEAR(Data!$D3939)</f>
        <v>2012</v>
      </c>
      <c r="D3939" s="2">
        <v>41076</v>
      </c>
      <c r="E3939" s="2">
        <v>41080</v>
      </c>
      <c r="F3939" t="s">
        <v>50</v>
      </c>
      <c r="G3939" t="s">
        <v>6971</v>
      </c>
      <c r="H3939" t="s">
        <v>6972</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ht="14.25" customHeight="1" x14ac:dyDescent="0.3">
      <c r="A3940">
        <v>3939</v>
      </c>
      <c r="B3940" t="s">
        <v>7072</v>
      </c>
      <c r="C3940">
        <f>YEAR(Data!$D3940)</f>
        <v>2012</v>
      </c>
      <c r="D3940" s="2">
        <v>41076</v>
      </c>
      <c r="E3940" s="2">
        <v>41080</v>
      </c>
      <c r="F3940" t="s">
        <v>50</v>
      </c>
      <c r="G3940" t="s">
        <v>6971</v>
      </c>
      <c r="H3940" t="s">
        <v>6972</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ht="14.25" customHeight="1" x14ac:dyDescent="0.3">
      <c r="A3941">
        <v>3940</v>
      </c>
      <c r="B3941" t="s">
        <v>7074</v>
      </c>
      <c r="C3941">
        <f>YEAR(Data!$D3941)</f>
        <v>2013</v>
      </c>
      <c r="D3941" s="2">
        <v>41619</v>
      </c>
      <c r="E3941" s="2">
        <v>41619</v>
      </c>
      <c r="F3941" t="s">
        <v>1290</v>
      </c>
      <c r="G3941" t="s">
        <v>6663</v>
      </c>
      <c r="H3941" t="s">
        <v>6664</v>
      </c>
      <c r="I3941" t="s">
        <v>26</v>
      </c>
      <c r="J3941" t="s">
        <v>27</v>
      </c>
      <c r="K3941" t="s">
        <v>7075</v>
      </c>
      <c r="L3941" t="s">
        <v>254</v>
      </c>
      <c r="M3941">
        <v>46142</v>
      </c>
      <c r="N3941" t="s">
        <v>105</v>
      </c>
      <c r="O3941" t="s">
        <v>1793</v>
      </c>
      <c r="P3941" t="s">
        <v>32</v>
      </c>
      <c r="Q3941" t="s">
        <v>36</v>
      </c>
      <c r="R3941" t="s">
        <v>1794</v>
      </c>
      <c r="S3941">
        <v>1424.9</v>
      </c>
      <c r="T3941">
        <v>5</v>
      </c>
      <c r="U3941">
        <v>0</v>
      </c>
      <c r="V3941">
        <v>356.22500000000002</v>
      </c>
    </row>
    <row r="3942" spans="1:22" ht="14.25" customHeight="1" x14ac:dyDescent="0.3">
      <c r="A3942">
        <v>3941</v>
      </c>
      <c r="B3942" t="s">
        <v>7076</v>
      </c>
      <c r="C3942">
        <f>YEAR(Data!$D3942)</f>
        <v>2014</v>
      </c>
      <c r="D3942" s="2">
        <v>41778</v>
      </c>
      <c r="E3942" s="2">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ht="14.25" customHeight="1" x14ac:dyDescent="0.3">
      <c r="A3943">
        <v>3942</v>
      </c>
      <c r="B3943" t="s">
        <v>7076</v>
      </c>
      <c r="C3943">
        <f>YEAR(Data!$D3943)</f>
        <v>2014</v>
      </c>
      <c r="D3943" s="2">
        <v>41778</v>
      </c>
      <c r="E3943" s="2">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ht="14.25" customHeight="1" x14ac:dyDescent="0.3">
      <c r="A3944">
        <v>3943</v>
      </c>
      <c r="B3944" t="s">
        <v>7077</v>
      </c>
      <c r="C3944">
        <f>YEAR(Data!$D3944)</f>
        <v>2014</v>
      </c>
      <c r="D3944" s="2">
        <v>41787</v>
      </c>
      <c r="E3944" s="2">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ht="14.25" customHeight="1" x14ac:dyDescent="0.3">
      <c r="A3945">
        <v>3944</v>
      </c>
      <c r="B3945" t="s">
        <v>7078</v>
      </c>
      <c r="C3945">
        <f>YEAR(Data!$D3945)</f>
        <v>2013</v>
      </c>
      <c r="D3945" s="2">
        <v>41449</v>
      </c>
      <c r="E3945" s="2">
        <v>41456</v>
      </c>
      <c r="F3945" t="s">
        <v>50</v>
      </c>
      <c r="G3945" t="s">
        <v>7079</v>
      </c>
      <c r="H3945" t="s">
        <v>7080</v>
      </c>
      <c r="I3945" t="s">
        <v>26</v>
      </c>
      <c r="J3945" t="s">
        <v>27</v>
      </c>
      <c r="K3945" t="s">
        <v>3452</v>
      </c>
      <c r="L3945" t="s">
        <v>267</v>
      </c>
      <c r="M3945">
        <v>14215</v>
      </c>
      <c r="N3945" t="s">
        <v>148</v>
      </c>
      <c r="O3945" t="s">
        <v>5894</v>
      </c>
      <c r="P3945" t="s">
        <v>46</v>
      </c>
      <c r="Q3945" t="s">
        <v>578</v>
      </c>
      <c r="R3945" t="s">
        <v>5895</v>
      </c>
      <c r="S3945">
        <v>835.17000000000007</v>
      </c>
      <c r="T3945">
        <v>7</v>
      </c>
      <c r="U3945">
        <v>0</v>
      </c>
      <c r="V3945">
        <v>16.703400000000016</v>
      </c>
    </row>
    <row r="3946" spans="1:22" ht="14.25" customHeight="1" x14ac:dyDescent="0.3">
      <c r="A3946">
        <v>3945</v>
      </c>
      <c r="B3946" t="s">
        <v>7081</v>
      </c>
      <c r="C3946">
        <f>YEAR(Data!$D3946)</f>
        <v>2013</v>
      </c>
      <c r="D3946" s="2">
        <v>41411</v>
      </c>
      <c r="E3946" s="2">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ht="14.25" customHeight="1" x14ac:dyDescent="0.3">
      <c r="A3947">
        <v>3946</v>
      </c>
      <c r="B3947" t="s">
        <v>7082</v>
      </c>
      <c r="C3947">
        <f>YEAR(Data!$D3947)</f>
        <v>2014</v>
      </c>
      <c r="D3947" s="2">
        <v>41962</v>
      </c>
      <c r="E3947" s="2">
        <v>41967</v>
      </c>
      <c r="F3947" t="s">
        <v>50</v>
      </c>
      <c r="G3947" t="s">
        <v>5077</v>
      </c>
      <c r="H3947" t="s">
        <v>5078</v>
      </c>
      <c r="I3947" t="s">
        <v>26</v>
      </c>
      <c r="J3947" t="s">
        <v>27</v>
      </c>
      <c r="K3947" t="s">
        <v>3283</v>
      </c>
      <c r="L3947" t="s">
        <v>54</v>
      </c>
      <c r="M3947">
        <v>33030</v>
      </c>
      <c r="N3947" t="s">
        <v>30</v>
      </c>
      <c r="O3947" t="s">
        <v>6304</v>
      </c>
      <c r="P3947" t="s">
        <v>46</v>
      </c>
      <c r="Q3947" t="s">
        <v>90</v>
      </c>
      <c r="R3947" t="s">
        <v>6305</v>
      </c>
      <c r="S3947">
        <v>44.384</v>
      </c>
      <c r="T3947">
        <v>1</v>
      </c>
      <c r="U3947">
        <v>0.2</v>
      </c>
      <c r="V3947">
        <v>15.534399999999998</v>
      </c>
    </row>
    <row r="3948" spans="1:22" ht="14.25" customHeight="1" x14ac:dyDescent="0.3">
      <c r="A3948">
        <v>3947</v>
      </c>
      <c r="B3948" t="s">
        <v>7082</v>
      </c>
      <c r="C3948">
        <f>YEAR(Data!$D3948)</f>
        <v>2014</v>
      </c>
      <c r="D3948" s="2">
        <v>41962</v>
      </c>
      <c r="E3948" s="2">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ht="14.25" customHeight="1" x14ac:dyDescent="0.3">
      <c r="A3949">
        <v>3948</v>
      </c>
      <c r="B3949" t="s">
        <v>7083</v>
      </c>
      <c r="C3949">
        <f>YEAR(Data!$D3949)</f>
        <v>2013</v>
      </c>
      <c r="D3949" s="2">
        <v>41597</v>
      </c>
      <c r="E3949" s="2">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ht="14.25" customHeight="1" x14ac:dyDescent="0.3">
      <c r="A3950">
        <v>3949</v>
      </c>
      <c r="B3950" t="s">
        <v>7083</v>
      </c>
      <c r="C3950">
        <f>YEAR(Data!$D3950)</f>
        <v>2013</v>
      </c>
      <c r="D3950" s="2">
        <v>41597</v>
      </c>
      <c r="E3950" s="2">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ht="14.25" customHeight="1" x14ac:dyDescent="0.3">
      <c r="A3951">
        <v>3950</v>
      </c>
      <c r="B3951" t="s">
        <v>7083</v>
      </c>
      <c r="C3951">
        <f>YEAR(Data!$D3951)</f>
        <v>2013</v>
      </c>
      <c r="D3951" s="2">
        <v>41597</v>
      </c>
      <c r="E3951" s="2">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ht="14.25" customHeight="1" x14ac:dyDescent="0.3">
      <c r="A3952">
        <v>3951</v>
      </c>
      <c r="B3952" t="s">
        <v>7083</v>
      </c>
      <c r="C3952">
        <f>YEAR(Data!$D3952)</f>
        <v>2013</v>
      </c>
      <c r="D3952" s="2">
        <v>41597</v>
      </c>
      <c r="E3952" s="2">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ht="14.25" customHeight="1" x14ac:dyDescent="0.3">
      <c r="A3953">
        <v>3952</v>
      </c>
      <c r="B3953" t="s">
        <v>7084</v>
      </c>
      <c r="C3953">
        <f>YEAR(Data!$D3953)</f>
        <v>2011</v>
      </c>
      <c r="D3953" s="2">
        <v>40875</v>
      </c>
      <c r="E3953" s="2">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ht="14.25" customHeight="1" x14ac:dyDescent="0.3">
      <c r="A3954">
        <v>3953</v>
      </c>
      <c r="B3954" t="s">
        <v>7085</v>
      </c>
      <c r="C3954">
        <f>YEAR(Data!$D3954)</f>
        <v>2013</v>
      </c>
      <c r="D3954" s="2">
        <v>41335</v>
      </c>
      <c r="E3954" s="2">
        <v>41342</v>
      </c>
      <c r="F3954" t="s">
        <v>50</v>
      </c>
      <c r="G3954" t="s">
        <v>226</v>
      </c>
      <c r="H3954" t="s">
        <v>227</v>
      </c>
      <c r="I3954" t="s">
        <v>41</v>
      </c>
      <c r="J3954" t="s">
        <v>27</v>
      </c>
      <c r="K3954" t="s">
        <v>807</v>
      </c>
      <c r="L3954" t="s">
        <v>457</v>
      </c>
      <c r="M3954">
        <v>80219</v>
      </c>
      <c r="N3954" t="s">
        <v>44</v>
      </c>
      <c r="O3954" t="s">
        <v>7086</v>
      </c>
      <c r="P3954" t="s">
        <v>71</v>
      </c>
      <c r="Q3954" t="s">
        <v>72</v>
      </c>
      <c r="R3954" t="s">
        <v>7087</v>
      </c>
      <c r="S3954">
        <v>159.98400000000001</v>
      </c>
      <c r="T3954">
        <v>2</v>
      </c>
      <c r="U3954">
        <v>0.2</v>
      </c>
      <c r="V3954">
        <v>13.998599999999989</v>
      </c>
    </row>
    <row r="3955" spans="1:22" ht="14.25" customHeight="1" x14ac:dyDescent="0.3">
      <c r="A3955">
        <v>3954</v>
      </c>
      <c r="B3955" t="s">
        <v>7088</v>
      </c>
      <c r="C3955">
        <f>YEAR(Data!$D3955)</f>
        <v>2014</v>
      </c>
      <c r="D3955" s="2">
        <v>41655</v>
      </c>
      <c r="E3955" s="2">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ht="14.25" customHeight="1" x14ac:dyDescent="0.3">
      <c r="A3956">
        <v>3955</v>
      </c>
      <c r="B3956" t="s">
        <v>7089</v>
      </c>
      <c r="C3956">
        <f>YEAR(Data!$D3956)</f>
        <v>2011</v>
      </c>
      <c r="D3956" s="2">
        <v>40637</v>
      </c>
      <c r="E3956" s="2">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ht="14.25" customHeight="1" x14ac:dyDescent="0.3">
      <c r="A3957">
        <v>3956</v>
      </c>
      <c r="B3957" t="s">
        <v>7089</v>
      </c>
      <c r="C3957">
        <f>YEAR(Data!$D3957)</f>
        <v>2011</v>
      </c>
      <c r="D3957" s="2">
        <v>40637</v>
      </c>
      <c r="E3957" s="2">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ht="14.25" customHeight="1" x14ac:dyDescent="0.3">
      <c r="A3958">
        <v>3957</v>
      </c>
      <c r="B3958" t="s">
        <v>7090</v>
      </c>
      <c r="C3958">
        <f>YEAR(Data!$D3958)</f>
        <v>2013</v>
      </c>
      <c r="D3958" s="2">
        <v>41452</v>
      </c>
      <c r="E3958" s="2">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ht="14.25" customHeight="1" x14ac:dyDescent="0.3">
      <c r="A3959">
        <v>3958</v>
      </c>
      <c r="B3959" t="s">
        <v>7091</v>
      </c>
      <c r="C3959">
        <f>YEAR(Data!$D3959)</f>
        <v>2013</v>
      </c>
      <c r="D3959" s="2">
        <v>41424</v>
      </c>
      <c r="E3959" s="2">
        <v>41428</v>
      </c>
      <c r="F3959" t="s">
        <v>50</v>
      </c>
      <c r="G3959" t="s">
        <v>1558</v>
      </c>
      <c r="H3959" t="s">
        <v>1559</v>
      </c>
      <c r="I3959" t="s">
        <v>26</v>
      </c>
      <c r="J3959" t="s">
        <v>27</v>
      </c>
      <c r="K3959" t="s">
        <v>5661</v>
      </c>
      <c r="L3959" t="s">
        <v>335</v>
      </c>
      <c r="M3959">
        <v>37211</v>
      </c>
      <c r="N3959" t="s">
        <v>30</v>
      </c>
      <c r="O3959" t="s">
        <v>4367</v>
      </c>
      <c r="P3959" t="s">
        <v>46</v>
      </c>
      <c r="Q3959" t="s">
        <v>75</v>
      </c>
      <c r="R3959" t="s">
        <v>4368</v>
      </c>
      <c r="S3959">
        <v>11.277000000000001</v>
      </c>
      <c r="T3959">
        <v>3</v>
      </c>
      <c r="U3959">
        <v>0.7</v>
      </c>
      <c r="V3959">
        <v>-8.6456999999999979</v>
      </c>
    </row>
    <row r="3960" spans="1:22" ht="14.25" customHeight="1" x14ac:dyDescent="0.3">
      <c r="A3960">
        <v>3959</v>
      </c>
      <c r="B3960" t="s">
        <v>7091</v>
      </c>
      <c r="C3960">
        <f>YEAR(Data!$D3960)</f>
        <v>2013</v>
      </c>
      <c r="D3960" s="2">
        <v>41424</v>
      </c>
      <c r="E3960" s="2">
        <v>41428</v>
      </c>
      <c r="F3960" t="s">
        <v>50</v>
      </c>
      <c r="G3960" t="s">
        <v>1558</v>
      </c>
      <c r="H3960" t="s">
        <v>1559</v>
      </c>
      <c r="I3960" t="s">
        <v>26</v>
      </c>
      <c r="J3960" t="s">
        <v>27</v>
      </c>
      <c r="K3960" t="s">
        <v>5661</v>
      </c>
      <c r="L3960" t="s">
        <v>335</v>
      </c>
      <c r="M3960">
        <v>37211</v>
      </c>
      <c r="N3960" t="s">
        <v>30</v>
      </c>
      <c r="O3960" t="s">
        <v>1282</v>
      </c>
      <c r="P3960" t="s">
        <v>46</v>
      </c>
      <c r="Q3960" t="s">
        <v>68</v>
      </c>
      <c r="R3960" t="s">
        <v>1283</v>
      </c>
      <c r="S3960">
        <v>4.4479999999999995</v>
      </c>
      <c r="T3960">
        <v>2</v>
      </c>
      <c r="U3960">
        <v>0.2</v>
      </c>
      <c r="V3960">
        <v>0.3335999999999999</v>
      </c>
    </row>
    <row r="3961" spans="1:22" ht="14.25" customHeight="1" x14ac:dyDescent="0.3">
      <c r="A3961">
        <v>3960</v>
      </c>
      <c r="B3961" t="s">
        <v>7091</v>
      </c>
      <c r="C3961">
        <f>YEAR(Data!$D3961)</f>
        <v>2013</v>
      </c>
      <c r="D3961" s="2">
        <v>41424</v>
      </c>
      <c r="E3961" s="2">
        <v>41428</v>
      </c>
      <c r="F3961" t="s">
        <v>50</v>
      </c>
      <c r="G3961" t="s">
        <v>1558</v>
      </c>
      <c r="H3961" t="s">
        <v>1559</v>
      </c>
      <c r="I3961" t="s">
        <v>26</v>
      </c>
      <c r="J3961" t="s">
        <v>27</v>
      </c>
      <c r="K3961" t="s">
        <v>5661</v>
      </c>
      <c r="L3961" t="s">
        <v>335</v>
      </c>
      <c r="M3961">
        <v>37211</v>
      </c>
      <c r="N3961" t="s">
        <v>30</v>
      </c>
      <c r="O3961" t="s">
        <v>7092</v>
      </c>
      <c r="P3961" t="s">
        <v>32</v>
      </c>
      <c r="Q3961" t="s">
        <v>65</v>
      </c>
      <c r="R3961" t="s">
        <v>7093</v>
      </c>
      <c r="S3961">
        <v>44.76</v>
      </c>
      <c r="T3961">
        <v>3</v>
      </c>
      <c r="U3961">
        <v>0.2</v>
      </c>
      <c r="V3961">
        <v>14.546999999999995</v>
      </c>
    </row>
    <row r="3962" spans="1:22" ht="14.25" customHeight="1" x14ac:dyDescent="0.3">
      <c r="A3962">
        <v>3961</v>
      </c>
      <c r="B3962" t="s">
        <v>7094</v>
      </c>
      <c r="C3962">
        <f>YEAR(Data!$D3962)</f>
        <v>2012</v>
      </c>
      <c r="D3962" s="2">
        <v>41201</v>
      </c>
      <c r="E3962" s="2">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ht="14.25" customHeight="1" x14ac:dyDescent="0.3">
      <c r="A3963">
        <v>3962</v>
      </c>
      <c r="B3963" t="s">
        <v>7094</v>
      </c>
      <c r="C3963">
        <f>YEAR(Data!$D3963)</f>
        <v>2012</v>
      </c>
      <c r="D3963" s="2">
        <v>41201</v>
      </c>
      <c r="E3963" s="2">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ht="14.25" customHeight="1" x14ac:dyDescent="0.3">
      <c r="A3964">
        <v>3963</v>
      </c>
      <c r="B3964" t="s">
        <v>7095</v>
      </c>
      <c r="C3964">
        <f>YEAR(Data!$D3964)</f>
        <v>2014</v>
      </c>
      <c r="D3964" s="2">
        <v>41690</v>
      </c>
      <c r="E3964" s="2">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ht="14.25" customHeight="1" x14ac:dyDescent="0.3">
      <c r="A3965">
        <v>3964</v>
      </c>
      <c r="B3965" t="s">
        <v>7095</v>
      </c>
      <c r="C3965">
        <f>YEAR(Data!$D3965)</f>
        <v>2014</v>
      </c>
      <c r="D3965" s="2">
        <v>41690</v>
      </c>
      <c r="E3965" s="2">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ht="14.25" customHeight="1" x14ac:dyDescent="0.3">
      <c r="A3966">
        <v>3965</v>
      </c>
      <c r="B3966" t="s">
        <v>7096</v>
      </c>
      <c r="C3966">
        <f>YEAR(Data!$D3966)</f>
        <v>2013</v>
      </c>
      <c r="D3966" s="2">
        <v>41540</v>
      </c>
      <c r="E3966" s="2">
        <v>41546</v>
      </c>
      <c r="F3966" t="s">
        <v>50</v>
      </c>
      <c r="G3966" t="s">
        <v>5502</v>
      </c>
      <c r="H3966" t="s">
        <v>5503</v>
      </c>
      <c r="I3966" t="s">
        <v>26</v>
      </c>
      <c r="J3966" t="s">
        <v>27</v>
      </c>
      <c r="K3966" t="s">
        <v>146</v>
      </c>
      <c r="L3966" t="s">
        <v>147</v>
      </c>
      <c r="M3966">
        <v>19140</v>
      </c>
      <c r="N3966" t="s">
        <v>148</v>
      </c>
      <c r="O3966" t="s">
        <v>7097</v>
      </c>
      <c r="P3966" t="s">
        <v>46</v>
      </c>
      <c r="Q3966" t="s">
        <v>68</v>
      </c>
      <c r="R3966" t="s">
        <v>7098</v>
      </c>
      <c r="S3966">
        <v>7.8719999999999999</v>
      </c>
      <c r="T3966">
        <v>3</v>
      </c>
      <c r="U3966">
        <v>0.2</v>
      </c>
      <c r="V3966">
        <v>0.88559999999999883</v>
      </c>
    </row>
    <row r="3967" spans="1:22" ht="14.25" customHeight="1" x14ac:dyDescent="0.3">
      <c r="A3967">
        <v>3966</v>
      </c>
      <c r="B3967" t="s">
        <v>7099</v>
      </c>
      <c r="C3967">
        <f>YEAR(Data!$D3967)</f>
        <v>2011</v>
      </c>
      <c r="D3967" s="2">
        <v>40859</v>
      </c>
      <c r="E3967" s="2">
        <v>40864</v>
      </c>
      <c r="F3967" t="s">
        <v>23</v>
      </c>
      <c r="G3967" t="s">
        <v>6029</v>
      </c>
      <c r="H3967" t="s">
        <v>6030</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ht="14.25" customHeight="1" x14ac:dyDescent="0.3">
      <c r="A3968">
        <v>3967</v>
      </c>
      <c r="B3968" t="s">
        <v>7100</v>
      </c>
      <c r="C3968">
        <f>YEAR(Data!$D3968)</f>
        <v>2013</v>
      </c>
      <c r="D3968" s="2">
        <v>41366</v>
      </c>
      <c r="E3968" s="2">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ht="14.25" customHeight="1" x14ac:dyDescent="0.3">
      <c r="A3969">
        <v>3968</v>
      </c>
      <c r="B3969" t="s">
        <v>7101</v>
      </c>
      <c r="C3969">
        <f>YEAR(Data!$D3969)</f>
        <v>2013</v>
      </c>
      <c r="D3969" s="2">
        <v>41415</v>
      </c>
      <c r="E3969" s="2">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ht="14.25" customHeight="1" x14ac:dyDescent="0.3">
      <c r="A3970">
        <v>3969</v>
      </c>
      <c r="B3970" t="s">
        <v>7102</v>
      </c>
      <c r="C3970">
        <f>YEAR(Data!$D3970)</f>
        <v>2012</v>
      </c>
      <c r="D3970" s="2">
        <v>41061</v>
      </c>
      <c r="E3970" s="2">
        <v>41065</v>
      </c>
      <c r="F3970" t="s">
        <v>50</v>
      </c>
      <c r="G3970" t="s">
        <v>6982</v>
      </c>
      <c r="H3970" t="s">
        <v>6983</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ht="14.25" customHeight="1" x14ac:dyDescent="0.3">
      <c r="A3971">
        <v>3970</v>
      </c>
      <c r="B3971" t="s">
        <v>7102</v>
      </c>
      <c r="C3971">
        <f>YEAR(Data!$D3971)</f>
        <v>2012</v>
      </c>
      <c r="D3971" s="2">
        <v>41061</v>
      </c>
      <c r="E3971" s="2">
        <v>41065</v>
      </c>
      <c r="F3971" t="s">
        <v>50</v>
      </c>
      <c r="G3971" t="s">
        <v>6982</v>
      </c>
      <c r="H3971" t="s">
        <v>6983</v>
      </c>
      <c r="I3971" t="s">
        <v>41</v>
      </c>
      <c r="J3971" t="s">
        <v>27</v>
      </c>
      <c r="K3971" t="s">
        <v>678</v>
      </c>
      <c r="L3971" t="s">
        <v>104</v>
      </c>
      <c r="M3971">
        <v>78207</v>
      </c>
      <c r="N3971" t="s">
        <v>105</v>
      </c>
      <c r="O3971" t="s">
        <v>7103</v>
      </c>
      <c r="P3971" t="s">
        <v>46</v>
      </c>
      <c r="Q3971" t="s">
        <v>90</v>
      </c>
      <c r="R3971" t="s">
        <v>7104</v>
      </c>
      <c r="S3971">
        <v>42.24</v>
      </c>
      <c r="T3971">
        <v>10</v>
      </c>
      <c r="U3971">
        <v>0.2</v>
      </c>
      <c r="V3971">
        <v>13.199999999999998</v>
      </c>
    </row>
    <row r="3972" spans="1:22" ht="14.25" customHeight="1" x14ac:dyDescent="0.3">
      <c r="A3972">
        <v>3971</v>
      </c>
      <c r="B3972" t="s">
        <v>7105</v>
      </c>
      <c r="C3972">
        <f>YEAR(Data!$D3972)</f>
        <v>2011</v>
      </c>
      <c r="D3972" s="2">
        <v>40869</v>
      </c>
      <c r="E3972" s="2">
        <v>40873</v>
      </c>
      <c r="F3972" t="s">
        <v>50</v>
      </c>
      <c r="G3972" t="s">
        <v>7106</v>
      </c>
      <c r="H3972" t="s">
        <v>7107</v>
      </c>
      <c r="I3972" t="s">
        <v>26</v>
      </c>
      <c r="J3972" t="s">
        <v>27</v>
      </c>
      <c r="K3972" t="s">
        <v>42</v>
      </c>
      <c r="L3972" t="s">
        <v>43</v>
      </c>
      <c r="M3972">
        <v>90036</v>
      </c>
      <c r="N3972" t="s">
        <v>44</v>
      </c>
      <c r="O3972" t="s">
        <v>5566</v>
      </c>
      <c r="P3972" t="s">
        <v>46</v>
      </c>
      <c r="Q3972" t="s">
        <v>90</v>
      </c>
      <c r="R3972" t="s">
        <v>5567</v>
      </c>
      <c r="S3972">
        <v>53.820000000000007</v>
      </c>
      <c r="T3972">
        <v>9</v>
      </c>
      <c r="U3972">
        <v>0</v>
      </c>
      <c r="V3972">
        <v>24.218999999999998</v>
      </c>
    </row>
    <row r="3973" spans="1:22" ht="14.25" customHeight="1" x14ac:dyDescent="0.3">
      <c r="A3973">
        <v>3972</v>
      </c>
      <c r="B3973" t="s">
        <v>7108</v>
      </c>
      <c r="C3973">
        <f>YEAR(Data!$D3973)</f>
        <v>2012</v>
      </c>
      <c r="D3973" s="2">
        <v>40961</v>
      </c>
      <c r="E3973" s="2">
        <v>40963</v>
      </c>
      <c r="F3973" t="s">
        <v>23</v>
      </c>
      <c r="G3973" t="s">
        <v>3217</v>
      </c>
      <c r="H3973" t="s">
        <v>3218</v>
      </c>
      <c r="I3973" t="s">
        <v>102</v>
      </c>
      <c r="J3973" t="s">
        <v>27</v>
      </c>
      <c r="K3973" t="s">
        <v>6196</v>
      </c>
      <c r="L3973" t="s">
        <v>238</v>
      </c>
      <c r="M3973">
        <v>48310</v>
      </c>
      <c r="N3973" t="s">
        <v>105</v>
      </c>
      <c r="O3973" t="s">
        <v>6380</v>
      </c>
      <c r="P3973" t="s">
        <v>46</v>
      </c>
      <c r="Q3973" t="s">
        <v>68</v>
      </c>
      <c r="R3973" t="s">
        <v>6381</v>
      </c>
      <c r="S3973">
        <v>79.36</v>
      </c>
      <c r="T3973">
        <v>4</v>
      </c>
      <c r="U3973">
        <v>0</v>
      </c>
      <c r="V3973">
        <v>20.633600000000001</v>
      </c>
    </row>
    <row r="3974" spans="1:22" ht="14.25" customHeight="1" x14ac:dyDescent="0.3">
      <c r="A3974">
        <v>3973</v>
      </c>
      <c r="B3974" t="s">
        <v>7109</v>
      </c>
      <c r="C3974">
        <f>YEAR(Data!$D3974)</f>
        <v>2013</v>
      </c>
      <c r="D3974" s="2">
        <v>41363</v>
      </c>
      <c r="E3974" s="2">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ht="14.25" customHeight="1" x14ac:dyDescent="0.3">
      <c r="A3975">
        <v>3974</v>
      </c>
      <c r="B3975" t="s">
        <v>7109</v>
      </c>
      <c r="C3975">
        <f>YEAR(Data!$D3975)</f>
        <v>2013</v>
      </c>
      <c r="D3975" s="2">
        <v>41363</v>
      </c>
      <c r="E3975" s="2">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ht="14.25" customHeight="1" x14ac:dyDescent="0.3">
      <c r="A3976">
        <v>3975</v>
      </c>
      <c r="B3976" t="s">
        <v>7109</v>
      </c>
      <c r="C3976">
        <f>YEAR(Data!$D3976)</f>
        <v>2013</v>
      </c>
      <c r="D3976" s="2">
        <v>41363</v>
      </c>
      <c r="E3976" s="2">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ht="14.25" customHeight="1" x14ac:dyDescent="0.3">
      <c r="A3977">
        <v>3976</v>
      </c>
      <c r="B3977" t="s">
        <v>7109</v>
      </c>
      <c r="C3977">
        <f>YEAR(Data!$D3977)</f>
        <v>2013</v>
      </c>
      <c r="D3977" s="2">
        <v>41363</v>
      </c>
      <c r="E3977" s="2">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ht="14.25" customHeight="1" x14ac:dyDescent="0.3">
      <c r="A3978">
        <v>3977</v>
      </c>
      <c r="B3978" t="s">
        <v>7110</v>
      </c>
      <c r="C3978">
        <f>YEAR(Data!$D3978)</f>
        <v>2013</v>
      </c>
      <c r="D3978" s="2">
        <v>41570</v>
      </c>
      <c r="E3978" s="2">
        <v>41572</v>
      </c>
      <c r="F3978" t="s">
        <v>188</v>
      </c>
      <c r="G3978" t="s">
        <v>4353</v>
      </c>
      <c r="H3978" t="s">
        <v>4354</v>
      </c>
      <c r="I3978" t="s">
        <v>26</v>
      </c>
      <c r="J3978" t="s">
        <v>27</v>
      </c>
      <c r="K3978" t="s">
        <v>1464</v>
      </c>
      <c r="L3978" t="s">
        <v>319</v>
      </c>
      <c r="M3978">
        <v>23223</v>
      </c>
      <c r="N3978" t="s">
        <v>30</v>
      </c>
      <c r="O3978" t="s">
        <v>7111</v>
      </c>
      <c r="P3978" t="s">
        <v>32</v>
      </c>
      <c r="Q3978" t="s">
        <v>65</v>
      </c>
      <c r="R3978" t="s">
        <v>7112</v>
      </c>
      <c r="S3978">
        <v>39.92</v>
      </c>
      <c r="T3978">
        <v>4</v>
      </c>
      <c r="U3978">
        <v>0</v>
      </c>
      <c r="V3978">
        <v>11.177600000000002</v>
      </c>
    </row>
    <row r="3979" spans="1:22" ht="14.25" customHeight="1" x14ac:dyDescent="0.3">
      <c r="A3979">
        <v>3978</v>
      </c>
      <c r="B3979" t="s">
        <v>7113</v>
      </c>
      <c r="C3979">
        <f>YEAR(Data!$D3979)</f>
        <v>2014</v>
      </c>
      <c r="D3979" s="2">
        <v>41915</v>
      </c>
      <c r="E3979" s="2">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ht="14.25" customHeight="1" x14ac:dyDescent="0.3">
      <c r="A3980">
        <v>3979</v>
      </c>
      <c r="B3980" t="s">
        <v>7113</v>
      </c>
      <c r="C3980">
        <f>YEAR(Data!$D3980)</f>
        <v>2014</v>
      </c>
      <c r="D3980" s="2">
        <v>41915</v>
      </c>
      <c r="E3980" s="2">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ht="14.25" customHeight="1" x14ac:dyDescent="0.3">
      <c r="A3981">
        <v>3980</v>
      </c>
      <c r="B3981" t="s">
        <v>7114</v>
      </c>
      <c r="C3981">
        <f>YEAR(Data!$D3981)</f>
        <v>2011</v>
      </c>
      <c r="D3981" s="2">
        <v>40900</v>
      </c>
      <c r="E3981" s="2">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ht="14.25" customHeight="1" x14ac:dyDescent="0.3">
      <c r="A3982">
        <v>3981</v>
      </c>
      <c r="B3982" t="s">
        <v>7114</v>
      </c>
      <c r="C3982">
        <f>YEAR(Data!$D3982)</f>
        <v>2011</v>
      </c>
      <c r="D3982" s="2">
        <v>40900</v>
      </c>
      <c r="E3982" s="2">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ht="14.25" customHeight="1" x14ac:dyDescent="0.3">
      <c r="A3983">
        <v>3982</v>
      </c>
      <c r="B3983" t="s">
        <v>7115</v>
      </c>
      <c r="C3983">
        <f>YEAR(Data!$D3983)</f>
        <v>2014</v>
      </c>
      <c r="D3983" s="2">
        <v>41989</v>
      </c>
      <c r="E3983" s="2">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ht="14.25" customHeight="1" x14ac:dyDescent="0.3">
      <c r="A3984">
        <v>3983</v>
      </c>
      <c r="B3984" t="s">
        <v>7116</v>
      </c>
      <c r="C3984">
        <f>YEAR(Data!$D3984)</f>
        <v>2013</v>
      </c>
      <c r="D3984" s="2">
        <v>41463</v>
      </c>
      <c r="E3984" s="2">
        <v>41465</v>
      </c>
      <c r="F3984" t="s">
        <v>23</v>
      </c>
      <c r="G3984" t="s">
        <v>6045</v>
      </c>
      <c r="H3984" t="s">
        <v>6046</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ht="14.25" customHeight="1" x14ac:dyDescent="0.3">
      <c r="A3985">
        <v>3984</v>
      </c>
      <c r="B3985" t="s">
        <v>7116</v>
      </c>
      <c r="C3985">
        <f>YEAR(Data!$D3985)</f>
        <v>2013</v>
      </c>
      <c r="D3985" s="2">
        <v>41463</v>
      </c>
      <c r="E3985" s="2">
        <v>41465</v>
      </c>
      <c r="F3985" t="s">
        <v>23</v>
      </c>
      <c r="G3985" t="s">
        <v>6045</v>
      </c>
      <c r="H3985" t="s">
        <v>6046</v>
      </c>
      <c r="I3985" t="s">
        <v>26</v>
      </c>
      <c r="J3985" t="s">
        <v>27</v>
      </c>
      <c r="K3985" t="s">
        <v>42</v>
      </c>
      <c r="L3985" t="s">
        <v>43</v>
      </c>
      <c r="M3985">
        <v>90045</v>
      </c>
      <c r="N3985" t="s">
        <v>44</v>
      </c>
      <c r="O3985" t="s">
        <v>5273</v>
      </c>
      <c r="P3985" t="s">
        <v>71</v>
      </c>
      <c r="Q3985" t="s">
        <v>1216</v>
      </c>
      <c r="R3985" t="s">
        <v>5274</v>
      </c>
      <c r="S3985">
        <v>2799.9600000000005</v>
      </c>
      <c r="T3985">
        <v>5</v>
      </c>
      <c r="U3985">
        <v>0.2</v>
      </c>
      <c r="V3985">
        <v>944.98649999999986</v>
      </c>
    </row>
    <row r="3986" spans="1:22" ht="14.25" customHeight="1" x14ac:dyDescent="0.3">
      <c r="A3986">
        <v>3985</v>
      </c>
      <c r="B3986" t="s">
        <v>7116</v>
      </c>
      <c r="C3986">
        <f>YEAR(Data!$D3986)</f>
        <v>2013</v>
      </c>
      <c r="D3986" s="2">
        <v>41463</v>
      </c>
      <c r="E3986" s="2">
        <v>41465</v>
      </c>
      <c r="F3986" t="s">
        <v>23</v>
      </c>
      <c r="G3986" t="s">
        <v>6045</v>
      </c>
      <c r="H3986" t="s">
        <v>6046</v>
      </c>
      <c r="I3986" t="s">
        <v>26</v>
      </c>
      <c r="J3986" t="s">
        <v>27</v>
      </c>
      <c r="K3986" t="s">
        <v>42</v>
      </c>
      <c r="L3986" t="s">
        <v>43</v>
      </c>
      <c r="M3986">
        <v>90045</v>
      </c>
      <c r="N3986" t="s">
        <v>44</v>
      </c>
      <c r="O3986" t="s">
        <v>6006</v>
      </c>
      <c r="P3986" t="s">
        <v>46</v>
      </c>
      <c r="Q3986" t="s">
        <v>90</v>
      </c>
      <c r="R3986" t="s">
        <v>6007</v>
      </c>
      <c r="S3986">
        <v>48.94</v>
      </c>
      <c r="T3986">
        <v>1</v>
      </c>
      <c r="U3986">
        <v>0</v>
      </c>
      <c r="V3986">
        <v>24.47</v>
      </c>
    </row>
    <row r="3987" spans="1:22" ht="14.25" customHeight="1" x14ac:dyDescent="0.3">
      <c r="A3987">
        <v>3986</v>
      </c>
      <c r="B3987" t="s">
        <v>7117</v>
      </c>
      <c r="C3987">
        <f>YEAR(Data!$D3987)</f>
        <v>2013</v>
      </c>
      <c r="D3987" s="2">
        <v>41382</v>
      </c>
      <c r="E3987" s="2">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ht="14.25" customHeight="1" x14ac:dyDescent="0.3">
      <c r="A3988">
        <v>3987</v>
      </c>
      <c r="B3988" t="s">
        <v>7118</v>
      </c>
      <c r="C3988">
        <f>YEAR(Data!$D3988)</f>
        <v>2014</v>
      </c>
      <c r="D3988" s="2">
        <v>41738</v>
      </c>
      <c r="E3988" s="2">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ht="14.25" customHeight="1" x14ac:dyDescent="0.3">
      <c r="A3989">
        <v>3988</v>
      </c>
      <c r="B3989" t="s">
        <v>7118</v>
      </c>
      <c r="C3989">
        <f>YEAR(Data!$D3989)</f>
        <v>2014</v>
      </c>
      <c r="D3989" s="2">
        <v>41738</v>
      </c>
      <c r="E3989" s="2">
        <v>41744</v>
      </c>
      <c r="F3989" t="s">
        <v>50</v>
      </c>
      <c r="G3989" t="s">
        <v>5098</v>
      </c>
      <c r="H3989" t="s">
        <v>5099</v>
      </c>
      <c r="I3989" t="s">
        <v>102</v>
      </c>
      <c r="J3989" t="s">
        <v>27</v>
      </c>
      <c r="K3989" t="s">
        <v>2126</v>
      </c>
      <c r="L3989" t="s">
        <v>788</v>
      </c>
      <c r="M3989">
        <v>7060</v>
      </c>
      <c r="N3989" t="s">
        <v>148</v>
      </c>
      <c r="O3989" t="s">
        <v>7119</v>
      </c>
      <c r="P3989" t="s">
        <v>46</v>
      </c>
      <c r="Q3989" t="s">
        <v>78</v>
      </c>
      <c r="R3989" t="s">
        <v>7120</v>
      </c>
      <c r="S3989">
        <v>41.95</v>
      </c>
      <c r="T3989">
        <v>5</v>
      </c>
      <c r="U3989">
        <v>0</v>
      </c>
      <c r="V3989">
        <v>10.487500000000001</v>
      </c>
    </row>
    <row r="3990" spans="1:22" ht="14.25" customHeight="1" x14ac:dyDescent="0.3">
      <c r="A3990">
        <v>3989</v>
      </c>
      <c r="B3990" t="s">
        <v>7121</v>
      </c>
      <c r="C3990">
        <f>YEAR(Data!$D3990)</f>
        <v>2013</v>
      </c>
      <c r="D3990" s="2">
        <v>41382</v>
      </c>
      <c r="E3990" s="2">
        <v>41387</v>
      </c>
      <c r="F3990" t="s">
        <v>50</v>
      </c>
      <c r="G3990" t="s">
        <v>7122</v>
      </c>
      <c r="H3990" t="s">
        <v>7123</v>
      </c>
      <c r="I3990" t="s">
        <v>41</v>
      </c>
      <c r="J3990" t="s">
        <v>27</v>
      </c>
      <c r="K3990" t="s">
        <v>382</v>
      </c>
      <c r="L3990" t="s">
        <v>335</v>
      </c>
      <c r="M3990">
        <v>38401</v>
      </c>
      <c r="N3990" t="s">
        <v>30</v>
      </c>
      <c r="O3990" t="s">
        <v>7124</v>
      </c>
      <c r="P3990" t="s">
        <v>32</v>
      </c>
      <c r="Q3990" t="s">
        <v>65</v>
      </c>
      <c r="R3990" t="s">
        <v>7125</v>
      </c>
      <c r="S3990">
        <v>79.12</v>
      </c>
      <c r="T3990">
        <v>5</v>
      </c>
      <c r="U3990">
        <v>0.2</v>
      </c>
      <c r="V3990">
        <v>13.845999999999997</v>
      </c>
    </row>
    <row r="3991" spans="1:22" ht="14.25" customHeight="1" x14ac:dyDescent="0.3">
      <c r="A3991">
        <v>3990</v>
      </c>
      <c r="B3991" t="s">
        <v>7126</v>
      </c>
      <c r="C3991">
        <f>YEAR(Data!$D3991)</f>
        <v>2011</v>
      </c>
      <c r="D3991" s="2">
        <v>40872</v>
      </c>
      <c r="E3991" s="2">
        <v>40874</v>
      </c>
      <c r="F3991" t="s">
        <v>23</v>
      </c>
      <c r="G3991" t="s">
        <v>4029</v>
      </c>
      <c r="H3991" t="s">
        <v>4030</v>
      </c>
      <c r="I3991" t="s">
        <v>26</v>
      </c>
      <c r="J3991" t="s">
        <v>27</v>
      </c>
      <c r="K3991" t="s">
        <v>7127</v>
      </c>
      <c r="L3991" t="s">
        <v>1399</v>
      </c>
      <c r="M3991">
        <v>2895</v>
      </c>
      <c r="N3991" t="s">
        <v>148</v>
      </c>
      <c r="O3991" t="s">
        <v>2932</v>
      </c>
      <c r="P3991" t="s">
        <v>32</v>
      </c>
      <c r="Q3991" t="s">
        <v>65</v>
      </c>
      <c r="R3991" t="s">
        <v>2933</v>
      </c>
      <c r="S3991">
        <v>52.96</v>
      </c>
      <c r="T3991">
        <v>2</v>
      </c>
      <c r="U3991">
        <v>0</v>
      </c>
      <c r="V3991">
        <v>20.1248</v>
      </c>
    </row>
    <row r="3992" spans="1:22" ht="14.25" customHeight="1" x14ac:dyDescent="0.3">
      <c r="A3992">
        <v>3991</v>
      </c>
      <c r="B3992" t="s">
        <v>7128</v>
      </c>
      <c r="C3992">
        <f>YEAR(Data!$D3992)</f>
        <v>2011</v>
      </c>
      <c r="D3992" s="2">
        <v>40850</v>
      </c>
      <c r="E3992" s="2">
        <v>40855</v>
      </c>
      <c r="F3992" t="s">
        <v>50</v>
      </c>
      <c r="G3992" t="s">
        <v>3987</v>
      </c>
      <c r="H3992" t="s">
        <v>3988</v>
      </c>
      <c r="I3992" t="s">
        <v>26</v>
      </c>
      <c r="J3992" t="s">
        <v>27</v>
      </c>
      <c r="K3992" t="s">
        <v>2470</v>
      </c>
      <c r="L3992" t="s">
        <v>147</v>
      </c>
      <c r="M3992">
        <v>17602</v>
      </c>
      <c r="N3992" t="s">
        <v>148</v>
      </c>
      <c r="O3992" t="s">
        <v>5894</v>
      </c>
      <c r="P3992" t="s">
        <v>46</v>
      </c>
      <c r="Q3992" t="s">
        <v>578</v>
      </c>
      <c r="R3992" t="s">
        <v>5895</v>
      </c>
      <c r="S3992">
        <v>286.34400000000005</v>
      </c>
      <c r="T3992">
        <v>3</v>
      </c>
      <c r="U3992">
        <v>0.2</v>
      </c>
      <c r="V3992">
        <v>-64.427400000000006</v>
      </c>
    </row>
    <row r="3993" spans="1:22" ht="14.25" customHeight="1" x14ac:dyDescent="0.3">
      <c r="A3993">
        <v>3992</v>
      </c>
      <c r="B3993" t="s">
        <v>7129</v>
      </c>
      <c r="C3993">
        <f>YEAR(Data!$D3993)</f>
        <v>2012</v>
      </c>
      <c r="D3993" s="2">
        <v>41030</v>
      </c>
      <c r="E3993" s="2">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ht="14.25" customHeight="1" x14ac:dyDescent="0.3">
      <c r="A3994">
        <v>3993</v>
      </c>
      <c r="B3994" t="s">
        <v>7129</v>
      </c>
      <c r="C3994">
        <f>YEAR(Data!$D3994)</f>
        <v>2012</v>
      </c>
      <c r="D3994" s="2">
        <v>41030</v>
      </c>
      <c r="E3994" s="2">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ht="14.25" customHeight="1" x14ac:dyDescent="0.3">
      <c r="A3995">
        <v>3994</v>
      </c>
      <c r="B3995" t="s">
        <v>7129</v>
      </c>
      <c r="C3995">
        <f>YEAR(Data!$D3995)</f>
        <v>2012</v>
      </c>
      <c r="D3995" s="2">
        <v>41030</v>
      </c>
      <c r="E3995" s="2">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ht="14.25" customHeight="1" x14ac:dyDescent="0.3">
      <c r="A3996">
        <v>3995</v>
      </c>
      <c r="B3996" t="s">
        <v>7130</v>
      </c>
      <c r="C3996">
        <f>YEAR(Data!$D3996)</f>
        <v>2012</v>
      </c>
      <c r="D3996" s="2">
        <v>40976</v>
      </c>
      <c r="E3996" s="2">
        <v>40980</v>
      </c>
      <c r="F3996" t="s">
        <v>50</v>
      </c>
      <c r="G3996" t="s">
        <v>7131</v>
      </c>
      <c r="H3996" t="s">
        <v>7132</v>
      </c>
      <c r="I3996" t="s">
        <v>26</v>
      </c>
      <c r="J3996" t="s">
        <v>27</v>
      </c>
      <c r="K3996" t="s">
        <v>4514</v>
      </c>
      <c r="L3996" t="s">
        <v>114</v>
      </c>
      <c r="M3996">
        <v>53142</v>
      </c>
      <c r="N3996" t="s">
        <v>105</v>
      </c>
      <c r="O3996" t="s">
        <v>6559</v>
      </c>
      <c r="P3996" t="s">
        <v>32</v>
      </c>
      <c r="Q3996" t="s">
        <v>33</v>
      </c>
      <c r="R3996" t="s">
        <v>6560</v>
      </c>
      <c r="S3996">
        <v>512.93999999999994</v>
      </c>
      <c r="T3996">
        <v>3</v>
      </c>
      <c r="U3996">
        <v>0</v>
      </c>
      <c r="V3996">
        <v>97.45859999999999</v>
      </c>
    </row>
    <row r="3997" spans="1:22" ht="14.25" customHeight="1" x14ac:dyDescent="0.3">
      <c r="A3997">
        <v>3996</v>
      </c>
      <c r="B3997" t="s">
        <v>7130</v>
      </c>
      <c r="C3997">
        <f>YEAR(Data!$D3997)</f>
        <v>2012</v>
      </c>
      <c r="D3997" s="2">
        <v>40976</v>
      </c>
      <c r="E3997" s="2">
        <v>40980</v>
      </c>
      <c r="F3997" t="s">
        <v>50</v>
      </c>
      <c r="G3997" t="s">
        <v>7131</v>
      </c>
      <c r="H3997" t="s">
        <v>7132</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ht="14.25" customHeight="1" x14ac:dyDescent="0.3">
      <c r="A3998">
        <v>3997</v>
      </c>
      <c r="B3998" t="s">
        <v>7130</v>
      </c>
      <c r="C3998">
        <f>YEAR(Data!$D3998)</f>
        <v>2012</v>
      </c>
      <c r="D3998" s="2">
        <v>40976</v>
      </c>
      <c r="E3998" s="2">
        <v>40980</v>
      </c>
      <c r="F3998" t="s">
        <v>50</v>
      </c>
      <c r="G3998" t="s">
        <v>7131</v>
      </c>
      <c r="H3998" t="s">
        <v>7132</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ht="14.25" customHeight="1" x14ac:dyDescent="0.3">
      <c r="A3999">
        <v>3998</v>
      </c>
      <c r="B3999" t="s">
        <v>7130</v>
      </c>
      <c r="C3999">
        <f>YEAR(Data!$D3999)</f>
        <v>2012</v>
      </c>
      <c r="D3999" s="2">
        <v>40976</v>
      </c>
      <c r="E3999" s="2">
        <v>40980</v>
      </c>
      <c r="F3999" t="s">
        <v>50</v>
      </c>
      <c r="G3999" t="s">
        <v>7131</v>
      </c>
      <c r="H3999" t="s">
        <v>7132</v>
      </c>
      <c r="I3999" t="s">
        <v>26</v>
      </c>
      <c r="J3999" t="s">
        <v>27</v>
      </c>
      <c r="K3999" t="s">
        <v>4514</v>
      </c>
      <c r="L3999" t="s">
        <v>114</v>
      </c>
      <c r="M3999">
        <v>53142</v>
      </c>
      <c r="N3999" t="s">
        <v>105</v>
      </c>
      <c r="O3999" t="s">
        <v>7133</v>
      </c>
      <c r="P3999" t="s">
        <v>46</v>
      </c>
      <c r="Q3999" t="s">
        <v>68</v>
      </c>
      <c r="R3999" t="s">
        <v>7134</v>
      </c>
      <c r="S3999">
        <v>14.98</v>
      </c>
      <c r="T3999">
        <v>1</v>
      </c>
      <c r="U3999">
        <v>0</v>
      </c>
      <c r="V3999">
        <v>4.4939999999999998</v>
      </c>
    </row>
    <row r="4000" spans="1:22" ht="14.25" customHeight="1" x14ac:dyDescent="0.3">
      <c r="A4000">
        <v>3999</v>
      </c>
      <c r="B4000" t="s">
        <v>7130</v>
      </c>
      <c r="C4000">
        <f>YEAR(Data!$D4000)</f>
        <v>2012</v>
      </c>
      <c r="D4000" s="2">
        <v>40976</v>
      </c>
      <c r="E4000" s="2">
        <v>40980</v>
      </c>
      <c r="F4000" t="s">
        <v>50</v>
      </c>
      <c r="G4000" t="s">
        <v>7131</v>
      </c>
      <c r="H4000" t="s">
        <v>7132</v>
      </c>
      <c r="I4000" t="s">
        <v>26</v>
      </c>
      <c r="J4000" t="s">
        <v>27</v>
      </c>
      <c r="K4000" t="s">
        <v>4514</v>
      </c>
      <c r="L4000" t="s">
        <v>114</v>
      </c>
      <c r="M4000">
        <v>53142</v>
      </c>
      <c r="N4000" t="s">
        <v>105</v>
      </c>
      <c r="O4000" t="s">
        <v>5271</v>
      </c>
      <c r="P4000" t="s">
        <v>32</v>
      </c>
      <c r="Q4000" t="s">
        <v>65</v>
      </c>
      <c r="R4000" t="s">
        <v>5272</v>
      </c>
      <c r="S4000">
        <v>373.08</v>
      </c>
      <c r="T4000">
        <v>6</v>
      </c>
      <c r="U4000">
        <v>0</v>
      </c>
      <c r="V4000">
        <v>82.077600000000004</v>
      </c>
    </row>
    <row r="4001" spans="1:22" ht="14.25" customHeight="1" x14ac:dyDescent="0.3">
      <c r="A4001">
        <v>4000</v>
      </c>
      <c r="B4001" t="s">
        <v>7135</v>
      </c>
      <c r="C4001">
        <f>YEAR(Data!$D4001)</f>
        <v>2012</v>
      </c>
      <c r="D4001" s="2">
        <v>41107</v>
      </c>
      <c r="E4001" s="2">
        <v>41110</v>
      </c>
      <c r="F4001" t="s">
        <v>23</v>
      </c>
      <c r="G4001" t="s">
        <v>1477</v>
      </c>
      <c r="H4001" t="s">
        <v>1478</v>
      </c>
      <c r="I4001" t="s">
        <v>41</v>
      </c>
      <c r="J4001" t="s">
        <v>27</v>
      </c>
      <c r="K4001" t="s">
        <v>6850</v>
      </c>
      <c r="L4001" t="s">
        <v>54</v>
      </c>
      <c r="M4001">
        <v>34952</v>
      </c>
      <c r="N4001" t="s">
        <v>30</v>
      </c>
      <c r="O4001" t="s">
        <v>1076</v>
      </c>
      <c r="P4001" t="s">
        <v>32</v>
      </c>
      <c r="Q4001" t="s">
        <v>33</v>
      </c>
      <c r="R4001" t="s">
        <v>1077</v>
      </c>
      <c r="S4001">
        <v>231.92000000000002</v>
      </c>
      <c r="T4001">
        <v>5</v>
      </c>
      <c r="U4001">
        <v>0.2</v>
      </c>
      <c r="V4001">
        <v>5.7980000000000018</v>
      </c>
    </row>
    <row r="4002" spans="1:22" ht="14.25" customHeight="1" x14ac:dyDescent="0.3">
      <c r="A4002">
        <v>4001</v>
      </c>
      <c r="B4002" t="s">
        <v>7136</v>
      </c>
      <c r="C4002">
        <f>YEAR(Data!$D4002)</f>
        <v>2011</v>
      </c>
      <c r="D4002" s="2">
        <v>40827</v>
      </c>
      <c r="E4002" s="2">
        <v>40832</v>
      </c>
      <c r="F4002" t="s">
        <v>50</v>
      </c>
      <c r="G4002" t="s">
        <v>5928</v>
      </c>
      <c r="H4002" t="s">
        <v>5929</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ht="14.25" customHeight="1" x14ac:dyDescent="0.3">
      <c r="A4003">
        <v>4002</v>
      </c>
      <c r="B4003" t="s">
        <v>7136</v>
      </c>
      <c r="C4003">
        <f>YEAR(Data!$D4003)</f>
        <v>2011</v>
      </c>
      <c r="D4003" s="2">
        <v>40827</v>
      </c>
      <c r="E4003" s="2">
        <v>40832</v>
      </c>
      <c r="F4003" t="s">
        <v>50</v>
      </c>
      <c r="G4003" t="s">
        <v>5928</v>
      </c>
      <c r="H4003" t="s">
        <v>5929</v>
      </c>
      <c r="I4003" t="s">
        <v>102</v>
      </c>
      <c r="J4003" t="s">
        <v>27</v>
      </c>
      <c r="K4003" t="s">
        <v>95</v>
      </c>
      <c r="L4003" t="s">
        <v>96</v>
      </c>
      <c r="M4003">
        <v>98115</v>
      </c>
      <c r="N4003" t="s">
        <v>44</v>
      </c>
      <c r="O4003" t="s">
        <v>7137</v>
      </c>
      <c r="P4003" t="s">
        <v>71</v>
      </c>
      <c r="Q4003" t="s">
        <v>161</v>
      </c>
      <c r="R4003" t="s">
        <v>7138</v>
      </c>
      <c r="S4003">
        <v>345</v>
      </c>
      <c r="T4003">
        <v>5</v>
      </c>
      <c r="U4003">
        <v>0</v>
      </c>
      <c r="V4003">
        <v>58.649999999999984</v>
      </c>
    </row>
    <row r="4004" spans="1:22" ht="14.25" customHeight="1" x14ac:dyDescent="0.3">
      <c r="A4004">
        <v>4003</v>
      </c>
      <c r="B4004" t="s">
        <v>7139</v>
      </c>
      <c r="C4004">
        <f>YEAR(Data!$D4004)</f>
        <v>2013</v>
      </c>
      <c r="D4004" s="2">
        <v>41337</v>
      </c>
      <c r="E4004" s="2">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ht="14.25" customHeight="1" x14ac:dyDescent="0.3">
      <c r="A4005">
        <v>4004</v>
      </c>
      <c r="B4005" t="s">
        <v>7139</v>
      </c>
      <c r="C4005">
        <f>YEAR(Data!$D4005)</f>
        <v>2013</v>
      </c>
      <c r="D4005" s="2">
        <v>41337</v>
      </c>
      <c r="E4005" s="2">
        <v>41342</v>
      </c>
      <c r="F4005" t="s">
        <v>50</v>
      </c>
      <c r="G4005" t="s">
        <v>3525</v>
      </c>
      <c r="H4005" t="s">
        <v>3526</v>
      </c>
      <c r="I4005" t="s">
        <v>26</v>
      </c>
      <c r="J4005" t="s">
        <v>27</v>
      </c>
      <c r="K4005" t="s">
        <v>678</v>
      </c>
      <c r="L4005" t="s">
        <v>104</v>
      </c>
      <c r="M4005">
        <v>78207</v>
      </c>
      <c r="N4005" t="s">
        <v>105</v>
      </c>
      <c r="O4005" t="s">
        <v>7140</v>
      </c>
      <c r="P4005" t="s">
        <v>71</v>
      </c>
      <c r="Q4005" t="s">
        <v>682</v>
      </c>
      <c r="R4005" t="s">
        <v>7141</v>
      </c>
      <c r="S4005">
        <v>287.90999999999997</v>
      </c>
      <c r="T4005">
        <v>3</v>
      </c>
      <c r="U4005">
        <v>0.4</v>
      </c>
      <c r="V4005">
        <v>33.589499999999987</v>
      </c>
    </row>
    <row r="4006" spans="1:22" ht="14.25" customHeight="1" x14ac:dyDescent="0.3">
      <c r="A4006">
        <v>4005</v>
      </c>
      <c r="B4006" t="s">
        <v>7139</v>
      </c>
      <c r="C4006">
        <f>YEAR(Data!$D4006)</f>
        <v>2013</v>
      </c>
      <c r="D4006" s="2">
        <v>41337</v>
      </c>
      <c r="E4006" s="2">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ht="14.25" customHeight="1" x14ac:dyDescent="0.3">
      <c r="A4007">
        <v>4006</v>
      </c>
      <c r="B4007" t="s">
        <v>7142</v>
      </c>
      <c r="C4007">
        <f>YEAR(Data!$D4007)</f>
        <v>2012</v>
      </c>
      <c r="D4007" s="2">
        <v>41253</v>
      </c>
      <c r="E4007" s="2">
        <v>41259</v>
      </c>
      <c r="F4007" t="s">
        <v>50</v>
      </c>
      <c r="G4007" t="s">
        <v>7143</v>
      </c>
      <c r="H4007" t="s">
        <v>7144</v>
      </c>
      <c r="I4007" t="s">
        <v>26</v>
      </c>
      <c r="J4007" t="s">
        <v>27</v>
      </c>
      <c r="K4007" t="s">
        <v>3261</v>
      </c>
      <c r="L4007" t="s">
        <v>1272</v>
      </c>
      <c r="M4007">
        <v>30076</v>
      </c>
      <c r="N4007" t="s">
        <v>30</v>
      </c>
      <c r="O4007" t="s">
        <v>5423</v>
      </c>
      <c r="P4007" t="s">
        <v>46</v>
      </c>
      <c r="Q4007" t="s">
        <v>68</v>
      </c>
      <c r="R4007" t="s">
        <v>186</v>
      </c>
      <c r="S4007">
        <v>1.78</v>
      </c>
      <c r="T4007">
        <v>1</v>
      </c>
      <c r="U4007">
        <v>0</v>
      </c>
      <c r="V4007">
        <v>0.49839999999999995</v>
      </c>
    </row>
    <row r="4008" spans="1:22" ht="14.25" customHeight="1" x14ac:dyDescent="0.3">
      <c r="A4008">
        <v>4007</v>
      </c>
      <c r="B4008" t="s">
        <v>7142</v>
      </c>
      <c r="C4008">
        <f>YEAR(Data!$D4008)</f>
        <v>2012</v>
      </c>
      <c r="D4008" s="2">
        <v>41253</v>
      </c>
      <c r="E4008" s="2">
        <v>41259</v>
      </c>
      <c r="F4008" t="s">
        <v>50</v>
      </c>
      <c r="G4008" t="s">
        <v>7143</v>
      </c>
      <c r="H4008" t="s">
        <v>7144</v>
      </c>
      <c r="I4008" t="s">
        <v>26</v>
      </c>
      <c r="J4008" t="s">
        <v>27</v>
      </c>
      <c r="K4008" t="s">
        <v>3261</v>
      </c>
      <c r="L4008" t="s">
        <v>1272</v>
      </c>
      <c r="M4008">
        <v>30076</v>
      </c>
      <c r="N4008" t="s">
        <v>30</v>
      </c>
      <c r="O4008" t="s">
        <v>6015</v>
      </c>
      <c r="P4008" t="s">
        <v>46</v>
      </c>
      <c r="Q4008" t="s">
        <v>90</v>
      </c>
      <c r="R4008" t="s">
        <v>6016</v>
      </c>
      <c r="S4008">
        <v>25.92</v>
      </c>
      <c r="T4008">
        <v>4</v>
      </c>
      <c r="U4008">
        <v>0</v>
      </c>
      <c r="V4008">
        <v>12.441600000000001</v>
      </c>
    </row>
    <row r="4009" spans="1:22" ht="14.25" customHeight="1" x14ac:dyDescent="0.3">
      <c r="A4009">
        <v>4008</v>
      </c>
      <c r="B4009" t="s">
        <v>7142</v>
      </c>
      <c r="C4009">
        <f>YEAR(Data!$D4009)</f>
        <v>2012</v>
      </c>
      <c r="D4009" s="2">
        <v>41253</v>
      </c>
      <c r="E4009" s="2">
        <v>41259</v>
      </c>
      <c r="F4009" t="s">
        <v>50</v>
      </c>
      <c r="G4009" t="s">
        <v>7143</v>
      </c>
      <c r="H4009" t="s">
        <v>7144</v>
      </c>
      <c r="I4009" t="s">
        <v>26</v>
      </c>
      <c r="J4009" t="s">
        <v>27</v>
      </c>
      <c r="K4009" t="s">
        <v>3261</v>
      </c>
      <c r="L4009" t="s">
        <v>1272</v>
      </c>
      <c r="M4009">
        <v>30076</v>
      </c>
      <c r="N4009" t="s">
        <v>30</v>
      </c>
      <c r="O4009" t="s">
        <v>7145</v>
      </c>
      <c r="P4009" t="s">
        <v>71</v>
      </c>
      <c r="Q4009" t="s">
        <v>161</v>
      </c>
      <c r="R4009" t="s">
        <v>7146</v>
      </c>
      <c r="S4009">
        <v>101.94</v>
      </c>
      <c r="T4009">
        <v>6</v>
      </c>
      <c r="U4009">
        <v>0</v>
      </c>
      <c r="V4009">
        <v>21.407399999999999</v>
      </c>
    </row>
    <row r="4010" spans="1:22" ht="14.25" customHeight="1" x14ac:dyDescent="0.3">
      <c r="A4010">
        <v>4009</v>
      </c>
      <c r="B4010" t="s">
        <v>7147</v>
      </c>
      <c r="C4010">
        <f>YEAR(Data!$D4010)</f>
        <v>2012</v>
      </c>
      <c r="D4010" s="2">
        <v>41261</v>
      </c>
      <c r="E4010" s="2">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ht="14.25" customHeight="1" x14ac:dyDescent="0.3">
      <c r="A4011">
        <v>4010</v>
      </c>
      <c r="B4011" t="s">
        <v>7148</v>
      </c>
      <c r="C4011">
        <f>YEAR(Data!$D4011)</f>
        <v>2014</v>
      </c>
      <c r="D4011" s="2">
        <v>41641</v>
      </c>
      <c r="E4011" s="2">
        <v>41645</v>
      </c>
      <c r="F4011" t="s">
        <v>50</v>
      </c>
      <c r="G4011" t="s">
        <v>519</v>
      </c>
      <c r="H4011" t="s">
        <v>520</v>
      </c>
      <c r="I4011" t="s">
        <v>26</v>
      </c>
      <c r="J4011" t="s">
        <v>27</v>
      </c>
      <c r="K4011" t="s">
        <v>42</v>
      </c>
      <c r="L4011" t="s">
        <v>43</v>
      </c>
      <c r="M4011">
        <v>90036</v>
      </c>
      <c r="N4011" t="s">
        <v>44</v>
      </c>
      <c r="O4011" t="s">
        <v>7149</v>
      </c>
      <c r="P4011" t="s">
        <v>32</v>
      </c>
      <c r="Q4011" t="s">
        <v>65</v>
      </c>
      <c r="R4011" t="s">
        <v>7150</v>
      </c>
      <c r="S4011">
        <v>474.43</v>
      </c>
      <c r="T4011">
        <v>11</v>
      </c>
      <c r="U4011">
        <v>0</v>
      </c>
      <c r="V4011">
        <v>199.26060000000004</v>
      </c>
    </row>
    <row r="4012" spans="1:22" ht="14.25" customHeight="1" x14ac:dyDescent="0.3">
      <c r="A4012">
        <v>4011</v>
      </c>
      <c r="B4012" t="s">
        <v>7151</v>
      </c>
      <c r="C4012">
        <f>YEAR(Data!$D4012)</f>
        <v>2014</v>
      </c>
      <c r="D4012" s="2">
        <v>41965</v>
      </c>
      <c r="E4012" s="2">
        <v>41968</v>
      </c>
      <c r="F4012" t="s">
        <v>188</v>
      </c>
      <c r="G4012" t="s">
        <v>6451</v>
      </c>
      <c r="H4012" t="s">
        <v>6452</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ht="14.25" customHeight="1" x14ac:dyDescent="0.3">
      <c r="A4013">
        <v>4012</v>
      </c>
      <c r="B4013" t="s">
        <v>7151</v>
      </c>
      <c r="C4013">
        <f>YEAR(Data!$D4013)</f>
        <v>2014</v>
      </c>
      <c r="D4013" s="2">
        <v>41965</v>
      </c>
      <c r="E4013" s="2">
        <v>41968</v>
      </c>
      <c r="F4013" t="s">
        <v>188</v>
      </c>
      <c r="G4013" t="s">
        <v>6451</v>
      </c>
      <c r="H4013" t="s">
        <v>6452</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ht="14.25" customHeight="1" x14ac:dyDescent="0.3">
      <c r="A4014">
        <v>4013</v>
      </c>
      <c r="B4014" t="s">
        <v>7152</v>
      </c>
      <c r="C4014">
        <f>YEAR(Data!$D4014)</f>
        <v>2012</v>
      </c>
      <c r="D4014" s="2">
        <v>41265</v>
      </c>
      <c r="E4014" s="2">
        <v>41270</v>
      </c>
      <c r="F4014" t="s">
        <v>50</v>
      </c>
      <c r="G4014" t="s">
        <v>3837</v>
      </c>
      <c r="H4014" t="s">
        <v>3838</v>
      </c>
      <c r="I4014" t="s">
        <v>102</v>
      </c>
      <c r="J4014" t="s">
        <v>27</v>
      </c>
      <c r="K4014" t="s">
        <v>7153</v>
      </c>
      <c r="L4014" t="s">
        <v>114</v>
      </c>
      <c r="M4014">
        <v>54880</v>
      </c>
      <c r="N4014" t="s">
        <v>105</v>
      </c>
      <c r="O4014" t="s">
        <v>3079</v>
      </c>
      <c r="P4014" t="s">
        <v>46</v>
      </c>
      <c r="Q4014" t="s">
        <v>68</v>
      </c>
      <c r="R4014" t="s">
        <v>3080</v>
      </c>
      <c r="S4014">
        <v>17.12</v>
      </c>
      <c r="T4014">
        <v>4</v>
      </c>
      <c r="U4014">
        <v>0</v>
      </c>
      <c r="V4014">
        <v>4.9647999999999985</v>
      </c>
    </row>
    <row r="4015" spans="1:22" ht="14.25" customHeight="1" x14ac:dyDescent="0.3">
      <c r="A4015">
        <v>4014</v>
      </c>
      <c r="B4015" t="s">
        <v>7154</v>
      </c>
      <c r="C4015">
        <f>YEAR(Data!$D4015)</f>
        <v>2012</v>
      </c>
      <c r="D4015" s="2">
        <v>41144</v>
      </c>
      <c r="E4015" s="2">
        <v>41149</v>
      </c>
      <c r="F4015" t="s">
        <v>50</v>
      </c>
      <c r="G4015" t="s">
        <v>5884</v>
      </c>
      <c r="H4015" t="s">
        <v>5885</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ht="14.25" customHeight="1" x14ac:dyDescent="0.3">
      <c r="A4016">
        <v>4015</v>
      </c>
      <c r="B4016" t="s">
        <v>7154</v>
      </c>
      <c r="C4016">
        <f>YEAR(Data!$D4016)</f>
        <v>2012</v>
      </c>
      <c r="D4016" s="2">
        <v>41144</v>
      </c>
      <c r="E4016" s="2">
        <v>41149</v>
      </c>
      <c r="F4016" t="s">
        <v>50</v>
      </c>
      <c r="G4016" t="s">
        <v>5884</v>
      </c>
      <c r="H4016" t="s">
        <v>5885</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ht="14.25" customHeight="1" x14ac:dyDescent="0.3">
      <c r="A4017">
        <v>4016</v>
      </c>
      <c r="B4017" t="s">
        <v>7154</v>
      </c>
      <c r="C4017">
        <f>YEAR(Data!$D4017)</f>
        <v>2012</v>
      </c>
      <c r="D4017" s="2">
        <v>41144</v>
      </c>
      <c r="E4017" s="2">
        <v>41149</v>
      </c>
      <c r="F4017" t="s">
        <v>50</v>
      </c>
      <c r="G4017" t="s">
        <v>5884</v>
      </c>
      <c r="H4017" t="s">
        <v>5885</v>
      </c>
      <c r="I4017" t="s">
        <v>26</v>
      </c>
      <c r="J4017" t="s">
        <v>27</v>
      </c>
      <c r="K4017" t="s">
        <v>1736</v>
      </c>
      <c r="L4017" t="s">
        <v>1272</v>
      </c>
      <c r="M4017">
        <v>30318</v>
      </c>
      <c r="N4017" t="s">
        <v>30</v>
      </c>
      <c r="O4017" t="s">
        <v>5848</v>
      </c>
      <c r="P4017" t="s">
        <v>46</v>
      </c>
      <c r="Q4017" t="s">
        <v>90</v>
      </c>
      <c r="R4017" t="s">
        <v>5849</v>
      </c>
      <c r="S4017">
        <v>193.79999999999998</v>
      </c>
      <c r="T4017">
        <v>5</v>
      </c>
      <c r="U4017">
        <v>0</v>
      </c>
      <c r="V4017">
        <v>94.962000000000003</v>
      </c>
    </row>
    <row r="4018" spans="1:22" ht="14.25" customHeight="1" x14ac:dyDescent="0.3">
      <c r="A4018">
        <v>4017</v>
      </c>
      <c r="B4018" t="s">
        <v>7154</v>
      </c>
      <c r="C4018">
        <f>YEAR(Data!$D4018)</f>
        <v>2012</v>
      </c>
      <c r="D4018" s="2">
        <v>41144</v>
      </c>
      <c r="E4018" s="2">
        <v>41149</v>
      </c>
      <c r="F4018" t="s">
        <v>50</v>
      </c>
      <c r="G4018" t="s">
        <v>5884</v>
      </c>
      <c r="H4018" t="s">
        <v>5885</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ht="14.25" customHeight="1" x14ac:dyDescent="0.3">
      <c r="A4019">
        <v>4018</v>
      </c>
      <c r="B4019" t="s">
        <v>7154</v>
      </c>
      <c r="C4019">
        <f>YEAR(Data!$D4019)</f>
        <v>2012</v>
      </c>
      <c r="D4019" s="2">
        <v>41144</v>
      </c>
      <c r="E4019" s="2">
        <v>41149</v>
      </c>
      <c r="F4019" t="s">
        <v>50</v>
      </c>
      <c r="G4019" t="s">
        <v>5884</v>
      </c>
      <c r="H4019" t="s">
        <v>5885</v>
      </c>
      <c r="I4019" t="s">
        <v>26</v>
      </c>
      <c r="J4019" t="s">
        <v>27</v>
      </c>
      <c r="K4019" t="s">
        <v>1736</v>
      </c>
      <c r="L4019" t="s">
        <v>1272</v>
      </c>
      <c r="M4019">
        <v>30318</v>
      </c>
      <c r="N4019" t="s">
        <v>30</v>
      </c>
      <c r="O4019" t="s">
        <v>7155</v>
      </c>
      <c r="P4019" t="s">
        <v>46</v>
      </c>
      <c r="Q4019" t="s">
        <v>90</v>
      </c>
      <c r="R4019" t="s">
        <v>7156</v>
      </c>
      <c r="S4019">
        <v>97.88</v>
      </c>
      <c r="T4019">
        <v>2</v>
      </c>
      <c r="U4019">
        <v>0</v>
      </c>
      <c r="V4019">
        <v>48.94</v>
      </c>
    </row>
    <row r="4020" spans="1:22" ht="14.25" customHeight="1" x14ac:dyDescent="0.3">
      <c r="A4020">
        <v>4019</v>
      </c>
      <c r="B4020" t="s">
        <v>7154</v>
      </c>
      <c r="C4020">
        <f>YEAR(Data!$D4020)</f>
        <v>2012</v>
      </c>
      <c r="D4020" s="2">
        <v>41144</v>
      </c>
      <c r="E4020" s="2">
        <v>41149</v>
      </c>
      <c r="F4020" t="s">
        <v>50</v>
      </c>
      <c r="G4020" t="s">
        <v>5884</v>
      </c>
      <c r="H4020" t="s">
        <v>5885</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ht="14.25" customHeight="1" x14ac:dyDescent="0.3">
      <c r="A4021">
        <v>4020</v>
      </c>
      <c r="B4021" t="s">
        <v>7154</v>
      </c>
      <c r="C4021">
        <f>YEAR(Data!$D4021)</f>
        <v>2012</v>
      </c>
      <c r="D4021" s="2">
        <v>41144</v>
      </c>
      <c r="E4021" s="2">
        <v>41149</v>
      </c>
      <c r="F4021" t="s">
        <v>50</v>
      </c>
      <c r="G4021" t="s">
        <v>5884</v>
      </c>
      <c r="H4021" t="s">
        <v>5885</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ht="14.25" customHeight="1" x14ac:dyDescent="0.3">
      <c r="A4022">
        <v>4021</v>
      </c>
      <c r="B4022" t="s">
        <v>7157</v>
      </c>
      <c r="C4022">
        <f>YEAR(Data!$D4022)</f>
        <v>2011</v>
      </c>
      <c r="D4022" s="2">
        <v>40716</v>
      </c>
      <c r="E4022" s="2">
        <v>40721</v>
      </c>
      <c r="F4022" t="s">
        <v>50</v>
      </c>
      <c r="G4022" t="s">
        <v>7158</v>
      </c>
      <c r="H4022" t="s">
        <v>7159</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ht="14.25" customHeight="1" x14ac:dyDescent="0.3">
      <c r="A4023">
        <v>4022</v>
      </c>
      <c r="B4023" t="s">
        <v>7157</v>
      </c>
      <c r="C4023">
        <f>YEAR(Data!$D4023)</f>
        <v>2011</v>
      </c>
      <c r="D4023" s="2">
        <v>40716</v>
      </c>
      <c r="E4023" s="2">
        <v>40721</v>
      </c>
      <c r="F4023" t="s">
        <v>50</v>
      </c>
      <c r="G4023" t="s">
        <v>7158</v>
      </c>
      <c r="H4023" t="s">
        <v>7159</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ht="14.25" customHeight="1" x14ac:dyDescent="0.3">
      <c r="A4024">
        <v>4023</v>
      </c>
      <c r="B4024" t="s">
        <v>7157</v>
      </c>
      <c r="C4024">
        <f>YEAR(Data!$D4024)</f>
        <v>2011</v>
      </c>
      <c r="D4024" s="2">
        <v>40716</v>
      </c>
      <c r="E4024" s="2">
        <v>40721</v>
      </c>
      <c r="F4024" t="s">
        <v>50</v>
      </c>
      <c r="G4024" t="s">
        <v>7158</v>
      </c>
      <c r="H4024" t="s">
        <v>7159</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ht="14.25" customHeight="1" x14ac:dyDescent="0.3">
      <c r="A4025">
        <v>4024</v>
      </c>
      <c r="B4025" t="s">
        <v>7160</v>
      </c>
      <c r="C4025">
        <f>YEAR(Data!$D4025)</f>
        <v>2014</v>
      </c>
      <c r="D4025" s="2">
        <v>41940</v>
      </c>
      <c r="E4025" s="2">
        <v>41941</v>
      </c>
      <c r="F4025" t="s">
        <v>188</v>
      </c>
      <c r="G4025" t="s">
        <v>6634</v>
      </c>
      <c r="H4025" t="s">
        <v>6635</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ht="14.25" customHeight="1" x14ac:dyDescent="0.3">
      <c r="A4026">
        <v>4025</v>
      </c>
      <c r="B4026" t="s">
        <v>7160</v>
      </c>
      <c r="C4026">
        <f>YEAR(Data!$D4026)</f>
        <v>2014</v>
      </c>
      <c r="D4026" s="2">
        <v>41940</v>
      </c>
      <c r="E4026" s="2">
        <v>41941</v>
      </c>
      <c r="F4026" t="s">
        <v>188</v>
      </c>
      <c r="G4026" t="s">
        <v>6634</v>
      </c>
      <c r="H4026" t="s">
        <v>6635</v>
      </c>
      <c r="I4026" t="s">
        <v>41</v>
      </c>
      <c r="J4026" t="s">
        <v>27</v>
      </c>
      <c r="K4026" t="s">
        <v>127</v>
      </c>
      <c r="L4026" t="s">
        <v>43</v>
      </c>
      <c r="M4026">
        <v>94110</v>
      </c>
      <c r="N4026" t="s">
        <v>44</v>
      </c>
      <c r="O4026" t="s">
        <v>7161</v>
      </c>
      <c r="P4026" t="s">
        <v>71</v>
      </c>
      <c r="Q4026" t="s">
        <v>72</v>
      </c>
      <c r="R4026" t="s">
        <v>7162</v>
      </c>
      <c r="S4026">
        <v>95.84</v>
      </c>
      <c r="T4026">
        <v>4</v>
      </c>
      <c r="U4026">
        <v>0.2</v>
      </c>
      <c r="V4026">
        <v>34.741999999999997</v>
      </c>
    </row>
    <row r="4027" spans="1:22" ht="14.25" customHeight="1" x14ac:dyDescent="0.3">
      <c r="A4027">
        <v>4026</v>
      </c>
      <c r="B4027" t="s">
        <v>7163</v>
      </c>
      <c r="C4027">
        <f>YEAR(Data!$D4027)</f>
        <v>2014</v>
      </c>
      <c r="D4027" s="2">
        <v>41863</v>
      </c>
      <c r="E4027" s="2">
        <v>41865</v>
      </c>
      <c r="F4027" t="s">
        <v>188</v>
      </c>
      <c r="G4027" t="s">
        <v>2057</v>
      </c>
      <c r="H4027" t="s">
        <v>2058</v>
      </c>
      <c r="I4027" t="s">
        <v>41</v>
      </c>
      <c r="J4027" t="s">
        <v>27</v>
      </c>
      <c r="K4027" t="s">
        <v>7164</v>
      </c>
      <c r="L4027" t="s">
        <v>104</v>
      </c>
      <c r="M4027">
        <v>76021</v>
      </c>
      <c r="N4027" t="s">
        <v>105</v>
      </c>
      <c r="O4027" t="s">
        <v>5239</v>
      </c>
      <c r="P4027" t="s">
        <v>46</v>
      </c>
      <c r="Q4027" t="s">
        <v>90</v>
      </c>
      <c r="R4027" t="s">
        <v>5240</v>
      </c>
      <c r="S4027">
        <v>29.664000000000001</v>
      </c>
      <c r="T4027">
        <v>4</v>
      </c>
      <c r="U4027">
        <v>0.2</v>
      </c>
      <c r="V4027">
        <v>10.011599999999998</v>
      </c>
    </row>
    <row r="4028" spans="1:22" ht="14.25" customHeight="1" x14ac:dyDescent="0.3">
      <c r="A4028">
        <v>4027</v>
      </c>
      <c r="B4028" t="s">
        <v>7163</v>
      </c>
      <c r="C4028">
        <f>YEAR(Data!$D4028)</f>
        <v>2014</v>
      </c>
      <c r="D4028" s="2">
        <v>41863</v>
      </c>
      <c r="E4028" s="2">
        <v>41865</v>
      </c>
      <c r="F4028" t="s">
        <v>188</v>
      </c>
      <c r="G4028" t="s">
        <v>2057</v>
      </c>
      <c r="H4028" t="s">
        <v>2058</v>
      </c>
      <c r="I4028" t="s">
        <v>41</v>
      </c>
      <c r="J4028" t="s">
        <v>27</v>
      </c>
      <c r="K4028" t="s">
        <v>7164</v>
      </c>
      <c r="L4028" t="s">
        <v>104</v>
      </c>
      <c r="M4028">
        <v>76021</v>
      </c>
      <c r="N4028" t="s">
        <v>105</v>
      </c>
      <c r="O4028" t="s">
        <v>4810</v>
      </c>
      <c r="P4028" t="s">
        <v>46</v>
      </c>
      <c r="Q4028" t="s">
        <v>68</v>
      </c>
      <c r="R4028" t="s">
        <v>4811</v>
      </c>
      <c r="S4028">
        <v>9.1840000000000011</v>
      </c>
      <c r="T4028">
        <v>7</v>
      </c>
      <c r="U4028">
        <v>0.2</v>
      </c>
      <c r="V4028">
        <v>2.8699999999999992</v>
      </c>
    </row>
    <row r="4029" spans="1:22" ht="14.25" customHeight="1" x14ac:dyDescent="0.3">
      <c r="A4029">
        <v>4028</v>
      </c>
      <c r="B4029" t="s">
        <v>7163</v>
      </c>
      <c r="C4029">
        <f>YEAR(Data!$D4029)</f>
        <v>2014</v>
      </c>
      <c r="D4029" s="2">
        <v>41863</v>
      </c>
      <c r="E4029" s="2">
        <v>41865</v>
      </c>
      <c r="F4029" t="s">
        <v>188</v>
      </c>
      <c r="G4029" t="s">
        <v>2057</v>
      </c>
      <c r="H4029" t="s">
        <v>2058</v>
      </c>
      <c r="I4029" t="s">
        <v>41</v>
      </c>
      <c r="J4029" t="s">
        <v>27</v>
      </c>
      <c r="K4029" t="s">
        <v>7164</v>
      </c>
      <c r="L4029" t="s">
        <v>104</v>
      </c>
      <c r="M4029">
        <v>76021</v>
      </c>
      <c r="N4029" t="s">
        <v>105</v>
      </c>
      <c r="O4029" t="s">
        <v>2584</v>
      </c>
      <c r="P4029" t="s">
        <v>71</v>
      </c>
      <c r="Q4029" t="s">
        <v>72</v>
      </c>
      <c r="R4029" t="s">
        <v>2585</v>
      </c>
      <c r="S4029">
        <v>153.584</v>
      </c>
      <c r="T4029">
        <v>2</v>
      </c>
      <c r="U4029">
        <v>0.2</v>
      </c>
      <c r="V4029">
        <v>13.438599999999994</v>
      </c>
    </row>
    <row r="4030" spans="1:22" ht="14.25" customHeight="1" x14ac:dyDescent="0.3">
      <c r="A4030">
        <v>4029</v>
      </c>
      <c r="B4030" t="s">
        <v>7163</v>
      </c>
      <c r="C4030">
        <f>YEAR(Data!$D4030)</f>
        <v>2014</v>
      </c>
      <c r="D4030" s="2">
        <v>41863</v>
      </c>
      <c r="E4030" s="2">
        <v>41865</v>
      </c>
      <c r="F4030" t="s">
        <v>188</v>
      </c>
      <c r="G4030" t="s">
        <v>2057</v>
      </c>
      <c r="H4030" t="s">
        <v>2058</v>
      </c>
      <c r="I4030" t="s">
        <v>41</v>
      </c>
      <c r="J4030" t="s">
        <v>27</v>
      </c>
      <c r="K4030" t="s">
        <v>7164</v>
      </c>
      <c r="L4030" t="s">
        <v>104</v>
      </c>
      <c r="M4030">
        <v>76021</v>
      </c>
      <c r="N4030" t="s">
        <v>105</v>
      </c>
      <c r="O4030" t="s">
        <v>4944</v>
      </c>
      <c r="P4030" t="s">
        <v>46</v>
      </c>
      <c r="Q4030" t="s">
        <v>75</v>
      </c>
      <c r="R4030" t="s">
        <v>4945</v>
      </c>
      <c r="S4030">
        <v>12.863999999999995</v>
      </c>
      <c r="T4030">
        <v>8</v>
      </c>
      <c r="U4030">
        <v>0.8</v>
      </c>
      <c r="V4030">
        <v>-22.512</v>
      </c>
    </row>
    <row r="4031" spans="1:22" ht="14.25" customHeight="1" x14ac:dyDescent="0.3">
      <c r="A4031">
        <v>4030</v>
      </c>
      <c r="B4031" t="s">
        <v>7165</v>
      </c>
      <c r="C4031">
        <f>YEAR(Data!$D4031)</f>
        <v>2014</v>
      </c>
      <c r="D4031" s="2">
        <v>41998</v>
      </c>
      <c r="E4031" s="2">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ht="14.25" customHeight="1" x14ac:dyDescent="0.3">
      <c r="A4032">
        <v>4031</v>
      </c>
      <c r="B4032" t="s">
        <v>7165</v>
      </c>
      <c r="C4032">
        <f>YEAR(Data!$D4032)</f>
        <v>2014</v>
      </c>
      <c r="D4032" s="2">
        <v>41998</v>
      </c>
      <c r="E4032" s="2">
        <v>42002</v>
      </c>
      <c r="F4032" t="s">
        <v>50</v>
      </c>
      <c r="G4032" t="s">
        <v>3259</v>
      </c>
      <c r="H4032" t="s">
        <v>3260</v>
      </c>
      <c r="I4032" t="s">
        <v>26</v>
      </c>
      <c r="J4032" t="s">
        <v>27</v>
      </c>
      <c r="K4032" t="s">
        <v>4268</v>
      </c>
      <c r="L4032" t="s">
        <v>736</v>
      </c>
      <c r="M4032">
        <v>70506</v>
      </c>
      <c r="N4032" t="s">
        <v>30</v>
      </c>
      <c r="O4032" t="s">
        <v>5494</v>
      </c>
      <c r="P4032" t="s">
        <v>32</v>
      </c>
      <c r="Q4032" t="s">
        <v>36</v>
      </c>
      <c r="R4032" t="s">
        <v>5495</v>
      </c>
      <c r="S4032">
        <v>232.88</v>
      </c>
      <c r="T4032">
        <v>4</v>
      </c>
      <c r="U4032">
        <v>0</v>
      </c>
      <c r="V4032">
        <v>60.5488</v>
      </c>
    </row>
    <row r="4033" spans="1:22" ht="14.25" customHeight="1" x14ac:dyDescent="0.3">
      <c r="A4033">
        <v>4032</v>
      </c>
      <c r="B4033" t="s">
        <v>7166</v>
      </c>
      <c r="C4033">
        <f>YEAR(Data!$D4033)</f>
        <v>2013</v>
      </c>
      <c r="D4033" s="2">
        <v>41544</v>
      </c>
      <c r="E4033" s="2">
        <v>41548</v>
      </c>
      <c r="F4033" t="s">
        <v>50</v>
      </c>
      <c r="G4033" t="s">
        <v>197</v>
      </c>
      <c r="H4033" t="s">
        <v>198</v>
      </c>
      <c r="I4033" t="s">
        <v>102</v>
      </c>
      <c r="J4033" t="s">
        <v>27</v>
      </c>
      <c r="K4033" t="s">
        <v>7167</v>
      </c>
      <c r="L4033" t="s">
        <v>96</v>
      </c>
      <c r="M4033">
        <v>98042</v>
      </c>
      <c r="N4033" t="s">
        <v>44</v>
      </c>
      <c r="O4033" t="s">
        <v>2512</v>
      </c>
      <c r="P4033" t="s">
        <v>46</v>
      </c>
      <c r="Q4033" t="s">
        <v>78</v>
      </c>
      <c r="R4033" t="s">
        <v>2513</v>
      </c>
      <c r="S4033">
        <v>236.88</v>
      </c>
      <c r="T4033">
        <v>6</v>
      </c>
      <c r="U4033">
        <v>0</v>
      </c>
      <c r="V4033">
        <v>66.326400000000007</v>
      </c>
    </row>
    <row r="4034" spans="1:22" ht="14.25" customHeight="1" x14ac:dyDescent="0.3">
      <c r="A4034">
        <v>4033</v>
      </c>
      <c r="B4034" t="s">
        <v>7166</v>
      </c>
      <c r="C4034">
        <f>YEAR(Data!$D4034)</f>
        <v>2013</v>
      </c>
      <c r="D4034" s="2">
        <v>41544</v>
      </c>
      <c r="E4034" s="2">
        <v>41548</v>
      </c>
      <c r="F4034" t="s">
        <v>50</v>
      </c>
      <c r="G4034" t="s">
        <v>197</v>
      </c>
      <c r="H4034" t="s">
        <v>198</v>
      </c>
      <c r="I4034" t="s">
        <v>102</v>
      </c>
      <c r="J4034" t="s">
        <v>27</v>
      </c>
      <c r="K4034" t="s">
        <v>7167</v>
      </c>
      <c r="L4034" t="s">
        <v>96</v>
      </c>
      <c r="M4034">
        <v>98042</v>
      </c>
      <c r="N4034" t="s">
        <v>44</v>
      </c>
      <c r="O4034" t="s">
        <v>451</v>
      </c>
      <c r="P4034" t="s">
        <v>46</v>
      </c>
      <c r="Q4034" t="s">
        <v>90</v>
      </c>
      <c r="R4034" t="s">
        <v>452</v>
      </c>
      <c r="S4034">
        <v>29.900000000000002</v>
      </c>
      <c r="T4034">
        <v>5</v>
      </c>
      <c r="U4034">
        <v>0</v>
      </c>
      <c r="V4034">
        <v>14.651</v>
      </c>
    </row>
    <row r="4035" spans="1:22" ht="14.25" customHeight="1" x14ac:dyDescent="0.3">
      <c r="A4035">
        <v>4034</v>
      </c>
      <c r="B4035" t="s">
        <v>7166</v>
      </c>
      <c r="C4035">
        <f>YEAR(Data!$D4035)</f>
        <v>2013</v>
      </c>
      <c r="D4035" s="2">
        <v>41544</v>
      </c>
      <c r="E4035" s="2">
        <v>41548</v>
      </c>
      <c r="F4035" t="s">
        <v>50</v>
      </c>
      <c r="G4035" t="s">
        <v>197</v>
      </c>
      <c r="H4035" t="s">
        <v>198</v>
      </c>
      <c r="I4035" t="s">
        <v>102</v>
      </c>
      <c r="J4035" t="s">
        <v>27</v>
      </c>
      <c r="K4035" t="s">
        <v>7167</v>
      </c>
      <c r="L4035" t="s">
        <v>96</v>
      </c>
      <c r="M4035">
        <v>98042</v>
      </c>
      <c r="N4035" t="s">
        <v>44</v>
      </c>
      <c r="O4035" t="s">
        <v>4258</v>
      </c>
      <c r="P4035" t="s">
        <v>71</v>
      </c>
      <c r="Q4035" t="s">
        <v>161</v>
      </c>
      <c r="R4035" t="s">
        <v>4259</v>
      </c>
      <c r="S4035">
        <v>100</v>
      </c>
      <c r="T4035">
        <v>4</v>
      </c>
      <c r="U4035">
        <v>0</v>
      </c>
      <c r="V4035">
        <v>21</v>
      </c>
    </row>
    <row r="4036" spans="1:22" ht="14.25" customHeight="1" x14ac:dyDescent="0.3">
      <c r="A4036">
        <v>4035</v>
      </c>
      <c r="B4036" t="s">
        <v>7168</v>
      </c>
      <c r="C4036">
        <f>YEAR(Data!$D4036)</f>
        <v>2013</v>
      </c>
      <c r="D4036" s="2">
        <v>41621</v>
      </c>
      <c r="E4036" s="2">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ht="14.25" customHeight="1" x14ac:dyDescent="0.3">
      <c r="A4037">
        <v>4036</v>
      </c>
      <c r="B4037" t="s">
        <v>7168</v>
      </c>
      <c r="C4037">
        <f>YEAR(Data!$D4037)</f>
        <v>2013</v>
      </c>
      <c r="D4037" s="2">
        <v>41621</v>
      </c>
      <c r="E4037" s="2">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ht="14.25" customHeight="1" x14ac:dyDescent="0.3">
      <c r="A4038">
        <v>4037</v>
      </c>
      <c r="B4038" t="s">
        <v>7169</v>
      </c>
      <c r="C4038">
        <f>YEAR(Data!$D4038)</f>
        <v>2012</v>
      </c>
      <c r="D4038" s="2">
        <v>41271</v>
      </c>
      <c r="E4038" s="2">
        <v>41275</v>
      </c>
      <c r="F4038" t="s">
        <v>50</v>
      </c>
      <c r="G4038" t="s">
        <v>5884</v>
      </c>
      <c r="H4038" t="s">
        <v>5885</v>
      </c>
      <c r="I4038" t="s">
        <v>26</v>
      </c>
      <c r="J4038" t="s">
        <v>27</v>
      </c>
      <c r="K4038" t="s">
        <v>303</v>
      </c>
      <c r="L4038" t="s">
        <v>211</v>
      </c>
      <c r="M4038">
        <v>60623</v>
      </c>
      <c r="N4038" t="s">
        <v>105</v>
      </c>
      <c r="O4038" t="s">
        <v>4014</v>
      </c>
      <c r="P4038" t="s">
        <v>46</v>
      </c>
      <c r="Q4038" t="s">
        <v>59</v>
      </c>
      <c r="R4038" t="s">
        <v>6586</v>
      </c>
      <c r="S4038">
        <v>24.816000000000003</v>
      </c>
      <c r="T4038">
        <v>2</v>
      </c>
      <c r="U4038">
        <v>0.2</v>
      </c>
      <c r="V4038">
        <v>1.5509999999999984</v>
      </c>
    </row>
    <row r="4039" spans="1:22" ht="14.25" customHeight="1" x14ac:dyDescent="0.3">
      <c r="A4039">
        <v>4038</v>
      </c>
      <c r="B4039" t="s">
        <v>7170</v>
      </c>
      <c r="C4039">
        <f>YEAR(Data!$D4039)</f>
        <v>2011</v>
      </c>
      <c r="D4039" s="2">
        <v>40906</v>
      </c>
      <c r="E4039" s="2">
        <v>40910</v>
      </c>
      <c r="F4039" t="s">
        <v>50</v>
      </c>
      <c r="G4039" t="s">
        <v>2431</v>
      </c>
      <c r="H4039" t="s">
        <v>2432</v>
      </c>
      <c r="I4039" t="s">
        <v>41</v>
      </c>
      <c r="J4039" t="s">
        <v>27</v>
      </c>
      <c r="K4039" t="s">
        <v>127</v>
      </c>
      <c r="L4039" t="s">
        <v>43</v>
      </c>
      <c r="M4039">
        <v>94110</v>
      </c>
      <c r="N4039" t="s">
        <v>44</v>
      </c>
      <c r="O4039" t="s">
        <v>6191</v>
      </c>
      <c r="P4039" t="s">
        <v>32</v>
      </c>
      <c r="Q4039" t="s">
        <v>65</v>
      </c>
      <c r="R4039" t="s">
        <v>6192</v>
      </c>
      <c r="S4039">
        <v>24.900000000000002</v>
      </c>
      <c r="T4039">
        <v>5</v>
      </c>
      <c r="U4039">
        <v>0</v>
      </c>
      <c r="V4039">
        <v>8.2169999999999987</v>
      </c>
    </row>
    <row r="4040" spans="1:22" ht="14.25" customHeight="1" x14ac:dyDescent="0.3">
      <c r="A4040">
        <v>4039</v>
      </c>
      <c r="B4040" t="s">
        <v>7170</v>
      </c>
      <c r="C4040">
        <f>YEAR(Data!$D4040)</f>
        <v>2011</v>
      </c>
      <c r="D4040" s="2">
        <v>40906</v>
      </c>
      <c r="E4040" s="2">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ht="14.25" customHeight="1" x14ac:dyDescent="0.3">
      <c r="A4041">
        <v>4040</v>
      </c>
      <c r="B4041" t="s">
        <v>7170</v>
      </c>
      <c r="C4041">
        <f>YEAR(Data!$D4041)</f>
        <v>2011</v>
      </c>
      <c r="D4041" s="2">
        <v>40906</v>
      </c>
      <c r="E4041" s="2">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ht="14.25" customHeight="1" x14ac:dyDescent="0.3">
      <c r="A4042">
        <v>4041</v>
      </c>
      <c r="B4042" t="s">
        <v>7170</v>
      </c>
      <c r="C4042">
        <f>YEAR(Data!$D4042)</f>
        <v>2011</v>
      </c>
      <c r="D4042" s="2">
        <v>40906</v>
      </c>
      <c r="E4042" s="2">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ht="14.25" customHeight="1" x14ac:dyDescent="0.3">
      <c r="A4043">
        <v>4042</v>
      </c>
      <c r="B4043" t="s">
        <v>7170</v>
      </c>
      <c r="C4043">
        <f>YEAR(Data!$D4043)</f>
        <v>2011</v>
      </c>
      <c r="D4043" s="2">
        <v>40906</v>
      </c>
      <c r="E4043" s="2">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ht="14.25" customHeight="1" x14ac:dyDescent="0.3">
      <c r="A4044">
        <v>4043</v>
      </c>
      <c r="B4044" t="s">
        <v>7170</v>
      </c>
      <c r="C4044">
        <f>YEAR(Data!$D4044)</f>
        <v>2011</v>
      </c>
      <c r="D4044" s="2">
        <v>40906</v>
      </c>
      <c r="E4044" s="2">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ht="14.25" customHeight="1" x14ac:dyDescent="0.3">
      <c r="A4045">
        <v>4044</v>
      </c>
      <c r="B4045" t="s">
        <v>7170</v>
      </c>
      <c r="C4045">
        <f>YEAR(Data!$D4045)</f>
        <v>2011</v>
      </c>
      <c r="D4045" s="2">
        <v>40906</v>
      </c>
      <c r="E4045" s="2">
        <v>40910</v>
      </c>
      <c r="F4045" t="s">
        <v>50</v>
      </c>
      <c r="G4045" t="s">
        <v>2431</v>
      </c>
      <c r="H4045" t="s">
        <v>2432</v>
      </c>
      <c r="I4045" t="s">
        <v>41</v>
      </c>
      <c r="J4045" t="s">
        <v>27</v>
      </c>
      <c r="K4045" t="s">
        <v>127</v>
      </c>
      <c r="L4045" t="s">
        <v>43</v>
      </c>
      <c r="M4045">
        <v>94110</v>
      </c>
      <c r="N4045" t="s">
        <v>44</v>
      </c>
      <c r="O4045" t="s">
        <v>6567</v>
      </c>
      <c r="P4045" t="s">
        <v>32</v>
      </c>
      <c r="Q4045" t="s">
        <v>65</v>
      </c>
      <c r="R4045" t="s">
        <v>6568</v>
      </c>
      <c r="S4045">
        <v>70.56</v>
      </c>
      <c r="T4045">
        <v>6</v>
      </c>
      <c r="U4045">
        <v>0</v>
      </c>
      <c r="V4045">
        <v>23.990399999999994</v>
      </c>
    </row>
    <row r="4046" spans="1:22" ht="14.25" customHeight="1" x14ac:dyDescent="0.3">
      <c r="A4046">
        <v>4045</v>
      </c>
      <c r="B4046" t="s">
        <v>7171</v>
      </c>
      <c r="C4046">
        <f>YEAR(Data!$D4046)</f>
        <v>2012</v>
      </c>
      <c r="D4046" s="2">
        <v>41085</v>
      </c>
      <c r="E4046" s="2">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ht="14.25" customHeight="1" x14ac:dyDescent="0.3">
      <c r="A4047">
        <v>4046</v>
      </c>
      <c r="B4047" t="s">
        <v>7172</v>
      </c>
      <c r="C4047">
        <f>YEAR(Data!$D4047)</f>
        <v>2012</v>
      </c>
      <c r="D4047" s="2">
        <v>41001</v>
      </c>
      <c r="E4047" s="2">
        <v>41006</v>
      </c>
      <c r="F4047" t="s">
        <v>50</v>
      </c>
      <c r="G4047" t="s">
        <v>6355</v>
      </c>
      <c r="H4047" t="s">
        <v>6356</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ht="14.25" customHeight="1" x14ac:dyDescent="0.3">
      <c r="A4048">
        <v>4047</v>
      </c>
      <c r="B4048" t="s">
        <v>7173</v>
      </c>
      <c r="C4048">
        <f>YEAR(Data!$D4048)</f>
        <v>2014</v>
      </c>
      <c r="D4048" s="2">
        <v>41934</v>
      </c>
      <c r="E4048" s="2">
        <v>41938</v>
      </c>
      <c r="F4048" t="s">
        <v>50</v>
      </c>
      <c r="G4048" t="s">
        <v>7106</v>
      </c>
      <c r="H4048" t="s">
        <v>7107</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ht="14.25" customHeight="1" x14ac:dyDescent="0.3">
      <c r="A4049">
        <v>4048</v>
      </c>
      <c r="B4049" t="s">
        <v>7174</v>
      </c>
      <c r="C4049">
        <f>YEAR(Data!$D4049)</f>
        <v>2012</v>
      </c>
      <c r="D4049" s="2">
        <v>41106</v>
      </c>
      <c r="E4049" s="2">
        <v>41109</v>
      </c>
      <c r="F4049" t="s">
        <v>188</v>
      </c>
      <c r="G4049" t="s">
        <v>6982</v>
      </c>
      <c r="H4049" t="s">
        <v>6983</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ht="14.25" customHeight="1" x14ac:dyDescent="0.3">
      <c r="A4050">
        <v>4049</v>
      </c>
      <c r="B4050" t="s">
        <v>7174</v>
      </c>
      <c r="C4050">
        <f>YEAR(Data!$D4050)</f>
        <v>2012</v>
      </c>
      <c r="D4050" s="2">
        <v>41106</v>
      </c>
      <c r="E4050" s="2">
        <v>41109</v>
      </c>
      <c r="F4050" t="s">
        <v>188</v>
      </c>
      <c r="G4050" t="s">
        <v>6982</v>
      </c>
      <c r="H4050" t="s">
        <v>6983</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ht="14.25" customHeight="1" x14ac:dyDescent="0.3">
      <c r="A4051">
        <v>4050</v>
      </c>
      <c r="B4051" t="s">
        <v>7175</v>
      </c>
      <c r="C4051">
        <f>YEAR(Data!$D4051)</f>
        <v>2014</v>
      </c>
      <c r="D4051" s="2">
        <v>41815</v>
      </c>
      <c r="E4051" s="2">
        <v>41817</v>
      </c>
      <c r="F4051" t="s">
        <v>23</v>
      </c>
      <c r="G4051" t="s">
        <v>5921</v>
      </c>
      <c r="H4051" t="s">
        <v>5922</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ht="14.25" customHeight="1" x14ac:dyDescent="0.3">
      <c r="A4052">
        <v>4051</v>
      </c>
      <c r="B4052" t="s">
        <v>7175</v>
      </c>
      <c r="C4052">
        <f>YEAR(Data!$D4052)</f>
        <v>2014</v>
      </c>
      <c r="D4052" s="2">
        <v>41815</v>
      </c>
      <c r="E4052" s="2">
        <v>41817</v>
      </c>
      <c r="F4052" t="s">
        <v>23</v>
      </c>
      <c r="G4052" t="s">
        <v>5921</v>
      </c>
      <c r="H4052" t="s">
        <v>5922</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ht="14.25" customHeight="1" x14ac:dyDescent="0.3">
      <c r="A4053">
        <v>4052</v>
      </c>
      <c r="B4053" t="s">
        <v>7176</v>
      </c>
      <c r="C4053">
        <f>YEAR(Data!$D4053)</f>
        <v>2011</v>
      </c>
      <c r="D4053" s="2">
        <v>40815</v>
      </c>
      <c r="E4053" s="2">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ht="14.25" customHeight="1" x14ac:dyDescent="0.3">
      <c r="A4054">
        <v>4053</v>
      </c>
      <c r="B4054" t="s">
        <v>7176</v>
      </c>
      <c r="C4054">
        <f>YEAR(Data!$D4054)</f>
        <v>2011</v>
      </c>
      <c r="D4054" s="2">
        <v>40815</v>
      </c>
      <c r="E4054" s="2">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ht="14.25" customHeight="1" x14ac:dyDescent="0.3">
      <c r="A4055">
        <v>4054</v>
      </c>
      <c r="B4055" t="s">
        <v>7176</v>
      </c>
      <c r="C4055">
        <f>YEAR(Data!$D4055)</f>
        <v>2011</v>
      </c>
      <c r="D4055" s="2">
        <v>40815</v>
      </c>
      <c r="E4055" s="2">
        <v>40819</v>
      </c>
      <c r="F4055" t="s">
        <v>50</v>
      </c>
      <c r="G4055" t="s">
        <v>3518</v>
      </c>
      <c r="H4055" t="s">
        <v>3519</v>
      </c>
      <c r="I4055" t="s">
        <v>41</v>
      </c>
      <c r="J4055" t="s">
        <v>27</v>
      </c>
      <c r="K4055" t="s">
        <v>146</v>
      </c>
      <c r="L4055" t="s">
        <v>147</v>
      </c>
      <c r="M4055">
        <v>19134</v>
      </c>
      <c r="N4055" t="s">
        <v>148</v>
      </c>
      <c r="O4055" t="s">
        <v>7177</v>
      </c>
      <c r="P4055" t="s">
        <v>46</v>
      </c>
      <c r="Q4055" t="s">
        <v>47</v>
      </c>
      <c r="R4055" t="s">
        <v>7178</v>
      </c>
      <c r="S4055">
        <v>55.44</v>
      </c>
      <c r="T4055">
        <v>11</v>
      </c>
      <c r="U4055">
        <v>0.2</v>
      </c>
      <c r="V4055">
        <v>18.017999999999997</v>
      </c>
    </row>
    <row r="4056" spans="1:22" ht="14.25" customHeight="1" x14ac:dyDescent="0.3">
      <c r="A4056">
        <v>4055</v>
      </c>
      <c r="B4056" t="s">
        <v>7176</v>
      </c>
      <c r="C4056">
        <f>YEAR(Data!$D4056)</f>
        <v>2011</v>
      </c>
      <c r="D4056" s="2">
        <v>40815</v>
      </c>
      <c r="E4056" s="2">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ht="14.25" customHeight="1" x14ac:dyDescent="0.3">
      <c r="A4057">
        <v>4056</v>
      </c>
      <c r="B4057" t="s">
        <v>7176</v>
      </c>
      <c r="C4057">
        <f>YEAR(Data!$D4057)</f>
        <v>2011</v>
      </c>
      <c r="D4057" s="2">
        <v>40815</v>
      </c>
      <c r="E4057" s="2">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ht="14.25" customHeight="1" x14ac:dyDescent="0.3">
      <c r="A4058">
        <v>4057</v>
      </c>
      <c r="B4058" t="s">
        <v>7176</v>
      </c>
      <c r="C4058">
        <f>YEAR(Data!$D4058)</f>
        <v>2011</v>
      </c>
      <c r="D4058" s="2">
        <v>40815</v>
      </c>
      <c r="E4058" s="2">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ht="14.25" customHeight="1" x14ac:dyDescent="0.3">
      <c r="A4059">
        <v>4058</v>
      </c>
      <c r="B4059" t="s">
        <v>7179</v>
      </c>
      <c r="C4059">
        <f>YEAR(Data!$D4059)</f>
        <v>2011</v>
      </c>
      <c r="D4059" s="2">
        <v>40871</v>
      </c>
      <c r="E4059" s="2">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ht="14.25" customHeight="1" x14ac:dyDescent="0.3">
      <c r="A4060">
        <v>4059</v>
      </c>
      <c r="B4060" t="s">
        <v>7180</v>
      </c>
      <c r="C4060">
        <f>YEAR(Data!$D4060)</f>
        <v>2012</v>
      </c>
      <c r="D4060" s="2">
        <v>41233</v>
      </c>
      <c r="E4060" s="2">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ht="14.25" customHeight="1" x14ac:dyDescent="0.3">
      <c r="A4061">
        <v>4060</v>
      </c>
      <c r="B4061" t="s">
        <v>7180</v>
      </c>
      <c r="C4061">
        <f>YEAR(Data!$D4061)</f>
        <v>2012</v>
      </c>
      <c r="D4061" s="2">
        <v>41233</v>
      </c>
      <c r="E4061" s="2">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ht="14.25" customHeight="1" x14ac:dyDescent="0.3">
      <c r="A4062">
        <v>4061</v>
      </c>
      <c r="B4062" t="s">
        <v>7181</v>
      </c>
      <c r="C4062">
        <f>YEAR(Data!$D4062)</f>
        <v>2013</v>
      </c>
      <c r="D4062" s="2">
        <v>41580</v>
      </c>
      <c r="E4062" s="2">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ht="14.25" customHeight="1" x14ac:dyDescent="0.3">
      <c r="A4063">
        <v>4062</v>
      </c>
      <c r="B4063" t="s">
        <v>7182</v>
      </c>
      <c r="C4063">
        <f>YEAR(Data!$D4063)</f>
        <v>2012</v>
      </c>
      <c r="D4063" s="2">
        <v>41169</v>
      </c>
      <c r="E4063" s="2">
        <v>41172</v>
      </c>
      <c r="F4063" t="s">
        <v>188</v>
      </c>
      <c r="G4063" t="s">
        <v>6355</v>
      </c>
      <c r="H4063" t="s">
        <v>6356</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ht="14.25" customHeight="1" x14ac:dyDescent="0.3">
      <c r="A4064">
        <v>4063</v>
      </c>
      <c r="B4064" t="s">
        <v>7183</v>
      </c>
      <c r="C4064">
        <f>YEAR(Data!$D4064)</f>
        <v>2013</v>
      </c>
      <c r="D4064" s="2">
        <v>41344</v>
      </c>
      <c r="E4064" s="2">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ht="14.25" customHeight="1" x14ac:dyDescent="0.3">
      <c r="A4065">
        <v>4064</v>
      </c>
      <c r="B4065" t="s">
        <v>7184</v>
      </c>
      <c r="C4065">
        <f>YEAR(Data!$D4065)</f>
        <v>2011</v>
      </c>
      <c r="D4065" s="2">
        <v>40717</v>
      </c>
      <c r="E4065" s="2">
        <v>40720</v>
      </c>
      <c r="F4065" t="s">
        <v>188</v>
      </c>
      <c r="G4065" t="s">
        <v>5978</v>
      </c>
      <c r="H4065" t="s">
        <v>5979</v>
      </c>
      <c r="I4065" t="s">
        <v>26</v>
      </c>
      <c r="J4065" t="s">
        <v>27</v>
      </c>
      <c r="K4065" t="s">
        <v>87</v>
      </c>
      <c r="L4065" t="s">
        <v>88</v>
      </c>
      <c r="M4065">
        <v>28027</v>
      </c>
      <c r="N4065" t="s">
        <v>30</v>
      </c>
      <c r="O4065" t="s">
        <v>7185</v>
      </c>
      <c r="P4065" t="s">
        <v>46</v>
      </c>
      <c r="Q4065" t="s">
        <v>68</v>
      </c>
      <c r="R4065" t="s">
        <v>4224</v>
      </c>
      <c r="S4065">
        <v>20.015999999999998</v>
      </c>
      <c r="T4065">
        <v>9</v>
      </c>
      <c r="U4065">
        <v>0.2</v>
      </c>
      <c r="V4065">
        <v>1.7514000000000003</v>
      </c>
    </row>
    <row r="4066" spans="1:22" ht="14.25" customHeight="1" x14ac:dyDescent="0.3">
      <c r="A4066">
        <v>4065</v>
      </c>
      <c r="B4066" t="s">
        <v>7184</v>
      </c>
      <c r="C4066">
        <f>YEAR(Data!$D4066)</f>
        <v>2011</v>
      </c>
      <c r="D4066" s="2">
        <v>40717</v>
      </c>
      <c r="E4066" s="2">
        <v>40720</v>
      </c>
      <c r="F4066" t="s">
        <v>188</v>
      </c>
      <c r="G4066" t="s">
        <v>5978</v>
      </c>
      <c r="H4066" t="s">
        <v>5979</v>
      </c>
      <c r="I4066" t="s">
        <v>26</v>
      </c>
      <c r="J4066" t="s">
        <v>27</v>
      </c>
      <c r="K4066" t="s">
        <v>87</v>
      </c>
      <c r="L4066" t="s">
        <v>88</v>
      </c>
      <c r="M4066">
        <v>28027</v>
      </c>
      <c r="N4066" t="s">
        <v>30</v>
      </c>
      <c r="O4066" t="s">
        <v>6813</v>
      </c>
      <c r="P4066" t="s">
        <v>46</v>
      </c>
      <c r="Q4066" t="s">
        <v>578</v>
      </c>
      <c r="R4066" t="s">
        <v>6814</v>
      </c>
      <c r="S4066">
        <v>3.1040000000000001</v>
      </c>
      <c r="T4066">
        <v>1</v>
      </c>
      <c r="U4066">
        <v>0.2</v>
      </c>
      <c r="V4066">
        <v>0.34919999999999951</v>
      </c>
    </row>
    <row r="4067" spans="1:22" ht="14.25" customHeight="1" x14ac:dyDescent="0.3">
      <c r="A4067">
        <v>4066</v>
      </c>
      <c r="B4067" t="s">
        <v>7186</v>
      </c>
      <c r="C4067">
        <f>YEAR(Data!$D4067)</f>
        <v>2011</v>
      </c>
      <c r="D4067" s="2">
        <v>40848</v>
      </c>
      <c r="E4067" s="2">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ht="14.25" customHeight="1" x14ac:dyDescent="0.3">
      <c r="A4068">
        <v>4067</v>
      </c>
      <c r="B4068" t="s">
        <v>7186</v>
      </c>
      <c r="C4068">
        <f>YEAR(Data!$D4068)</f>
        <v>2011</v>
      </c>
      <c r="D4068" s="2">
        <v>40848</v>
      </c>
      <c r="E4068" s="2">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ht="14.25" customHeight="1" x14ac:dyDescent="0.3">
      <c r="A4069">
        <v>4068</v>
      </c>
      <c r="B4069" t="s">
        <v>7186</v>
      </c>
      <c r="C4069">
        <f>YEAR(Data!$D4069)</f>
        <v>2011</v>
      </c>
      <c r="D4069" s="2">
        <v>40848</v>
      </c>
      <c r="E4069" s="2">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ht="14.25" customHeight="1" x14ac:dyDescent="0.3">
      <c r="A4070">
        <v>4069</v>
      </c>
      <c r="B4070" t="s">
        <v>7186</v>
      </c>
      <c r="C4070">
        <f>YEAR(Data!$D4070)</f>
        <v>2011</v>
      </c>
      <c r="D4070" s="2">
        <v>40848</v>
      </c>
      <c r="E4070" s="2">
        <v>40852</v>
      </c>
      <c r="F4070" t="s">
        <v>50</v>
      </c>
      <c r="G4070" t="s">
        <v>1503</v>
      </c>
      <c r="H4070" t="s">
        <v>1504</v>
      </c>
      <c r="I4070" t="s">
        <v>41</v>
      </c>
      <c r="J4070" t="s">
        <v>27</v>
      </c>
      <c r="K4070" t="s">
        <v>467</v>
      </c>
      <c r="L4070" t="s">
        <v>88</v>
      </c>
      <c r="M4070">
        <v>28205</v>
      </c>
      <c r="N4070" t="s">
        <v>30</v>
      </c>
      <c r="O4070" t="s">
        <v>7187</v>
      </c>
      <c r="P4070" t="s">
        <v>71</v>
      </c>
      <c r="Q4070" t="s">
        <v>72</v>
      </c>
      <c r="R4070" t="s">
        <v>7188</v>
      </c>
      <c r="S4070">
        <v>978.83999999999992</v>
      </c>
      <c r="T4070">
        <v>9</v>
      </c>
      <c r="U4070">
        <v>0.2</v>
      </c>
      <c r="V4070">
        <v>110.1194999999999</v>
      </c>
    </row>
    <row r="4071" spans="1:22" ht="14.25" customHeight="1" x14ac:dyDescent="0.3">
      <c r="A4071">
        <v>4070</v>
      </c>
      <c r="B4071" t="s">
        <v>7189</v>
      </c>
      <c r="C4071">
        <f>YEAR(Data!$D4071)</f>
        <v>2013</v>
      </c>
      <c r="D4071" s="2">
        <v>41515</v>
      </c>
      <c r="E4071" s="2">
        <v>41518</v>
      </c>
      <c r="F4071" t="s">
        <v>188</v>
      </c>
      <c r="G4071" t="s">
        <v>5259</v>
      </c>
      <c r="H4071" t="s">
        <v>5260</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ht="14.25" customHeight="1" x14ac:dyDescent="0.3">
      <c r="A4072">
        <v>4071</v>
      </c>
      <c r="B4072" t="s">
        <v>7189</v>
      </c>
      <c r="C4072">
        <f>YEAR(Data!$D4072)</f>
        <v>2013</v>
      </c>
      <c r="D4072" s="2">
        <v>41515</v>
      </c>
      <c r="E4072" s="2">
        <v>41518</v>
      </c>
      <c r="F4072" t="s">
        <v>188</v>
      </c>
      <c r="G4072" t="s">
        <v>5259</v>
      </c>
      <c r="H4072" t="s">
        <v>5260</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ht="14.25" customHeight="1" x14ac:dyDescent="0.3">
      <c r="A4073">
        <v>4072</v>
      </c>
      <c r="B4073" t="s">
        <v>7189</v>
      </c>
      <c r="C4073">
        <f>YEAR(Data!$D4073)</f>
        <v>2013</v>
      </c>
      <c r="D4073" s="2">
        <v>41515</v>
      </c>
      <c r="E4073" s="2">
        <v>41518</v>
      </c>
      <c r="F4073" t="s">
        <v>188</v>
      </c>
      <c r="G4073" t="s">
        <v>5259</v>
      </c>
      <c r="H4073" t="s">
        <v>5260</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ht="14.25" customHeight="1" x14ac:dyDescent="0.3">
      <c r="A4074">
        <v>4073</v>
      </c>
      <c r="B4074" t="s">
        <v>7190</v>
      </c>
      <c r="C4074">
        <f>YEAR(Data!$D4074)</f>
        <v>2012</v>
      </c>
      <c r="D4074" s="2">
        <v>41249</v>
      </c>
      <c r="E4074" s="2">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ht="14.25" customHeight="1" x14ac:dyDescent="0.3">
      <c r="A4075">
        <v>4074</v>
      </c>
      <c r="B4075" t="s">
        <v>7191</v>
      </c>
      <c r="C4075">
        <f>YEAR(Data!$D4075)</f>
        <v>2012</v>
      </c>
      <c r="D4075" s="2">
        <v>41176</v>
      </c>
      <c r="E4075" s="2">
        <v>41179</v>
      </c>
      <c r="F4075" t="s">
        <v>188</v>
      </c>
      <c r="G4075" t="s">
        <v>5869</v>
      </c>
      <c r="H4075" t="s">
        <v>5870</v>
      </c>
      <c r="I4075" t="s">
        <v>102</v>
      </c>
      <c r="J4075" t="s">
        <v>27</v>
      </c>
      <c r="K4075" t="s">
        <v>7192</v>
      </c>
      <c r="L4075" t="s">
        <v>649</v>
      </c>
      <c r="M4075">
        <v>74012</v>
      </c>
      <c r="N4075" t="s">
        <v>105</v>
      </c>
      <c r="O4075" t="s">
        <v>6710</v>
      </c>
      <c r="P4075" t="s">
        <v>71</v>
      </c>
      <c r="Q4075" t="s">
        <v>72</v>
      </c>
      <c r="R4075" t="s">
        <v>6711</v>
      </c>
      <c r="S4075">
        <v>821.94</v>
      </c>
      <c r="T4075">
        <v>6</v>
      </c>
      <c r="U4075">
        <v>0</v>
      </c>
      <c r="V4075">
        <v>213.70440000000002</v>
      </c>
    </row>
    <row r="4076" spans="1:22" ht="14.25" customHeight="1" x14ac:dyDescent="0.3">
      <c r="A4076">
        <v>4075</v>
      </c>
      <c r="B4076" t="s">
        <v>7193</v>
      </c>
      <c r="C4076">
        <f>YEAR(Data!$D4076)</f>
        <v>2014</v>
      </c>
      <c r="D4076" s="2">
        <v>41959</v>
      </c>
      <c r="E4076" s="2">
        <v>41964</v>
      </c>
      <c r="F4076" t="s">
        <v>50</v>
      </c>
      <c r="G4076" t="s">
        <v>7131</v>
      </c>
      <c r="H4076" t="s">
        <v>7132</v>
      </c>
      <c r="I4076" t="s">
        <v>26</v>
      </c>
      <c r="J4076" t="s">
        <v>27</v>
      </c>
      <c r="K4076" t="s">
        <v>7194</v>
      </c>
      <c r="L4076" t="s">
        <v>54</v>
      </c>
      <c r="M4076">
        <v>33023</v>
      </c>
      <c r="N4076" t="s">
        <v>30</v>
      </c>
      <c r="O4076" t="s">
        <v>2207</v>
      </c>
      <c r="P4076" t="s">
        <v>32</v>
      </c>
      <c r="Q4076" t="s">
        <v>65</v>
      </c>
      <c r="R4076" t="s">
        <v>2208</v>
      </c>
      <c r="S4076">
        <v>220.06399999999999</v>
      </c>
      <c r="T4076">
        <v>4</v>
      </c>
      <c r="U4076">
        <v>0.2</v>
      </c>
      <c r="V4076">
        <v>55.016000000000012</v>
      </c>
    </row>
    <row r="4077" spans="1:22" ht="14.25" customHeight="1" x14ac:dyDescent="0.3">
      <c r="A4077">
        <v>4076</v>
      </c>
      <c r="B4077" t="s">
        <v>7193</v>
      </c>
      <c r="C4077">
        <f>YEAR(Data!$D4077)</f>
        <v>2014</v>
      </c>
      <c r="D4077" s="2">
        <v>41959</v>
      </c>
      <c r="E4077" s="2">
        <v>41964</v>
      </c>
      <c r="F4077" t="s">
        <v>50</v>
      </c>
      <c r="G4077" t="s">
        <v>7131</v>
      </c>
      <c r="H4077" t="s">
        <v>7132</v>
      </c>
      <c r="I4077" t="s">
        <v>26</v>
      </c>
      <c r="J4077" t="s">
        <v>27</v>
      </c>
      <c r="K4077" t="s">
        <v>7194</v>
      </c>
      <c r="L4077" t="s">
        <v>54</v>
      </c>
      <c r="M4077">
        <v>33023</v>
      </c>
      <c r="N4077" t="s">
        <v>30</v>
      </c>
      <c r="O4077" t="s">
        <v>4220</v>
      </c>
      <c r="P4077" t="s">
        <v>32</v>
      </c>
      <c r="Q4077" t="s">
        <v>65</v>
      </c>
      <c r="R4077" t="s">
        <v>4221</v>
      </c>
      <c r="S4077">
        <v>339.13600000000002</v>
      </c>
      <c r="T4077">
        <v>4</v>
      </c>
      <c r="U4077">
        <v>0.2</v>
      </c>
      <c r="V4077">
        <v>0</v>
      </c>
    </row>
    <row r="4078" spans="1:22" ht="14.25" customHeight="1" x14ac:dyDescent="0.3">
      <c r="A4078">
        <v>4077</v>
      </c>
      <c r="B4078" t="s">
        <v>7195</v>
      </c>
      <c r="C4078">
        <f>YEAR(Data!$D4078)</f>
        <v>2012</v>
      </c>
      <c r="D4078" s="2">
        <v>41262</v>
      </c>
      <c r="E4078" s="2">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ht="14.25" customHeight="1" x14ac:dyDescent="0.3">
      <c r="A4079">
        <v>4078</v>
      </c>
      <c r="B4079" t="s">
        <v>7195</v>
      </c>
      <c r="C4079">
        <f>YEAR(Data!$D4079)</f>
        <v>2012</v>
      </c>
      <c r="D4079" s="2">
        <v>41262</v>
      </c>
      <c r="E4079" s="2">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ht="14.25" customHeight="1" x14ac:dyDescent="0.3">
      <c r="A4080">
        <v>4079</v>
      </c>
      <c r="B4080" t="s">
        <v>7195</v>
      </c>
      <c r="C4080">
        <f>YEAR(Data!$D4080)</f>
        <v>2012</v>
      </c>
      <c r="D4080" s="2">
        <v>41262</v>
      </c>
      <c r="E4080" s="2">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ht="14.25" customHeight="1" x14ac:dyDescent="0.3">
      <c r="A4081">
        <v>4080</v>
      </c>
      <c r="B4081" t="s">
        <v>7196</v>
      </c>
      <c r="C4081">
        <f>YEAR(Data!$D4081)</f>
        <v>2012</v>
      </c>
      <c r="D4081" s="2">
        <v>41264</v>
      </c>
      <c r="E4081" s="2">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ht="14.25" customHeight="1" x14ac:dyDescent="0.3">
      <c r="A4082">
        <v>4081</v>
      </c>
      <c r="B4082" t="s">
        <v>7197</v>
      </c>
      <c r="C4082">
        <f>YEAR(Data!$D4082)</f>
        <v>2013</v>
      </c>
      <c r="D4082" s="2">
        <v>41543</v>
      </c>
      <c r="E4082" s="2">
        <v>41547</v>
      </c>
      <c r="F4082" t="s">
        <v>50</v>
      </c>
      <c r="G4082" t="s">
        <v>6982</v>
      </c>
      <c r="H4082" t="s">
        <v>6983</v>
      </c>
      <c r="I4082" t="s">
        <v>41</v>
      </c>
      <c r="J4082" t="s">
        <v>27</v>
      </c>
      <c r="K4082" t="s">
        <v>4278</v>
      </c>
      <c r="L4082" t="s">
        <v>420</v>
      </c>
      <c r="M4082">
        <v>97224</v>
      </c>
      <c r="N4082" t="s">
        <v>44</v>
      </c>
      <c r="O4082" t="s">
        <v>5347</v>
      </c>
      <c r="P4082" t="s">
        <v>46</v>
      </c>
      <c r="Q4082" t="s">
        <v>90</v>
      </c>
      <c r="R4082" t="s">
        <v>5348</v>
      </c>
      <c r="S4082">
        <v>60.048000000000002</v>
      </c>
      <c r="T4082">
        <v>9</v>
      </c>
      <c r="U4082">
        <v>0.2</v>
      </c>
      <c r="V4082">
        <v>22.518000000000001</v>
      </c>
    </row>
    <row r="4083" spans="1:22" ht="14.25" customHeight="1" x14ac:dyDescent="0.3">
      <c r="A4083">
        <v>4082</v>
      </c>
      <c r="B4083" t="s">
        <v>7197</v>
      </c>
      <c r="C4083">
        <f>YEAR(Data!$D4083)</f>
        <v>2013</v>
      </c>
      <c r="D4083" s="2">
        <v>41543</v>
      </c>
      <c r="E4083" s="2">
        <v>41547</v>
      </c>
      <c r="F4083" t="s">
        <v>50</v>
      </c>
      <c r="G4083" t="s">
        <v>6982</v>
      </c>
      <c r="H4083" t="s">
        <v>6983</v>
      </c>
      <c r="I4083" t="s">
        <v>41</v>
      </c>
      <c r="J4083" t="s">
        <v>27</v>
      </c>
      <c r="K4083" t="s">
        <v>4278</v>
      </c>
      <c r="L4083" t="s">
        <v>420</v>
      </c>
      <c r="M4083">
        <v>97224</v>
      </c>
      <c r="N4083" t="s">
        <v>44</v>
      </c>
      <c r="O4083" t="s">
        <v>7008</v>
      </c>
      <c r="P4083" t="s">
        <v>46</v>
      </c>
      <c r="Q4083" t="s">
        <v>75</v>
      </c>
      <c r="R4083" t="s">
        <v>7009</v>
      </c>
      <c r="S4083">
        <v>5.0220000000000002</v>
      </c>
      <c r="T4083">
        <v>1</v>
      </c>
      <c r="U4083">
        <v>0.7</v>
      </c>
      <c r="V4083">
        <v>-3.5153999999999996</v>
      </c>
    </row>
    <row r="4084" spans="1:22" ht="14.25" customHeight="1" x14ac:dyDescent="0.3">
      <c r="A4084">
        <v>4083</v>
      </c>
      <c r="B4084" t="s">
        <v>7198</v>
      </c>
      <c r="C4084">
        <f>YEAR(Data!$D4084)</f>
        <v>2014</v>
      </c>
      <c r="D4084" s="2">
        <v>41815</v>
      </c>
      <c r="E4084" s="2">
        <v>41821</v>
      </c>
      <c r="F4084" t="s">
        <v>50</v>
      </c>
      <c r="G4084" t="s">
        <v>5734</v>
      </c>
      <c r="H4084" t="s">
        <v>5735</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ht="14.25" customHeight="1" x14ac:dyDescent="0.3">
      <c r="A4085">
        <v>4084</v>
      </c>
      <c r="B4085" t="s">
        <v>7198</v>
      </c>
      <c r="C4085">
        <f>YEAR(Data!$D4085)</f>
        <v>2014</v>
      </c>
      <c r="D4085" s="2">
        <v>41815</v>
      </c>
      <c r="E4085" s="2">
        <v>41821</v>
      </c>
      <c r="F4085" t="s">
        <v>50</v>
      </c>
      <c r="G4085" t="s">
        <v>5734</v>
      </c>
      <c r="H4085" t="s">
        <v>5735</v>
      </c>
      <c r="I4085" t="s">
        <v>41</v>
      </c>
      <c r="J4085" t="s">
        <v>27</v>
      </c>
      <c r="K4085" t="s">
        <v>357</v>
      </c>
      <c r="L4085" t="s">
        <v>211</v>
      </c>
      <c r="M4085">
        <v>62521</v>
      </c>
      <c r="N4085" t="s">
        <v>105</v>
      </c>
      <c r="O4085" t="s">
        <v>6097</v>
      </c>
      <c r="P4085" t="s">
        <v>46</v>
      </c>
      <c r="Q4085" t="s">
        <v>90</v>
      </c>
      <c r="R4085" t="s">
        <v>6098</v>
      </c>
      <c r="S4085">
        <v>10.272000000000002</v>
      </c>
      <c r="T4085">
        <v>3</v>
      </c>
      <c r="U4085">
        <v>0.2</v>
      </c>
      <c r="V4085">
        <v>3.2099999999999982</v>
      </c>
    </row>
    <row r="4086" spans="1:22" ht="14.25" customHeight="1" x14ac:dyDescent="0.3">
      <c r="A4086">
        <v>4085</v>
      </c>
      <c r="B4086" t="s">
        <v>7199</v>
      </c>
      <c r="C4086">
        <f>YEAR(Data!$D4086)</f>
        <v>2014</v>
      </c>
      <c r="D4086" s="2">
        <v>41890</v>
      </c>
      <c r="E4086" s="2">
        <v>41892</v>
      </c>
      <c r="F4086" t="s">
        <v>188</v>
      </c>
      <c r="G4086" t="s">
        <v>5928</v>
      </c>
      <c r="H4086" t="s">
        <v>5929</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ht="14.25" customHeight="1" x14ac:dyDescent="0.3">
      <c r="A4087">
        <v>4086</v>
      </c>
      <c r="B4087" t="s">
        <v>7200</v>
      </c>
      <c r="C4087">
        <f>YEAR(Data!$D4087)</f>
        <v>2013</v>
      </c>
      <c r="D4087" s="2">
        <v>41491</v>
      </c>
      <c r="E4087" s="2">
        <v>41493</v>
      </c>
      <c r="F4087" t="s">
        <v>23</v>
      </c>
      <c r="G4087" t="s">
        <v>208</v>
      </c>
      <c r="H4087" t="s">
        <v>209</v>
      </c>
      <c r="I4087" t="s">
        <v>41</v>
      </c>
      <c r="J4087" t="s">
        <v>27</v>
      </c>
      <c r="K4087" t="s">
        <v>5395</v>
      </c>
      <c r="L4087" t="s">
        <v>43</v>
      </c>
      <c r="M4087">
        <v>95823</v>
      </c>
      <c r="N4087" t="s">
        <v>44</v>
      </c>
      <c r="O4087" t="s">
        <v>70</v>
      </c>
      <c r="P4087" t="s">
        <v>71</v>
      </c>
      <c r="Q4087" t="s">
        <v>72</v>
      </c>
      <c r="R4087" t="s">
        <v>73</v>
      </c>
      <c r="S4087">
        <v>302.38400000000001</v>
      </c>
      <c r="T4087">
        <v>2</v>
      </c>
      <c r="U4087">
        <v>0.2</v>
      </c>
      <c r="V4087">
        <v>30.238400000000013</v>
      </c>
    </row>
    <row r="4088" spans="1:22" ht="14.25" customHeight="1" x14ac:dyDescent="0.3">
      <c r="A4088">
        <v>4087</v>
      </c>
      <c r="B4088" t="s">
        <v>7200</v>
      </c>
      <c r="C4088">
        <f>YEAR(Data!$D4088)</f>
        <v>2013</v>
      </c>
      <c r="D4088" s="2">
        <v>41491</v>
      </c>
      <c r="E4088" s="2">
        <v>41493</v>
      </c>
      <c r="F4088" t="s">
        <v>23</v>
      </c>
      <c r="G4088" t="s">
        <v>208</v>
      </c>
      <c r="H4088" t="s">
        <v>209</v>
      </c>
      <c r="I4088" t="s">
        <v>41</v>
      </c>
      <c r="J4088" t="s">
        <v>27</v>
      </c>
      <c r="K4088" t="s">
        <v>5395</v>
      </c>
      <c r="L4088" t="s">
        <v>43</v>
      </c>
      <c r="M4088">
        <v>95823</v>
      </c>
      <c r="N4088" t="s">
        <v>44</v>
      </c>
      <c r="O4088" t="s">
        <v>232</v>
      </c>
      <c r="P4088" t="s">
        <v>46</v>
      </c>
      <c r="Q4088" t="s">
        <v>75</v>
      </c>
      <c r="R4088" t="s">
        <v>233</v>
      </c>
      <c r="S4088">
        <v>20.952000000000002</v>
      </c>
      <c r="T4088">
        <v>3</v>
      </c>
      <c r="U4088">
        <v>0.2</v>
      </c>
      <c r="V4088">
        <v>7.0712999999999981</v>
      </c>
    </row>
    <row r="4089" spans="1:22" ht="14.25" customHeight="1" x14ac:dyDescent="0.3">
      <c r="A4089">
        <v>4088</v>
      </c>
      <c r="B4089" t="s">
        <v>7200</v>
      </c>
      <c r="C4089">
        <f>YEAR(Data!$D4089)</f>
        <v>2013</v>
      </c>
      <c r="D4089" s="2">
        <v>41491</v>
      </c>
      <c r="E4089" s="2">
        <v>41493</v>
      </c>
      <c r="F4089" t="s">
        <v>23</v>
      </c>
      <c r="G4089" t="s">
        <v>208</v>
      </c>
      <c r="H4089" t="s">
        <v>209</v>
      </c>
      <c r="I4089" t="s">
        <v>41</v>
      </c>
      <c r="J4089" t="s">
        <v>27</v>
      </c>
      <c r="K4089" t="s">
        <v>5395</v>
      </c>
      <c r="L4089" t="s">
        <v>43</v>
      </c>
      <c r="M4089">
        <v>95823</v>
      </c>
      <c r="N4089" t="s">
        <v>44</v>
      </c>
      <c r="O4089" t="s">
        <v>794</v>
      </c>
      <c r="P4089" t="s">
        <v>46</v>
      </c>
      <c r="Q4089" t="s">
        <v>75</v>
      </c>
      <c r="R4089" t="s">
        <v>795</v>
      </c>
      <c r="S4089">
        <v>11.784000000000001</v>
      </c>
      <c r="T4089">
        <v>3</v>
      </c>
      <c r="U4089">
        <v>0.2</v>
      </c>
      <c r="V4089">
        <v>3.9770999999999996</v>
      </c>
    </row>
    <row r="4090" spans="1:22" ht="14.25" customHeight="1" x14ac:dyDescent="0.3">
      <c r="A4090">
        <v>4089</v>
      </c>
      <c r="B4090" t="s">
        <v>7201</v>
      </c>
      <c r="C4090">
        <f>YEAR(Data!$D4090)</f>
        <v>2011</v>
      </c>
      <c r="D4090" s="2">
        <v>40774</v>
      </c>
      <c r="E4090" s="2">
        <v>40781</v>
      </c>
      <c r="F4090" t="s">
        <v>50</v>
      </c>
      <c r="G4090" t="s">
        <v>242</v>
      </c>
      <c r="H4090" t="s">
        <v>243</v>
      </c>
      <c r="I4090" t="s">
        <v>26</v>
      </c>
      <c r="J4090" t="s">
        <v>27</v>
      </c>
      <c r="K4090" t="s">
        <v>3265</v>
      </c>
      <c r="L4090" t="s">
        <v>1707</v>
      </c>
      <c r="M4090">
        <v>72401</v>
      </c>
      <c r="N4090" t="s">
        <v>30</v>
      </c>
      <c r="O4090" t="s">
        <v>7202</v>
      </c>
      <c r="P4090" t="s">
        <v>32</v>
      </c>
      <c r="Q4090" t="s">
        <v>33</v>
      </c>
      <c r="R4090" t="s">
        <v>7203</v>
      </c>
      <c r="S4090">
        <v>638.82000000000005</v>
      </c>
      <c r="T4090">
        <v>9</v>
      </c>
      <c r="U4090">
        <v>0</v>
      </c>
      <c r="V4090">
        <v>172.48140000000001</v>
      </c>
    </row>
    <row r="4091" spans="1:22" ht="14.25" customHeight="1" x14ac:dyDescent="0.3">
      <c r="A4091">
        <v>4090</v>
      </c>
      <c r="B4091" t="s">
        <v>7204</v>
      </c>
      <c r="C4091">
        <f>YEAR(Data!$D4091)</f>
        <v>2013</v>
      </c>
      <c r="D4091" s="2">
        <v>41366</v>
      </c>
      <c r="E4091" s="2">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ht="14.25" customHeight="1" x14ac:dyDescent="0.3">
      <c r="A4092">
        <v>4091</v>
      </c>
      <c r="B4092" t="s">
        <v>7204</v>
      </c>
      <c r="C4092">
        <f>YEAR(Data!$D4092)</f>
        <v>2013</v>
      </c>
      <c r="D4092" s="2">
        <v>41366</v>
      </c>
      <c r="E4092" s="2">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ht="14.25" customHeight="1" x14ac:dyDescent="0.3">
      <c r="A4093">
        <v>4092</v>
      </c>
      <c r="B4093" t="s">
        <v>7204</v>
      </c>
      <c r="C4093">
        <f>YEAR(Data!$D4093)</f>
        <v>2013</v>
      </c>
      <c r="D4093" s="2">
        <v>41366</v>
      </c>
      <c r="E4093" s="2">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ht="14.25" customHeight="1" x14ac:dyDescent="0.3">
      <c r="A4094">
        <v>4093</v>
      </c>
      <c r="B4094" t="s">
        <v>7205</v>
      </c>
      <c r="C4094">
        <f>YEAR(Data!$D4094)</f>
        <v>2014</v>
      </c>
      <c r="D4094" s="2">
        <v>41776</v>
      </c>
      <c r="E4094" s="2">
        <v>41778</v>
      </c>
      <c r="F4094" t="s">
        <v>188</v>
      </c>
      <c r="G4094" t="s">
        <v>5570</v>
      </c>
      <c r="H4094" t="s">
        <v>5571</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ht="14.25" customHeight="1" x14ac:dyDescent="0.3">
      <c r="A4095">
        <v>4094</v>
      </c>
      <c r="B4095" t="s">
        <v>7206</v>
      </c>
      <c r="C4095">
        <f>YEAR(Data!$D4095)</f>
        <v>2012</v>
      </c>
      <c r="D4095" s="2">
        <v>41145</v>
      </c>
      <c r="E4095" s="2">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ht="14.25" customHeight="1" x14ac:dyDescent="0.3">
      <c r="A4096">
        <v>4095</v>
      </c>
      <c r="B4096" t="s">
        <v>7206</v>
      </c>
      <c r="C4096">
        <f>YEAR(Data!$D4096)</f>
        <v>2012</v>
      </c>
      <c r="D4096" s="2">
        <v>41145</v>
      </c>
      <c r="E4096" s="2">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ht="14.25" customHeight="1" x14ac:dyDescent="0.3">
      <c r="A4097">
        <v>4096</v>
      </c>
      <c r="B4097" t="s">
        <v>7206</v>
      </c>
      <c r="C4097">
        <f>YEAR(Data!$D4097)</f>
        <v>2012</v>
      </c>
      <c r="D4097" s="2">
        <v>41145</v>
      </c>
      <c r="E4097" s="2">
        <v>41149</v>
      </c>
      <c r="F4097" t="s">
        <v>50</v>
      </c>
      <c r="G4097" t="s">
        <v>1278</v>
      </c>
      <c r="H4097" t="s">
        <v>1279</v>
      </c>
      <c r="I4097" t="s">
        <v>26</v>
      </c>
      <c r="J4097" t="s">
        <v>27</v>
      </c>
      <c r="K4097" t="s">
        <v>2579</v>
      </c>
      <c r="L4097" t="s">
        <v>29</v>
      </c>
      <c r="M4097">
        <v>41042</v>
      </c>
      <c r="N4097" t="s">
        <v>30</v>
      </c>
      <c r="O4097" t="s">
        <v>7055</v>
      </c>
      <c r="P4097" t="s">
        <v>71</v>
      </c>
      <c r="Q4097" t="s">
        <v>72</v>
      </c>
      <c r="R4097" t="s">
        <v>7056</v>
      </c>
      <c r="S4097">
        <v>587.97</v>
      </c>
      <c r="T4097">
        <v>3</v>
      </c>
      <c r="U4097">
        <v>0</v>
      </c>
      <c r="V4097">
        <v>170.51129999999998</v>
      </c>
    </row>
    <row r="4098" spans="1:22" ht="14.25" customHeight="1" x14ac:dyDescent="0.3">
      <c r="A4098">
        <v>4097</v>
      </c>
      <c r="B4098" t="s">
        <v>7207</v>
      </c>
      <c r="C4098">
        <f>YEAR(Data!$D4098)</f>
        <v>2011</v>
      </c>
      <c r="D4098" s="2">
        <v>40809</v>
      </c>
      <c r="E4098" s="2">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ht="14.25" customHeight="1" x14ac:dyDescent="0.3">
      <c r="A4099">
        <v>4098</v>
      </c>
      <c r="B4099" t="s">
        <v>7207</v>
      </c>
      <c r="C4099">
        <f>YEAR(Data!$D4099)</f>
        <v>2011</v>
      </c>
      <c r="D4099" s="2">
        <v>40809</v>
      </c>
      <c r="E4099" s="2">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ht="14.25" customHeight="1" x14ac:dyDescent="0.3">
      <c r="A4100">
        <v>4099</v>
      </c>
      <c r="B4100" t="s">
        <v>7207</v>
      </c>
      <c r="C4100">
        <f>YEAR(Data!$D4100)</f>
        <v>2011</v>
      </c>
      <c r="D4100" s="2">
        <v>40809</v>
      </c>
      <c r="E4100" s="2">
        <v>40814</v>
      </c>
      <c r="F4100" t="s">
        <v>50</v>
      </c>
      <c r="G4100" t="s">
        <v>1583</v>
      </c>
      <c r="H4100" t="s">
        <v>1584</v>
      </c>
      <c r="I4100" t="s">
        <v>26</v>
      </c>
      <c r="J4100" t="s">
        <v>27</v>
      </c>
      <c r="K4100" t="s">
        <v>409</v>
      </c>
      <c r="L4100" t="s">
        <v>229</v>
      </c>
      <c r="M4100">
        <v>55407</v>
      </c>
      <c r="N4100" t="s">
        <v>105</v>
      </c>
      <c r="O4100" t="s">
        <v>7208</v>
      </c>
      <c r="P4100" t="s">
        <v>46</v>
      </c>
      <c r="Q4100" t="s">
        <v>75</v>
      </c>
      <c r="R4100" t="s">
        <v>7209</v>
      </c>
      <c r="S4100">
        <v>9449.9500000000007</v>
      </c>
      <c r="T4100">
        <v>5</v>
      </c>
      <c r="U4100">
        <v>0</v>
      </c>
      <c r="V4100">
        <v>4630.4755000000005</v>
      </c>
    </row>
    <row r="4101" spans="1:22" ht="14.25" customHeight="1" x14ac:dyDescent="0.3">
      <c r="A4101">
        <v>4100</v>
      </c>
      <c r="B4101" t="s">
        <v>7207</v>
      </c>
      <c r="C4101">
        <f>YEAR(Data!$D4101)</f>
        <v>2011</v>
      </c>
      <c r="D4101" s="2">
        <v>40809</v>
      </c>
      <c r="E4101" s="2">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ht="14.25" customHeight="1" x14ac:dyDescent="0.3">
      <c r="A4102">
        <v>4101</v>
      </c>
      <c r="B4102" t="s">
        <v>7210</v>
      </c>
      <c r="C4102">
        <f>YEAR(Data!$D4102)</f>
        <v>2014</v>
      </c>
      <c r="D4102" s="2">
        <v>41810</v>
      </c>
      <c r="E4102" s="2">
        <v>41814</v>
      </c>
      <c r="F4102" t="s">
        <v>50</v>
      </c>
      <c r="G4102" t="s">
        <v>1974</v>
      </c>
      <c r="H4102" t="s">
        <v>1975</v>
      </c>
      <c r="I4102" t="s">
        <v>26</v>
      </c>
      <c r="J4102" t="s">
        <v>27</v>
      </c>
      <c r="K4102" t="s">
        <v>184</v>
      </c>
      <c r="L4102" t="s">
        <v>104</v>
      </c>
      <c r="M4102">
        <v>77095</v>
      </c>
      <c r="N4102" t="s">
        <v>105</v>
      </c>
      <c r="O4102" t="s">
        <v>7211</v>
      </c>
      <c r="P4102" t="s">
        <v>46</v>
      </c>
      <c r="Q4102" t="s">
        <v>78</v>
      </c>
      <c r="R4102" t="s">
        <v>7212</v>
      </c>
      <c r="S4102">
        <v>2.2639999999999993</v>
      </c>
      <c r="T4102">
        <v>1</v>
      </c>
      <c r="U4102">
        <v>0.8</v>
      </c>
      <c r="V4102">
        <v>-5.2072000000000012</v>
      </c>
    </row>
    <row r="4103" spans="1:22" ht="14.25" customHeight="1" x14ac:dyDescent="0.3">
      <c r="A4103">
        <v>4102</v>
      </c>
      <c r="B4103" t="s">
        <v>7210</v>
      </c>
      <c r="C4103">
        <f>YEAR(Data!$D4103)</f>
        <v>2014</v>
      </c>
      <c r="D4103" s="2">
        <v>41810</v>
      </c>
      <c r="E4103" s="2">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ht="14.25" customHeight="1" x14ac:dyDescent="0.3">
      <c r="A4104">
        <v>4103</v>
      </c>
      <c r="B4104" t="s">
        <v>7210</v>
      </c>
      <c r="C4104">
        <f>YEAR(Data!$D4104)</f>
        <v>2014</v>
      </c>
      <c r="D4104" s="2">
        <v>41810</v>
      </c>
      <c r="E4104" s="2">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ht="14.25" customHeight="1" x14ac:dyDescent="0.3">
      <c r="A4105">
        <v>4104</v>
      </c>
      <c r="B4105" t="s">
        <v>7213</v>
      </c>
      <c r="C4105">
        <f>YEAR(Data!$D4105)</f>
        <v>2014</v>
      </c>
      <c r="D4105" s="2">
        <v>41995</v>
      </c>
      <c r="E4105" s="2">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ht="14.25" customHeight="1" x14ac:dyDescent="0.3">
      <c r="A4106">
        <v>4105</v>
      </c>
      <c r="B4106" t="s">
        <v>7214</v>
      </c>
      <c r="C4106">
        <f>YEAR(Data!$D4106)</f>
        <v>2014</v>
      </c>
      <c r="D4106" s="2">
        <v>41859</v>
      </c>
      <c r="E4106" s="2">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ht="14.25" customHeight="1" x14ac:dyDescent="0.3">
      <c r="A4107">
        <v>4106</v>
      </c>
      <c r="B4107" t="s">
        <v>7214</v>
      </c>
      <c r="C4107">
        <f>YEAR(Data!$D4107)</f>
        <v>2014</v>
      </c>
      <c r="D4107" s="2">
        <v>41859</v>
      </c>
      <c r="E4107" s="2">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ht="14.25" customHeight="1" x14ac:dyDescent="0.3">
      <c r="A4108">
        <v>4107</v>
      </c>
      <c r="B4108" t="s">
        <v>7215</v>
      </c>
      <c r="C4108">
        <f>YEAR(Data!$D4108)</f>
        <v>2013</v>
      </c>
      <c r="D4108" s="2">
        <v>41509</v>
      </c>
      <c r="E4108" s="2">
        <v>41513</v>
      </c>
      <c r="F4108" t="s">
        <v>50</v>
      </c>
      <c r="G4108" t="s">
        <v>7216</v>
      </c>
      <c r="H4108" t="s">
        <v>7217</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ht="14.25" customHeight="1" x14ac:dyDescent="0.3">
      <c r="A4109">
        <v>4108</v>
      </c>
      <c r="B4109" t="s">
        <v>7218</v>
      </c>
      <c r="C4109">
        <f>YEAR(Data!$D4109)</f>
        <v>2012</v>
      </c>
      <c r="D4109" s="2">
        <v>41159</v>
      </c>
      <c r="E4109" s="2">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ht="14.25" customHeight="1" x14ac:dyDescent="0.3">
      <c r="A4110">
        <v>4109</v>
      </c>
      <c r="B4110" t="s">
        <v>7218</v>
      </c>
      <c r="C4110">
        <f>YEAR(Data!$D4110)</f>
        <v>2012</v>
      </c>
      <c r="D4110" s="2">
        <v>41159</v>
      </c>
      <c r="E4110" s="2">
        <v>41159</v>
      </c>
      <c r="F4110" t="s">
        <v>1290</v>
      </c>
      <c r="G4110" t="s">
        <v>4266</v>
      </c>
      <c r="H4110" t="s">
        <v>4267</v>
      </c>
      <c r="I4110" t="s">
        <v>26</v>
      </c>
      <c r="J4110" t="s">
        <v>27</v>
      </c>
      <c r="K4110" t="s">
        <v>266</v>
      </c>
      <c r="L4110" t="s">
        <v>267</v>
      </c>
      <c r="M4110">
        <v>10011</v>
      </c>
      <c r="N4110" t="s">
        <v>148</v>
      </c>
      <c r="O4110" t="s">
        <v>6268</v>
      </c>
      <c r="P4110" t="s">
        <v>32</v>
      </c>
      <c r="Q4110" t="s">
        <v>56</v>
      </c>
      <c r="R4110" t="s">
        <v>6269</v>
      </c>
      <c r="S4110">
        <v>27.414000000000001</v>
      </c>
      <c r="T4110">
        <v>3</v>
      </c>
      <c r="U4110">
        <v>0.4</v>
      </c>
      <c r="V4110">
        <v>-14.163900000000005</v>
      </c>
    </row>
    <row r="4111" spans="1:22" ht="14.25" customHeight="1" x14ac:dyDescent="0.3">
      <c r="A4111">
        <v>4110</v>
      </c>
      <c r="B4111" t="s">
        <v>7219</v>
      </c>
      <c r="C4111">
        <f>YEAR(Data!$D4111)</f>
        <v>2012</v>
      </c>
      <c r="D4111" s="2">
        <v>41268</v>
      </c>
      <c r="E4111" s="2">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ht="14.25" customHeight="1" x14ac:dyDescent="0.3">
      <c r="A4112">
        <v>4111</v>
      </c>
      <c r="B4112" t="s">
        <v>7219</v>
      </c>
      <c r="C4112">
        <f>YEAR(Data!$D4112)</f>
        <v>2012</v>
      </c>
      <c r="D4112" s="2">
        <v>41268</v>
      </c>
      <c r="E4112" s="2">
        <v>41275</v>
      </c>
      <c r="F4112" t="s">
        <v>50</v>
      </c>
      <c r="G4112" t="s">
        <v>3256</v>
      </c>
      <c r="H4112" t="s">
        <v>3257</v>
      </c>
      <c r="I4112" t="s">
        <v>41</v>
      </c>
      <c r="J4112" t="s">
        <v>27</v>
      </c>
      <c r="K4112" t="s">
        <v>880</v>
      </c>
      <c r="L4112" t="s">
        <v>238</v>
      </c>
      <c r="M4112">
        <v>48227</v>
      </c>
      <c r="N4112" t="s">
        <v>105</v>
      </c>
      <c r="O4112" t="s">
        <v>7220</v>
      </c>
      <c r="P4112" t="s">
        <v>32</v>
      </c>
      <c r="Q4112" t="s">
        <v>33</v>
      </c>
      <c r="R4112" t="s">
        <v>7221</v>
      </c>
      <c r="S4112">
        <v>160.97999999999999</v>
      </c>
      <c r="T4112">
        <v>1</v>
      </c>
      <c r="U4112">
        <v>0</v>
      </c>
      <c r="V4112">
        <v>20.927400000000006</v>
      </c>
    </row>
    <row r="4113" spans="1:22" ht="14.25" customHeight="1" x14ac:dyDescent="0.3">
      <c r="A4113">
        <v>4112</v>
      </c>
      <c r="B4113" t="s">
        <v>7219</v>
      </c>
      <c r="C4113">
        <f>YEAR(Data!$D4113)</f>
        <v>2012</v>
      </c>
      <c r="D4113" s="2">
        <v>41268</v>
      </c>
      <c r="E4113" s="2">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ht="14.25" customHeight="1" x14ac:dyDescent="0.3">
      <c r="A4114">
        <v>4113</v>
      </c>
      <c r="B4114" t="s">
        <v>7219</v>
      </c>
      <c r="C4114">
        <f>YEAR(Data!$D4114)</f>
        <v>2012</v>
      </c>
      <c r="D4114" s="2">
        <v>41268</v>
      </c>
      <c r="E4114" s="2">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ht="14.25" customHeight="1" x14ac:dyDescent="0.3">
      <c r="A4115">
        <v>4114</v>
      </c>
      <c r="B4115" t="s">
        <v>7222</v>
      </c>
      <c r="C4115">
        <f>YEAR(Data!$D4115)</f>
        <v>2012</v>
      </c>
      <c r="D4115" s="2">
        <v>41031</v>
      </c>
      <c r="E4115" s="2">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ht="14.25" customHeight="1" x14ac:dyDescent="0.3">
      <c r="A4116">
        <v>4115</v>
      </c>
      <c r="B4116" t="s">
        <v>7222</v>
      </c>
      <c r="C4116">
        <f>YEAR(Data!$D4116)</f>
        <v>2012</v>
      </c>
      <c r="D4116" s="2">
        <v>41031</v>
      </c>
      <c r="E4116" s="2">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ht="14.25" customHeight="1" x14ac:dyDescent="0.3">
      <c r="A4117">
        <v>4116</v>
      </c>
      <c r="B4117" t="s">
        <v>7223</v>
      </c>
      <c r="C4117">
        <f>YEAR(Data!$D4117)</f>
        <v>2013</v>
      </c>
      <c r="D4117" s="2">
        <v>41603</v>
      </c>
      <c r="E4117" s="2">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ht="14.25" customHeight="1" x14ac:dyDescent="0.3">
      <c r="A4118">
        <v>4117</v>
      </c>
      <c r="B4118" t="s">
        <v>7224</v>
      </c>
      <c r="C4118">
        <f>YEAR(Data!$D4118)</f>
        <v>2012</v>
      </c>
      <c r="D4118" s="2">
        <v>41237</v>
      </c>
      <c r="E4118" s="2">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ht="14.25" customHeight="1" x14ac:dyDescent="0.3">
      <c r="A4119">
        <v>4118</v>
      </c>
      <c r="B4119" t="s">
        <v>7224</v>
      </c>
      <c r="C4119">
        <f>YEAR(Data!$D4119)</f>
        <v>2012</v>
      </c>
      <c r="D4119" s="2">
        <v>41237</v>
      </c>
      <c r="E4119" s="2">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ht="14.25" customHeight="1" x14ac:dyDescent="0.3">
      <c r="A4120">
        <v>4119</v>
      </c>
      <c r="B4120" t="s">
        <v>7224</v>
      </c>
      <c r="C4120">
        <f>YEAR(Data!$D4120)</f>
        <v>2012</v>
      </c>
      <c r="D4120" s="2">
        <v>41237</v>
      </c>
      <c r="E4120" s="2">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ht="14.25" customHeight="1" x14ac:dyDescent="0.3">
      <c r="A4121">
        <v>4120</v>
      </c>
      <c r="B4121" t="s">
        <v>7224</v>
      </c>
      <c r="C4121">
        <f>YEAR(Data!$D4121)</f>
        <v>2012</v>
      </c>
      <c r="D4121" s="2">
        <v>41237</v>
      </c>
      <c r="E4121" s="2">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ht="14.25" customHeight="1" x14ac:dyDescent="0.3">
      <c r="A4122">
        <v>4121</v>
      </c>
      <c r="B4122" t="s">
        <v>7225</v>
      </c>
      <c r="C4122">
        <f>YEAR(Data!$D4122)</f>
        <v>2014</v>
      </c>
      <c r="D4122" s="2">
        <v>41887</v>
      </c>
      <c r="E4122" s="2">
        <v>41893</v>
      </c>
      <c r="F4122" t="s">
        <v>50</v>
      </c>
      <c r="G4122" t="s">
        <v>3881</v>
      </c>
      <c r="H4122" t="s">
        <v>3882</v>
      </c>
      <c r="I4122" t="s">
        <v>26</v>
      </c>
      <c r="J4122" t="s">
        <v>27</v>
      </c>
      <c r="K4122" t="s">
        <v>146</v>
      </c>
      <c r="L4122" t="s">
        <v>147</v>
      </c>
      <c r="M4122">
        <v>19120</v>
      </c>
      <c r="N4122" t="s">
        <v>148</v>
      </c>
      <c r="O4122" t="s">
        <v>7226</v>
      </c>
      <c r="P4122" t="s">
        <v>71</v>
      </c>
      <c r="Q4122" t="s">
        <v>161</v>
      </c>
      <c r="R4122" t="s">
        <v>7227</v>
      </c>
      <c r="S4122">
        <v>19.040000000000003</v>
      </c>
      <c r="T4122">
        <v>4</v>
      </c>
      <c r="U4122">
        <v>0.2</v>
      </c>
      <c r="V4122">
        <v>-1.4279999999999999</v>
      </c>
    </row>
    <row r="4123" spans="1:22" ht="14.25" customHeight="1" x14ac:dyDescent="0.3">
      <c r="A4123">
        <v>4122</v>
      </c>
      <c r="B4123" t="s">
        <v>7228</v>
      </c>
      <c r="C4123">
        <f>YEAR(Data!$D4123)</f>
        <v>2014</v>
      </c>
      <c r="D4123" s="2">
        <v>41771</v>
      </c>
      <c r="E4123" s="2">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ht="14.25" customHeight="1" x14ac:dyDescent="0.3">
      <c r="A4124">
        <v>4123</v>
      </c>
      <c r="B4124" t="s">
        <v>7228</v>
      </c>
      <c r="C4124">
        <f>YEAR(Data!$D4124)</f>
        <v>2014</v>
      </c>
      <c r="D4124" s="2">
        <v>41771</v>
      </c>
      <c r="E4124" s="2">
        <v>41772</v>
      </c>
      <c r="F4124" t="s">
        <v>1290</v>
      </c>
      <c r="G4124" t="s">
        <v>1901</v>
      </c>
      <c r="H4124" t="s">
        <v>1902</v>
      </c>
      <c r="I4124" t="s">
        <v>26</v>
      </c>
      <c r="J4124" t="s">
        <v>27</v>
      </c>
      <c r="K4124" t="s">
        <v>95</v>
      </c>
      <c r="L4124" t="s">
        <v>96</v>
      </c>
      <c r="M4124">
        <v>98103</v>
      </c>
      <c r="N4124" t="s">
        <v>44</v>
      </c>
      <c r="O4124" t="s">
        <v>5543</v>
      </c>
      <c r="P4124" t="s">
        <v>46</v>
      </c>
      <c r="Q4124" t="s">
        <v>47</v>
      </c>
      <c r="R4124" t="s">
        <v>5544</v>
      </c>
      <c r="S4124">
        <v>37.589999999999996</v>
      </c>
      <c r="T4124">
        <v>3</v>
      </c>
      <c r="U4124">
        <v>0</v>
      </c>
      <c r="V4124">
        <v>17.667299999999997</v>
      </c>
    </row>
    <row r="4125" spans="1:22" ht="14.25" customHeight="1" x14ac:dyDescent="0.3">
      <c r="A4125">
        <v>4124</v>
      </c>
      <c r="B4125" t="s">
        <v>7228</v>
      </c>
      <c r="C4125">
        <f>YEAR(Data!$D4125)</f>
        <v>2014</v>
      </c>
      <c r="D4125" s="2">
        <v>41771</v>
      </c>
      <c r="E4125" s="2">
        <v>41772</v>
      </c>
      <c r="F4125" t="s">
        <v>1290</v>
      </c>
      <c r="G4125" t="s">
        <v>1901</v>
      </c>
      <c r="H4125" t="s">
        <v>1902</v>
      </c>
      <c r="I4125" t="s">
        <v>26</v>
      </c>
      <c r="J4125" t="s">
        <v>27</v>
      </c>
      <c r="K4125" t="s">
        <v>95</v>
      </c>
      <c r="L4125" t="s">
        <v>96</v>
      </c>
      <c r="M4125">
        <v>98103</v>
      </c>
      <c r="N4125" t="s">
        <v>44</v>
      </c>
      <c r="O4125" t="s">
        <v>6548</v>
      </c>
      <c r="P4125" t="s">
        <v>46</v>
      </c>
      <c r="Q4125" t="s">
        <v>75</v>
      </c>
      <c r="R4125" t="s">
        <v>6549</v>
      </c>
      <c r="S4125">
        <v>26.032</v>
      </c>
      <c r="T4125">
        <v>2</v>
      </c>
      <c r="U4125">
        <v>0.2</v>
      </c>
      <c r="V4125">
        <v>9.4365999999999985</v>
      </c>
    </row>
    <row r="4126" spans="1:22" ht="14.25" customHeight="1" x14ac:dyDescent="0.3">
      <c r="A4126">
        <v>4125</v>
      </c>
      <c r="B4126" t="s">
        <v>7229</v>
      </c>
      <c r="C4126">
        <f>YEAR(Data!$D4126)</f>
        <v>2011</v>
      </c>
      <c r="D4126" s="2">
        <v>40674</v>
      </c>
      <c r="E4126" s="2">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ht="14.25" customHeight="1" x14ac:dyDescent="0.3">
      <c r="A4127">
        <v>4126</v>
      </c>
      <c r="B4127" t="s">
        <v>7230</v>
      </c>
      <c r="C4127">
        <f>YEAR(Data!$D4127)</f>
        <v>2014</v>
      </c>
      <c r="D4127" s="2">
        <v>41848</v>
      </c>
      <c r="E4127" s="2">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ht="14.25" customHeight="1" x14ac:dyDescent="0.3">
      <c r="A4128">
        <v>4127</v>
      </c>
      <c r="B4128" t="s">
        <v>7231</v>
      </c>
      <c r="C4128">
        <f>YEAR(Data!$D4128)</f>
        <v>2014</v>
      </c>
      <c r="D4128" s="2">
        <v>41766</v>
      </c>
      <c r="E4128" s="2">
        <v>41769</v>
      </c>
      <c r="F4128" t="s">
        <v>188</v>
      </c>
      <c r="G4128" t="s">
        <v>449</v>
      </c>
      <c r="H4128" t="s">
        <v>450</v>
      </c>
      <c r="I4128" t="s">
        <v>26</v>
      </c>
      <c r="J4128" t="s">
        <v>27</v>
      </c>
      <c r="K4128" t="s">
        <v>1127</v>
      </c>
      <c r="L4128" t="s">
        <v>319</v>
      </c>
      <c r="M4128">
        <v>22204</v>
      </c>
      <c r="N4128" t="s">
        <v>30</v>
      </c>
      <c r="O4128" t="s">
        <v>6946</v>
      </c>
      <c r="P4128" t="s">
        <v>46</v>
      </c>
      <c r="Q4128" t="s">
        <v>68</v>
      </c>
      <c r="R4128" t="s">
        <v>6947</v>
      </c>
      <c r="S4128">
        <v>54.66</v>
      </c>
      <c r="T4128">
        <v>6</v>
      </c>
      <c r="U4128">
        <v>0</v>
      </c>
      <c r="V4128">
        <v>18.037799999999997</v>
      </c>
    </row>
    <row r="4129" spans="1:22" ht="14.25" customHeight="1" x14ac:dyDescent="0.3">
      <c r="A4129">
        <v>4128</v>
      </c>
      <c r="B4129" t="s">
        <v>7232</v>
      </c>
      <c r="C4129">
        <f>YEAR(Data!$D4129)</f>
        <v>2011</v>
      </c>
      <c r="D4129" s="2">
        <v>40805</v>
      </c>
      <c r="E4129" s="2">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ht="14.25" customHeight="1" x14ac:dyDescent="0.3">
      <c r="A4130">
        <v>4129</v>
      </c>
      <c r="B4130" t="s">
        <v>7232</v>
      </c>
      <c r="C4130">
        <f>YEAR(Data!$D4130)</f>
        <v>2011</v>
      </c>
      <c r="D4130" s="2">
        <v>40805</v>
      </c>
      <c r="E4130" s="2">
        <v>40810</v>
      </c>
      <c r="F4130" t="s">
        <v>50</v>
      </c>
      <c r="G4130" t="s">
        <v>2114</v>
      </c>
      <c r="H4130" t="s">
        <v>2115</v>
      </c>
      <c r="I4130" t="s">
        <v>26</v>
      </c>
      <c r="J4130" t="s">
        <v>27</v>
      </c>
      <c r="K4130" t="s">
        <v>467</v>
      </c>
      <c r="L4130" t="s">
        <v>88</v>
      </c>
      <c r="M4130">
        <v>28205</v>
      </c>
      <c r="N4130" t="s">
        <v>30</v>
      </c>
      <c r="O4130" t="s">
        <v>7233</v>
      </c>
      <c r="P4130" t="s">
        <v>71</v>
      </c>
      <c r="Q4130" t="s">
        <v>682</v>
      </c>
      <c r="R4130" t="s">
        <v>7234</v>
      </c>
      <c r="S4130">
        <v>2624.9850000000001</v>
      </c>
      <c r="T4130">
        <v>3</v>
      </c>
      <c r="U4130">
        <v>0.5</v>
      </c>
      <c r="V4130">
        <v>-944.99460000000045</v>
      </c>
    </row>
    <row r="4131" spans="1:22" ht="14.25" customHeight="1" x14ac:dyDescent="0.3">
      <c r="A4131">
        <v>4130</v>
      </c>
      <c r="B4131" t="s">
        <v>7235</v>
      </c>
      <c r="C4131">
        <f>YEAR(Data!$D4131)</f>
        <v>2012</v>
      </c>
      <c r="D4131" s="2">
        <v>40997</v>
      </c>
      <c r="E4131" s="2">
        <v>41003</v>
      </c>
      <c r="F4131" t="s">
        <v>50</v>
      </c>
      <c r="G4131" t="s">
        <v>1350</v>
      </c>
      <c r="H4131" t="s">
        <v>1351</v>
      </c>
      <c r="I4131" t="s">
        <v>26</v>
      </c>
      <c r="J4131" t="s">
        <v>27</v>
      </c>
      <c r="K4131" t="s">
        <v>95</v>
      </c>
      <c r="L4131" t="s">
        <v>96</v>
      </c>
      <c r="M4131">
        <v>98103</v>
      </c>
      <c r="N4131" t="s">
        <v>44</v>
      </c>
      <c r="O4131" t="s">
        <v>6728</v>
      </c>
      <c r="P4131" t="s">
        <v>46</v>
      </c>
      <c r="Q4131" t="s">
        <v>78</v>
      </c>
      <c r="R4131" t="s">
        <v>6729</v>
      </c>
      <c r="S4131">
        <v>73.28</v>
      </c>
      <c r="T4131">
        <v>4</v>
      </c>
      <c r="U4131">
        <v>0</v>
      </c>
      <c r="V4131">
        <v>21.251199999999997</v>
      </c>
    </row>
    <row r="4132" spans="1:22" ht="14.25" customHeight="1" x14ac:dyDescent="0.3">
      <c r="A4132">
        <v>4131</v>
      </c>
      <c r="B4132" t="s">
        <v>7236</v>
      </c>
      <c r="C4132">
        <f>YEAR(Data!$D4132)</f>
        <v>2011</v>
      </c>
      <c r="D4132" s="2">
        <v>40865</v>
      </c>
      <c r="E4132" s="2">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ht="14.25" customHeight="1" x14ac:dyDescent="0.3">
      <c r="A4133">
        <v>4132</v>
      </c>
      <c r="B4133" t="s">
        <v>7237</v>
      </c>
      <c r="C4133">
        <f>YEAR(Data!$D4133)</f>
        <v>2012</v>
      </c>
      <c r="D4133" s="2">
        <v>41092</v>
      </c>
      <c r="E4133" s="2">
        <v>41099</v>
      </c>
      <c r="F4133" t="s">
        <v>50</v>
      </c>
      <c r="G4133" t="s">
        <v>407</v>
      </c>
      <c r="H4133" t="s">
        <v>408</v>
      </c>
      <c r="I4133" t="s">
        <v>26</v>
      </c>
      <c r="J4133" t="s">
        <v>27</v>
      </c>
      <c r="K4133" t="s">
        <v>7238</v>
      </c>
      <c r="L4133" t="s">
        <v>54</v>
      </c>
      <c r="M4133">
        <v>33021</v>
      </c>
      <c r="N4133" t="s">
        <v>30</v>
      </c>
      <c r="O4133" t="s">
        <v>3185</v>
      </c>
      <c r="P4133" t="s">
        <v>46</v>
      </c>
      <c r="Q4133" t="s">
        <v>90</v>
      </c>
      <c r="R4133" t="s">
        <v>186</v>
      </c>
      <c r="S4133">
        <v>11.952000000000002</v>
      </c>
      <c r="T4133">
        <v>3</v>
      </c>
      <c r="U4133">
        <v>0.2</v>
      </c>
      <c r="V4133">
        <v>4.0338000000000003</v>
      </c>
    </row>
    <row r="4134" spans="1:22" ht="14.25" customHeight="1" x14ac:dyDescent="0.3">
      <c r="A4134">
        <v>4133</v>
      </c>
      <c r="B4134" t="s">
        <v>7237</v>
      </c>
      <c r="C4134">
        <f>YEAR(Data!$D4134)</f>
        <v>2012</v>
      </c>
      <c r="D4134" s="2">
        <v>41092</v>
      </c>
      <c r="E4134" s="2">
        <v>41099</v>
      </c>
      <c r="F4134" t="s">
        <v>50</v>
      </c>
      <c r="G4134" t="s">
        <v>407</v>
      </c>
      <c r="H4134" t="s">
        <v>408</v>
      </c>
      <c r="I4134" t="s">
        <v>26</v>
      </c>
      <c r="J4134" t="s">
        <v>27</v>
      </c>
      <c r="K4134" t="s">
        <v>7238</v>
      </c>
      <c r="L4134" t="s">
        <v>54</v>
      </c>
      <c r="M4134">
        <v>33021</v>
      </c>
      <c r="N4134" t="s">
        <v>30</v>
      </c>
      <c r="O4134" t="s">
        <v>918</v>
      </c>
      <c r="P4134" t="s">
        <v>46</v>
      </c>
      <c r="Q4134" t="s">
        <v>90</v>
      </c>
      <c r="R4134" t="s">
        <v>919</v>
      </c>
      <c r="S4134">
        <v>15.552000000000003</v>
      </c>
      <c r="T4134">
        <v>3</v>
      </c>
      <c r="U4134">
        <v>0.2</v>
      </c>
      <c r="V4134">
        <v>5.6375999999999999</v>
      </c>
    </row>
    <row r="4135" spans="1:22" ht="14.25" customHeight="1" x14ac:dyDescent="0.3">
      <c r="A4135">
        <v>4134</v>
      </c>
      <c r="B4135" t="s">
        <v>7239</v>
      </c>
      <c r="C4135">
        <f>YEAR(Data!$D4135)</f>
        <v>2011</v>
      </c>
      <c r="D4135" s="2">
        <v>40794</v>
      </c>
      <c r="E4135" s="2">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ht="14.25" customHeight="1" x14ac:dyDescent="0.3">
      <c r="A4136">
        <v>4135</v>
      </c>
      <c r="B4136" t="s">
        <v>7239</v>
      </c>
      <c r="C4136">
        <f>YEAR(Data!$D4136)</f>
        <v>2011</v>
      </c>
      <c r="D4136" s="2">
        <v>40794</v>
      </c>
      <c r="E4136" s="2">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ht="14.25" customHeight="1" x14ac:dyDescent="0.3">
      <c r="A4137">
        <v>4136</v>
      </c>
      <c r="B4137" t="s">
        <v>7240</v>
      </c>
      <c r="C4137">
        <f>YEAR(Data!$D4137)</f>
        <v>2014</v>
      </c>
      <c r="D4137" s="2">
        <v>41915</v>
      </c>
      <c r="E4137" s="2">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ht="14.25" customHeight="1" x14ac:dyDescent="0.3">
      <c r="A4138">
        <v>4137</v>
      </c>
      <c r="B4138" t="s">
        <v>7240</v>
      </c>
      <c r="C4138">
        <f>YEAR(Data!$D4138)</f>
        <v>2014</v>
      </c>
      <c r="D4138" s="2">
        <v>41915</v>
      </c>
      <c r="E4138" s="2">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ht="14.25" customHeight="1" x14ac:dyDescent="0.3">
      <c r="A4139">
        <v>4138</v>
      </c>
      <c r="B4139" t="s">
        <v>7241</v>
      </c>
      <c r="C4139">
        <f>YEAR(Data!$D4139)</f>
        <v>2014</v>
      </c>
      <c r="D4139" s="2">
        <v>41963</v>
      </c>
      <c r="E4139" s="2">
        <v>41967</v>
      </c>
      <c r="F4139" t="s">
        <v>50</v>
      </c>
      <c r="G4139" t="s">
        <v>7216</v>
      </c>
      <c r="H4139" t="s">
        <v>7217</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ht="14.25" customHeight="1" x14ac:dyDescent="0.3">
      <c r="A4140">
        <v>4139</v>
      </c>
      <c r="B4140" t="s">
        <v>7242</v>
      </c>
      <c r="C4140">
        <f>YEAR(Data!$D4140)</f>
        <v>2013</v>
      </c>
      <c r="D4140" s="2">
        <v>41639</v>
      </c>
      <c r="E4140" s="2">
        <v>41641</v>
      </c>
      <c r="F4140" t="s">
        <v>188</v>
      </c>
      <c r="G4140" t="s">
        <v>3939</v>
      </c>
      <c r="H4140" t="s">
        <v>3940</v>
      </c>
      <c r="I4140" t="s">
        <v>41</v>
      </c>
      <c r="J4140" t="s">
        <v>27</v>
      </c>
      <c r="K4140" t="s">
        <v>7243</v>
      </c>
      <c r="L4140" t="s">
        <v>104</v>
      </c>
      <c r="M4140">
        <v>77536</v>
      </c>
      <c r="N4140" t="s">
        <v>105</v>
      </c>
      <c r="O4140" t="s">
        <v>325</v>
      </c>
      <c r="P4140" t="s">
        <v>46</v>
      </c>
      <c r="Q4140" t="s">
        <v>75</v>
      </c>
      <c r="R4140" t="s">
        <v>326</v>
      </c>
      <c r="S4140">
        <v>6.9239999999999977</v>
      </c>
      <c r="T4140">
        <v>6</v>
      </c>
      <c r="U4140">
        <v>0.8</v>
      </c>
      <c r="V4140">
        <v>-10.385999999999999</v>
      </c>
    </row>
    <row r="4141" spans="1:22" ht="14.25" customHeight="1" x14ac:dyDescent="0.3">
      <c r="A4141">
        <v>4140</v>
      </c>
      <c r="B4141" t="s">
        <v>7244</v>
      </c>
      <c r="C4141">
        <f>YEAR(Data!$D4141)</f>
        <v>2014</v>
      </c>
      <c r="D4141" s="2">
        <v>41975</v>
      </c>
      <c r="E4141" s="2">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ht="14.25" customHeight="1" x14ac:dyDescent="0.3">
      <c r="A4142">
        <v>4141</v>
      </c>
      <c r="B4142" t="s">
        <v>7244</v>
      </c>
      <c r="C4142">
        <f>YEAR(Data!$D4142)</f>
        <v>2014</v>
      </c>
      <c r="D4142" s="2">
        <v>41975</v>
      </c>
      <c r="E4142" s="2">
        <v>41978</v>
      </c>
      <c r="F4142" t="s">
        <v>188</v>
      </c>
      <c r="G4142" t="s">
        <v>2230</v>
      </c>
      <c r="H4142" t="s">
        <v>2231</v>
      </c>
      <c r="I4142" t="s">
        <v>26</v>
      </c>
      <c r="J4142" t="s">
        <v>27</v>
      </c>
      <c r="K4142" t="s">
        <v>146</v>
      </c>
      <c r="L4142" t="s">
        <v>147</v>
      </c>
      <c r="M4142">
        <v>19120</v>
      </c>
      <c r="N4142" t="s">
        <v>148</v>
      </c>
      <c r="O4142" t="s">
        <v>7124</v>
      </c>
      <c r="P4142" t="s">
        <v>32</v>
      </c>
      <c r="Q4142" t="s">
        <v>65</v>
      </c>
      <c r="R4142" t="s">
        <v>7125</v>
      </c>
      <c r="S4142">
        <v>79.12</v>
      </c>
      <c r="T4142">
        <v>5</v>
      </c>
      <c r="U4142">
        <v>0.2</v>
      </c>
      <c r="V4142">
        <v>13.845999999999997</v>
      </c>
    </row>
    <row r="4143" spans="1:22" ht="14.25" customHeight="1" x14ac:dyDescent="0.3">
      <c r="A4143">
        <v>4142</v>
      </c>
      <c r="B4143" t="s">
        <v>7245</v>
      </c>
      <c r="C4143">
        <f>YEAR(Data!$D4143)</f>
        <v>2013</v>
      </c>
      <c r="D4143" s="2">
        <v>41439</v>
      </c>
      <c r="E4143" s="2">
        <v>41443</v>
      </c>
      <c r="F4143" t="s">
        <v>50</v>
      </c>
      <c r="G4143" t="s">
        <v>1694</v>
      </c>
      <c r="H4143" t="s">
        <v>1695</v>
      </c>
      <c r="I4143" t="s">
        <v>26</v>
      </c>
      <c r="J4143" t="s">
        <v>27</v>
      </c>
      <c r="K4143" t="s">
        <v>7246</v>
      </c>
      <c r="L4143" t="s">
        <v>4530</v>
      </c>
      <c r="M4143">
        <v>67212</v>
      </c>
      <c r="N4143" t="s">
        <v>105</v>
      </c>
      <c r="O4143" t="s">
        <v>708</v>
      </c>
      <c r="P4143" t="s">
        <v>46</v>
      </c>
      <c r="Q4143" t="s">
        <v>47</v>
      </c>
      <c r="R4143" t="s">
        <v>709</v>
      </c>
      <c r="S4143">
        <v>18.899999999999999</v>
      </c>
      <c r="T4143">
        <v>3</v>
      </c>
      <c r="U4143">
        <v>0</v>
      </c>
      <c r="V4143">
        <v>8.6939999999999991</v>
      </c>
    </row>
    <row r="4144" spans="1:22" ht="14.25" customHeight="1" x14ac:dyDescent="0.3">
      <c r="A4144">
        <v>4143</v>
      </c>
      <c r="B4144" t="s">
        <v>7247</v>
      </c>
      <c r="C4144">
        <f>YEAR(Data!$D4144)</f>
        <v>2011</v>
      </c>
      <c r="D4144" s="2">
        <v>40682</v>
      </c>
      <c r="E4144" s="2">
        <v>40686</v>
      </c>
      <c r="F4144" t="s">
        <v>50</v>
      </c>
      <c r="G4144" t="s">
        <v>5105</v>
      </c>
      <c r="H4144" t="s">
        <v>5106</v>
      </c>
      <c r="I4144" t="s">
        <v>26</v>
      </c>
      <c r="J4144" t="s">
        <v>27</v>
      </c>
      <c r="K4144" t="s">
        <v>5311</v>
      </c>
      <c r="L4144" t="s">
        <v>238</v>
      </c>
      <c r="M4144">
        <v>48640</v>
      </c>
      <c r="N4144" t="s">
        <v>105</v>
      </c>
      <c r="O4144" t="s">
        <v>4832</v>
      </c>
      <c r="P4144" t="s">
        <v>46</v>
      </c>
      <c r="Q4144" t="s">
        <v>75</v>
      </c>
      <c r="R4144" t="s">
        <v>4833</v>
      </c>
      <c r="S4144">
        <v>57.42</v>
      </c>
      <c r="T4144">
        <v>9</v>
      </c>
      <c r="U4144">
        <v>0</v>
      </c>
      <c r="V4144">
        <v>26.413199999999996</v>
      </c>
    </row>
    <row r="4145" spans="1:22" ht="14.25" customHeight="1" x14ac:dyDescent="0.3">
      <c r="A4145">
        <v>4144</v>
      </c>
      <c r="B4145" t="s">
        <v>7248</v>
      </c>
      <c r="C4145">
        <f>YEAR(Data!$D4145)</f>
        <v>2014</v>
      </c>
      <c r="D4145" s="2">
        <v>41670</v>
      </c>
      <c r="E4145" s="2">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ht="14.25" customHeight="1" x14ac:dyDescent="0.3">
      <c r="A4146">
        <v>4145</v>
      </c>
      <c r="B4146" t="s">
        <v>7248</v>
      </c>
      <c r="C4146">
        <f>YEAR(Data!$D4146)</f>
        <v>2014</v>
      </c>
      <c r="D4146" s="2">
        <v>41670</v>
      </c>
      <c r="E4146" s="2">
        <v>41677</v>
      </c>
      <c r="F4146" t="s">
        <v>50</v>
      </c>
      <c r="G4146" t="s">
        <v>2161</v>
      </c>
      <c r="H4146" t="s">
        <v>2162</v>
      </c>
      <c r="I4146" t="s">
        <v>102</v>
      </c>
      <c r="J4146" t="s">
        <v>27</v>
      </c>
      <c r="K4146" t="s">
        <v>127</v>
      </c>
      <c r="L4146" t="s">
        <v>43</v>
      </c>
      <c r="M4146">
        <v>94110</v>
      </c>
      <c r="N4146" t="s">
        <v>44</v>
      </c>
      <c r="O4146" t="s">
        <v>7249</v>
      </c>
      <c r="P4146" t="s">
        <v>46</v>
      </c>
      <c r="Q4146" t="s">
        <v>68</v>
      </c>
      <c r="R4146" t="s">
        <v>7250</v>
      </c>
      <c r="S4146">
        <v>8.82</v>
      </c>
      <c r="T4146">
        <v>3</v>
      </c>
      <c r="U4146">
        <v>0</v>
      </c>
      <c r="V4146">
        <v>2.3814000000000002</v>
      </c>
    </row>
    <row r="4147" spans="1:22" ht="14.25" customHeight="1" x14ac:dyDescent="0.3">
      <c r="A4147">
        <v>4146</v>
      </c>
      <c r="B4147" t="s">
        <v>7248</v>
      </c>
      <c r="C4147">
        <f>YEAR(Data!$D4147)</f>
        <v>2014</v>
      </c>
      <c r="D4147" s="2">
        <v>41670</v>
      </c>
      <c r="E4147" s="2">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ht="14.25" customHeight="1" x14ac:dyDescent="0.3">
      <c r="A4148">
        <v>4147</v>
      </c>
      <c r="B4148" t="s">
        <v>7251</v>
      </c>
      <c r="C4148">
        <f>YEAR(Data!$D4148)</f>
        <v>2012</v>
      </c>
      <c r="D4148" s="2">
        <v>41241</v>
      </c>
      <c r="E4148" s="2">
        <v>41247</v>
      </c>
      <c r="F4148" t="s">
        <v>50</v>
      </c>
      <c r="G4148" t="s">
        <v>5259</v>
      </c>
      <c r="H4148" t="s">
        <v>5260</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ht="14.25" customHeight="1" x14ac:dyDescent="0.3">
      <c r="A4149">
        <v>4148</v>
      </c>
      <c r="B4149" t="s">
        <v>7252</v>
      </c>
      <c r="C4149">
        <f>YEAR(Data!$D4149)</f>
        <v>2014</v>
      </c>
      <c r="D4149" s="2">
        <v>41936</v>
      </c>
      <c r="E4149" s="2">
        <v>41941</v>
      </c>
      <c r="F4149" t="s">
        <v>50</v>
      </c>
      <c r="G4149" t="s">
        <v>6777</v>
      </c>
      <c r="H4149" t="s">
        <v>6778</v>
      </c>
      <c r="I4149" t="s">
        <v>26</v>
      </c>
      <c r="J4149" t="s">
        <v>27</v>
      </c>
      <c r="K4149" t="s">
        <v>1237</v>
      </c>
      <c r="L4149" t="s">
        <v>104</v>
      </c>
      <c r="M4149">
        <v>78745</v>
      </c>
      <c r="N4149" t="s">
        <v>105</v>
      </c>
      <c r="O4149" t="s">
        <v>6548</v>
      </c>
      <c r="P4149" t="s">
        <v>46</v>
      </c>
      <c r="Q4149" t="s">
        <v>75</v>
      </c>
      <c r="R4149" t="s">
        <v>6549</v>
      </c>
      <c r="S4149">
        <v>9.7619999999999969</v>
      </c>
      <c r="T4149">
        <v>3</v>
      </c>
      <c r="U4149">
        <v>0.8</v>
      </c>
      <c r="V4149">
        <v>-15.131100000000004</v>
      </c>
    </row>
    <row r="4150" spans="1:22" ht="14.25" customHeight="1" x14ac:dyDescent="0.3">
      <c r="A4150">
        <v>4149</v>
      </c>
      <c r="B4150" t="s">
        <v>7252</v>
      </c>
      <c r="C4150">
        <f>YEAR(Data!$D4150)</f>
        <v>2014</v>
      </c>
      <c r="D4150" s="2">
        <v>41936</v>
      </c>
      <c r="E4150" s="2">
        <v>41941</v>
      </c>
      <c r="F4150" t="s">
        <v>50</v>
      </c>
      <c r="G4150" t="s">
        <v>6777</v>
      </c>
      <c r="H4150" t="s">
        <v>6778</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ht="14.25" customHeight="1" x14ac:dyDescent="0.3">
      <c r="A4151">
        <v>4150</v>
      </c>
      <c r="B4151" t="s">
        <v>7252</v>
      </c>
      <c r="C4151">
        <f>YEAR(Data!$D4151)</f>
        <v>2014</v>
      </c>
      <c r="D4151" s="2">
        <v>41936</v>
      </c>
      <c r="E4151" s="2">
        <v>41941</v>
      </c>
      <c r="F4151" t="s">
        <v>50</v>
      </c>
      <c r="G4151" t="s">
        <v>6777</v>
      </c>
      <c r="H4151" t="s">
        <v>6778</v>
      </c>
      <c r="I4151" t="s">
        <v>26</v>
      </c>
      <c r="J4151" t="s">
        <v>27</v>
      </c>
      <c r="K4151" t="s">
        <v>1237</v>
      </c>
      <c r="L4151" t="s">
        <v>104</v>
      </c>
      <c r="M4151">
        <v>78745</v>
      </c>
      <c r="N4151" t="s">
        <v>105</v>
      </c>
      <c r="O4151" t="s">
        <v>7137</v>
      </c>
      <c r="P4151" t="s">
        <v>71</v>
      </c>
      <c r="Q4151" t="s">
        <v>161</v>
      </c>
      <c r="R4151" t="s">
        <v>7138</v>
      </c>
      <c r="S4151">
        <v>55.2</v>
      </c>
      <c r="T4151">
        <v>1</v>
      </c>
      <c r="U4151">
        <v>0.2</v>
      </c>
      <c r="V4151">
        <v>-2.0700000000000038</v>
      </c>
    </row>
    <row r="4152" spans="1:22" ht="14.25" customHeight="1" x14ac:dyDescent="0.3">
      <c r="A4152">
        <v>4151</v>
      </c>
      <c r="B4152" t="s">
        <v>7252</v>
      </c>
      <c r="C4152">
        <f>YEAR(Data!$D4152)</f>
        <v>2014</v>
      </c>
      <c r="D4152" s="2">
        <v>41936</v>
      </c>
      <c r="E4152" s="2">
        <v>41941</v>
      </c>
      <c r="F4152" t="s">
        <v>50</v>
      </c>
      <c r="G4152" t="s">
        <v>6777</v>
      </c>
      <c r="H4152" t="s">
        <v>6778</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ht="14.25" customHeight="1" x14ac:dyDescent="0.3">
      <c r="A4153">
        <v>4152</v>
      </c>
      <c r="B4153" t="s">
        <v>7253</v>
      </c>
      <c r="C4153">
        <f>YEAR(Data!$D4153)</f>
        <v>2014</v>
      </c>
      <c r="D4153" s="2">
        <v>41890</v>
      </c>
      <c r="E4153" s="2">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ht="14.25" customHeight="1" x14ac:dyDescent="0.3">
      <c r="A4154">
        <v>4153</v>
      </c>
      <c r="B4154" t="s">
        <v>7253</v>
      </c>
      <c r="C4154">
        <f>YEAR(Data!$D4154)</f>
        <v>2014</v>
      </c>
      <c r="D4154" s="2">
        <v>41890</v>
      </c>
      <c r="E4154" s="2">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ht="14.25" customHeight="1" x14ac:dyDescent="0.3">
      <c r="A4155">
        <v>4154</v>
      </c>
      <c r="B4155" t="s">
        <v>7253</v>
      </c>
      <c r="C4155">
        <f>YEAR(Data!$D4155)</f>
        <v>2014</v>
      </c>
      <c r="D4155" s="2">
        <v>41890</v>
      </c>
      <c r="E4155" s="2">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ht="14.25" customHeight="1" x14ac:dyDescent="0.3">
      <c r="A4156">
        <v>4155</v>
      </c>
      <c r="B4156" t="s">
        <v>7254</v>
      </c>
      <c r="C4156">
        <f>YEAR(Data!$D4156)</f>
        <v>2013</v>
      </c>
      <c r="D4156" s="2">
        <v>41638</v>
      </c>
      <c r="E4156" s="2">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ht="14.25" customHeight="1" x14ac:dyDescent="0.3">
      <c r="A4157">
        <v>4156</v>
      </c>
      <c r="B4157" t="s">
        <v>7254</v>
      </c>
      <c r="C4157">
        <f>YEAR(Data!$D4157)</f>
        <v>2013</v>
      </c>
      <c r="D4157" s="2">
        <v>41638</v>
      </c>
      <c r="E4157" s="2">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ht="14.25" customHeight="1" x14ac:dyDescent="0.3">
      <c r="A4158">
        <v>4157</v>
      </c>
      <c r="B4158" t="s">
        <v>7255</v>
      </c>
      <c r="C4158">
        <f>YEAR(Data!$D4158)</f>
        <v>2012</v>
      </c>
      <c r="D4158" s="2">
        <v>41248</v>
      </c>
      <c r="E4158" s="2">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ht="14.25" customHeight="1" x14ac:dyDescent="0.3">
      <c r="A4159">
        <v>4158</v>
      </c>
      <c r="B4159" t="s">
        <v>7255</v>
      </c>
      <c r="C4159">
        <f>YEAR(Data!$D4159)</f>
        <v>2012</v>
      </c>
      <c r="D4159" s="2">
        <v>41248</v>
      </c>
      <c r="E4159" s="2">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ht="14.25" customHeight="1" x14ac:dyDescent="0.3">
      <c r="A4160">
        <v>4159</v>
      </c>
      <c r="B4160" t="s">
        <v>7256</v>
      </c>
      <c r="C4160">
        <f>YEAR(Data!$D4160)</f>
        <v>2011</v>
      </c>
      <c r="D4160" s="2">
        <v>40848</v>
      </c>
      <c r="E4160" s="2">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ht="14.25" customHeight="1" x14ac:dyDescent="0.3">
      <c r="A4161">
        <v>4160</v>
      </c>
      <c r="B4161" t="s">
        <v>7257</v>
      </c>
      <c r="C4161">
        <f>YEAR(Data!$D4161)</f>
        <v>2013</v>
      </c>
      <c r="D4161" s="2">
        <v>41381</v>
      </c>
      <c r="E4161" s="2">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ht="14.25" customHeight="1" x14ac:dyDescent="0.3">
      <c r="A4162">
        <v>4161</v>
      </c>
      <c r="B4162" t="s">
        <v>7258</v>
      </c>
      <c r="C4162">
        <f>YEAR(Data!$D4162)</f>
        <v>2014</v>
      </c>
      <c r="D4162" s="2">
        <v>41774</v>
      </c>
      <c r="E4162" s="2">
        <v>41778</v>
      </c>
      <c r="F4162" t="s">
        <v>50</v>
      </c>
      <c r="G4162" t="s">
        <v>7259</v>
      </c>
      <c r="H4162" t="s">
        <v>7260</v>
      </c>
      <c r="I4162" t="s">
        <v>26</v>
      </c>
      <c r="J4162" t="s">
        <v>27</v>
      </c>
      <c r="K4162" t="s">
        <v>266</v>
      </c>
      <c r="L4162" t="s">
        <v>267</v>
      </c>
      <c r="M4162">
        <v>10035</v>
      </c>
      <c r="N4162" t="s">
        <v>148</v>
      </c>
      <c r="O4162" t="s">
        <v>5786</v>
      </c>
      <c r="P4162" t="s">
        <v>71</v>
      </c>
      <c r="Q4162" t="s">
        <v>72</v>
      </c>
      <c r="R4162" t="s">
        <v>5787</v>
      </c>
      <c r="S4162">
        <v>539.97</v>
      </c>
      <c r="T4162">
        <v>3</v>
      </c>
      <c r="U4162">
        <v>0</v>
      </c>
      <c r="V4162">
        <v>134.99250000000001</v>
      </c>
    </row>
    <row r="4163" spans="1:22" ht="14.25" customHeight="1" x14ac:dyDescent="0.3">
      <c r="A4163">
        <v>4162</v>
      </c>
      <c r="B4163" t="s">
        <v>7258</v>
      </c>
      <c r="C4163">
        <f>YEAR(Data!$D4163)</f>
        <v>2014</v>
      </c>
      <c r="D4163" s="2">
        <v>41774</v>
      </c>
      <c r="E4163" s="2">
        <v>41778</v>
      </c>
      <c r="F4163" t="s">
        <v>50</v>
      </c>
      <c r="G4163" t="s">
        <v>7259</v>
      </c>
      <c r="H4163" t="s">
        <v>7260</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ht="14.25" customHeight="1" x14ac:dyDescent="0.3">
      <c r="A4164">
        <v>4163</v>
      </c>
      <c r="B4164" t="s">
        <v>7261</v>
      </c>
      <c r="C4164">
        <f>YEAR(Data!$D4164)</f>
        <v>2012</v>
      </c>
      <c r="D4164" s="2">
        <v>40982</v>
      </c>
      <c r="E4164" s="2">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ht="14.25" customHeight="1" x14ac:dyDescent="0.3">
      <c r="A4165">
        <v>4164</v>
      </c>
      <c r="B4165" t="s">
        <v>7261</v>
      </c>
      <c r="C4165">
        <f>YEAR(Data!$D4165)</f>
        <v>2012</v>
      </c>
      <c r="D4165" s="2">
        <v>40982</v>
      </c>
      <c r="E4165" s="2">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ht="14.25" customHeight="1" x14ac:dyDescent="0.3">
      <c r="A4166">
        <v>4165</v>
      </c>
      <c r="B4166" t="s">
        <v>7262</v>
      </c>
      <c r="C4166">
        <f>YEAR(Data!$D4166)</f>
        <v>2014</v>
      </c>
      <c r="D4166" s="2">
        <v>41654</v>
      </c>
      <c r="E4166" s="2">
        <v>41656</v>
      </c>
      <c r="F4166" t="s">
        <v>188</v>
      </c>
      <c r="G4166" t="s">
        <v>7263</v>
      </c>
      <c r="H4166" t="s">
        <v>7264</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ht="14.25" customHeight="1" x14ac:dyDescent="0.3">
      <c r="A4167">
        <v>4166</v>
      </c>
      <c r="B4167" t="s">
        <v>7262</v>
      </c>
      <c r="C4167">
        <f>YEAR(Data!$D4167)</f>
        <v>2014</v>
      </c>
      <c r="D4167" s="2">
        <v>41654</v>
      </c>
      <c r="E4167" s="2">
        <v>41656</v>
      </c>
      <c r="F4167" t="s">
        <v>188</v>
      </c>
      <c r="G4167" t="s">
        <v>7263</v>
      </c>
      <c r="H4167" t="s">
        <v>7264</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ht="14.25" customHeight="1" x14ac:dyDescent="0.3">
      <c r="A4168">
        <v>4167</v>
      </c>
      <c r="B4168" t="s">
        <v>7265</v>
      </c>
      <c r="C4168">
        <f>YEAR(Data!$D4168)</f>
        <v>2012</v>
      </c>
      <c r="D4168" s="2">
        <v>40976</v>
      </c>
      <c r="E4168" s="2">
        <v>40981</v>
      </c>
      <c r="F4168" t="s">
        <v>50</v>
      </c>
      <c r="G4168" t="s">
        <v>2140</v>
      </c>
      <c r="H4168" t="s">
        <v>2141</v>
      </c>
      <c r="I4168" t="s">
        <v>41</v>
      </c>
      <c r="J4168" t="s">
        <v>27</v>
      </c>
      <c r="K4168" t="s">
        <v>1173</v>
      </c>
      <c r="L4168" t="s">
        <v>267</v>
      </c>
      <c r="M4168">
        <v>11561</v>
      </c>
      <c r="N4168" t="s">
        <v>148</v>
      </c>
      <c r="O4168" t="s">
        <v>6175</v>
      </c>
      <c r="P4168" t="s">
        <v>46</v>
      </c>
      <c r="Q4168" t="s">
        <v>90</v>
      </c>
      <c r="R4168" t="s">
        <v>6176</v>
      </c>
      <c r="S4168">
        <v>19.440000000000001</v>
      </c>
      <c r="T4168">
        <v>3</v>
      </c>
      <c r="U4168">
        <v>0</v>
      </c>
      <c r="V4168">
        <v>9.3312000000000008</v>
      </c>
    </row>
    <row r="4169" spans="1:22" ht="14.25" customHeight="1" x14ac:dyDescent="0.3">
      <c r="A4169">
        <v>4168</v>
      </c>
      <c r="B4169" t="s">
        <v>7266</v>
      </c>
      <c r="C4169">
        <f>YEAR(Data!$D4169)</f>
        <v>2011</v>
      </c>
      <c r="D4169" s="2">
        <v>40827</v>
      </c>
      <c r="E4169" s="2">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ht="14.25" customHeight="1" x14ac:dyDescent="0.3">
      <c r="A4170">
        <v>4169</v>
      </c>
      <c r="B4170" t="s">
        <v>7266</v>
      </c>
      <c r="C4170">
        <f>YEAR(Data!$D4170)</f>
        <v>2011</v>
      </c>
      <c r="D4170" s="2">
        <v>40827</v>
      </c>
      <c r="E4170" s="2">
        <v>40829</v>
      </c>
      <c r="F4170" t="s">
        <v>188</v>
      </c>
      <c r="G4170" t="s">
        <v>600</v>
      </c>
      <c r="H4170" t="s">
        <v>601</v>
      </c>
      <c r="I4170" t="s">
        <v>26</v>
      </c>
      <c r="J4170" t="s">
        <v>27</v>
      </c>
      <c r="K4170" t="s">
        <v>602</v>
      </c>
      <c r="L4170" t="s">
        <v>43</v>
      </c>
      <c r="M4170">
        <v>91104</v>
      </c>
      <c r="N4170" t="s">
        <v>44</v>
      </c>
      <c r="O4170" t="s">
        <v>7267</v>
      </c>
      <c r="P4170" t="s">
        <v>32</v>
      </c>
      <c r="Q4170" t="s">
        <v>36</v>
      </c>
      <c r="R4170" t="s">
        <v>7268</v>
      </c>
      <c r="S4170">
        <v>433.56800000000004</v>
      </c>
      <c r="T4170">
        <v>2</v>
      </c>
      <c r="U4170">
        <v>0.2</v>
      </c>
      <c r="V4170">
        <v>-65.035200000000046</v>
      </c>
    </row>
    <row r="4171" spans="1:22" ht="14.25" customHeight="1" x14ac:dyDescent="0.3">
      <c r="A4171">
        <v>4170</v>
      </c>
      <c r="B4171" t="s">
        <v>7269</v>
      </c>
      <c r="C4171">
        <f>YEAR(Data!$D4171)</f>
        <v>2012</v>
      </c>
      <c r="D4171" s="2">
        <v>41012</v>
      </c>
      <c r="E4171" s="2">
        <v>41013</v>
      </c>
      <c r="F4171" t="s">
        <v>188</v>
      </c>
      <c r="G4171" t="s">
        <v>6657</v>
      </c>
      <c r="H4171" t="s">
        <v>6658</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ht="14.25" customHeight="1" x14ac:dyDescent="0.3">
      <c r="A4172">
        <v>4171</v>
      </c>
      <c r="B4172" t="s">
        <v>7269</v>
      </c>
      <c r="C4172">
        <f>YEAR(Data!$D4172)</f>
        <v>2012</v>
      </c>
      <c r="D4172" s="2">
        <v>41012</v>
      </c>
      <c r="E4172" s="2">
        <v>41013</v>
      </c>
      <c r="F4172" t="s">
        <v>188</v>
      </c>
      <c r="G4172" t="s">
        <v>6657</v>
      </c>
      <c r="H4172" t="s">
        <v>6658</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ht="14.25" customHeight="1" x14ac:dyDescent="0.3">
      <c r="A4173">
        <v>4172</v>
      </c>
      <c r="B4173" t="s">
        <v>7270</v>
      </c>
      <c r="C4173">
        <f>YEAR(Data!$D4173)</f>
        <v>2014</v>
      </c>
      <c r="D4173" s="2">
        <v>41960</v>
      </c>
      <c r="E4173" s="2">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ht="14.25" customHeight="1" x14ac:dyDescent="0.3">
      <c r="A4174">
        <v>4173</v>
      </c>
      <c r="B4174" t="s">
        <v>7271</v>
      </c>
      <c r="C4174">
        <f>YEAR(Data!$D4174)</f>
        <v>2013</v>
      </c>
      <c r="D4174" s="2">
        <v>41457</v>
      </c>
      <c r="E4174" s="2">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ht="14.25" customHeight="1" x14ac:dyDescent="0.3">
      <c r="A4175">
        <v>4174</v>
      </c>
      <c r="B4175" t="s">
        <v>7271</v>
      </c>
      <c r="C4175">
        <f>YEAR(Data!$D4175)</f>
        <v>2013</v>
      </c>
      <c r="D4175" s="2">
        <v>41457</v>
      </c>
      <c r="E4175" s="2">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ht="14.25" customHeight="1" x14ac:dyDescent="0.3">
      <c r="A4176">
        <v>4175</v>
      </c>
      <c r="B4176" t="s">
        <v>7271</v>
      </c>
      <c r="C4176">
        <f>YEAR(Data!$D4176)</f>
        <v>2013</v>
      </c>
      <c r="D4176" s="2">
        <v>41457</v>
      </c>
      <c r="E4176" s="2">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ht="14.25" customHeight="1" x14ac:dyDescent="0.3">
      <c r="A4177">
        <v>4176</v>
      </c>
      <c r="B4177" t="s">
        <v>7272</v>
      </c>
      <c r="C4177">
        <f>YEAR(Data!$D4177)</f>
        <v>2012</v>
      </c>
      <c r="D4177" s="2">
        <v>41242</v>
      </c>
      <c r="E4177" s="2">
        <v>41243</v>
      </c>
      <c r="F4177" t="s">
        <v>188</v>
      </c>
      <c r="G4177" t="s">
        <v>7273</v>
      </c>
      <c r="H4177" t="s">
        <v>7274</v>
      </c>
      <c r="I4177" t="s">
        <v>102</v>
      </c>
      <c r="J4177" t="s">
        <v>27</v>
      </c>
      <c r="K4177" t="s">
        <v>2542</v>
      </c>
      <c r="L4177" t="s">
        <v>43</v>
      </c>
      <c r="M4177">
        <v>92704</v>
      </c>
      <c r="N4177" t="s">
        <v>44</v>
      </c>
      <c r="O4177" t="s">
        <v>6238</v>
      </c>
      <c r="P4177" t="s">
        <v>46</v>
      </c>
      <c r="Q4177" t="s">
        <v>68</v>
      </c>
      <c r="R4177" t="s">
        <v>6239</v>
      </c>
      <c r="S4177">
        <v>56.3</v>
      </c>
      <c r="T4177">
        <v>2</v>
      </c>
      <c r="U4177">
        <v>0</v>
      </c>
      <c r="V4177">
        <v>15.764000000000003</v>
      </c>
    </row>
    <row r="4178" spans="1:22" ht="14.25" customHeight="1" x14ac:dyDescent="0.3">
      <c r="A4178">
        <v>4177</v>
      </c>
      <c r="B4178" t="s">
        <v>7275</v>
      </c>
      <c r="C4178">
        <f>YEAR(Data!$D4178)</f>
        <v>2011</v>
      </c>
      <c r="D4178" s="2">
        <v>40640</v>
      </c>
      <c r="E4178" s="2">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ht="14.25" customHeight="1" x14ac:dyDescent="0.3">
      <c r="A4179">
        <v>4178</v>
      </c>
      <c r="B4179" t="s">
        <v>7275</v>
      </c>
      <c r="C4179">
        <f>YEAR(Data!$D4179)</f>
        <v>2011</v>
      </c>
      <c r="D4179" s="2">
        <v>40640</v>
      </c>
      <c r="E4179" s="2">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ht="14.25" customHeight="1" x14ac:dyDescent="0.3">
      <c r="A4180">
        <v>4179</v>
      </c>
      <c r="B4180" t="s">
        <v>7276</v>
      </c>
      <c r="C4180">
        <f>YEAR(Data!$D4180)</f>
        <v>2013</v>
      </c>
      <c r="D4180" s="2">
        <v>41442</v>
      </c>
      <c r="E4180" s="2">
        <v>41444</v>
      </c>
      <c r="F4180" t="s">
        <v>23</v>
      </c>
      <c r="G4180" t="s">
        <v>1870</v>
      </c>
      <c r="H4180" t="s">
        <v>1871</v>
      </c>
      <c r="I4180" t="s">
        <v>26</v>
      </c>
      <c r="J4180" t="s">
        <v>27</v>
      </c>
      <c r="K4180" t="s">
        <v>42</v>
      </c>
      <c r="L4180" t="s">
        <v>43</v>
      </c>
      <c r="M4180">
        <v>90045</v>
      </c>
      <c r="N4180" t="s">
        <v>44</v>
      </c>
      <c r="O4180" t="s">
        <v>5239</v>
      </c>
      <c r="P4180" t="s">
        <v>46</v>
      </c>
      <c r="Q4180" t="s">
        <v>90</v>
      </c>
      <c r="R4180" t="s">
        <v>5240</v>
      </c>
      <c r="S4180">
        <v>46.349999999999994</v>
      </c>
      <c r="T4180">
        <v>5</v>
      </c>
      <c r="U4180">
        <v>0</v>
      </c>
      <c r="V4180">
        <v>21.784499999999998</v>
      </c>
    </row>
    <row r="4181" spans="1:22" ht="14.25" customHeight="1" x14ac:dyDescent="0.3">
      <c r="A4181">
        <v>4180</v>
      </c>
      <c r="B4181" t="s">
        <v>7277</v>
      </c>
      <c r="C4181">
        <f>YEAR(Data!$D4181)</f>
        <v>2014</v>
      </c>
      <c r="D4181" s="2">
        <v>41705</v>
      </c>
      <c r="E4181" s="2">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ht="14.25" customHeight="1" x14ac:dyDescent="0.3">
      <c r="A4182">
        <v>4181</v>
      </c>
      <c r="B4182" t="s">
        <v>7278</v>
      </c>
      <c r="C4182">
        <f>YEAR(Data!$D4182)</f>
        <v>2014</v>
      </c>
      <c r="D4182" s="2">
        <v>41920</v>
      </c>
      <c r="E4182" s="2">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ht="14.25" customHeight="1" x14ac:dyDescent="0.3">
      <c r="A4183">
        <v>4182</v>
      </c>
      <c r="B4183" t="s">
        <v>7279</v>
      </c>
      <c r="C4183">
        <f>YEAR(Data!$D4183)</f>
        <v>2014</v>
      </c>
      <c r="D4183" s="2">
        <v>41919</v>
      </c>
      <c r="E4183" s="2">
        <v>41925</v>
      </c>
      <c r="F4183" t="s">
        <v>50</v>
      </c>
      <c r="G4183" t="s">
        <v>7280</v>
      </c>
      <c r="H4183" t="s">
        <v>7281</v>
      </c>
      <c r="I4183" t="s">
        <v>102</v>
      </c>
      <c r="J4183" t="s">
        <v>27</v>
      </c>
      <c r="K4183" t="s">
        <v>266</v>
      </c>
      <c r="L4183" t="s">
        <v>267</v>
      </c>
      <c r="M4183">
        <v>10035</v>
      </c>
      <c r="N4183" t="s">
        <v>148</v>
      </c>
      <c r="O4183" t="s">
        <v>7002</v>
      </c>
      <c r="P4183" t="s">
        <v>71</v>
      </c>
      <c r="Q4183" t="s">
        <v>161</v>
      </c>
      <c r="R4183" t="s">
        <v>7003</v>
      </c>
      <c r="S4183">
        <v>319.95999999999998</v>
      </c>
      <c r="T4183">
        <v>4</v>
      </c>
      <c r="U4183">
        <v>0</v>
      </c>
      <c r="V4183">
        <v>115.18559999999999</v>
      </c>
    </row>
    <row r="4184" spans="1:22" ht="14.25" customHeight="1" x14ac:dyDescent="0.3">
      <c r="A4184">
        <v>4183</v>
      </c>
      <c r="B4184" t="s">
        <v>7279</v>
      </c>
      <c r="C4184">
        <f>YEAR(Data!$D4184)</f>
        <v>2014</v>
      </c>
      <c r="D4184" s="2">
        <v>41919</v>
      </c>
      <c r="E4184" s="2">
        <v>41925</v>
      </c>
      <c r="F4184" t="s">
        <v>50</v>
      </c>
      <c r="G4184" t="s">
        <v>7280</v>
      </c>
      <c r="H4184" t="s">
        <v>7281</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ht="14.25" customHeight="1" x14ac:dyDescent="0.3">
      <c r="A4185">
        <v>4184</v>
      </c>
      <c r="B4185" t="s">
        <v>7279</v>
      </c>
      <c r="C4185">
        <f>YEAR(Data!$D4185)</f>
        <v>2014</v>
      </c>
      <c r="D4185" s="2">
        <v>41919</v>
      </c>
      <c r="E4185" s="2">
        <v>41925</v>
      </c>
      <c r="F4185" t="s">
        <v>50</v>
      </c>
      <c r="G4185" t="s">
        <v>7280</v>
      </c>
      <c r="H4185" t="s">
        <v>7281</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ht="14.25" customHeight="1" x14ac:dyDescent="0.3">
      <c r="A4186">
        <v>4185</v>
      </c>
      <c r="B4186" t="s">
        <v>7282</v>
      </c>
      <c r="C4186">
        <f>YEAR(Data!$D4186)</f>
        <v>2013</v>
      </c>
      <c r="D4186" s="2">
        <v>41614</v>
      </c>
      <c r="E4186" s="2">
        <v>41616</v>
      </c>
      <c r="F4186" t="s">
        <v>188</v>
      </c>
      <c r="G4186" t="s">
        <v>5727</v>
      </c>
      <c r="H4186" t="s">
        <v>5728</v>
      </c>
      <c r="I4186" t="s">
        <v>41</v>
      </c>
      <c r="J4186" t="s">
        <v>27</v>
      </c>
      <c r="K4186" t="s">
        <v>612</v>
      </c>
      <c r="L4186" t="s">
        <v>1245</v>
      </c>
      <c r="M4186">
        <v>2038</v>
      </c>
      <c r="N4186" t="s">
        <v>148</v>
      </c>
      <c r="O4186" t="s">
        <v>7283</v>
      </c>
      <c r="P4186" t="s">
        <v>32</v>
      </c>
      <c r="Q4186" t="s">
        <v>33</v>
      </c>
      <c r="R4186" t="s">
        <v>7284</v>
      </c>
      <c r="S4186">
        <v>81.94</v>
      </c>
      <c r="T4186">
        <v>1</v>
      </c>
      <c r="U4186">
        <v>0</v>
      </c>
      <c r="V4186">
        <v>20.484999999999999</v>
      </c>
    </row>
    <row r="4187" spans="1:22" ht="14.25" customHeight="1" x14ac:dyDescent="0.3">
      <c r="A4187">
        <v>4186</v>
      </c>
      <c r="B4187" t="s">
        <v>7285</v>
      </c>
      <c r="C4187">
        <f>YEAR(Data!$D4187)</f>
        <v>2013</v>
      </c>
      <c r="D4187" s="2">
        <v>41569</v>
      </c>
      <c r="E4187" s="2">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ht="14.25" customHeight="1" x14ac:dyDescent="0.3">
      <c r="A4188">
        <v>4187</v>
      </c>
      <c r="B4188" t="s">
        <v>7286</v>
      </c>
      <c r="C4188">
        <f>YEAR(Data!$D4188)</f>
        <v>2014</v>
      </c>
      <c r="D4188" s="2">
        <v>41778</v>
      </c>
      <c r="E4188" s="2">
        <v>41783</v>
      </c>
      <c r="F4188" t="s">
        <v>50</v>
      </c>
      <c r="G4188" t="s">
        <v>7287</v>
      </c>
      <c r="H4188" t="s">
        <v>7288</v>
      </c>
      <c r="I4188" t="s">
        <v>41</v>
      </c>
      <c r="J4188" t="s">
        <v>27</v>
      </c>
      <c r="K4188" t="s">
        <v>7289</v>
      </c>
      <c r="L4188" t="s">
        <v>104</v>
      </c>
      <c r="M4188">
        <v>78501</v>
      </c>
      <c r="N4188" t="s">
        <v>105</v>
      </c>
      <c r="O4188" t="s">
        <v>2709</v>
      </c>
      <c r="P4188" t="s">
        <v>46</v>
      </c>
      <c r="Q4188" t="s">
        <v>75</v>
      </c>
      <c r="R4188" t="s">
        <v>2710</v>
      </c>
      <c r="S4188">
        <v>6.8739999999999988</v>
      </c>
      <c r="T4188">
        <v>7</v>
      </c>
      <c r="U4188">
        <v>0.8</v>
      </c>
      <c r="V4188">
        <v>-10.654700000000002</v>
      </c>
    </row>
    <row r="4189" spans="1:22" ht="14.25" customHeight="1" x14ac:dyDescent="0.3">
      <c r="A4189">
        <v>4188</v>
      </c>
      <c r="B4189" t="s">
        <v>7286</v>
      </c>
      <c r="C4189">
        <f>YEAR(Data!$D4189)</f>
        <v>2014</v>
      </c>
      <c r="D4189" s="2">
        <v>41778</v>
      </c>
      <c r="E4189" s="2">
        <v>41783</v>
      </c>
      <c r="F4189" t="s">
        <v>50</v>
      </c>
      <c r="G4189" t="s">
        <v>7287</v>
      </c>
      <c r="H4189" t="s">
        <v>7288</v>
      </c>
      <c r="I4189" t="s">
        <v>41</v>
      </c>
      <c r="J4189" t="s">
        <v>27</v>
      </c>
      <c r="K4189" t="s">
        <v>7289</v>
      </c>
      <c r="L4189" t="s">
        <v>104</v>
      </c>
      <c r="M4189">
        <v>78501</v>
      </c>
      <c r="N4189" t="s">
        <v>105</v>
      </c>
      <c r="O4189" t="s">
        <v>4940</v>
      </c>
      <c r="P4189" t="s">
        <v>46</v>
      </c>
      <c r="Q4189" t="s">
        <v>75</v>
      </c>
      <c r="R4189" t="s">
        <v>4941</v>
      </c>
      <c r="S4189">
        <v>1.9959999999999996</v>
      </c>
      <c r="T4189">
        <v>1</v>
      </c>
      <c r="U4189">
        <v>0.8</v>
      </c>
      <c r="V4189">
        <v>-3.293400000000001</v>
      </c>
    </row>
    <row r="4190" spans="1:22" ht="14.25" customHeight="1" x14ac:dyDescent="0.3">
      <c r="A4190">
        <v>4189</v>
      </c>
      <c r="B4190" t="s">
        <v>7286</v>
      </c>
      <c r="C4190">
        <f>YEAR(Data!$D4190)</f>
        <v>2014</v>
      </c>
      <c r="D4190" s="2">
        <v>41778</v>
      </c>
      <c r="E4190" s="2">
        <v>41783</v>
      </c>
      <c r="F4190" t="s">
        <v>50</v>
      </c>
      <c r="G4190" t="s">
        <v>7287</v>
      </c>
      <c r="H4190" t="s">
        <v>7288</v>
      </c>
      <c r="I4190" t="s">
        <v>41</v>
      </c>
      <c r="J4190" t="s">
        <v>27</v>
      </c>
      <c r="K4190" t="s">
        <v>7289</v>
      </c>
      <c r="L4190" t="s">
        <v>104</v>
      </c>
      <c r="M4190">
        <v>78501</v>
      </c>
      <c r="N4190" t="s">
        <v>105</v>
      </c>
      <c r="O4190" t="s">
        <v>5936</v>
      </c>
      <c r="P4190" t="s">
        <v>46</v>
      </c>
      <c r="Q4190" t="s">
        <v>59</v>
      </c>
      <c r="R4190" t="s">
        <v>5937</v>
      </c>
      <c r="S4190">
        <v>8.9280000000000008</v>
      </c>
      <c r="T4190">
        <v>2</v>
      </c>
      <c r="U4190">
        <v>0.2</v>
      </c>
      <c r="V4190">
        <v>0.66959999999999997</v>
      </c>
    </row>
    <row r="4191" spans="1:22" ht="14.25" customHeight="1" x14ac:dyDescent="0.3">
      <c r="A4191">
        <v>4190</v>
      </c>
      <c r="B4191" t="s">
        <v>7290</v>
      </c>
      <c r="C4191">
        <f>YEAR(Data!$D4191)</f>
        <v>2013</v>
      </c>
      <c r="D4191" s="2">
        <v>41544</v>
      </c>
      <c r="E4191" s="2">
        <v>41549</v>
      </c>
      <c r="F4191" t="s">
        <v>23</v>
      </c>
      <c r="G4191" t="s">
        <v>7122</v>
      </c>
      <c r="H4191" t="s">
        <v>7123</v>
      </c>
      <c r="I4191" t="s">
        <v>41</v>
      </c>
      <c r="J4191" t="s">
        <v>27</v>
      </c>
      <c r="K4191" t="s">
        <v>7291</v>
      </c>
      <c r="L4191" t="s">
        <v>489</v>
      </c>
      <c r="M4191">
        <v>52240</v>
      </c>
      <c r="N4191" t="s">
        <v>105</v>
      </c>
      <c r="O4191" t="s">
        <v>7292</v>
      </c>
      <c r="P4191" t="s">
        <v>46</v>
      </c>
      <c r="Q4191" t="s">
        <v>90</v>
      </c>
      <c r="R4191" t="s">
        <v>7293</v>
      </c>
      <c r="S4191">
        <v>9.99</v>
      </c>
      <c r="T4191">
        <v>1</v>
      </c>
      <c r="U4191">
        <v>0</v>
      </c>
      <c r="V4191">
        <v>4.4954999999999998</v>
      </c>
    </row>
    <row r="4192" spans="1:22" ht="14.25" customHeight="1" x14ac:dyDescent="0.3">
      <c r="A4192">
        <v>4191</v>
      </c>
      <c r="B4192" t="s">
        <v>7294</v>
      </c>
      <c r="C4192">
        <f>YEAR(Data!$D4192)</f>
        <v>2014</v>
      </c>
      <c r="D4192" s="2">
        <v>41961</v>
      </c>
      <c r="E4192" s="2">
        <v>41966</v>
      </c>
      <c r="F4192" t="s">
        <v>50</v>
      </c>
      <c r="G4192" t="s">
        <v>2753</v>
      </c>
      <c r="H4192" t="s">
        <v>2754</v>
      </c>
      <c r="I4192" t="s">
        <v>26</v>
      </c>
      <c r="J4192" t="s">
        <v>27</v>
      </c>
      <c r="K4192" t="s">
        <v>606</v>
      </c>
      <c r="L4192" t="s">
        <v>245</v>
      </c>
      <c r="M4192">
        <v>19711</v>
      </c>
      <c r="N4192" t="s">
        <v>148</v>
      </c>
      <c r="O4192" t="s">
        <v>5739</v>
      </c>
      <c r="P4192" t="s">
        <v>71</v>
      </c>
      <c r="Q4192" t="s">
        <v>1216</v>
      </c>
      <c r="R4192" t="s">
        <v>5740</v>
      </c>
      <c r="S4192">
        <v>10499.97</v>
      </c>
      <c r="T4192">
        <v>3</v>
      </c>
      <c r="U4192">
        <v>0</v>
      </c>
      <c r="V4192">
        <v>5039.9856</v>
      </c>
    </row>
    <row r="4193" spans="1:22" ht="14.25" customHeight="1" x14ac:dyDescent="0.3">
      <c r="A4193">
        <v>4192</v>
      </c>
      <c r="B4193" t="s">
        <v>7295</v>
      </c>
      <c r="C4193">
        <f>YEAR(Data!$D4193)</f>
        <v>2012</v>
      </c>
      <c r="D4193" s="2">
        <v>41098</v>
      </c>
      <c r="E4193" s="2">
        <v>41098</v>
      </c>
      <c r="F4193" t="s">
        <v>1290</v>
      </c>
      <c r="G4193" t="s">
        <v>5996</v>
      </c>
      <c r="H4193" t="s">
        <v>5997</v>
      </c>
      <c r="I4193" t="s">
        <v>26</v>
      </c>
      <c r="J4193" t="s">
        <v>27</v>
      </c>
      <c r="K4193" t="s">
        <v>184</v>
      </c>
      <c r="L4193" t="s">
        <v>104</v>
      </c>
      <c r="M4193">
        <v>77070</v>
      </c>
      <c r="N4193" t="s">
        <v>105</v>
      </c>
      <c r="O4193" t="s">
        <v>7296</v>
      </c>
      <c r="P4193" t="s">
        <v>46</v>
      </c>
      <c r="Q4193" t="s">
        <v>90</v>
      </c>
      <c r="R4193" t="s">
        <v>7297</v>
      </c>
      <c r="S4193">
        <v>21.12</v>
      </c>
      <c r="T4193">
        <v>5</v>
      </c>
      <c r="U4193">
        <v>0.2</v>
      </c>
      <c r="V4193">
        <v>6.5999999999999988</v>
      </c>
    </row>
    <row r="4194" spans="1:22" ht="14.25" customHeight="1" x14ac:dyDescent="0.3">
      <c r="A4194">
        <v>4193</v>
      </c>
      <c r="B4194" t="s">
        <v>7298</v>
      </c>
      <c r="C4194">
        <f>YEAR(Data!$D4194)</f>
        <v>2012</v>
      </c>
      <c r="D4194" s="2">
        <v>41229</v>
      </c>
      <c r="E4194" s="2">
        <v>41233</v>
      </c>
      <c r="F4194" t="s">
        <v>50</v>
      </c>
      <c r="G4194" t="s">
        <v>819</v>
      </c>
      <c r="H4194" t="s">
        <v>820</v>
      </c>
      <c r="I4194" t="s">
        <v>41</v>
      </c>
      <c r="J4194" t="s">
        <v>27</v>
      </c>
      <c r="K4194" t="s">
        <v>7299</v>
      </c>
      <c r="L4194" t="s">
        <v>6260</v>
      </c>
      <c r="M4194">
        <v>83704</v>
      </c>
      <c r="N4194" t="s">
        <v>44</v>
      </c>
      <c r="O4194" t="s">
        <v>55</v>
      </c>
      <c r="P4194" t="s">
        <v>32</v>
      </c>
      <c r="Q4194" t="s">
        <v>56</v>
      </c>
      <c r="R4194" t="s">
        <v>57</v>
      </c>
      <c r="S4194">
        <v>696.42</v>
      </c>
      <c r="T4194">
        <v>2</v>
      </c>
      <c r="U4194">
        <v>0</v>
      </c>
      <c r="V4194">
        <v>160.17660000000001</v>
      </c>
    </row>
    <row r="4195" spans="1:22" ht="14.25" customHeight="1" x14ac:dyDescent="0.3">
      <c r="A4195">
        <v>4194</v>
      </c>
      <c r="B4195" t="s">
        <v>7298</v>
      </c>
      <c r="C4195">
        <f>YEAR(Data!$D4195)</f>
        <v>2012</v>
      </c>
      <c r="D4195" s="2">
        <v>41229</v>
      </c>
      <c r="E4195" s="2">
        <v>41233</v>
      </c>
      <c r="F4195" t="s">
        <v>50</v>
      </c>
      <c r="G4195" t="s">
        <v>819</v>
      </c>
      <c r="H4195" t="s">
        <v>820</v>
      </c>
      <c r="I4195" t="s">
        <v>41</v>
      </c>
      <c r="J4195" t="s">
        <v>27</v>
      </c>
      <c r="K4195" t="s">
        <v>7299</v>
      </c>
      <c r="L4195" t="s">
        <v>6260</v>
      </c>
      <c r="M4195">
        <v>83704</v>
      </c>
      <c r="N4195" t="s">
        <v>44</v>
      </c>
      <c r="O4195" t="s">
        <v>625</v>
      </c>
      <c r="P4195" t="s">
        <v>71</v>
      </c>
      <c r="Q4195" t="s">
        <v>72</v>
      </c>
      <c r="R4195" t="s">
        <v>626</v>
      </c>
      <c r="S4195">
        <v>304.77600000000001</v>
      </c>
      <c r="T4195">
        <v>3</v>
      </c>
      <c r="U4195">
        <v>0.2</v>
      </c>
      <c r="V4195">
        <v>22.858199999999982</v>
      </c>
    </row>
    <row r="4196" spans="1:22" ht="14.25" customHeight="1" x14ac:dyDescent="0.3">
      <c r="A4196">
        <v>4195</v>
      </c>
      <c r="B4196" t="s">
        <v>7300</v>
      </c>
      <c r="C4196">
        <f>YEAR(Data!$D4196)</f>
        <v>2012</v>
      </c>
      <c r="D4196" s="2">
        <v>41078</v>
      </c>
      <c r="E4196" s="2">
        <v>41082</v>
      </c>
      <c r="F4196" t="s">
        <v>50</v>
      </c>
      <c r="G4196" t="s">
        <v>6472</v>
      </c>
      <c r="H4196" t="s">
        <v>6473</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ht="14.25" customHeight="1" x14ac:dyDescent="0.3">
      <c r="A4197">
        <v>4196</v>
      </c>
      <c r="B4197" t="s">
        <v>7301</v>
      </c>
      <c r="C4197">
        <f>YEAR(Data!$D4197)</f>
        <v>2013</v>
      </c>
      <c r="D4197" s="2">
        <v>41373</v>
      </c>
      <c r="E4197" s="2">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ht="14.25" customHeight="1" x14ac:dyDescent="0.3">
      <c r="A4198">
        <v>4197</v>
      </c>
      <c r="B4198" t="s">
        <v>7302</v>
      </c>
      <c r="C4198">
        <f>YEAR(Data!$D4198)</f>
        <v>2012</v>
      </c>
      <c r="D4198" s="2">
        <v>41017</v>
      </c>
      <c r="E4198" s="2">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ht="14.25" customHeight="1" x14ac:dyDescent="0.3">
      <c r="A4199">
        <v>4198</v>
      </c>
      <c r="B4199" t="s">
        <v>7303</v>
      </c>
      <c r="C4199">
        <f>YEAR(Data!$D4199)</f>
        <v>2013</v>
      </c>
      <c r="D4199" s="2">
        <v>41612</v>
      </c>
      <c r="E4199" s="2">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ht="14.25" customHeight="1" x14ac:dyDescent="0.3">
      <c r="A4200">
        <v>4199</v>
      </c>
      <c r="B4200" t="s">
        <v>7303</v>
      </c>
      <c r="C4200">
        <f>YEAR(Data!$D4200)</f>
        <v>2013</v>
      </c>
      <c r="D4200" s="2">
        <v>41612</v>
      </c>
      <c r="E4200" s="2">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ht="14.25" customHeight="1" x14ac:dyDescent="0.3">
      <c r="A4201">
        <v>4200</v>
      </c>
      <c r="B4201" t="s">
        <v>7304</v>
      </c>
      <c r="C4201">
        <f>YEAR(Data!$D4201)</f>
        <v>2012</v>
      </c>
      <c r="D4201" s="2">
        <v>41253</v>
      </c>
      <c r="E4201" s="2">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ht="14.25" customHeight="1" x14ac:dyDescent="0.3">
      <c r="A4202">
        <v>4201</v>
      </c>
      <c r="B4202" t="s">
        <v>7304</v>
      </c>
      <c r="C4202">
        <f>YEAR(Data!$D4202)</f>
        <v>2012</v>
      </c>
      <c r="D4202" s="2">
        <v>41253</v>
      </c>
      <c r="E4202" s="2">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ht="14.25" customHeight="1" x14ac:dyDescent="0.3">
      <c r="A4203">
        <v>4202</v>
      </c>
      <c r="B4203" t="s">
        <v>7304</v>
      </c>
      <c r="C4203">
        <f>YEAR(Data!$D4203)</f>
        <v>2012</v>
      </c>
      <c r="D4203" s="2">
        <v>41253</v>
      </c>
      <c r="E4203" s="2">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ht="14.25" customHeight="1" x14ac:dyDescent="0.3">
      <c r="A4204">
        <v>4203</v>
      </c>
      <c r="B4204" t="s">
        <v>7304</v>
      </c>
      <c r="C4204">
        <f>YEAR(Data!$D4204)</f>
        <v>2012</v>
      </c>
      <c r="D4204" s="2">
        <v>41253</v>
      </c>
      <c r="E4204" s="2">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ht="14.25" customHeight="1" x14ac:dyDescent="0.3">
      <c r="A4205">
        <v>4204</v>
      </c>
      <c r="B4205" t="s">
        <v>7305</v>
      </c>
      <c r="C4205">
        <f>YEAR(Data!$D4205)</f>
        <v>2011</v>
      </c>
      <c r="D4205" s="2">
        <v>40847</v>
      </c>
      <c r="E4205" s="2">
        <v>40849</v>
      </c>
      <c r="F4205" t="s">
        <v>23</v>
      </c>
      <c r="G4205" t="s">
        <v>4893</v>
      </c>
      <c r="H4205" t="s">
        <v>4894</v>
      </c>
      <c r="I4205" t="s">
        <v>26</v>
      </c>
      <c r="J4205" t="s">
        <v>27</v>
      </c>
      <c r="K4205" t="s">
        <v>7306</v>
      </c>
      <c r="L4205" t="s">
        <v>1399</v>
      </c>
      <c r="M4205">
        <v>2920</v>
      </c>
      <c r="N4205" t="s">
        <v>148</v>
      </c>
      <c r="O4205" t="s">
        <v>179</v>
      </c>
      <c r="P4205" t="s">
        <v>46</v>
      </c>
      <c r="Q4205" t="s">
        <v>68</v>
      </c>
      <c r="R4205" t="s">
        <v>180</v>
      </c>
      <c r="S4205">
        <v>49.25</v>
      </c>
      <c r="T4205">
        <v>5</v>
      </c>
      <c r="U4205">
        <v>0</v>
      </c>
      <c r="V4205">
        <v>18.715000000000003</v>
      </c>
    </row>
    <row r="4206" spans="1:22" ht="14.25" customHeight="1" x14ac:dyDescent="0.3">
      <c r="A4206">
        <v>4205</v>
      </c>
      <c r="B4206" t="s">
        <v>7305</v>
      </c>
      <c r="C4206">
        <f>YEAR(Data!$D4206)</f>
        <v>2011</v>
      </c>
      <c r="D4206" s="2">
        <v>40847</v>
      </c>
      <c r="E4206" s="2">
        <v>40849</v>
      </c>
      <c r="F4206" t="s">
        <v>23</v>
      </c>
      <c r="G4206" t="s">
        <v>4893</v>
      </c>
      <c r="H4206" t="s">
        <v>4894</v>
      </c>
      <c r="I4206" t="s">
        <v>26</v>
      </c>
      <c r="J4206" t="s">
        <v>27</v>
      </c>
      <c r="K4206" t="s">
        <v>7306</v>
      </c>
      <c r="L4206" t="s">
        <v>1399</v>
      </c>
      <c r="M4206">
        <v>2920</v>
      </c>
      <c r="N4206" t="s">
        <v>148</v>
      </c>
      <c r="O4206" t="s">
        <v>2841</v>
      </c>
      <c r="P4206" t="s">
        <v>46</v>
      </c>
      <c r="Q4206" t="s">
        <v>90</v>
      </c>
      <c r="R4206" t="s">
        <v>2842</v>
      </c>
      <c r="S4206">
        <v>10.16</v>
      </c>
      <c r="T4206">
        <v>2</v>
      </c>
      <c r="U4206">
        <v>0</v>
      </c>
      <c r="V4206">
        <v>4.7751999999999999</v>
      </c>
    </row>
    <row r="4207" spans="1:22" ht="14.25" customHeight="1" x14ac:dyDescent="0.3">
      <c r="A4207">
        <v>4206</v>
      </c>
      <c r="B4207" t="s">
        <v>7305</v>
      </c>
      <c r="C4207">
        <f>YEAR(Data!$D4207)</f>
        <v>2011</v>
      </c>
      <c r="D4207" s="2">
        <v>40847</v>
      </c>
      <c r="E4207" s="2">
        <v>40849</v>
      </c>
      <c r="F4207" t="s">
        <v>23</v>
      </c>
      <c r="G4207" t="s">
        <v>4893</v>
      </c>
      <c r="H4207" t="s">
        <v>4894</v>
      </c>
      <c r="I4207" t="s">
        <v>26</v>
      </c>
      <c r="J4207" t="s">
        <v>27</v>
      </c>
      <c r="K4207" t="s">
        <v>7306</v>
      </c>
      <c r="L4207" t="s">
        <v>1399</v>
      </c>
      <c r="M4207">
        <v>2920</v>
      </c>
      <c r="N4207" t="s">
        <v>148</v>
      </c>
      <c r="O4207" t="s">
        <v>5061</v>
      </c>
      <c r="P4207" t="s">
        <v>32</v>
      </c>
      <c r="Q4207" t="s">
        <v>65</v>
      </c>
      <c r="R4207" t="s">
        <v>5062</v>
      </c>
      <c r="S4207">
        <v>14.76</v>
      </c>
      <c r="T4207">
        <v>2</v>
      </c>
      <c r="U4207">
        <v>0</v>
      </c>
      <c r="V4207">
        <v>4.2803999999999984</v>
      </c>
    </row>
    <row r="4208" spans="1:22" ht="14.25" customHeight="1" x14ac:dyDescent="0.3">
      <c r="A4208">
        <v>4207</v>
      </c>
      <c r="B4208" t="s">
        <v>7305</v>
      </c>
      <c r="C4208">
        <f>YEAR(Data!$D4208)</f>
        <v>2011</v>
      </c>
      <c r="D4208" s="2">
        <v>40847</v>
      </c>
      <c r="E4208" s="2">
        <v>40849</v>
      </c>
      <c r="F4208" t="s">
        <v>23</v>
      </c>
      <c r="G4208" t="s">
        <v>4893</v>
      </c>
      <c r="H4208" t="s">
        <v>4894</v>
      </c>
      <c r="I4208" t="s">
        <v>26</v>
      </c>
      <c r="J4208" t="s">
        <v>27</v>
      </c>
      <c r="K4208" t="s">
        <v>7306</v>
      </c>
      <c r="L4208" t="s">
        <v>1399</v>
      </c>
      <c r="M4208">
        <v>2920</v>
      </c>
      <c r="N4208" t="s">
        <v>148</v>
      </c>
      <c r="O4208" t="s">
        <v>3221</v>
      </c>
      <c r="P4208" t="s">
        <v>46</v>
      </c>
      <c r="Q4208" t="s">
        <v>75</v>
      </c>
      <c r="R4208" t="s">
        <v>3222</v>
      </c>
      <c r="S4208">
        <v>34.08</v>
      </c>
      <c r="T4208">
        <v>2</v>
      </c>
      <c r="U4208">
        <v>0</v>
      </c>
      <c r="V4208">
        <v>15.676799999999997</v>
      </c>
    </row>
    <row r="4209" spans="1:22" ht="14.25" customHeight="1" x14ac:dyDescent="0.3">
      <c r="A4209">
        <v>4208</v>
      </c>
      <c r="B4209" t="s">
        <v>7305</v>
      </c>
      <c r="C4209">
        <f>YEAR(Data!$D4209)</f>
        <v>2011</v>
      </c>
      <c r="D4209" s="2">
        <v>40847</v>
      </c>
      <c r="E4209" s="2">
        <v>40849</v>
      </c>
      <c r="F4209" t="s">
        <v>23</v>
      </c>
      <c r="G4209" t="s">
        <v>4893</v>
      </c>
      <c r="H4209" t="s">
        <v>4894</v>
      </c>
      <c r="I4209" t="s">
        <v>26</v>
      </c>
      <c r="J4209" t="s">
        <v>27</v>
      </c>
      <c r="K4209" t="s">
        <v>7306</v>
      </c>
      <c r="L4209" t="s">
        <v>1399</v>
      </c>
      <c r="M4209">
        <v>2920</v>
      </c>
      <c r="N4209" t="s">
        <v>148</v>
      </c>
      <c r="O4209" t="s">
        <v>1284</v>
      </c>
      <c r="P4209" t="s">
        <v>32</v>
      </c>
      <c r="Q4209" t="s">
        <v>65</v>
      </c>
      <c r="R4209" t="s">
        <v>1285</v>
      </c>
      <c r="S4209">
        <v>17.669999999999998</v>
      </c>
      <c r="T4209">
        <v>3</v>
      </c>
      <c r="U4209">
        <v>0</v>
      </c>
      <c r="V4209">
        <v>7.7748000000000008</v>
      </c>
    </row>
    <row r="4210" spans="1:22" ht="14.25" customHeight="1" x14ac:dyDescent="0.3">
      <c r="A4210">
        <v>4209</v>
      </c>
      <c r="B4210" t="s">
        <v>7305</v>
      </c>
      <c r="C4210">
        <f>YEAR(Data!$D4210)</f>
        <v>2011</v>
      </c>
      <c r="D4210" s="2">
        <v>40847</v>
      </c>
      <c r="E4210" s="2">
        <v>40849</v>
      </c>
      <c r="F4210" t="s">
        <v>23</v>
      </c>
      <c r="G4210" t="s">
        <v>4893</v>
      </c>
      <c r="H4210" t="s">
        <v>4894</v>
      </c>
      <c r="I4210" t="s">
        <v>26</v>
      </c>
      <c r="J4210" t="s">
        <v>27</v>
      </c>
      <c r="K4210" t="s">
        <v>7306</v>
      </c>
      <c r="L4210" t="s">
        <v>1399</v>
      </c>
      <c r="M4210">
        <v>2920</v>
      </c>
      <c r="N4210" t="s">
        <v>148</v>
      </c>
      <c r="O4210" t="s">
        <v>6248</v>
      </c>
      <c r="P4210" t="s">
        <v>32</v>
      </c>
      <c r="Q4210" t="s">
        <v>36</v>
      </c>
      <c r="R4210" t="s">
        <v>6249</v>
      </c>
      <c r="S4210">
        <v>1604.9</v>
      </c>
      <c r="T4210">
        <v>5</v>
      </c>
      <c r="U4210">
        <v>0</v>
      </c>
      <c r="V4210">
        <v>481.46999999999991</v>
      </c>
    </row>
    <row r="4211" spans="1:22" ht="14.25" customHeight="1" x14ac:dyDescent="0.3">
      <c r="A4211">
        <v>4210</v>
      </c>
      <c r="B4211" t="s">
        <v>7305</v>
      </c>
      <c r="C4211">
        <f>YEAR(Data!$D4211)</f>
        <v>2011</v>
      </c>
      <c r="D4211" s="2">
        <v>40847</v>
      </c>
      <c r="E4211" s="2">
        <v>40849</v>
      </c>
      <c r="F4211" t="s">
        <v>23</v>
      </c>
      <c r="G4211" t="s">
        <v>4893</v>
      </c>
      <c r="H4211" t="s">
        <v>4894</v>
      </c>
      <c r="I4211" t="s">
        <v>26</v>
      </c>
      <c r="J4211" t="s">
        <v>27</v>
      </c>
      <c r="K4211" t="s">
        <v>7306</v>
      </c>
      <c r="L4211" t="s">
        <v>1399</v>
      </c>
      <c r="M4211">
        <v>2920</v>
      </c>
      <c r="N4211" t="s">
        <v>148</v>
      </c>
      <c r="O4211" t="s">
        <v>5067</v>
      </c>
      <c r="P4211" t="s">
        <v>32</v>
      </c>
      <c r="Q4211" t="s">
        <v>56</v>
      </c>
      <c r="R4211" t="s">
        <v>5068</v>
      </c>
      <c r="S4211">
        <v>385.68599999999998</v>
      </c>
      <c r="T4211">
        <v>1</v>
      </c>
      <c r="U4211">
        <v>0.3</v>
      </c>
      <c r="V4211">
        <v>-60.607800000000026</v>
      </c>
    </row>
    <row r="4212" spans="1:22" ht="14.25" customHeight="1" x14ac:dyDescent="0.3">
      <c r="A4212">
        <v>4211</v>
      </c>
      <c r="B4212" t="s">
        <v>7307</v>
      </c>
      <c r="C4212">
        <f>YEAR(Data!$D4212)</f>
        <v>2014</v>
      </c>
      <c r="D4212" s="2">
        <v>41983</v>
      </c>
      <c r="E4212" s="2">
        <v>41988</v>
      </c>
      <c r="F4212" t="s">
        <v>50</v>
      </c>
      <c r="G4212" t="s">
        <v>7308</v>
      </c>
      <c r="H4212" t="s">
        <v>7309</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ht="14.25" customHeight="1" x14ac:dyDescent="0.3">
      <c r="A4213">
        <v>4212</v>
      </c>
      <c r="B4213" t="s">
        <v>7310</v>
      </c>
      <c r="C4213">
        <f>YEAR(Data!$D4213)</f>
        <v>2011</v>
      </c>
      <c r="D4213" s="2">
        <v>40668</v>
      </c>
      <c r="E4213" s="2">
        <v>40672</v>
      </c>
      <c r="F4213" t="s">
        <v>23</v>
      </c>
      <c r="G4213" t="s">
        <v>7024</v>
      </c>
      <c r="H4213" t="s">
        <v>7025</v>
      </c>
      <c r="I4213" t="s">
        <v>26</v>
      </c>
      <c r="J4213" t="s">
        <v>27</v>
      </c>
      <c r="K4213" t="s">
        <v>1464</v>
      </c>
      <c r="L4213" t="s">
        <v>29</v>
      </c>
      <c r="M4213">
        <v>40475</v>
      </c>
      <c r="N4213" t="s">
        <v>30</v>
      </c>
      <c r="O4213" t="s">
        <v>5825</v>
      </c>
      <c r="P4213" t="s">
        <v>46</v>
      </c>
      <c r="Q4213" t="s">
        <v>90</v>
      </c>
      <c r="R4213" t="s">
        <v>5826</v>
      </c>
      <c r="S4213">
        <v>9.42</v>
      </c>
      <c r="T4213">
        <v>3</v>
      </c>
      <c r="U4213">
        <v>0</v>
      </c>
      <c r="V4213">
        <v>4.238999999999999</v>
      </c>
    </row>
    <row r="4214" spans="1:22" ht="14.25" customHeight="1" x14ac:dyDescent="0.3">
      <c r="A4214">
        <v>4213</v>
      </c>
      <c r="B4214" t="s">
        <v>7310</v>
      </c>
      <c r="C4214">
        <f>YEAR(Data!$D4214)</f>
        <v>2011</v>
      </c>
      <c r="D4214" s="2">
        <v>40668</v>
      </c>
      <c r="E4214" s="2">
        <v>40672</v>
      </c>
      <c r="F4214" t="s">
        <v>23</v>
      </c>
      <c r="G4214" t="s">
        <v>7024</v>
      </c>
      <c r="H4214" t="s">
        <v>7025</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ht="14.25" customHeight="1" x14ac:dyDescent="0.3">
      <c r="A4215">
        <v>4214</v>
      </c>
      <c r="B4215" t="s">
        <v>7310</v>
      </c>
      <c r="C4215">
        <f>YEAR(Data!$D4215)</f>
        <v>2011</v>
      </c>
      <c r="D4215" s="2">
        <v>40668</v>
      </c>
      <c r="E4215" s="2">
        <v>40672</v>
      </c>
      <c r="F4215" t="s">
        <v>23</v>
      </c>
      <c r="G4215" t="s">
        <v>7024</v>
      </c>
      <c r="H4215" t="s">
        <v>7025</v>
      </c>
      <c r="I4215" t="s">
        <v>26</v>
      </c>
      <c r="J4215" t="s">
        <v>27</v>
      </c>
      <c r="K4215" t="s">
        <v>1464</v>
      </c>
      <c r="L4215" t="s">
        <v>29</v>
      </c>
      <c r="M4215">
        <v>40475</v>
      </c>
      <c r="N4215" t="s">
        <v>30</v>
      </c>
      <c r="O4215" t="s">
        <v>7311</v>
      </c>
      <c r="P4215" t="s">
        <v>46</v>
      </c>
      <c r="Q4215" t="s">
        <v>90</v>
      </c>
      <c r="R4215" t="s">
        <v>7312</v>
      </c>
      <c r="S4215">
        <v>24.56</v>
      </c>
      <c r="T4215">
        <v>2</v>
      </c>
      <c r="U4215">
        <v>0</v>
      </c>
      <c r="V4215">
        <v>11.543199999999999</v>
      </c>
    </row>
    <row r="4216" spans="1:22" ht="14.25" customHeight="1" x14ac:dyDescent="0.3">
      <c r="A4216">
        <v>4215</v>
      </c>
      <c r="B4216" t="s">
        <v>7313</v>
      </c>
      <c r="C4216">
        <f>YEAR(Data!$D4216)</f>
        <v>2013</v>
      </c>
      <c r="D4216" s="2">
        <v>41338</v>
      </c>
      <c r="E4216" s="2">
        <v>41342</v>
      </c>
      <c r="F4216" t="s">
        <v>50</v>
      </c>
      <c r="G4216" t="s">
        <v>4199</v>
      </c>
      <c r="H4216" t="s">
        <v>4200</v>
      </c>
      <c r="I4216" t="s">
        <v>26</v>
      </c>
      <c r="J4216" t="s">
        <v>27</v>
      </c>
      <c r="K4216" t="s">
        <v>5577</v>
      </c>
      <c r="L4216" t="s">
        <v>254</v>
      </c>
      <c r="M4216">
        <v>46544</v>
      </c>
      <c r="N4216" t="s">
        <v>105</v>
      </c>
      <c r="O4216" t="s">
        <v>7314</v>
      </c>
      <c r="P4216" t="s">
        <v>46</v>
      </c>
      <c r="Q4216" t="s">
        <v>75</v>
      </c>
      <c r="R4216" t="s">
        <v>7315</v>
      </c>
      <c r="S4216">
        <v>128.39999999999998</v>
      </c>
      <c r="T4216">
        <v>3</v>
      </c>
      <c r="U4216">
        <v>0</v>
      </c>
      <c r="V4216">
        <v>64.199999999999989</v>
      </c>
    </row>
    <row r="4217" spans="1:22" ht="14.25" customHeight="1" x14ac:dyDescent="0.3">
      <c r="A4217">
        <v>4216</v>
      </c>
      <c r="B4217" t="s">
        <v>7316</v>
      </c>
      <c r="C4217">
        <f>YEAR(Data!$D4217)</f>
        <v>2011</v>
      </c>
      <c r="D4217" s="2">
        <v>40877</v>
      </c>
      <c r="E4217" s="2">
        <v>40881</v>
      </c>
      <c r="F4217" t="s">
        <v>50</v>
      </c>
      <c r="G4217" t="s">
        <v>1258</v>
      </c>
      <c r="H4217" t="s">
        <v>1259</v>
      </c>
      <c r="I4217" t="s">
        <v>26</v>
      </c>
      <c r="J4217" t="s">
        <v>27</v>
      </c>
      <c r="K4217" t="s">
        <v>2295</v>
      </c>
      <c r="L4217" t="s">
        <v>267</v>
      </c>
      <c r="M4217">
        <v>10550</v>
      </c>
      <c r="N4217" t="s">
        <v>148</v>
      </c>
      <c r="O4217" t="s">
        <v>7317</v>
      </c>
      <c r="P4217" t="s">
        <v>46</v>
      </c>
      <c r="Q4217" t="s">
        <v>173</v>
      </c>
      <c r="R4217" t="s">
        <v>7318</v>
      </c>
      <c r="S4217">
        <v>62.28</v>
      </c>
      <c r="T4217">
        <v>4</v>
      </c>
      <c r="U4217">
        <v>0</v>
      </c>
      <c r="V4217">
        <v>29.271599999999999</v>
      </c>
    </row>
    <row r="4218" spans="1:22" ht="14.25" customHeight="1" x14ac:dyDescent="0.3">
      <c r="A4218">
        <v>4217</v>
      </c>
      <c r="B4218" t="s">
        <v>7319</v>
      </c>
      <c r="C4218">
        <f>YEAR(Data!$D4218)</f>
        <v>2012</v>
      </c>
      <c r="D4218" s="2">
        <v>40957</v>
      </c>
      <c r="E4218" s="2">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ht="14.25" customHeight="1" x14ac:dyDescent="0.3">
      <c r="A4219">
        <v>4218</v>
      </c>
      <c r="B4219" t="s">
        <v>7320</v>
      </c>
      <c r="C4219">
        <f>YEAR(Data!$D4219)</f>
        <v>2014</v>
      </c>
      <c r="D4219" s="2">
        <v>41731</v>
      </c>
      <c r="E4219" s="2">
        <v>41733</v>
      </c>
      <c r="F4219" t="s">
        <v>188</v>
      </c>
      <c r="G4219" t="s">
        <v>6784</v>
      </c>
      <c r="H4219" t="s">
        <v>6785</v>
      </c>
      <c r="I4219" t="s">
        <v>41</v>
      </c>
      <c r="J4219" t="s">
        <v>27</v>
      </c>
      <c r="K4219" t="s">
        <v>127</v>
      </c>
      <c r="L4219" t="s">
        <v>43</v>
      </c>
      <c r="M4219">
        <v>94110</v>
      </c>
      <c r="N4219" t="s">
        <v>44</v>
      </c>
      <c r="O4219" t="s">
        <v>7321</v>
      </c>
      <c r="P4219" t="s">
        <v>32</v>
      </c>
      <c r="Q4219" t="s">
        <v>33</v>
      </c>
      <c r="R4219" t="s">
        <v>7322</v>
      </c>
      <c r="S4219">
        <v>482.66399999999999</v>
      </c>
      <c r="T4219">
        <v>8</v>
      </c>
      <c r="U4219">
        <v>0.15</v>
      </c>
      <c r="V4219">
        <v>85.175999999999974</v>
      </c>
    </row>
    <row r="4220" spans="1:22" ht="14.25" customHeight="1" x14ac:dyDescent="0.3">
      <c r="A4220">
        <v>4219</v>
      </c>
      <c r="B4220" t="s">
        <v>7320</v>
      </c>
      <c r="C4220">
        <f>YEAR(Data!$D4220)</f>
        <v>2014</v>
      </c>
      <c r="D4220" s="2">
        <v>41731</v>
      </c>
      <c r="E4220" s="2">
        <v>41733</v>
      </c>
      <c r="F4220" t="s">
        <v>188</v>
      </c>
      <c r="G4220" t="s">
        <v>6784</v>
      </c>
      <c r="H4220" t="s">
        <v>6785</v>
      </c>
      <c r="I4220" t="s">
        <v>41</v>
      </c>
      <c r="J4220" t="s">
        <v>27</v>
      </c>
      <c r="K4220" t="s">
        <v>127</v>
      </c>
      <c r="L4220" t="s">
        <v>43</v>
      </c>
      <c r="M4220">
        <v>94110</v>
      </c>
      <c r="N4220" t="s">
        <v>44</v>
      </c>
      <c r="O4220" t="s">
        <v>6363</v>
      </c>
      <c r="P4220" t="s">
        <v>71</v>
      </c>
      <c r="Q4220" t="s">
        <v>682</v>
      </c>
      <c r="R4220" t="s">
        <v>6364</v>
      </c>
      <c r="S4220">
        <v>4799.9839999999995</v>
      </c>
      <c r="T4220">
        <v>2</v>
      </c>
      <c r="U4220">
        <v>0.2</v>
      </c>
      <c r="V4220">
        <v>359.99879999999962</v>
      </c>
    </row>
    <row r="4221" spans="1:22" ht="14.25" customHeight="1" x14ac:dyDescent="0.3">
      <c r="A4221">
        <v>4220</v>
      </c>
      <c r="B4221" t="s">
        <v>7323</v>
      </c>
      <c r="C4221">
        <f>YEAR(Data!$D4221)</f>
        <v>2014</v>
      </c>
      <c r="D4221" s="2">
        <v>41802</v>
      </c>
      <c r="E4221" s="2">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ht="14.25" customHeight="1" x14ac:dyDescent="0.3">
      <c r="A4222">
        <v>4221</v>
      </c>
      <c r="B4222" t="s">
        <v>7323</v>
      </c>
      <c r="C4222">
        <f>YEAR(Data!$D4222)</f>
        <v>2014</v>
      </c>
      <c r="D4222" s="2">
        <v>41802</v>
      </c>
      <c r="E4222" s="2">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ht="14.25" customHeight="1" x14ac:dyDescent="0.3">
      <c r="A4223">
        <v>4222</v>
      </c>
      <c r="B4223" t="s">
        <v>7323</v>
      </c>
      <c r="C4223">
        <f>YEAR(Data!$D4223)</f>
        <v>2014</v>
      </c>
      <c r="D4223" s="2">
        <v>41802</v>
      </c>
      <c r="E4223" s="2">
        <v>41804</v>
      </c>
      <c r="F4223" t="s">
        <v>23</v>
      </c>
      <c r="G4223" t="s">
        <v>4047</v>
      </c>
      <c r="H4223" t="s">
        <v>4048</v>
      </c>
      <c r="I4223" t="s">
        <v>26</v>
      </c>
      <c r="J4223" t="s">
        <v>27</v>
      </c>
      <c r="K4223" t="s">
        <v>95</v>
      </c>
      <c r="L4223" t="s">
        <v>96</v>
      </c>
      <c r="M4223">
        <v>98103</v>
      </c>
      <c r="N4223" t="s">
        <v>44</v>
      </c>
      <c r="O4223" t="s">
        <v>7324</v>
      </c>
      <c r="P4223" t="s">
        <v>71</v>
      </c>
      <c r="Q4223" t="s">
        <v>682</v>
      </c>
      <c r="R4223" t="s">
        <v>7325</v>
      </c>
      <c r="S4223">
        <v>385.80000000000007</v>
      </c>
      <c r="T4223">
        <v>5</v>
      </c>
      <c r="U4223">
        <v>0.2</v>
      </c>
      <c r="V4223">
        <v>130.20749999999998</v>
      </c>
    </row>
    <row r="4224" spans="1:22" ht="14.25" customHeight="1" x14ac:dyDescent="0.3">
      <c r="A4224">
        <v>4223</v>
      </c>
      <c r="B4224" t="s">
        <v>7323</v>
      </c>
      <c r="C4224">
        <f>YEAR(Data!$D4224)</f>
        <v>2014</v>
      </c>
      <c r="D4224" s="2">
        <v>41802</v>
      </c>
      <c r="E4224" s="2">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ht="14.25" customHeight="1" x14ac:dyDescent="0.3">
      <c r="A4225">
        <v>4224</v>
      </c>
      <c r="B4225" t="s">
        <v>7323</v>
      </c>
      <c r="C4225">
        <f>YEAR(Data!$D4225)</f>
        <v>2014</v>
      </c>
      <c r="D4225" s="2">
        <v>41802</v>
      </c>
      <c r="E4225" s="2">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ht="14.25" customHeight="1" x14ac:dyDescent="0.3">
      <c r="A4226">
        <v>4225</v>
      </c>
      <c r="B4226" t="s">
        <v>7326</v>
      </c>
      <c r="C4226">
        <f>YEAR(Data!$D4226)</f>
        <v>2013</v>
      </c>
      <c r="D4226" s="2">
        <v>41548</v>
      </c>
      <c r="E4226" s="2">
        <v>41551</v>
      </c>
      <c r="F4226" t="s">
        <v>188</v>
      </c>
      <c r="G4226" t="s">
        <v>6461</v>
      </c>
      <c r="H4226" t="s">
        <v>6462</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ht="14.25" customHeight="1" x14ac:dyDescent="0.3">
      <c r="A4227">
        <v>4226</v>
      </c>
      <c r="B4227" t="s">
        <v>7327</v>
      </c>
      <c r="C4227">
        <f>YEAR(Data!$D4227)</f>
        <v>2011</v>
      </c>
      <c r="D4227" s="2">
        <v>40890</v>
      </c>
      <c r="E4227" s="2">
        <v>40894</v>
      </c>
      <c r="F4227" t="s">
        <v>50</v>
      </c>
      <c r="G4227" t="s">
        <v>1923</v>
      </c>
      <c r="H4227" t="s">
        <v>1924</v>
      </c>
      <c r="I4227" t="s">
        <v>41</v>
      </c>
      <c r="J4227" t="s">
        <v>27</v>
      </c>
      <c r="K4227" t="s">
        <v>303</v>
      </c>
      <c r="L4227" t="s">
        <v>211</v>
      </c>
      <c r="M4227">
        <v>60623</v>
      </c>
      <c r="N4227" t="s">
        <v>105</v>
      </c>
      <c r="O4227" t="s">
        <v>7328</v>
      </c>
      <c r="P4227" t="s">
        <v>32</v>
      </c>
      <c r="Q4227" t="s">
        <v>65</v>
      </c>
      <c r="R4227" t="s">
        <v>7329</v>
      </c>
      <c r="S4227">
        <v>94.427999999999997</v>
      </c>
      <c r="T4227">
        <v>3</v>
      </c>
      <c r="U4227">
        <v>0.6</v>
      </c>
      <c r="V4227">
        <v>-42.492599999999982</v>
      </c>
    </row>
    <row r="4228" spans="1:22" ht="14.25" customHeight="1" x14ac:dyDescent="0.3">
      <c r="A4228">
        <v>4227</v>
      </c>
      <c r="B4228" t="s">
        <v>7330</v>
      </c>
      <c r="C4228">
        <f>YEAR(Data!$D4228)</f>
        <v>2014</v>
      </c>
      <c r="D4228" s="2">
        <v>41955</v>
      </c>
      <c r="E4228" s="2">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ht="14.25" customHeight="1" x14ac:dyDescent="0.3">
      <c r="A4229">
        <v>4228</v>
      </c>
      <c r="B4229" t="s">
        <v>7331</v>
      </c>
      <c r="C4229">
        <f>YEAR(Data!$D4229)</f>
        <v>2012</v>
      </c>
      <c r="D4229" s="2">
        <v>40913</v>
      </c>
      <c r="E4229" s="2">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ht="14.25" customHeight="1" x14ac:dyDescent="0.3">
      <c r="A4230">
        <v>4229</v>
      </c>
      <c r="B4230" t="s">
        <v>7332</v>
      </c>
      <c r="C4230">
        <f>YEAR(Data!$D4230)</f>
        <v>2013</v>
      </c>
      <c r="D4230" s="2">
        <v>41358</v>
      </c>
      <c r="E4230" s="2">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ht="14.25" customHeight="1" x14ac:dyDescent="0.3">
      <c r="A4231">
        <v>4230</v>
      </c>
      <c r="B4231" t="s">
        <v>7333</v>
      </c>
      <c r="C4231">
        <f>YEAR(Data!$D4231)</f>
        <v>2014</v>
      </c>
      <c r="D4231" s="2">
        <v>41826</v>
      </c>
      <c r="E4231" s="2">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ht="14.25" customHeight="1" x14ac:dyDescent="0.3">
      <c r="A4232">
        <v>4231</v>
      </c>
      <c r="B4232" t="s">
        <v>7333</v>
      </c>
      <c r="C4232">
        <f>YEAR(Data!$D4232)</f>
        <v>2014</v>
      </c>
      <c r="D4232" s="2">
        <v>41826</v>
      </c>
      <c r="E4232" s="2">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ht="14.25" customHeight="1" x14ac:dyDescent="0.3">
      <c r="A4233">
        <v>4232</v>
      </c>
      <c r="B4233" t="s">
        <v>7333</v>
      </c>
      <c r="C4233">
        <f>YEAR(Data!$D4233)</f>
        <v>2014</v>
      </c>
      <c r="D4233" s="2">
        <v>41826</v>
      </c>
      <c r="E4233" s="2">
        <v>41831</v>
      </c>
      <c r="F4233" t="s">
        <v>50</v>
      </c>
      <c r="G4233" t="s">
        <v>2679</v>
      </c>
      <c r="H4233" t="s">
        <v>2680</v>
      </c>
      <c r="I4233" t="s">
        <v>41</v>
      </c>
      <c r="J4233" t="s">
        <v>27</v>
      </c>
      <c r="K4233" t="s">
        <v>815</v>
      </c>
      <c r="L4233" t="s">
        <v>104</v>
      </c>
      <c r="M4233">
        <v>75220</v>
      </c>
      <c r="N4233" t="s">
        <v>105</v>
      </c>
      <c r="O4233" t="s">
        <v>7334</v>
      </c>
      <c r="P4233" t="s">
        <v>46</v>
      </c>
      <c r="Q4233" t="s">
        <v>90</v>
      </c>
      <c r="R4233" t="s">
        <v>7335</v>
      </c>
      <c r="S4233">
        <v>15.552000000000003</v>
      </c>
      <c r="T4233">
        <v>3</v>
      </c>
      <c r="U4233">
        <v>0.2</v>
      </c>
      <c r="V4233">
        <v>5.6375999999999999</v>
      </c>
    </row>
    <row r="4234" spans="1:22" ht="14.25" customHeight="1" x14ac:dyDescent="0.3">
      <c r="A4234">
        <v>4233</v>
      </c>
      <c r="B4234" t="s">
        <v>7333</v>
      </c>
      <c r="C4234">
        <f>YEAR(Data!$D4234)</f>
        <v>2014</v>
      </c>
      <c r="D4234" s="2">
        <v>41826</v>
      </c>
      <c r="E4234" s="2">
        <v>41831</v>
      </c>
      <c r="F4234" t="s">
        <v>50</v>
      </c>
      <c r="G4234" t="s">
        <v>2679</v>
      </c>
      <c r="H4234" t="s">
        <v>2680</v>
      </c>
      <c r="I4234" t="s">
        <v>41</v>
      </c>
      <c r="J4234" t="s">
        <v>27</v>
      </c>
      <c r="K4234" t="s">
        <v>815</v>
      </c>
      <c r="L4234" t="s">
        <v>104</v>
      </c>
      <c r="M4234">
        <v>75220</v>
      </c>
      <c r="N4234" t="s">
        <v>105</v>
      </c>
      <c r="O4234" t="s">
        <v>2841</v>
      </c>
      <c r="P4234" t="s">
        <v>46</v>
      </c>
      <c r="Q4234" t="s">
        <v>90</v>
      </c>
      <c r="R4234" t="s">
        <v>6812</v>
      </c>
      <c r="S4234">
        <v>31.104000000000006</v>
      </c>
      <c r="T4234">
        <v>6</v>
      </c>
      <c r="U4234">
        <v>0.2</v>
      </c>
      <c r="V4234">
        <v>11.2752</v>
      </c>
    </row>
    <row r="4235" spans="1:22" ht="14.25" customHeight="1" x14ac:dyDescent="0.3">
      <c r="A4235">
        <v>4234</v>
      </c>
      <c r="B4235" t="s">
        <v>7333</v>
      </c>
      <c r="C4235">
        <f>YEAR(Data!$D4235)</f>
        <v>2014</v>
      </c>
      <c r="D4235" s="2">
        <v>41826</v>
      </c>
      <c r="E4235" s="2">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ht="14.25" customHeight="1" x14ac:dyDescent="0.3">
      <c r="A4236">
        <v>4235</v>
      </c>
      <c r="B4236" t="s">
        <v>7336</v>
      </c>
      <c r="C4236">
        <f>YEAR(Data!$D4236)</f>
        <v>2011</v>
      </c>
      <c r="D4236" s="2">
        <v>40807</v>
      </c>
      <c r="E4236" s="2">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ht="14.25" customHeight="1" x14ac:dyDescent="0.3">
      <c r="A4237">
        <v>4236</v>
      </c>
      <c r="B4237" t="s">
        <v>7336</v>
      </c>
      <c r="C4237">
        <f>YEAR(Data!$D4237)</f>
        <v>2011</v>
      </c>
      <c r="D4237" s="2">
        <v>40807</v>
      </c>
      <c r="E4237" s="2">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ht="14.25" customHeight="1" x14ac:dyDescent="0.3">
      <c r="A4238">
        <v>4237</v>
      </c>
      <c r="B4238" t="s">
        <v>7337</v>
      </c>
      <c r="C4238">
        <f>YEAR(Data!$D4238)</f>
        <v>2013</v>
      </c>
      <c r="D4238" s="2">
        <v>41479</v>
      </c>
      <c r="E4238" s="2">
        <v>41483</v>
      </c>
      <c r="F4238" t="s">
        <v>50</v>
      </c>
      <c r="G4238" t="s">
        <v>7338</v>
      </c>
      <c r="H4238" t="s">
        <v>7339</v>
      </c>
      <c r="I4238" t="s">
        <v>102</v>
      </c>
      <c r="J4238" t="s">
        <v>27</v>
      </c>
      <c r="K4238" t="s">
        <v>3101</v>
      </c>
      <c r="L4238" t="s">
        <v>211</v>
      </c>
      <c r="M4238">
        <v>61107</v>
      </c>
      <c r="N4238" t="s">
        <v>105</v>
      </c>
      <c r="O4238" t="s">
        <v>5771</v>
      </c>
      <c r="P4238" t="s">
        <v>46</v>
      </c>
      <c r="Q4238" t="s">
        <v>75</v>
      </c>
      <c r="R4238" t="s">
        <v>5772</v>
      </c>
      <c r="S4238">
        <v>11.415999999999997</v>
      </c>
      <c r="T4238">
        <v>4</v>
      </c>
      <c r="U4238">
        <v>0.8</v>
      </c>
      <c r="V4238">
        <v>-18.836400000000005</v>
      </c>
    </row>
    <row r="4239" spans="1:22" ht="14.25" customHeight="1" x14ac:dyDescent="0.3">
      <c r="A4239">
        <v>4238</v>
      </c>
      <c r="B4239" t="s">
        <v>7340</v>
      </c>
      <c r="C4239">
        <f>YEAR(Data!$D4239)</f>
        <v>2014</v>
      </c>
      <c r="D4239" s="2">
        <v>41881</v>
      </c>
      <c r="E4239" s="2">
        <v>41886</v>
      </c>
      <c r="F4239" t="s">
        <v>23</v>
      </c>
      <c r="G4239" t="s">
        <v>4733</v>
      </c>
      <c r="H4239" t="s">
        <v>4734</v>
      </c>
      <c r="I4239" t="s">
        <v>41</v>
      </c>
      <c r="J4239" t="s">
        <v>27</v>
      </c>
      <c r="K4239" t="s">
        <v>146</v>
      </c>
      <c r="L4239" t="s">
        <v>147</v>
      </c>
      <c r="M4239">
        <v>19134</v>
      </c>
      <c r="N4239" t="s">
        <v>148</v>
      </c>
      <c r="O4239" t="s">
        <v>7341</v>
      </c>
      <c r="P4239" t="s">
        <v>46</v>
      </c>
      <c r="Q4239" t="s">
        <v>68</v>
      </c>
      <c r="R4239" t="s">
        <v>7342</v>
      </c>
      <c r="S4239">
        <v>9.4080000000000013</v>
      </c>
      <c r="T4239">
        <v>7</v>
      </c>
      <c r="U4239">
        <v>0.2</v>
      </c>
      <c r="V4239">
        <v>0.70560000000000045</v>
      </c>
    </row>
    <row r="4240" spans="1:22" ht="14.25" customHeight="1" x14ac:dyDescent="0.3">
      <c r="A4240">
        <v>4239</v>
      </c>
      <c r="B4240" t="s">
        <v>7343</v>
      </c>
      <c r="C4240">
        <f>YEAR(Data!$D4240)</f>
        <v>2014</v>
      </c>
      <c r="D4240" s="2">
        <v>41725</v>
      </c>
      <c r="E4240" s="2">
        <v>41727</v>
      </c>
      <c r="F4240" t="s">
        <v>188</v>
      </c>
      <c r="G4240" t="s">
        <v>5242</v>
      </c>
      <c r="H4240" t="s">
        <v>5243</v>
      </c>
      <c r="I4240" t="s">
        <v>102</v>
      </c>
      <c r="J4240" t="s">
        <v>27</v>
      </c>
      <c r="K4240" t="s">
        <v>95</v>
      </c>
      <c r="L4240" t="s">
        <v>96</v>
      </c>
      <c r="M4240">
        <v>98105</v>
      </c>
      <c r="N4240" t="s">
        <v>44</v>
      </c>
      <c r="O4240" t="s">
        <v>7344</v>
      </c>
      <c r="P4240" t="s">
        <v>46</v>
      </c>
      <c r="Q4240" t="s">
        <v>68</v>
      </c>
      <c r="R4240" t="s">
        <v>7345</v>
      </c>
      <c r="S4240">
        <v>19.829999999999998</v>
      </c>
      <c r="T4240">
        <v>1</v>
      </c>
      <c r="U4240">
        <v>0</v>
      </c>
      <c r="V4240">
        <v>5.9489999999999981</v>
      </c>
    </row>
    <row r="4241" spans="1:22" ht="14.25" customHeight="1" x14ac:dyDescent="0.3">
      <c r="A4241">
        <v>4240</v>
      </c>
      <c r="B4241" t="s">
        <v>7346</v>
      </c>
      <c r="C4241">
        <f>YEAR(Data!$D4241)</f>
        <v>2014</v>
      </c>
      <c r="D4241" s="2">
        <v>42003</v>
      </c>
      <c r="E4241" s="2">
        <v>42009</v>
      </c>
      <c r="F4241" t="s">
        <v>50</v>
      </c>
      <c r="G4241" t="s">
        <v>343</v>
      </c>
      <c r="H4241" t="s">
        <v>344</v>
      </c>
      <c r="I4241" t="s">
        <v>41</v>
      </c>
      <c r="J4241" t="s">
        <v>27</v>
      </c>
      <c r="K4241" t="s">
        <v>6470</v>
      </c>
      <c r="L4241" t="s">
        <v>238</v>
      </c>
      <c r="M4241">
        <v>49505</v>
      </c>
      <c r="N4241" t="s">
        <v>105</v>
      </c>
      <c r="O4241" t="s">
        <v>3569</v>
      </c>
      <c r="P4241" t="s">
        <v>46</v>
      </c>
      <c r="Q4241" t="s">
        <v>90</v>
      </c>
      <c r="R4241" t="s">
        <v>3570</v>
      </c>
      <c r="S4241">
        <v>209.7</v>
      </c>
      <c r="T4241">
        <v>2</v>
      </c>
      <c r="U4241">
        <v>0</v>
      </c>
      <c r="V4241">
        <v>100.65599999999999</v>
      </c>
    </row>
    <row r="4242" spans="1:22" ht="14.25" customHeight="1" x14ac:dyDescent="0.3">
      <c r="A4242">
        <v>4241</v>
      </c>
      <c r="B4242" t="s">
        <v>7347</v>
      </c>
      <c r="C4242">
        <f>YEAR(Data!$D4242)</f>
        <v>2011</v>
      </c>
      <c r="D4242" s="2">
        <v>40806</v>
      </c>
      <c r="E4242" s="2">
        <v>40812</v>
      </c>
      <c r="F4242" t="s">
        <v>50</v>
      </c>
      <c r="G4242" t="s">
        <v>6150</v>
      </c>
      <c r="H4242" t="s">
        <v>6151</v>
      </c>
      <c r="I4242" t="s">
        <v>102</v>
      </c>
      <c r="J4242" t="s">
        <v>27</v>
      </c>
      <c r="K4242" t="s">
        <v>42</v>
      </c>
      <c r="L4242" t="s">
        <v>43</v>
      </c>
      <c r="M4242">
        <v>90004</v>
      </c>
      <c r="N4242" t="s">
        <v>44</v>
      </c>
      <c r="O4242" t="s">
        <v>7348</v>
      </c>
      <c r="P4242" t="s">
        <v>46</v>
      </c>
      <c r="Q4242" t="s">
        <v>78</v>
      </c>
      <c r="R4242" t="s">
        <v>186</v>
      </c>
      <c r="S4242">
        <v>43.92</v>
      </c>
      <c r="T4242">
        <v>4</v>
      </c>
      <c r="U4242">
        <v>0</v>
      </c>
      <c r="V4242">
        <v>11.858400000000003</v>
      </c>
    </row>
    <row r="4243" spans="1:22" ht="14.25" customHeight="1" x14ac:dyDescent="0.3">
      <c r="A4243">
        <v>4242</v>
      </c>
      <c r="B4243" t="s">
        <v>7347</v>
      </c>
      <c r="C4243">
        <f>YEAR(Data!$D4243)</f>
        <v>2011</v>
      </c>
      <c r="D4243" s="2">
        <v>40806</v>
      </c>
      <c r="E4243" s="2">
        <v>40812</v>
      </c>
      <c r="F4243" t="s">
        <v>50</v>
      </c>
      <c r="G4243" t="s">
        <v>6150</v>
      </c>
      <c r="H4243" t="s">
        <v>6151</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ht="14.25" customHeight="1" x14ac:dyDescent="0.3">
      <c r="A4244">
        <v>4243</v>
      </c>
      <c r="B4244" t="s">
        <v>7349</v>
      </c>
      <c r="C4244">
        <f>YEAR(Data!$D4244)</f>
        <v>2013</v>
      </c>
      <c r="D4244" s="2">
        <v>41369</v>
      </c>
      <c r="E4244" s="2">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ht="14.25" customHeight="1" x14ac:dyDescent="0.3">
      <c r="A4245">
        <v>4244</v>
      </c>
      <c r="B4245" t="s">
        <v>7349</v>
      </c>
      <c r="C4245">
        <f>YEAR(Data!$D4245)</f>
        <v>2013</v>
      </c>
      <c r="D4245" s="2">
        <v>41369</v>
      </c>
      <c r="E4245" s="2">
        <v>41370</v>
      </c>
      <c r="F4245" t="s">
        <v>188</v>
      </c>
      <c r="G4245" t="s">
        <v>3915</v>
      </c>
      <c r="H4245" t="s">
        <v>3916</v>
      </c>
      <c r="I4245" t="s">
        <v>102</v>
      </c>
      <c r="J4245" t="s">
        <v>27</v>
      </c>
      <c r="K4245" t="s">
        <v>318</v>
      </c>
      <c r="L4245" t="s">
        <v>319</v>
      </c>
      <c r="M4245">
        <v>22153</v>
      </c>
      <c r="N4245" t="s">
        <v>30</v>
      </c>
      <c r="O4245" t="s">
        <v>5239</v>
      </c>
      <c r="P4245" t="s">
        <v>46</v>
      </c>
      <c r="Q4245" t="s">
        <v>90</v>
      </c>
      <c r="R4245" t="s">
        <v>5240</v>
      </c>
      <c r="S4245">
        <v>27.81</v>
      </c>
      <c r="T4245">
        <v>3</v>
      </c>
      <c r="U4245">
        <v>0</v>
      </c>
      <c r="V4245">
        <v>13.070699999999999</v>
      </c>
    </row>
    <row r="4246" spans="1:22" ht="14.25" customHeight="1" x14ac:dyDescent="0.3">
      <c r="A4246">
        <v>4245</v>
      </c>
      <c r="B4246" t="s">
        <v>7350</v>
      </c>
      <c r="C4246">
        <f>YEAR(Data!$D4246)</f>
        <v>2011</v>
      </c>
      <c r="D4246" s="2">
        <v>40628</v>
      </c>
      <c r="E4246" s="2">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ht="14.25" customHeight="1" x14ac:dyDescent="0.3">
      <c r="A4247">
        <v>4246</v>
      </c>
      <c r="B4247" t="s">
        <v>7351</v>
      </c>
      <c r="C4247">
        <f>YEAR(Data!$D4247)</f>
        <v>2014</v>
      </c>
      <c r="D4247" s="2">
        <v>41972</v>
      </c>
      <c r="E4247" s="2">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ht="14.25" customHeight="1" x14ac:dyDescent="0.3">
      <c r="A4248">
        <v>4247</v>
      </c>
      <c r="B4248" t="s">
        <v>7351</v>
      </c>
      <c r="C4248">
        <f>YEAR(Data!$D4248)</f>
        <v>2014</v>
      </c>
      <c r="D4248" s="2">
        <v>41972</v>
      </c>
      <c r="E4248" s="2">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ht="14.25" customHeight="1" x14ac:dyDescent="0.3">
      <c r="A4249">
        <v>4248</v>
      </c>
      <c r="B4249" t="s">
        <v>7351</v>
      </c>
      <c r="C4249">
        <f>YEAR(Data!$D4249)</f>
        <v>2014</v>
      </c>
      <c r="D4249" s="2">
        <v>41972</v>
      </c>
      <c r="E4249" s="2">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ht="14.25" customHeight="1" x14ac:dyDescent="0.3">
      <c r="A4250">
        <v>4249</v>
      </c>
      <c r="B4250" t="s">
        <v>7352</v>
      </c>
      <c r="C4250">
        <f>YEAR(Data!$D4250)</f>
        <v>2013</v>
      </c>
      <c r="D4250" s="2">
        <v>41610</v>
      </c>
      <c r="E4250" s="2">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ht="14.25" customHeight="1" x14ac:dyDescent="0.3">
      <c r="A4251">
        <v>4250</v>
      </c>
      <c r="B4251" t="s">
        <v>7352</v>
      </c>
      <c r="C4251">
        <f>YEAR(Data!$D4251)</f>
        <v>2013</v>
      </c>
      <c r="D4251" s="2">
        <v>41610</v>
      </c>
      <c r="E4251" s="2">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ht="14.25" customHeight="1" x14ac:dyDescent="0.3">
      <c r="A4252">
        <v>4251</v>
      </c>
      <c r="B4252" t="s">
        <v>7353</v>
      </c>
      <c r="C4252">
        <f>YEAR(Data!$D4252)</f>
        <v>2011</v>
      </c>
      <c r="D4252" s="2">
        <v>40805</v>
      </c>
      <c r="E4252" s="2">
        <v>40805</v>
      </c>
      <c r="F4252" t="s">
        <v>1290</v>
      </c>
      <c r="G4252" t="s">
        <v>7354</v>
      </c>
      <c r="H4252" t="s">
        <v>7355</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ht="14.25" customHeight="1" x14ac:dyDescent="0.3">
      <c r="A4253">
        <v>4252</v>
      </c>
      <c r="B4253" t="s">
        <v>7356</v>
      </c>
      <c r="C4253">
        <f>YEAR(Data!$D4253)</f>
        <v>2012</v>
      </c>
      <c r="D4253" s="2">
        <v>41205</v>
      </c>
      <c r="E4253" s="2">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ht="14.25" customHeight="1" x14ac:dyDescent="0.3">
      <c r="A4254">
        <v>4253</v>
      </c>
      <c r="B4254" t="s">
        <v>7356</v>
      </c>
      <c r="C4254">
        <f>YEAR(Data!$D4254)</f>
        <v>2012</v>
      </c>
      <c r="D4254" s="2">
        <v>41205</v>
      </c>
      <c r="E4254" s="2">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ht="14.25" customHeight="1" x14ac:dyDescent="0.3">
      <c r="A4255">
        <v>4254</v>
      </c>
      <c r="B4255" t="s">
        <v>7356</v>
      </c>
      <c r="C4255">
        <f>YEAR(Data!$D4255)</f>
        <v>2012</v>
      </c>
      <c r="D4255" s="2">
        <v>41205</v>
      </c>
      <c r="E4255" s="2">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ht="14.25" customHeight="1" x14ac:dyDescent="0.3">
      <c r="A4256">
        <v>4255</v>
      </c>
      <c r="B4256" t="s">
        <v>7357</v>
      </c>
      <c r="C4256">
        <f>YEAR(Data!$D4256)</f>
        <v>2014</v>
      </c>
      <c r="D4256" s="2">
        <v>41926</v>
      </c>
      <c r="E4256" s="2">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ht="14.25" customHeight="1" x14ac:dyDescent="0.3">
      <c r="A4257">
        <v>4256</v>
      </c>
      <c r="B4257" t="s">
        <v>7357</v>
      </c>
      <c r="C4257">
        <f>YEAR(Data!$D4257)</f>
        <v>2014</v>
      </c>
      <c r="D4257" s="2">
        <v>41926</v>
      </c>
      <c r="E4257" s="2">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ht="14.25" customHeight="1" x14ac:dyDescent="0.3">
      <c r="A4258">
        <v>4257</v>
      </c>
      <c r="B4258" t="s">
        <v>7357</v>
      </c>
      <c r="C4258">
        <f>YEAR(Data!$D4258)</f>
        <v>2014</v>
      </c>
      <c r="D4258" s="2">
        <v>41926</v>
      </c>
      <c r="E4258" s="2">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ht="14.25" customHeight="1" x14ac:dyDescent="0.3">
      <c r="A4259">
        <v>4258</v>
      </c>
      <c r="B4259" t="s">
        <v>7358</v>
      </c>
      <c r="C4259">
        <f>YEAR(Data!$D4259)</f>
        <v>2012</v>
      </c>
      <c r="D4259" s="2">
        <v>41156</v>
      </c>
      <c r="E4259" s="2">
        <v>41161</v>
      </c>
      <c r="F4259" t="s">
        <v>50</v>
      </c>
      <c r="G4259" t="s">
        <v>135</v>
      </c>
      <c r="H4259" t="s">
        <v>136</v>
      </c>
      <c r="I4259" t="s">
        <v>41</v>
      </c>
      <c r="J4259" t="s">
        <v>27</v>
      </c>
      <c r="K4259" t="s">
        <v>4704</v>
      </c>
      <c r="L4259" t="s">
        <v>420</v>
      </c>
      <c r="M4259">
        <v>97504</v>
      </c>
      <c r="N4259" t="s">
        <v>44</v>
      </c>
      <c r="O4259" t="s">
        <v>6548</v>
      </c>
      <c r="P4259" t="s">
        <v>46</v>
      </c>
      <c r="Q4259" t="s">
        <v>75</v>
      </c>
      <c r="R4259" t="s">
        <v>6549</v>
      </c>
      <c r="S4259">
        <v>9.7620000000000005</v>
      </c>
      <c r="T4259">
        <v>2</v>
      </c>
      <c r="U4259">
        <v>0.7</v>
      </c>
      <c r="V4259">
        <v>-6.833400000000001</v>
      </c>
    </row>
    <row r="4260" spans="1:22" ht="14.25" customHeight="1" x14ac:dyDescent="0.3">
      <c r="A4260">
        <v>4259</v>
      </c>
      <c r="B4260" t="s">
        <v>7359</v>
      </c>
      <c r="C4260">
        <f>YEAR(Data!$D4260)</f>
        <v>2013</v>
      </c>
      <c r="D4260" s="2">
        <v>41348</v>
      </c>
      <c r="E4260" s="2">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ht="14.25" customHeight="1" x14ac:dyDescent="0.3">
      <c r="A4261">
        <v>4260</v>
      </c>
      <c r="B4261" t="s">
        <v>7360</v>
      </c>
      <c r="C4261">
        <f>YEAR(Data!$D4261)</f>
        <v>2014</v>
      </c>
      <c r="D4261" s="2">
        <v>41941</v>
      </c>
      <c r="E4261" s="2">
        <v>41946</v>
      </c>
      <c r="F4261" t="s">
        <v>23</v>
      </c>
      <c r="G4261" t="s">
        <v>5624</v>
      </c>
      <c r="H4261" t="s">
        <v>5625</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ht="14.25" customHeight="1" x14ac:dyDescent="0.3">
      <c r="A4262">
        <v>4261</v>
      </c>
      <c r="B4262" t="s">
        <v>7361</v>
      </c>
      <c r="C4262">
        <f>YEAR(Data!$D4262)</f>
        <v>2014</v>
      </c>
      <c r="D4262" s="2">
        <v>41928</v>
      </c>
      <c r="E4262" s="2">
        <v>41932</v>
      </c>
      <c r="F4262" t="s">
        <v>23</v>
      </c>
      <c r="G4262" t="s">
        <v>5300</v>
      </c>
      <c r="H4262" t="s">
        <v>5301</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ht="14.25" customHeight="1" x14ac:dyDescent="0.3">
      <c r="A4263">
        <v>4262</v>
      </c>
      <c r="B4263" t="s">
        <v>7362</v>
      </c>
      <c r="C4263">
        <f>YEAR(Data!$D4263)</f>
        <v>2014</v>
      </c>
      <c r="D4263" s="2">
        <v>41859</v>
      </c>
      <c r="E4263" s="2">
        <v>41863</v>
      </c>
      <c r="F4263" t="s">
        <v>50</v>
      </c>
      <c r="G4263" t="s">
        <v>6451</v>
      </c>
      <c r="H4263" t="s">
        <v>6452</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ht="14.25" customHeight="1" x14ac:dyDescent="0.3">
      <c r="A4264">
        <v>4263</v>
      </c>
      <c r="B4264" t="s">
        <v>7363</v>
      </c>
      <c r="C4264">
        <f>YEAR(Data!$D4264)</f>
        <v>2014</v>
      </c>
      <c r="D4264" s="2">
        <v>41904</v>
      </c>
      <c r="E4264" s="2">
        <v>41908</v>
      </c>
      <c r="F4264" t="s">
        <v>50</v>
      </c>
      <c r="G4264" t="s">
        <v>3450</v>
      </c>
      <c r="H4264" t="s">
        <v>3451</v>
      </c>
      <c r="I4264" t="s">
        <v>26</v>
      </c>
      <c r="J4264" t="s">
        <v>27</v>
      </c>
      <c r="K4264" t="s">
        <v>497</v>
      </c>
      <c r="L4264" t="s">
        <v>1272</v>
      </c>
      <c r="M4264">
        <v>31907</v>
      </c>
      <c r="N4264" t="s">
        <v>30</v>
      </c>
      <c r="O4264" t="s">
        <v>5944</v>
      </c>
      <c r="P4264" t="s">
        <v>46</v>
      </c>
      <c r="Q4264" t="s">
        <v>78</v>
      </c>
      <c r="R4264" t="s">
        <v>5945</v>
      </c>
      <c r="S4264">
        <v>80.48</v>
      </c>
      <c r="T4264">
        <v>1</v>
      </c>
      <c r="U4264">
        <v>0</v>
      </c>
      <c r="V4264">
        <v>24.143999999999998</v>
      </c>
    </row>
    <row r="4265" spans="1:22" ht="14.25" customHeight="1" x14ac:dyDescent="0.3">
      <c r="A4265">
        <v>4264</v>
      </c>
      <c r="B4265" t="s">
        <v>7364</v>
      </c>
      <c r="C4265">
        <f>YEAR(Data!$D4265)</f>
        <v>2014</v>
      </c>
      <c r="D4265" s="2">
        <v>41947</v>
      </c>
      <c r="E4265" s="2">
        <v>41952</v>
      </c>
      <c r="F4265" t="s">
        <v>50</v>
      </c>
      <c r="G4265" t="s">
        <v>5996</v>
      </c>
      <c r="H4265" t="s">
        <v>5997</v>
      </c>
      <c r="I4265" t="s">
        <v>26</v>
      </c>
      <c r="J4265" t="s">
        <v>27</v>
      </c>
      <c r="K4265" t="s">
        <v>146</v>
      </c>
      <c r="L4265" t="s">
        <v>147</v>
      </c>
      <c r="M4265">
        <v>19143</v>
      </c>
      <c r="N4265" t="s">
        <v>148</v>
      </c>
      <c r="O4265" t="s">
        <v>7365</v>
      </c>
      <c r="P4265" t="s">
        <v>46</v>
      </c>
      <c r="Q4265" t="s">
        <v>75</v>
      </c>
      <c r="R4265" t="s">
        <v>7366</v>
      </c>
      <c r="S4265">
        <v>11.673000000000002</v>
      </c>
      <c r="T4265">
        <v>3</v>
      </c>
      <c r="U4265">
        <v>0.7</v>
      </c>
      <c r="V4265">
        <v>-7.782</v>
      </c>
    </row>
    <row r="4266" spans="1:22" ht="14.25" customHeight="1" x14ac:dyDescent="0.3">
      <c r="A4266">
        <v>4265</v>
      </c>
      <c r="B4266" t="s">
        <v>7367</v>
      </c>
      <c r="C4266">
        <f>YEAR(Data!$D4266)</f>
        <v>2013</v>
      </c>
      <c r="D4266" s="2">
        <v>41584</v>
      </c>
      <c r="E4266" s="2">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ht="14.25" customHeight="1" x14ac:dyDescent="0.3">
      <c r="A4267">
        <v>4266</v>
      </c>
      <c r="B4267" t="s">
        <v>7367</v>
      </c>
      <c r="C4267">
        <f>YEAR(Data!$D4267)</f>
        <v>2013</v>
      </c>
      <c r="D4267" s="2">
        <v>41584</v>
      </c>
      <c r="E4267" s="2">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ht="14.25" customHeight="1" x14ac:dyDescent="0.3">
      <c r="A4268">
        <v>4267</v>
      </c>
      <c r="B4268" t="s">
        <v>7367</v>
      </c>
      <c r="C4268">
        <f>YEAR(Data!$D4268)</f>
        <v>2013</v>
      </c>
      <c r="D4268" s="2">
        <v>41584</v>
      </c>
      <c r="E4268" s="2">
        <v>41588</v>
      </c>
      <c r="F4268" t="s">
        <v>50</v>
      </c>
      <c r="G4268" t="s">
        <v>1827</v>
      </c>
      <c r="H4268" t="s">
        <v>1828</v>
      </c>
      <c r="I4268" t="s">
        <v>26</v>
      </c>
      <c r="J4268" t="s">
        <v>27</v>
      </c>
      <c r="K4268" t="s">
        <v>184</v>
      </c>
      <c r="L4268" t="s">
        <v>104</v>
      </c>
      <c r="M4268">
        <v>77036</v>
      </c>
      <c r="N4268" t="s">
        <v>105</v>
      </c>
      <c r="O4268" t="s">
        <v>5448</v>
      </c>
      <c r="P4268" t="s">
        <v>32</v>
      </c>
      <c r="Q4268" t="s">
        <v>33</v>
      </c>
      <c r="R4268" t="s">
        <v>5449</v>
      </c>
      <c r="S4268">
        <v>956.6647999999999</v>
      </c>
      <c r="T4268">
        <v>7</v>
      </c>
      <c r="U4268">
        <v>0.32</v>
      </c>
      <c r="V4268">
        <v>-225.09759999999991</v>
      </c>
    </row>
    <row r="4269" spans="1:22" ht="14.25" customHeight="1" x14ac:dyDescent="0.3">
      <c r="A4269">
        <v>4268</v>
      </c>
      <c r="B4269" t="s">
        <v>7367</v>
      </c>
      <c r="C4269">
        <f>YEAR(Data!$D4269)</f>
        <v>2013</v>
      </c>
      <c r="D4269" s="2">
        <v>41584</v>
      </c>
      <c r="E4269" s="2">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ht="14.25" customHeight="1" x14ac:dyDescent="0.3">
      <c r="A4270">
        <v>4269</v>
      </c>
      <c r="B4270" t="s">
        <v>7367</v>
      </c>
      <c r="C4270">
        <f>YEAR(Data!$D4270)</f>
        <v>2013</v>
      </c>
      <c r="D4270" s="2">
        <v>41584</v>
      </c>
      <c r="E4270" s="2">
        <v>41588</v>
      </c>
      <c r="F4270" t="s">
        <v>50</v>
      </c>
      <c r="G4270" t="s">
        <v>1827</v>
      </c>
      <c r="H4270" t="s">
        <v>1828</v>
      </c>
      <c r="I4270" t="s">
        <v>26</v>
      </c>
      <c r="J4270" t="s">
        <v>27</v>
      </c>
      <c r="K4270" t="s">
        <v>184</v>
      </c>
      <c r="L4270" t="s">
        <v>104</v>
      </c>
      <c r="M4270">
        <v>77036</v>
      </c>
      <c r="N4270" t="s">
        <v>105</v>
      </c>
      <c r="O4270" t="s">
        <v>6282</v>
      </c>
      <c r="P4270" t="s">
        <v>71</v>
      </c>
      <c r="Q4270" t="s">
        <v>161</v>
      </c>
      <c r="R4270" t="s">
        <v>6283</v>
      </c>
      <c r="S4270">
        <v>171.96</v>
      </c>
      <c r="T4270">
        <v>5</v>
      </c>
      <c r="U4270">
        <v>0.2</v>
      </c>
      <c r="V4270">
        <v>45.139500000000005</v>
      </c>
    </row>
    <row r="4271" spans="1:22" ht="14.25" customHeight="1" x14ac:dyDescent="0.3">
      <c r="A4271">
        <v>4270</v>
      </c>
      <c r="B4271" t="s">
        <v>7368</v>
      </c>
      <c r="C4271">
        <f>YEAR(Data!$D4271)</f>
        <v>2014</v>
      </c>
      <c r="D4271" s="2">
        <v>41816</v>
      </c>
      <c r="E4271" s="2">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ht="14.25" customHeight="1" x14ac:dyDescent="0.3">
      <c r="A4272">
        <v>4271</v>
      </c>
      <c r="B4272" t="s">
        <v>7369</v>
      </c>
      <c r="C4272">
        <f>YEAR(Data!$D4272)</f>
        <v>2012</v>
      </c>
      <c r="D4272" s="2">
        <v>41239</v>
      </c>
      <c r="E4272" s="2">
        <v>41243</v>
      </c>
      <c r="F4272" t="s">
        <v>50</v>
      </c>
      <c r="G4272" t="s">
        <v>7370</v>
      </c>
      <c r="H4272" t="s">
        <v>7371</v>
      </c>
      <c r="I4272" t="s">
        <v>41</v>
      </c>
      <c r="J4272" t="s">
        <v>27</v>
      </c>
      <c r="K4272" t="s">
        <v>328</v>
      </c>
      <c r="L4272" t="s">
        <v>335</v>
      </c>
      <c r="M4272">
        <v>38301</v>
      </c>
      <c r="N4272" t="s">
        <v>30</v>
      </c>
      <c r="O4272" t="s">
        <v>7328</v>
      </c>
      <c r="P4272" t="s">
        <v>32</v>
      </c>
      <c r="Q4272" t="s">
        <v>65</v>
      </c>
      <c r="R4272" t="s">
        <v>7329</v>
      </c>
      <c r="S4272">
        <v>692.47199999999998</v>
      </c>
      <c r="T4272">
        <v>11</v>
      </c>
      <c r="U4272">
        <v>0.2</v>
      </c>
      <c r="V4272">
        <v>190.42980000000006</v>
      </c>
    </row>
    <row r="4273" spans="1:22" ht="14.25" customHeight="1" x14ac:dyDescent="0.3">
      <c r="A4273">
        <v>4272</v>
      </c>
      <c r="B4273" t="s">
        <v>7372</v>
      </c>
      <c r="C4273">
        <f>YEAR(Data!$D4273)</f>
        <v>2013</v>
      </c>
      <c r="D4273" s="2">
        <v>41603</v>
      </c>
      <c r="E4273" s="2">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ht="14.25" customHeight="1" x14ac:dyDescent="0.3">
      <c r="A4274">
        <v>4273</v>
      </c>
      <c r="B4274" t="s">
        <v>7373</v>
      </c>
      <c r="C4274">
        <f>YEAR(Data!$D4274)</f>
        <v>2014</v>
      </c>
      <c r="D4274" s="2">
        <v>41842</v>
      </c>
      <c r="E4274" s="2">
        <v>41842</v>
      </c>
      <c r="F4274" t="s">
        <v>1290</v>
      </c>
      <c r="G4274" t="s">
        <v>1939</v>
      </c>
      <c r="H4274" t="s">
        <v>1940</v>
      </c>
      <c r="I4274" t="s">
        <v>26</v>
      </c>
      <c r="J4274" t="s">
        <v>27</v>
      </c>
      <c r="K4274" t="s">
        <v>3649</v>
      </c>
      <c r="L4274" t="s">
        <v>121</v>
      </c>
      <c r="M4274">
        <v>84107</v>
      </c>
      <c r="N4274" t="s">
        <v>44</v>
      </c>
      <c r="O4274" t="s">
        <v>6791</v>
      </c>
      <c r="P4274" t="s">
        <v>71</v>
      </c>
      <c r="Q4274" t="s">
        <v>72</v>
      </c>
      <c r="R4274" t="s">
        <v>6792</v>
      </c>
      <c r="S4274">
        <v>71.928000000000011</v>
      </c>
      <c r="T4274">
        <v>9</v>
      </c>
      <c r="U4274">
        <v>0.2</v>
      </c>
      <c r="V4274">
        <v>6.2936999999999976</v>
      </c>
    </row>
    <row r="4275" spans="1:22" ht="14.25" customHeight="1" x14ac:dyDescent="0.3">
      <c r="A4275">
        <v>4274</v>
      </c>
      <c r="B4275" t="s">
        <v>7373</v>
      </c>
      <c r="C4275">
        <f>YEAR(Data!$D4275)</f>
        <v>2014</v>
      </c>
      <c r="D4275" s="2">
        <v>41842</v>
      </c>
      <c r="E4275" s="2">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ht="14.25" customHeight="1" x14ac:dyDescent="0.3">
      <c r="A4276">
        <v>4275</v>
      </c>
      <c r="B4276" t="s">
        <v>7374</v>
      </c>
      <c r="C4276">
        <f>YEAR(Data!$D4276)</f>
        <v>2012</v>
      </c>
      <c r="D4276" s="2">
        <v>41205</v>
      </c>
      <c r="E4276" s="2">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ht="14.25" customHeight="1" x14ac:dyDescent="0.3">
      <c r="A4277">
        <v>4276</v>
      </c>
      <c r="B4277" t="s">
        <v>7375</v>
      </c>
      <c r="C4277">
        <f>YEAR(Data!$D4277)</f>
        <v>2012</v>
      </c>
      <c r="D4277" s="2">
        <v>41099</v>
      </c>
      <c r="E4277" s="2">
        <v>41103</v>
      </c>
      <c r="F4277" t="s">
        <v>50</v>
      </c>
      <c r="G4277" t="s">
        <v>5715</v>
      </c>
      <c r="H4277" t="s">
        <v>5716</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ht="14.25" customHeight="1" x14ac:dyDescent="0.3">
      <c r="A4278">
        <v>4277</v>
      </c>
      <c r="B4278" t="s">
        <v>7376</v>
      </c>
      <c r="C4278">
        <f>YEAR(Data!$D4278)</f>
        <v>2014</v>
      </c>
      <c r="D4278" s="2">
        <v>41870</v>
      </c>
      <c r="E4278" s="2">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ht="14.25" customHeight="1" x14ac:dyDescent="0.3">
      <c r="A4279">
        <v>4278</v>
      </c>
      <c r="B4279" t="s">
        <v>7377</v>
      </c>
      <c r="C4279">
        <f>YEAR(Data!$D4279)</f>
        <v>2013</v>
      </c>
      <c r="D4279" s="2">
        <v>41381</v>
      </c>
      <c r="E4279" s="2">
        <v>41385</v>
      </c>
      <c r="F4279" t="s">
        <v>50</v>
      </c>
      <c r="G4279" t="s">
        <v>7354</v>
      </c>
      <c r="H4279" t="s">
        <v>7355</v>
      </c>
      <c r="I4279" t="s">
        <v>41</v>
      </c>
      <c r="J4279" t="s">
        <v>27</v>
      </c>
      <c r="K4279" t="s">
        <v>1119</v>
      </c>
      <c r="L4279" t="s">
        <v>788</v>
      </c>
      <c r="M4279">
        <v>8701</v>
      </c>
      <c r="N4279" t="s">
        <v>148</v>
      </c>
      <c r="O4279" t="s">
        <v>7378</v>
      </c>
      <c r="P4279" t="s">
        <v>71</v>
      </c>
      <c r="Q4279" t="s">
        <v>682</v>
      </c>
      <c r="R4279" t="s">
        <v>7379</v>
      </c>
      <c r="S4279">
        <v>9099.93</v>
      </c>
      <c r="T4279">
        <v>7</v>
      </c>
      <c r="U4279">
        <v>0</v>
      </c>
      <c r="V4279">
        <v>2365.9817999999996</v>
      </c>
    </row>
    <row r="4280" spans="1:22" ht="14.25" customHeight="1" x14ac:dyDescent="0.3">
      <c r="A4280">
        <v>4279</v>
      </c>
      <c r="B4280" t="s">
        <v>7377</v>
      </c>
      <c r="C4280">
        <f>YEAR(Data!$D4280)</f>
        <v>2013</v>
      </c>
      <c r="D4280" s="2">
        <v>41381</v>
      </c>
      <c r="E4280" s="2">
        <v>41385</v>
      </c>
      <c r="F4280" t="s">
        <v>50</v>
      </c>
      <c r="G4280" t="s">
        <v>7354</v>
      </c>
      <c r="H4280" t="s">
        <v>7355</v>
      </c>
      <c r="I4280" t="s">
        <v>41</v>
      </c>
      <c r="J4280" t="s">
        <v>27</v>
      </c>
      <c r="K4280" t="s">
        <v>1119</v>
      </c>
      <c r="L4280" t="s">
        <v>788</v>
      </c>
      <c r="M4280">
        <v>8701</v>
      </c>
      <c r="N4280" t="s">
        <v>148</v>
      </c>
      <c r="O4280" t="s">
        <v>6191</v>
      </c>
      <c r="P4280" t="s">
        <v>32</v>
      </c>
      <c r="Q4280" t="s">
        <v>65</v>
      </c>
      <c r="R4280" t="s">
        <v>6192</v>
      </c>
      <c r="S4280">
        <v>9.9600000000000009</v>
      </c>
      <c r="T4280">
        <v>2</v>
      </c>
      <c r="U4280">
        <v>0</v>
      </c>
      <c r="V4280">
        <v>3.2867999999999995</v>
      </c>
    </row>
    <row r="4281" spans="1:22" ht="14.25" customHeight="1" x14ac:dyDescent="0.3">
      <c r="A4281">
        <v>4280</v>
      </c>
      <c r="B4281" t="s">
        <v>7377</v>
      </c>
      <c r="C4281">
        <f>YEAR(Data!$D4281)</f>
        <v>2013</v>
      </c>
      <c r="D4281" s="2">
        <v>41381</v>
      </c>
      <c r="E4281" s="2">
        <v>41385</v>
      </c>
      <c r="F4281" t="s">
        <v>50</v>
      </c>
      <c r="G4281" t="s">
        <v>7354</v>
      </c>
      <c r="H4281" t="s">
        <v>7355</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ht="14.25" customHeight="1" x14ac:dyDescent="0.3">
      <c r="A4282">
        <v>4281</v>
      </c>
      <c r="B4282" t="s">
        <v>7380</v>
      </c>
      <c r="C4282">
        <f>YEAR(Data!$D4282)</f>
        <v>2011</v>
      </c>
      <c r="D4282" s="2">
        <v>40861</v>
      </c>
      <c r="E4282" s="2">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ht="14.25" customHeight="1" x14ac:dyDescent="0.3">
      <c r="A4283">
        <v>4282</v>
      </c>
      <c r="B4283" t="s">
        <v>7380</v>
      </c>
      <c r="C4283">
        <f>YEAR(Data!$D4283)</f>
        <v>2011</v>
      </c>
      <c r="D4283" s="2">
        <v>40861</v>
      </c>
      <c r="E4283" s="2">
        <v>40865</v>
      </c>
      <c r="F4283" t="s">
        <v>50</v>
      </c>
      <c r="G4283" t="s">
        <v>733</v>
      </c>
      <c r="H4283" t="s">
        <v>734</v>
      </c>
      <c r="I4283" t="s">
        <v>102</v>
      </c>
      <c r="J4283" t="s">
        <v>27</v>
      </c>
      <c r="K4283" t="s">
        <v>266</v>
      </c>
      <c r="L4283" t="s">
        <v>267</v>
      </c>
      <c r="M4283">
        <v>10011</v>
      </c>
      <c r="N4283" t="s">
        <v>148</v>
      </c>
      <c r="O4283" t="s">
        <v>6167</v>
      </c>
      <c r="P4283" t="s">
        <v>32</v>
      </c>
      <c r="Q4283" t="s">
        <v>36</v>
      </c>
      <c r="R4283" t="s">
        <v>6168</v>
      </c>
      <c r="S4283">
        <v>69.263999999999996</v>
      </c>
      <c r="T4283">
        <v>2</v>
      </c>
      <c r="U4283">
        <v>0.1</v>
      </c>
      <c r="V4283">
        <v>14.62239999999999</v>
      </c>
    </row>
    <row r="4284" spans="1:22" ht="14.25" customHeight="1" x14ac:dyDescent="0.3">
      <c r="A4284">
        <v>4283</v>
      </c>
      <c r="B4284" t="s">
        <v>7381</v>
      </c>
      <c r="C4284">
        <f>YEAR(Data!$D4284)</f>
        <v>2011</v>
      </c>
      <c r="D4284" s="2">
        <v>40897</v>
      </c>
      <c r="E4284" s="2">
        <v>40900</v>
      </c>
      <c r="F4284" t="s">
        <v>188</v>
      </c>
      <c r="G4284" t="s">
        <v>3827</v>
      </c>
      <c r="H4284" t="s">
        <v>3828</v>
      </c>
      <c r="I4284" t="s">
        <v>26</v>
      </c>
      <c r="J4284" t="s">
        <v>27</v>
      </c>
      <c r="K4284" t="s">
        <v>4374</v>
      </c>
      <c r="L4284" t="s">
        <v>254</v>
      </c>
      <c r="M4284">
        <v>46203</v>
      </c>
      <c r="N4284" t="s">
        <v>105</v>
      </c>
      <c r="O4284" t="s">
        <v>7382</v>
      </c>
      <c r="P4284" t="s">
        <v>46</v>
      </c>
      <c r="Q4284" t="s">
        <v>47</v>
      </c>
      <c r="R4284" t="s">
        <v>7383</v>
      </c>
      <c r="S4284">
        <v>3.69</v>
      </c>
      <c r="T4284">
        <v>1</v>
      </c>
      <c r="U4284">
        <v>0</v>
      </c>
      <c r="V4284">
        <v>1.7343</v>
      </c>
    </row>
    <row r="4285" spans="1:22" ht="14.25" customHeight="1" x14ac:dyDescent="0.3">
      <c r="A4285">
        <v>4284</v>
      </c>
      <c r="B4285" t="s">
        <v>7381</v>
      </c>
      <c r="C4285">
        <f>YEAR(Data!$D4285)</f>
        <v>2011</v>
      </c>
      <c r="D4285" s="2">
        <v>40897</v>
      </c>
      <c r="E4285" s="2">
        <v>40900</v>
      </c>
      <c r="F4285" t="s">
        <v>188</v>
      </c>
      <c r="G4285" t="s">
        <v>3827</v>
      </c>
      <c r="H4285" t="s">
        <v>3828</v>
      </c>
      <c r="I4285" t="s">
        <v>26</v>
      </c>
      <c r="J4285" t="s">
        <v>27</v>
      </c>
      <c r="K4285" t="s">
        <v>4374</v>
      </c>
      <c r="L4285" t="s">
        <v>254</v>
      </c>
      <c r="M4285">
        <v>46203</v>
      </c>
      <c r="N4285" t="s">
        <v>105</v>
      </c>
      <c r="O4285" t="s">
        <v>6367</v>
      </c>
      <c r="P4285" t="s">
        <v>46</v>
      </c>
      <c r="Q4285" t="s">
        <v>75</v>
      </c>
      <c r="R4285" t="s">
        <v>6368</v>
      </c>
      <c r="S4285">
        <v>1103.97</v>
      </c>
      <c r="T4285">
        <v>3</v>
      </c>
      <c r="U4285">
        <v>0</v>
      </c>
      <c r="V4285">
        <v>496.78649999999993</v>
      </c>
    </row>
    <row r="4286" spans="1:22" ht="14.25" customHeight="1" x14ac:dyDescent="0.3">
      <c r="A4286">
        <v>4285</v>
      </c>
      <c r="B4286" t="s">
        <v>7384</v>
      </c>
      <c r="C4286">
        <f>YEAR(Data!$D4286)</f>
        <v>2012</v>
      </c>
      <c r="D4286" s="2">
        <v>41234</v>
      </c>
      <c r="E4286" s="2">
        <v>41239</v>
      </c>
      <c r="F4286" t="s">
        <v>23</v>
      </c>
      <c r="G4286" t="s">
        <v>6012</v>
      </c>
      <c r="H4286" t="s">
        <v>6013</v>
      </c>
      <c r="I4286" t="s">
        <v>41</v>
      </c>
      <c r="J4286" t="s">
        <v>27</v>
      </c>
      <c r="K4286" t="s">
        <v>7385</v>
      </c>
      <c r="L4286" t="s">
        <v>104</v>
      </c>
      <c r="M4286">
        <v>77642</v>
      </c>
      <c r="N4286" t="s">
        <v>105</v>
      </c>
      <c r="O4286" t="s">
        <v>4408</v>
      </c>
      <c r="P4286" t="s">
        <v>32</v>
      </c>
      <c r="Q4286" t="s">
        <v>33</v>
      </c>
      <c r="R4286" t="s">
        <v>4409</v>
      </c>
      <c r="S4286">
        <v>246.13279999999997</v>
      </c>
      <c r="T4286">
        <v>2</v>
      </c>
      <c r="U4286">
        <v>0.32</v>
      </c>
      <c r="V4286">
        <v>-76.011599999999973</v>
      </c>
    </row>
    <row r="4287" spans="1:22" ht="14.25" customHeight="1" x14ac:dyDescent="0.3">
      <c r="A4287">
        <v>4286</v>
      </c>
      <c r="B4287" t="s">
        <v>7384</v>
      </c>
      <c r="C4287">
        <f>YEAR(Data!$D4287)</f>
        <v>2012</v>
      </c>
      <c r="D4287" s="2">
        <v>41234</v>
      </c>
      <c r="E4287" s="2">
        <v>41239</v>
      </c>
      <c r="F4287" t="s">
        <v>23</v>
      </c>
      <c r="G4287" t="s">
        <v>6012</v>
      </c>
      <c r="H4287" t="s">
        <v>6013</v>
      </c>
      <c r="I4287" t="s">
        <v>41</v>
      </c>
      <c r="J4287" t="s">
        <v>27</v>
      </c>
      <c r="K4287" t="s">
        <v>7385</v>
      </c>
      <c r="L4287" t="s">
        <v>104</v>
      </c>
      <c r="M4287">
        <v>77642</v>
      </c>
      <c r="N4287" t="s">
        <v>105</v>
      </c>
      <c r="O4287" t="s">
        <v>45</v>
      </c>
      <c r="P4287" t="s">
        <v>46</v>
      </c>
      <c r="Q4287" t="s">
        <v>47</v>
      </c>
      <c r="R4287" t="s">
        <v>48</v>
      </c>
      <c r="S4287">
        <v>11.696</v>
      </c>
      <c r="T4287">
        <v>2</v>
      </c>
      <c r="U4287">
        <v>0.2</v>
      </c>
      <c r="V4287">
        <v>3.9473999999999996</v>
      </c>
    </row>
    <row r="4288" spans="1:22" ht="14.25" customHeight="1" x14ac:dyDescent="0.3">
      <c r="A4288">
        <v>4287</v>
      </c>
      <c r="B4288" t="s">
        <v>7384</v>
      </c>
      <c r="C4288">
        <f>YEAR(Data!$D4288)</f>
        <v>2012</v>
      </c>
      <c r="D4288" s="2">
        <v>41234</v>
      </c>
      <c r="E4288" s="2">
        <v>41239</v>
      </c>
      <c r="F4288" t="s">
        <v>23</v>
      </c>
      <c r="G4288" t="s">
        <v>6012</v>
      </c>
      <c r="H4288" t="s">
        <v>6013</v>
      </c>
      <c r="I4288" t="s">
        <v>41</v>
      </c>
      <c r="J4288" t="s">
        <v>27</v>
      </c>
      <c r="K4288" t="s">
        <v>7385</v>
      </c>
      <c r="L4288" t="s">
        <v>104</v>
      </c>
      <c r="M4288">
        <v>77642</v>
      </c>
      <c r="N4288" t="s">
        <v>105</v>
      </c>
      <c r="O4288" t="s">
        <v>6853</v>
      </c>
      <c r="P4288" t="s">
        <v>71</v>
      </c>
      <c r="Q4288" t="s">
        <v>1216</v>
      </c>
      <c r="R4288" t="s">
        <v>6854</v>
      </c>
      <c r="S4288">
        <v>439.99200000000002</v>
      </c>
      <c r="T4288">
        <v>1</v>
      </c>
      <c r="U4288">
        <v>0.2</v>
      </c>
      <c r="V4288">
        <v>164.99700000000001</v>
      </c>
    </row>
    <row r="4289" spans="1:22" ht="14.25" customHeight="1" x14ac:dyDescent="0.3">
      <c r="A4289">
        <v>4288</v>
      </c>
      <c r="B4289" t="s">
        <v>7386</v>
      </c>
      <c r="C4289">
        <f>YEAR(Data!$D4289)</f>
        <v>2014</v>
      </c>
      <c r="D4289" s="2">
        <v>42002</v>
      </c>
      <c r="E4289" s="2">
        <v>42008</v>
      </c>
      <c r="F4289" t="s">
        <v>50</v>
      </c>
      <c r="G4289" t="s">
        <v>3158</v>
      </c>
      <c r="H4289" t="s">
        <v>3159</v>
      </c>
      <c r="I4289" t="s">
        <v>102</v>
      </c>
      <c r="J4289" t="s">
        <v>27</v>
      </c>
      <c r="K4289" t="s">
        <v>5661</v>
      </c>
      <c r="L4289" t="s">
        <v>335</v>
      </c>
      <c r="M4289">
        <v>37211</v>
      </c>
      <c r="N4289" t="s">
        <v>30</v>
      </c>
      <c r="O4289" t="s">
        <v>1774</v>
      </c>
      <c r="P4289" t="s">
        <v>46</v>
      </c>
      <c r="Q4289" t="s">
        <v>59</v>
      </c>
      <c r="R4289" t="s">
        <v>1775</v>
      </c>
      <c r="S4289">
        <v>64.784000000000006</v>
      </c>
      <c r="T4289">
        <v>1</v>
      </c>
      <c r="U4289">
        <v>0.2</v>
      </c>
      <c r="V4289">
        <v>-12.956800000000005</v>
      </c>
    </row>
    <row r="4290" spans="1:22" ht="14.25" customHeight="1" x14ac:dyDescent="0.3">
      <c r="A4290">
        <v>4289</v>
      </c>
      <c r="B4290" t="s">
        <v>7387</v>
      </c>
      <c r="C4290">
        <f>YEAR(Data!$D4290)</f>
        <v>2012</v>
      </c>
      <c r="D4290" s="2">
        <v>41046</v>
      </c>
      <c r="E4290" s="2">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ht="14.25" customHeight="1" x14ac:dyDescent="0.3">
      <c r="A4291">
        <v>4290</v>
      </c>
      <c r="B4291" t="s">
        <v>7387</v>
      </c>
      <c r="C4291">
        <f>YEAR(Data!$D4291)</f>
        <v>2012</v>
      </c>
      <c r="D4291" s="2">
        <v>41046</v>
      </c>
      <c r="E4291" s="2">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ht="14.25" customHeight="1" x14ac:dyDescent="0.3">
      <c r="A4292">
        <v>4291</v>
      </c>
      <c r="B4292" t="s">
        <v>7388</v>
      </c>
      <c r="C4292">
        <f>YEAR(Data!$D4292)</f>
        <v>2014</v>
      </c>
      <c r="D4292" s="2">
        <v>41983</v>
      </c>
      <c r="E4292" s="2">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ht="14.25" customHeight="1" x14ac:dyDescent="0.3">
      <c r="A4293">
        <v>4292</v>
      </c>
      <c r="B4293" t="s">
        <v>7388</v>
      </c>
      <c r="C4293">
        <f>YEAR(Data!$D4293)</f>
        <v>2014</v>
      </c>
      <c r="D4293" s="2">
        <v>41983</v>
      </c>
      <c r="E4293" s="2">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ht="14.25" customHeight="1" x14ac:dyDescent="0.3">
      <c r="A4294">
        <v>4293</v>
      </c>
      <c r="B4294" t="s">
        <v>7388</v>
      </c>
      <c r="C4294">
        <f>YEAR(Data!$D4294)</f>
        <v>2014</v>
      </c>
      <c r="D4294" s="2">
        <v>41983</v>
      </c>
      <c r="E4294" s="2">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ht="14.25" customHeight="1" x14ac:dyDescent="0.3">
      <c r="A4295">
        <v>4294</v>
      </c>
      <c r="B4295" t="s">
        <v>7389</v>
      </c>
      <c r="C4295">
        <f>YEAR(Data!$D4295)</f>
        <v>2014</v>
      </c>
      <c r="D4295" s="2">
        <v>41709</v>
      </c>
      <c r="E4295" s="2">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ht="14.25" customHeight="1" x14ac:dyDescent="0.3">
      <c r="A4296">
        <v>4295</v>
      </c>
      <c r="B4296" t="s">
        <v>7390</v>
      </c>
      <c r="C4296">
        <f>YEAR(Data!$D4296)</f>
        <v>2014</v>
      </c>
      <c r="D4296" s="2">
        <v>41935</v>
      </c>
      <c r="E4296" s="2">
        <v>41940</v>
      </c>
      <c r="F4296" t="s">
        <v>50</v>
      </c>
      <c r="G4296" t="s">
        <v>6454</v>
      </c>
      <c r="H4296" t="s">
        <v>6455</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ht="14.25" customHeight="1" x14ac:dyDescent="0.3">
      <c r="A4297">
        <v>4296</v>
      </c>
      <c r="B4297" t="s">
        <v>7391</v>
      </c>
      <c r="C4297">
        <f>YEAR(Data!$D4297)</f>
        <v>2014</v>
      </c>
      <c r="D4297" s="2">
        <v>41824</v>
      </c>
      <c r="E4297" s="2">
        <v>41831</v>
      </c>
      <c r="F4297" t="s">
        <v>50</v>
      </c>
      <c r="G4297" t="s">
        <v>799</v>
      </c>
      <c r="H4297" t="s">
        <v>800</v>
      </c>
      <c r="I4297" t="s">
        <v>26</v>
      </c>
      <c r="J4297" t="s">
        <v>27</v>
      </c>
      <c r="K4297" t="s">
        <v>7392</v>
      </c>
      <c r="L4297" t="s">
        <v>43</v>
      </c>
      <c r="M4297">
        <v>95610</v>
      </c>
      <c r="N4297" t="s">
        <v>44</v>
      </c>
      <c r="O4297" t="s">
        <v>7149</v>
      </c>
      <c r="P4297" t="s">
        <v>32</v>
      </c>
      <c r="Q4297" t="s">
        <v>65</v>
      </c>
      <c r="R4297" t="s">
        <v>7150</v>
      </c>
      <c r="S4297">
        <v>129.39000000000001</v>
      </c>
      <c r="T4297">
        <v>3</v>
      </c>
      <c r="U4297">
        <v>0</v>
      </c>
      <c r="V4297">
        <v>54.343800000000009</v>
      </c>
    </row>
    <row r="4298" spans="1:22" ht="14.25" customHeight="1" x14ac:dyDescent="0.3">
      <c r="A4298">
        <v>4297</v>
      </c>
      <c r="B4298" t="s">
        <v>7393</v>
      </c>
      <c r="C4298">
        <f>YEAR(Data!$D4298)</f>
        <v>2014</v>
      </c>
      <c r="D4298" s="2">
        <v>41887</v>
      </c>
      <c r="E4298" s="2">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ht="14.25" customHeight="1" x14ac:dyDescent="0.3">
      <c r="A4299">
        <v>4298</v>
      </c>
      <c r="B4299" t="s">
        <v>7394</v>
      </c>
      <c r="C4299">
        <f>YEAR(Data!$D4299)</f>
        <v>2014</v>
      </c>
      <c r="D4299" s="2">
        <v>41875</v>
      </c>
      <c r="E4299" s="2">
        <v>41878</v>
      </c>
      <c r="F4299" t="s">
        <v>23</v>
      </c>
      <c r="G4299" t="s">
        <v>1189</v>
      </c>
      <c r="H4299" t="s">
        <v>1190</v>
      </c>
      <c r="I4299" t="s">
        <v>26</v>
      </c>
      <c r="J4299" t="s">
        <v>27</v>
      </c>
      <c r="K4299" t="s">
        <v>5647</v>
      </c>
      <c r="L4299" t="s">
        <v>54</v>
      </c>
      <c r="M4299">
        <v>32303</v>
      </c>
      <c r="N4299" t="s">
        <v>30</v>
      </c>
      <c r="O4299" t="s">
        <v>6146</v>
      </c>
      <c r="P4299" t="s">
        <v>71</v>
      </c>
      <c r="Q4299" t="s">
        <v>72</v>
      </c>
      <c r="R4299" t="s">
        <v>6147</v>
      </c>
      <c r="S4299">
        <v>4367.8960000000006</v>
      </c>
      <c r="T4299">
        <v>13</v>
      </c>
      <c r="U4299">
        <v>0.2</v>
      </c>
      <c r="V4299">
        <v>327.59220000000005</v>
      </c>
    </row>
    <row r="4300" spans="1:22" ht="14.25" customHeight="1" x14ac:dyDescent="0.3">
      <c r="A4300">
        <v>4299</v>
      </c>
      <c r="B4300" t="s">
        <v>7394</v>
      </c>
      <c r="C4300">
        <f>YEAR(Data!$D4300)</f>
        <v>2014</v>
      </c>
      <c r="D4300" s="2">
        <v>41875</v>
      </c>
      <c r="E4300" s="2">
        <v>41878</v>
      </c>
      <c r="F4300" t="s">
        <v>23</v>
      </c>
      <c r="G4300" t="s">
        <v>1189</v>
      </c>
      <c r="H4300" t="s">
        <v>1190</v>
      </c>
      <c r="I4300" t="s">
        <v>26</v>
      </c>
      <c r="J4300" t="s">
        <v>27</v>
      </c>
      <c r="K4300" t="s">
        <v>5647</v>
      </c>
      <c r="L4300" t="s">
        <v>54</v>
      </c>
      <c r="M4300">
        <v>32303</v>
      </c>
      <c r="N4300" t="s">
        <v>30</v>
      </c>
      <c r="O4300" t="s">
        <v>4705</v>
      </c>
      <c r="P4300" t="s">
        <v>46</v>
      </c>
      <c r="Q4300" t="s">
        <v>90</v>
      </c>
      <c r="R4300" t="s">
        <v>4706</v>
      </c>
      <c r="S4300">
        <v>49.568000000000005</v>
      </c>
      <c r="T4300">
        <v>2</v>
      </c>
      <c r="U4300">
        <v>0.2</v>
      </c>
      <c r="V4300">
        <v>15.489999999999997</v>
      </c>
    </row>
    <row r="4301" spans="1:22" ht="14.25" customHeight="1" x14ac:dyDescent="0.3">
      <c r="A4301">
        <v>4300</v>
      </c>
      <c r="B4301" t="s">
        <v>7394</v>
      </c>
      <c r="C4301">
        <f>YEAR(Data!$D4301)</f>
        <v>2014</v>
      </c>
      <c r="D4301" s="2">
        <v>41875</v>
      </c>
      <c r="E4301" s="2">
        <v>41878</v>
      </c>
      <c r="F4301" t="s">
        <v>23</v>
      </c>
      <c r="G4301" t="s">
        <v>1189</v>
      </c>
      <c r="H4301" t="s">
        <v>1190</v>
      </c>
      <c r="I4301" t="s">
        <v>26</v>
      </c>
      <c r="J4301" t="s">
        <v>27</v>
      </c>
      <c r="K4301" t="s">
        <v>5647</v>
      </c>
      <c r="L4301" t="s">
        <v>54</v>
      </c>
      <c r="M4301">
        <v>32303</v>
      </c>
      <c r="N4301" t="s">
        <v>30</v>
      </c>
      <c r="O4301" t="s">
        <v>2858</v>
      </c>
      <c r="P4301" t="s">
        <v>46</v>
      </c>
      <c r="Q4301" t="s">
        <v>78</v>
      </c>
      <c r="R4301" t="s">
        <v>2859</v>
      </c>
      <c r="S4301">
        <v>161.376</v>
      </c>
      <c r="T4301">
        <v>6</v>
      </c>
      <c r="U4301">
        <v>0.2</v>
      </c>
      <c r="V4301">
        <v>12.103199999999994</v>
      </c>
    </row>
    <row r="4302" spans="1:22" ht="14.25" customHeight="1" x14ac:dyDescent="0.3">
      <c r="A4302">
        <v>4301</v>
      </c>
      <c r="B4302" t="s">
        <v>7394</v>
      </c>
      <c r="C4302">
        <f>YEAR(Data!$D4302)</f>
        <v>2014</v>
      </c>
      <c r="D4302" s="2">
        <v>41875</v>
      </c>
      <c r="E4302" s="2">
        <v>41878</v>
      </c>
      <c r="F4302" t="s">
        <v>23</v>
      </c>
      <c r="G4302" t="s">
        <v>1189</v>
      </c>
      <c r="H4302" t="s">
        <v>1190</v>
      </c>
      <c r="I4302" t="s">
        <v>26</v>
      </c>
      <c r="J4302" t="s">
        <v>27</v>
      </c>
      <c r="K4302" t="s">
        <v>5647</v>
      </c>
      <c r="L4302" t="s">
        <v>54</v>
      </c>
      <c r="M4302">
        <v>32303</v>
      </c>
      <c r="N4302" t="s">
        <v>30</v>
      </c>
      <c r="O4302" t="s">
        <v>3316</v>
      </c>
      <c r="P4302" t="s">
        <v>32</v>
      </c>
      <c r="Q4302" t="s">
        <v>65</v>
      </c>
      <c r="R4302" t="s">
        <v>3317</v>
      </c>
      <c r="S4302">
        <v>2.7840000000000003</v>
      </c>
      <c r="T4302">
        <v>2</v>
      </c>
      <c r="U4302">
        <v>0.2</v>
      </c>
      <c r="V4302">
        <v>0.41759999999999986</v>
      </c>
    </row>
    <row r="4303" spans="1:22" ht="14.25" customHeight="1" x14ac:dyDescent="0.3">
      <c r="A4303">
        <v>4302</v>
      </c>
      <c r="B4303" t="s">
        <v>7394</v>
      </c>
      <c r="C4303">
        <f>YEAR(Data!$D4303)</f>
        <v>2014</v>
      </c>
      <c r="D4303" s="2">
        <v>41875</v>
      </c>
      <c r="E4303" s="2">
        <v>41878</v>
      </c>
      <c r="F4303" t="s">
        <v>23</v>
      </c>
      <c r="G4303" t="s">
        <v>1189</v>
      </c>
      <c r="H4303" t="s">
        <v>1190</v>
      </c>
      <c r="I4303" t="s">
        <v>26</v>
      </c>
      <c r="J4303" t="s">
        <v>27</v>
      </c>
      <c r="K4303" t="s">
        <v>5647</v>
      </c>
      <c r="L4303" t="s">
        <v>54</v>
      </c>
      <c r="M4303">
        <v>32303</v>
      </c>
      <c r="N4303" t="s">
        <v>30</v>
      </c>
      <c r="O4303" t="s">
        <v>3262</v>
      </c>
      <c r="P4303" t="s">
        <v>46</v>
      </c>
      <c r="Q4303" t="s">
        <v>90</v>
      </c>
      <c r="R4303" t="s">
        <v>3263</v>
      </c>
      <c r="S4303">
        <v>8.7200000000000006</v>
      </c>
      <c r="T4303">
        <v>5</v>
      </c>
      <c r="U4303">
        <v>0.2</v>
      </c>
      <c r="V4303">
        <v>2.9429999999999992</v>
      </c>
    </row>
    <row r="4304" spans="1:22" ht="14.25" customHeight="1" x14ac:dyDescent="0.3">
      <c r="A4304">
        <v>4303</v>
      </c>
      <c r="B4304" t="s">
        <v>7395</v>
      </c>
      <c r="C4304">
        <f>YEAR(Data!$D4304)</f>
        <v>2011</v>
      </c>
      <c r="D4304" s="2">
        <v>40777</v>
      </c>
      <c r="E4304" s="2">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ht="14.25" customHeight="1" x14ac:dyDescent="0.3">
      <c r="A4305">
        <v>4304</v>
      </c>
      <c r="B4305" t="s">
        <v>7396</v>
      </c>
      <c r="C4305">
        <f>YEAR(Data!$D4305)</f>
        <v>2013</v>
      </c>
      <c r="D4305" s="2">
        <v>41552</v>
      </c>
      <c r="E4305" s="2">
        <v>41552</v>
      </c>
      <c r="F4305" t="s">
        <v>1290</v>
      </c>
      <c r="G4305" t="s">
        <v>3087</v>
      </c>
      <c r="H4305" t="s">
        <v>3088</v>
      </c>
      <c r="I4305" t="s">
        <v>26</v>
      </c>
      <c r="J4305" t="s">
        <v>27</v>
      </c>
      <c r="K4305" t="s">
        <v>7397</v>
      </c>
      <c r="L4305" t="s">
        <v>104</v>
      </c>
      <c r="M4305">
        <v>75056</v>
      </c>
      <c r="N4305" t="s">
        <v>105</v>
      </c>
      <c r="O4305" t="s">
        <v>2985</v>
      </c>
      <c r="P4305" t="s">
        <v>46</v>
      </c>
      <c r="Q4305" t="s">
        <v>173</v>
      </c>
      <c r="R4305" t="s">
        <v>2986</v>
      </c>
      <c r="S4305">
        <v>59.751999999999995</v>
      </c>
      <c r="T4305">
        <v>7</v>
      </c>
      <c r="U4305">
        <v>0.2</v>
      </c>
      <c r="V4305">
        <v>19.4194</v>
      </c>
    </row>
    <row r="4306" spans="1:22" ht="14.25" customHeight="1" x14ac:dyDescent="0.3">
      <c r="A4306">
        <v>4305</v>
      </c>
      <c r="B4306" t="s">
        <v>7398</v>
      </c>
      <c r="C4306">
        <f>YEAR(Data!$D4306)</f>
        <v>2011</v>
      </c>
      <c r="D4306" s="2">
        <v>40842</v>
      </c>
      <c r="E4306" s="2">
        <v>40846</v>
      </c>
      <c r="F4306" t="s">
        <v>23</v>
      </c>
      <c r="G4306" t="s">
        <v>7308</v>
      </c>
      <c r="H4306" t="s">
        <v>7309</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ht="14.25" customHeight="1" x14ac:dyDescent="0.3">
      <c r="A4307">
        <v>4306</v>
      </c>
      <c r="B4307" t="s">
        <v>7398</v>
      </c>
      <c r="C4307">
        <f>YEAR(Data!$D4307)</f>
        <v>2011</v>
      </c>
      <c r="D4307" s="2">
        <v>40842</v>
      </c>
      <c r="E4307" s="2">
        <v>40846</v>
      </c>
      <c r="F4307" t="s">
        <v>23</v>
      </c>
      <c r="G4307" t="s">
        <v>7308</v>
      </c>
      <c r="H4307" t="s">
        <v>7309</v>
      </c>
      <c r="I4307" t="s">
        <v>26</v>
      </c>
      <c r="J4307" t="s">
        <v>27</v>
      </c>
      <c r="K4307" t="s">
        <v>95</v>
      </c>
      <c r="L4307" t="s">
        <v>96</v>
      </c>
      <c r="M4307">
        <v>98105</v>
      </c>
      <c r="N4307" t="s">
        <v>44</v>
      </c>
      <c r="O4307" t="s">
        <v>6301</v>
      </c>
      <c r="P4307" t="s">
        <v>71</v>
      </c>
      <c r="Q4307" t="s">
        <v>72</v>
      </c>
      <c r="R4307" t="s">
        <v>6302</v>
      </c>
      <c r="S4307">
        <v>383.96000000000004</v>
      </c>
      <c r="T4307">
        <v>5</v>
      </c>
      <c r="U4307">
        <v>0.2</v>
      </c>
      <c r="V4307">
        <v>38.396000000000015</v>
      </c>
    </row>
    <row r="4308" spans="1:22" ht="14.25" customHeight="1" x14ac:dyDescent="0.3">
      <c r="A4308">
        <v>4307</v>
      </c>
      <c r="B4308" t="s">
        <v>7399</v>
      </c>
      <c r="C4308">
        <f>YEAR(Data!$D4308)</f>
        <v>2013</v>
      </c>
      <c r="D4308" s="2">
        <v>41454</v>
      </c>
      <c r="E4308" s="2">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ht="14.25" customHeight="1" x14ac:dyDescent="0.3">
      <c r="A4309">
        <v>4308</v>
      </c>
      <c r="B4309" t="s">
        <v>7399</v>
      </c>
      <c r="C4309">
        <f>YEAR(Data!$D4309)</f>
        <v>2013</v>
      </c>
      <c r="D4309" s="2">
        <v>41454</v>
      </c>
      <c r="E4309" s="2">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ht="14.25" customHeight="1" x14ac:dyDescent="0.3">
      <c r="A4310">
        <v>4309</v>
      </c>
      <c r="B4310" t="s">
        <v>7400</v>
      </c>
      <c r="C4310">
        <f>YEAR(Data!$D4310)</f>
        <v>2011</v>
      </c>
      <c r="D4310" s="2">
        <v>40851</v>
      </c>
      <c r="E4310" s="2">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ht="14.25" customHeight="1" x14ac:dyDescent="0.3">
      <c r="A4311">
        <v>4310</v>
      </c>
      <c r="B4311" t="s">
        <v>7400</v>
      </c>
      <c r="C4311">
        <f>YEAR(Data!$D4311)</f>
        <v>2011</v>
      </c>
      <c r="D4311" s="2">
        <v>40851</v>
      </c>
      <c r="E4311" s="2">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ht="14.25" customHeight="1" x14ac:dyDescent="0.3">
      <c r="A4312">
        <v>4311</v>
      </c>
      <c r="B4312" t="s">
        <v>7400</v>
      </c>
      <c r="C4312">
        <f>YEAR(Data!$D4312)</f>
        <v>2011</v>
      </c>
      <c r="D4312" s="2">
        <v>40851</v>
      </c>
      <c r="E4312" s="2">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ht="14.25" customHeight="1" x14ac:dyDescent="0.3">
      <c r="A4313">
        <v>4312</v>
      </c>
      <c r="B4313" t="s">
        <v>7400</v>
      </c>
      <c r="C4313">
        <f>YEAR(Data!$D4313)</f>
        <v>2011</v>
      </c>
      <c r="D4313" s="2">
        <v>40851</v>
      </c>
      <c r="E4313" s="2">
        <v>40858</v>
      </c>
      <c r="F4313" t="s">
        <v>50</v>
      </c>
      <c r="G4313" t="s">
        <v>5054</v>
      </c>
      <c r="H4313" t="s">
        <v>5055</v>
      </c>
      <c r="I4313" t="s">
        <v>26</v>
      </c>
      <c r="J4313" t="s">
        <v>27</v>
      </c>
      <c r="K4313" t="s">
        <v>42</v>
      </c>
      <c r="L4313" t="s">
        <v>43</v>
      </c>
      <c r="M4313">
        <v>90045</v>
      </c>
      <c r="N4313" t="s">
        <v>44</v>
      </c>
      <c r="O4313" t="s">
        <v>5773</v>
      </c>
      <c r="P4313" t="s">
        <v>46</v>
      </c>
      <c r="Q4313" t="s">
        <v>90</v>
      </c>
      <c r="R4313" t="s">
        <v>5774</v>
      </c>
      <c r="S4313">
        <v>19.440000000000001</v>
      </c>
      <c r="T4313">
        <v>3</v>
      </c>
      <c r="U4313">
        <v>0</v>
      </c>
      <c r="V4313">
        <v>9.3312000000000008</v>
      </c>
    </row>
    <row r="4314" spans="1:22" ht="14.25" customHeight="1" x14ac:dyDescent="0.3">
      <c r="A4314">
        <v>4313</v>
      </c>
      <c r="B4314" t="s">
        <v>7400</v>
      </c>
      <c r="C4314">
        <f>YEAR(Data!$D4314)</f>
        <v>2011</v>
      </c>
      <c r="D4314" s="2">
        <v>40851</v>
      </c>
      <c r="E4314" s="2">
        <v>40858</v>
      </c>
      <c r="F4314" t="s">
        <v>50</v>
      </c>
      <c r="G4314" t="s">
        <v>5054</v>
      </c>
      <c r="H4314" t="s">
        <v>5055</v>
      </c>
      <c r="I4314" t="s">
        <v>26</v>
      </c>
      <c r="J4314" t="s">
        <v>27</v>
      </c>
      <c r="K4314" t="s">
        <v>42</v>
      </c>
      <c r="L4314" t="s">
        <v>43</v>
      </c>
      <c r="M4314">
        <v>90045</v>
      </c>
      <c r="N4314" t="s">
        <v>44</v>
      </c>
      <c r="O4314" t="s">
        <v>7401</v>
      </c>
      <c r="P4314" t="s">
        <v>71</v>
      </c>
      <c r="Q4314" t="s">
        <v>682</v>
      </c>
      <c r="R4314" t="s">
        <v>7402</v>
      </c>
      <c r="S4314">
        <v>447.96800000000007</v>
      </c>
      <c r="T4314">
        <v>4</v>
      </c>
      <c r="U4314">
        <v>0.2</v>
      </c>
      <c r="V4314">
        <v>139.98999999999995</v>
      </c>
    </row>
    <row r="4315" spans="1:22" ht="14.25" customHeight="1" x14ac:dyDescent="0.3">
      <c r="A4315">
        <v>4314</v>
      </c>
      <c r="B4315" t="s">
        <v>7403</v>
      </c>
      <c r="C4315">
        <f>YEAR(Data!$D4315)</f>
        <v>2011</v>
      </c>
      <c r="D4315" s="2">
        <v>40794</v>
      </c>
      <c r="E4315" s="2">
        <v>40798</v>
      </c>
      <c r="F4315" t="s">
        <v>50</v>
      </c>
      <c r="G4315" t="s">
        <v>3427</v>
      </c>
      <c r="H4315" t="s">
        <v>3428</v>
      </c>
      <c r="I4315" t="s">
        <v>41</v>
      </c>
      <c r="J4315" t="s">
        <v>27</v>
      </c>
      <c r="K4315" t="s">
        <v>1173</v>
      </c>
      <c r="L4315" t="s">
        <v>267</v>
      </c>
      <c r="M4315">
        <v>11561</v>
      </c>
      <c r="N4315" t="s">
        <v>148</v>
      </c>
      <c r="O4315" t="s">
        <v>7119</v>
      </c>
      <c r="P4315" t="s">
        <v>46</v>
      </c>
      <c r="Q4315" t="s">
        <v>78</v>
      </c>
      <c r="R4315" t="s">
        <v>7120</v>
      </c>
      <c r="S4315">
        <v>16.78</v>
      </c>
      <c r="T4315">
        <v>2</v>
      </c>
      <c r="U4315">
        <v>0</v>
      </c>
      <c r="V4315">
        <v>4.1950000000000003</v>
      </c>
    </row>
    <row r="4316" spans="1:22" ht="14.25" customHeight="1" x14ac:dyDescent="0.3">
      <c r="A4316">
        <v>4315</v>
      </c>
      <c r="B4316" t="s">
        <v>7404</v>
      </c>
      <c r="C4316">
        <f>YEAR(Data!$D4316)</f>
        <v>2012</v>
      </c>
      <c r="D4316" s="2">
        <v>41085</v>
      </c>
      <c r="E4316" s="2">
        <v>41091</v>
      </c>
      <c r="F4316" t="s">
        <v>50</v>
      </c>
      <c r="G4316" t="s">
        <v>2243</v>
      </c>
      <c r="H4316" t="s">
        <v>2244</v>
      </c>
      <c r="I4316" t="s">
        <v>26</v>
      </c>
      <c r="J4316" t="s">
        <v>27</v>
      </c>
      <c r="K4316" t="s">
        <v>42</v>
      </c>
      <c r="L4316" t="s">
        <v>43</v>
      </c>
      <c r="M4316">
        <v>90045</v>
      </c>
      <c r="N4316" t="s">
        <v>44</v>
      </c>
      <c r="O4316" t="s">
        <v>6754</v>
      </c>
      <c r="P4316" t="s">
        <v>46</v>
      </c>
      <c r="Q4316" t="s">
        <v>68</v>
      </c>
      <c r="R4316" t="s">
        <v>186</v>
      </c>
      <c r="S4316">
        <v>20.96</v>
      </c>
      <c r="T4316">
        <v>2</v>
      </c>
      <c r="U4316">
        <v>0</v>
      </c>
      <c r="V4316">
        <v>5.24</v>
      </c>
    </row>
    <row r="4317" spans="1:22" ht="14.25" customHeight="1" x14ac:dyDescent="0.3">
      <c r="A4317">
        <v>4316</v>
      </c>
      <c r="B4317" t="s">
        <v>7404</v>
      </c>
      <c r="C4317">
        <f>YEAR(Data!$D4317)</f>
        <v>2012</v>
      </c>
      <c r="D4317" s="2">
        <v>41085</v>
      </c>
      <c r="E4317" s="2">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ht="14.25" customHeight="1" x14ac:dyDescent="0.3">
      <c r="A4318">
        <v>4317</v>
      </c>
      <c r="B4318" t="s">
        <v>7404</v>
      </c>
      <c r="C4318">
        <f>YEAR(Data!$D4318)</f>
        <v>2012</v>
      </c>
      <c r="D4318" s="2">
        <v>41085</v>
      </c>
      <c r="E4318" s="2">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ht="14.25" customHeight="1" x14ac:dyDescent="0.3">
      <c r="A4319">
        <v>4318</v>
      </c>
      <c r="B4319" t="s">
        <v>7405</v>
      </c>
      <c r="C4319">
        <f>YEAR(Data!$D4319)</f>
        <v>2012</v>
      </c>
      <c r="D4319" s="2">
        <v>41116</v>
      </c>
      <c r="E4319" s="2">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ht="14.25" customHeight="1" x14ac:dyDescent="0.3">
      <c r="A4320">
        <v>4319</v>
      </c>
      <c r="B4320" t="s">
        <v>7406</v>
      </c>
      <c r="C4320">
        <f>YEAR(Data!$D4320)</f>
        <v>2014</v>
      </c>
      <c r="D4320" s="2">
        <v>41981</v>
      </c>
      <c r="E4320" s="2">
        <v>41985</v>
      </c>
      <c r="F4320" t="s">
        <v>50</v>
      </c>
      <c r="G4320" t="s">
        <v>2403</v>
      </c>
      <c r="H4320" t="s">
        <v>2404</v>
      </c>
      <c r="I4320" t="s">
        <v>26</v>
      </c>
      <c r="J4320" t="s">
        <v>27</v>
      </c>
      <c r="K4320" t="s">
        <v>1464</v>
      </c>
      <c r="L4320" t="s">
        <v>319</v>
      </c>
      <c r="M4320">
        <v>23223</v>
      </c>
      <c r="N4320" t="s">
        <v>30</v>
      </c>
      <c r="O4320" t="s">
        <v>7407</v>
      </c>
      <c r="P4320" t="s">
        <v>32</v>
      </c>
      <c r="Q4320" t="s">
        <v>65</v>
      </c>
      <c r="R4320" t="s">
        <v>7408</v>
      </c>
      <c r="S4320">
        <v>82.38</v>
      </c>
      <c r="T4320">
        <v>6</v>
      </c>
      <c r="U4320">
        <v>0</v>
      </c>
      <c r="V4320">
        <v>25.537799999999997</v>
      </c>
    </row>
    <row r="4321" spans="1:22" ht="14.25" customHeight="1" x14ac:dyDescent="0.3">
      <c r="A4321">
        <v>4320</v>
      </c>
      <c r="B4321" t="s">
        <v>7409</v>
      </c>
      <c r="C4321">
        <f>YEAR(Data!$D4321)</f>
        <v>2011</v>
      </c>
      <c r="D4321" s="2">
        <v>40906</v>
      </c>
      <c r="E4321" s="2">
        <v>40911</v>
      </c>
      <c r="F4321" t="s">
        <v>23</v>
      </c>
      <c r="G4321" t="s">
        <v>3868</v>
      </c>
      <c r="H4321" t="s">
        <v>3869</v>
      </c>
      <c r="I4321" t="s">
        <v>26</v>
      </c>
      <c r="J4321" t="s">
        <v>27</v>
      </c>
      <c r="K4321" t="s">
        <v>5468</v>
      </c>
      <c r="L4321" t="s">
        <v>668</v>
      </c>
      <c r="M4321">
        <v>87105</v>
      </c>
      <c r="N4321" t="s">
        <v>44</v>
      </c>
      <c r="O4321" t="s">
        <v>4549</v>
      </c>
      <c r="P4321" t="s">
        <v>71</v>
      </c>
      <c r="Q4321" t="s">
        <v>72</v>
      </c>
      <c r="R4321" t="s">
        <v>4550</v>
      </c>
      <c r="S4321">
        <v>23.976000000000003</v>
      </c>
      <c r="T4321">
        <v>3</v>
      </c>
      <c r="U4321">
        <v>0.2</v>
      </c>
      <c r="V4321">
        <v>-5.694300000000001</v>
      </c>
    </row>
    <row r="4322" spans="1:22" ht="14.25" customHeight="1" x14ac:dyDescent="0.3">
      <c r="A4322">
        <v>4321</v>
      </c>
      <c r="B4322" t="s">
        <v>7409</v>
      </c>
      <c r="C4322">
        <f>YEAR(Data!$D4322)</f>
        <v>2011</v>
      </c>
      <c r="D4322" s="2">
        <v>40906</v>
      </c>
      <c r="E4322" s="2">
        <v>40911</v>
      </c>
      <c r="F4322" t="s">
        <v>23</v>
      </c>
      <c r="G4322" t="s">
        <v>3868</v>
      </c>
      <c r="H4322" t="s">
        <v>3869</v>
      </c>
      <c r="I4322" t="s">
        <v>26</v>
      </c>
      <c r="J4322" t="s">
        <v>27</v>
      </c>
      <c r="K4322" t="s">
        <v>5468</v>
      </c>
      <c r="L4322" t="s">
        <v>668</v>
      </c>
      <c r="M4322">
        <v>87105</v>
      </c>
      <c r="N4322" t="s">
        <v>44</v>
      </c>
      <c r="O4322" t="s">
        <v>5268</v>
      </c>
      <c r="P4322" t="s">
        <v>46</v>
      </c>
      <c r="Q4322" t="s">
        <v>59</v>
      </c>
      <c r="R4322" t="s">
        <v>5269</v>
      </c>
      <c r="S4322">
        <v>33.29</v>
      </c>
      <c r="T4322">
        <v>1</v>
      </c>
      <c r="U4322">
        <v>0</v>
      </c>
      <c r="V4322">
        <v>7.9895999999999994</v>
      </c>
    </row>
    <row r="4323" spans="1:22" ht="14.25" customHeight="1" x14ac:dyDescent="0.3">
      <c r="A4323">
        <v>4322</v>
      </c>
      <c r="B4323" t="s">
        <v>7410</v>
      </c>
      <c r="C4323">
        <f>YEAR(Data!$D4323)</f>
        <v>2012</v>
      </c>
      <c r="D4323" s="2">
        <v>40953</v>
      </c>
      <c r="E4323" s="2">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ht="14.25" customHeight="1" x14ac:dyDescent="0.3">
      <c r="A4324">
        <v>4323</v>
      </c>
      <c r="B4324" t="s">
        <v>7410</v>
      </c>
      <c r="C4324">
        <f>YEAR(Data!$D4324)</f>
        <v>2012</v>
      </c>
      <c r="D4324" s="2">
        <v>40953</v>
      </c>
      <c r="E4324" s="2">
        <v>40958</v>
      </c>
      <c r="F4324" t="s">
        <v>50</v>
      </c>
      <c r="G4324" t="s">
        <v>407</v>
      </c>
      <c r="H4324" t="s">
        <v>408</v>
      </c>
      <c r="I4324" t="s">
        <v>26</v>
      </c>
      <c r="J4324" t="s">
        <v>27</v>
      </c>
      <c r="K4324" t="s">
        <v>801</v>
      </c>
      <c r="L4324" t="s">
        <v>498</v>
      </c>
      <c r="M4324">
        <v>44312</v>
      </c>
      <c r="N4324" t="s">
        <v>148</v>
      </c>
      <c r="O4324" t="s">
        <v>5786</v>
      </c>
      <c r="P4324" t="s">
        <v>71</v>
      </c>
      <c r="Q4324" t="s">
        <v>72</v>
      </c>
      <c r="R4324" t="s">
        <v>5787</v>
      </c>
      <c r="S4324">
        <v>323.98199999999997</v>
      </c>
      <c r="T4324">
        <v>3</v>
      </c>
      <c r="U4324">
        <v>0.4</v>
      </c>
      <c r="V4324">
        <v>-80.995500000000021</v>
      </c>
    </row>
    <row r="4325" spans="1:22" ht="14.25" customHeight="1" x14ac:dyDescent="0.3">
      <c r="A4325">
        <v>4324</v>
      </c>
      <c r="B4325" t="s">
        <v>7410</v>
      </c>
      <c r="C4325">
        <f>YEAR(Data!$D4325)</f>
        <v>2012</v>
      </c>
      <c r="D4325" s="2">
        <v>40953</v>
      </c>
      <c r="E4325" s="2">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ht="14.25" customHeight="1" x14ac:dyDescent="0.3">
      <c r="A4326">
        <v>4325</v>
      </c>
      <c r="B4326" t="s">
        <v>7410</v>
      </c>
      <c r="C4326">
        <f>YEAR(Data!$D4326)</f>
        <v>2012</v>
      </c>
      <c r="D4326" s="2">
        <v>40953</v>
      </c>
      <c r="E4326" s="2">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ht="14.25" customHeight="1" x14ac:dyDescent="0.3">
      <c r="A4327">
        <v>4326</v>
      </c>
      <c r="B4327" t="s">
        <v>7410</v>
      </c>
      <c r="C4327">
        <f>YEAR(Data!$D4327)</f>
        <v>2012</v>
      </c>
      <c r="D4327" s="2">
        <v>40953</v>
      </c>
      <c r="E4327" s="2">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ht="14.25" customHeight="1" x14ac:dyDescent="0.3">
      <c r="A4328">
        <v>4327</v>
      </c>
      <c r="B4328" t="s">
        <v>7411</v>
      </c>
      <c r="C4328">
        <f>YEAR(Data!$D4328)</f>
        <v>2013</v>
      </c>
      <c r="D4328" s="2">
        <v>41299</v>
      </c>
      <c r="E4328" s="2">
        <v>41301</v>
      </c>
      <c r="F4328" t="s">
        <v>188</v>
      </c>
      <c r="G4328" t="s">
        <v>3582</v>
      </c>
      <c r="H4328" t="s">
        <v>3583</v>
      </c>
      <c r="I4328" t="s">
        <v>41</v>
      </c>
      <c r="J4328" t="s">
        <v>27</v>
      </c>
      <c r="K4328" t="s">
        <v>2126</v>
      </c>
      <c r="L4328" t="s">
        <v>788</v>
      </c>
      <c r="M4328">
        <v>7060</v>
      </c>
      <c r="N4328" t="s">
        <v>148</v>
      </c>
      <c r="O4328" t="s">
        <v>5402</v>
      </c>
      <c r="P4328" t="s">
        <v>46</v>
      </c>
      <c r="Q4328" t="s">
        <v>68</v>
      </c>
      <c r="R4328" t="s">
        <v>5403</v>
      </c>
      <c r="S4328">
        <v>9.2099999999999991</v>
      </c>
      <c r="T4328">
        <v>3</v>
      </c>
      <c r="U4328">
        <v>0</v>
      </c>
      <c r="V4328">
        <v>2.3025000000000002</v>
      </c>
    </row>
    <row r="4329" spans="1:22" ht="14.25" customHeight="1" x14ac:dyDescent="0.3">
      <c r="A4329">
        <v>4328</v>
      </c>
      <c r="B4329" t="s">
        <v>7411</v>
      </c>
      <c r="C4329">
        <f>YEAR(Data!$D4329)</f>
        <v>2013</v>
      </c>
      <c r="D4329" s="2">
        <v>41299</v>
      </c>
      <c r="E4329" s="2">
        <v>41301</v>
      </c>
      <c r="F4329" t="s">
        <v>188</v>
      </c>
      <c r="G4329" t="s">
        <v>3582</v>
      </c>
      <c r="H4329" t="s">
        <v>3583</v>
      </c>
      <c r="I4329" t="s">
        <v>41</v>
      </c>
      <c r="J4329" t="s">
        <v>27</v>
      </c>
      <c r="K4329" t="s">
        <v>2126</v>
      </c>
      <c r="L4329" t="s">
        <v>788</v>
      </c>
      <c r="M4329">
        <v>7060</v>
      </c>
      <c r="N4329" t="s">
        <v>148</v>
      </c>
      <c r="O4329" t="s">
        <v>6741</v>
      </c>
      <c r="P4329" t="s">
        <v>46</v>
      </c>
      <c r="Q4329" t="s">
        <v>90</v>
      </c>
      <c r="R4329" t="s">
        <v>6742</v>
      </c>
      <c r="S4329">
        <v>18</v>
      </c>
      <c r="T4329">
        <v>5</v>
      </c>
      <c r="U4329">
        <v>0</v>
      </c>
      <c r="V4329">
        <v>8.2799999999999994</v>
      </c>
    </row>
    <row r="4330" spans="1:22" ht="14.25" customHeight="1" x14ac:dyDescent="0.3">
      <c r="A4330">
        <v>4329</v>
      </c>
      <c r="B4330" t="s">
        <v>7412</v>
      </c>
      <c r="C4330">
        <f>YEAR(Data!$D4330)</f>
        <v>2014</v>
      </c>
      <c r="D4330" s="2">
        <v>41731</v>
      </c>
      <c r="E4330" s="2">
        <v>41737</v>
      </c>
      <c r="F4330" t="s">
        <v>50</v>
      </c>
      <c r="G4330" t="s">
        <v>4682</v>
      </c>
      <c r="H4330" t="s">
        <v>4683</v>
      </c>
      <c r="I4330" t="s">
        <v>26</v>
      </c>
      <c r="J4330" t="s">
        <v>27</v>
      </c>
      <c r="K4330" t="s">
        <v>266</v>
      </c>
      <c r="L4330" t="s">
        <v>267</v>
      </c>
      <c r="M4330">
        <v>10011</v>
      </c>
      <c r="N4330" t="s">
        <v>148</v>
      </c>
      <c r="O4330" t="s">
        <v>6074</v>
      </c>
      <c r="P4330" t="s">
        <v>46</v>
      </c>
      <c r="Q4330" t="s">
        <v>90</v>
      </c>
      <c r="R4330" t="s">
        <v>6075</v>
      </c>
      <c r="S4330">
        <v>42.929999999999993</v>
      </c>
      <c r="T4330">
        <v>9</v>
      </c>
      <c r="U4330">
        <v>0</v>
      </c>
      <c r="V4330">
        <v>19.318499999999997</v>
      </c>
    </row>
    <row r="4331" spans="1:22" ht="14.25" customHeight="1" x14ac:dyDescent="0.3">
      <c r="A4331">
        <v>4330</v>
      </c>
      <c r="B4331" t="s">
        <v>7413</v>
      </c>
      <c r="C4331">
        <f>YEAR(Data!$D4331)</f>
        <v>2014</v>
      </c>
      <c r="D4331" s="2">
        <v>41916</v>
      </c>
      <c r="E4331" s="2">
        <v>41922</v>
      </c>
      <c r="F4331" t="s">
        <v>50</v>
      </c>
      <c r="G4331" t="s">
        <v>1189</v>
      </c>
      <c r="H4331" t="s">
        <v>1190</v>
      </c>
      <c r="I4331" t="s">
        <v>26</v>
      </c>
      <c r="J4331" t="s">
        <v>27</v>
      </c>
      <c r="K4331" t="s">
        <v>2330</v>
      </c>
      <c r="L4331" t="s">
        <v>54</v>
      </c>
      <c r="M4331">
        <v>33012</v>
      </c>
      <c r="N4331" t="s">
        <v>30</v>
      </c>
      <c r="O4331" t="s">
        <v>7414</v>
      </c>
      <c r="P4331" t="s">
        <v>46</v>
      </c>
      <c r="Q4331" t="s">
        <v>90</v>
      </c>
      <c r="R4331" t="s">
        <v>7415</v>
      </c>
      <c r="S4331">
        <v>15.552000000000003</v>
      </c>
      <c r="T4331">
        <v>3</v>
      </c>
      <c r="U4331">
        <v>0.2</v>
      </c>
      <c r="V4331">
        <v>5.4432</v>
      </c>
    </row>
    <row r="4332" spans="1:22" ht="14.25" customHeight="1" x14ac:dyDescent="0.3">
      <c r="A4332">
        <v>4331</v>
      </c>
      <c r="B4332" t="s">
        <v>7413</v>
      </c>
      <c r="C4332">
        <f>YEAR(Data!$D4332)</f>
        <v>2014</v>
      </c>
      <c r="D4332" s="2">
        <v>41916</v>
      </c>
      <c r="E4332" s="2">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ht="14.25" customHeight="1" x14ac:dyDescent="0.3">
      <c r="A4333">
        <v>4332</v>
      </c>
      <c r="B4333" t="s">
        <v>7416</v>
      </c>
      <c r="C4333">
        <f>YEAR(Data!$D4333)</f>
        <v>2014</v>
      </c>
      <c r="D4333" s="2">
        <v>41884</v>
      </c>
      <c r="E4333" s="2">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ht="14.25" customHeight="1" x14ac:dyDescent="0.3">
      <c r="A4334">
        <v>4333</v>
      </c>
      <c r="B4334" t="s">
        <v>7416</v>
      </c>
      <c r="C4334">
        <f>YEAR(Data!$D4334)</f>
        <v>2014</v>
      </c>
      <c r="D4334" s="2">
        <v>41884</v>
      </c>
      <c r="E4334" s="2">
        <v>41889</v>
      </c>
      <c r="F4334" t="s">
        <v>50</v>
      </c>
      <c r="G4334" t="s">
        <v>2370</v>
      </c>
      <c r="H4334" t="s">
        <v>2371</v>
      </c>
      <c r="I4334" t="s">
        <v>26</v>
      </c>
      <c r="J4334" t="s">
        <v>27</v>
      </c>
      <c r="K4334" t="s">
        <v>4582</v>
      </c>
      <c r="L4334" t="s">
        <v>96</v>
      </c>
      <c r="M4334">
        <v>98052</v>
      </c>
      <c r="N4334" t="s">
        <v>44</v>
      </c>
      <c r="O4334" t="s">
        <v>6715</v>
      </c>
      <c r="P4334" t="s">
        <v>46</v>
      </c>
      <c r="Q4334" t="s">
        <v>75</v>
      </c>
      <c r="R4334" t="s">
        <v>6716</v>
      </c>
      <c r="S4334">
        <v>22.92</v>
      </c>
      <c r="T4334">
        <v>5</v>
      </c>
      <c r="U4334">
        <v>0.2</v>
      </c>
      <c r="V4334">
        <v>8.0219999999999985</v>
      </c>
    </row>
    <row r="4335" spans="1:22" ht="14.25" customHeight="1" x14ac:dyDescent="0.3">
      <c r="A4335">
        <v>4334</v>
      </c>
      <c r="B4335" t="s">
        <v>7417</v>
      </c>
      <c r="C4335">
        <f>YEAR(Data!$D4335)</f>
        <v>2012</v>
      </c>
      <c r="D4335" s="2">
        <v>41264</v>
      </c>
      <c r="E4335" s="2">
        <v>41270</v>
      </c>
      <c r="F4335" t="s">
        <v>50</v>
      </c>
      <c r="G4335" t="s">
        <v>7418</v>
      </c>
      <c r="H4335" t="s">
        <v>7419</v>
      </c>
      <c r="I4335" t="s">
        <v>26</v>
      </c>
      <c r="J4335" t="s">
        <v>27</v>
      </c>
      <c r="K4335" t="s">
        <v>7420</v>
      </c>
      <c r="L4335" t="s">
        <v>54</v>
      </c>
      <c r="M4335">
        <v>32114</v>
      </c>
      <c r="N4335" t="s">
        <v>30</v>
      </c>
      <c r="O4335" t="s">
        <v>7421</v>
      </c>
      <c r="P4335" t="s">
        <v>71</v>
      </c>
      <c r="Q4335" t="s">
        <v>161</v>
      </c>
      <c r="R4335" t="s">
        <v>7422</v>
      </c>
      <c r="S4335">
        <v>50.88</v>
      </c>
      <c r="T4335">
        <v>6</v>
      </c>
      <c r="U4335">
        <v>0.2</v>
      </c>
      <c r="V4335">
        <v>14.628000000000005</v>
      </c>
    </row>
    <row r="4336" spans="1:22" ht="14.25" customHeight="1" x14ac:dyDescent="0.3">
      <c r="A4336">
        <v>4335</v>
      </c>
      <c r="B4336" t="s">
        <v>7417</v>
      </c>
      <c r="C4336">
        <f>YEAR(Data!$D4336)</f>
        <v>2012</v>
      </c>
      <c r="D4336" s="2">
        <v>41264</v>
      </c>
      <c r="E4336" s="2">
        <v>41270</v>
      </c>
      <c r="F4336" t="s">
        <v>50</v>
      </c>
      <c r="G4336" t="s">
        <v>7418</v>
      </c>
      <c r="H4336" t="s">
        <v>7419</v>
      </c>
      <c r="I4336" t="s">
        <v>26</v>
      </c>
      <c r="J4336" t="s">
        <v>27</v>
      </c>
      <c r="K4336" t="s">
        <v>7420</v>
      </c>
      <c r="L4336" t="s">
        <v>54</v>
      </c>
      <c r="M4336">
        <v>32114</v>
      </c>
      <c r="N4336" t="s">
        <v>30</v>
      </c>
      <c r="O4336" t="s">
        <v>3245</v>
      </c>
      <c r="P4336" t="s">
        <v>46</v>
      </c>
      <c r="Q4336" t="s">
        <v>173</v>
      </c>
      <c r="R4336" t="s">
        <v>3246</v>
      </c>
      <c r="S4336">
        <v>27.312000000000001</v>
      </c>
      <c r="T4336">
        <v>2</v>
      </c>
      <c r="U4336">
        <v>0.2</v>
      </c>
      <c r="V4336">
        <v>9.2178000000000004</v>
      </c>
    </row>
    <row r="4337" spans="1:22" ht="14.25" customHeight="1" x14ac:dyDescent="0.3">
      <c r="A4337">
        <v>4336</v>
      </c>
      <c r="B4337" t="s">
        <v>7423</v>
      </c>
      <c r="C4337">
        <f>YEAR(Data!$D4337)</f>
        <v>2012</v>
      </c>
      <c r="D4337" s="2">
        <v>41263</v>
      </c>
      <c r="E4337" s="2">
        <v>41267</v>
      </c>
      <c r="F4337" t="s">
        <v>50</v>
      </c>
      <c r="G4337" t="s">
        <v>449</v>
      </c>
      <c r="H4337" t="s">
        <v>450</v>
      </c>
      <c r="I4337" t="s">
        <v>26</v>
      </c>
      <c r="J4337" t="s">
        <v>27</v>
      </c>
      <c r="K4337" t="s">
        <v>7424</v>
      </c>
      <c r="L4337" t="s">
        <v>310</v>
      </c>
      <c r="M4337">
        <v>86442</v>
      </c>
      <c r="N4337" t="s">
        <v>44</v>
      </c>
      <c r="O4337" t="s">
        <v>7425</v>
      </c>
      <c r="P4337" t="s">
        <v>46</v>
      </c>
      <c r="Q4337" t="s">
        <v>173</v>
      </c>
      <c r="R4337" t="s">
        <v>7426</v>
      </c>
      <c r="S4337">
        <v>7.9200000000000008</v>
      </c>
      <c r="T4337">
        <v>1</v>
      </c>
      <c r="U4337">
        <v>0.2</v>
      </c>
      <c r="V4337">
        <v>2.7719999999999994</v>
      </c>
    </row>
    <row r="4338" spans="1:22" ht="14.25" customHeight="1" x14ac:dyDescent="0.3">
      <c r="A4338">
        <v>4337</v>
      </c>
      <c r="B4338" t="s">
        <v>7423</v>
      </c>
      <c r="C4338">
        <f>YEAR(Data!$D4338)</f>
        <v>2012</v>
      </c>
      <c r="D4338" s="2">
        <v>41263</v>
      </c>
      <c r="E4338" s="2">
        <v>41267</v>
      </c>
      <c r="F4338" t="s">
        <v>50</v>
      </c>
      <c r="G4338" t="s">
        <v>449</v>
      </c>
      <c r="H4338" t="s">
        <v>450</v>
      </c>
      <c r="I4338" t="s">
        <v>26</v>
      </c>
      <c r="J4338" t="s">
        <v>27</v>
      </c>
      <c r="K4338" t="s">
        <v>7424</v>
      </c>
      <c r="L4338" t="s">
        <v>310</v>
      </c>
      <c r="M4338">
        <v>86442</v>
      </c>
      <c r="N4338" t="s">
        <v>44</v>
      </c>
      <c r="O4338" t="s">
        <v>4412</v>
      </c>
      <c r="P4338" t="s">
        <v>32</v>
      </c>
      <c r="Q4338" t="s">
        <v>65</v>
      </c>
      <c r="R4338" t="s">
        <v>4413</v>
      </c>
      <c r="S4338">
        <v>14.368000000000002</v>
      </c>
      <c r="T4338">
        <v>2</v>
      </c>
      <c r="U4338">
        <v>0.2</v>
      </c>
      <c r="V4338">
        <v>3.9512</v>
      </c>
    </row>
    <row r="4339" spans="1:22" ht="14.25" customHeight="1" x14ac:dyDescent="0.3">
      <c r="A4339">
        <v>4338</v>
      </c>
      <c r="B4339" t="s">
        <v>7427</v>
      </c>
      <c r="C4339">
        <f>YEAR(Data!$D4339)</f>
        <v>2012</v>
      </c>
      <c r="D4339" s="2">
        <v>41240</v>
      </c>
      <c r="E4339" s="2">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ht="14.25" customHeight="1" x14ac:dyDescent="0.3">
      <c r="A4340">
        <v>4339</v>
      </c>
      <c r="B4340" t="s">
        <v>7427</v>
      </c>
      <c r="C4340">
        <f>YEAR(Data!$D4340)</f>
        <v>2012</v>
      </c>
      <c r="D4340" s="2">
        <v>41240</v>
      </c>
      <c r="E4340" s="2">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ht="14.25" customHeight="1" x14ac:dyDescent="0.3">
      <c r="A4341">
        <v>4340</v>
      </c>
      <c r="B4341" t="s">
        <v>7428</v>
      </c>
      <c r="C4341">
        <f>YEAR(Data!$D4341)</f>
        <v>2014</v>
      </c>
      <c r="D4341" s="2">
        <v>41879</v>
      </c>
      <c r="E4341" s="2">
        <v>41884</v>
      </c>
      <c r="F4341" t="s">
        <v>50</v>
      </c>
      <c r="G4341" t="s">
        <v>7131</v>
      </c>
      <c r="H4341" t="s">
        <v>7132</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ht="14.25" customHeight="1" x14ac:dyDescent="0.3">
      <c r="A4342">
        <v>4341</v>
      </c>
      <c r="B4342" t="s">
        <v>7429</v>
      </c>
      <c r="C4342">
        <f>YEAR(Data!$D4342)</f>
        <v>2011</v>
      </c>
      <c r="D4342" s="2">
        <v>40624</v>
      </c>
      <c r="E4342" s="2">
        <v>40624</v>
      </c>
      <c r="F4342" t="s">
        <v>1290</v>
      </c>
      <c r="G4342" t="s">
        <v>6893</v>
      </c>
      <c r="H4342" t="s">
        <v>6894</v>
      </c>
      <c r="I4342" t="s">
        <v>26</v>
      </c>
      <c r="J4342" t="s">
        <v>27</v>
      </c>
      <c r="K4342" t="s">
        <v>7430</v>
      </c>
      <c r="L4342" t="s">
        <v>254</v>
      </c>
      <c r="M4342">
        <v>46368</v>
      </c>
      <c r="N4342" t="s">
        <v>105</v>
      </c>
      <c r="O4342" t="s">
        <v>1423</v>
      </c>
      <c r="P4342" t="s">
        <v>46</v>
      </c>
      <c r="Q4342" t="s">
        <v>68</v>
      </c>
      <c r="R4342" t="s">
        <v>1424</v>
      </c>
      <c r="S4342">
        <v>16.28</v>
      </c>
      <c r="T4342">
        <v>2</v>
      </c>
      <c r="U4342">
        <v>0</v>
      </c>
      <c r="V4342">
        <v>6.5120000000000005</v>
      </c>
    </row>
    <row r="4343" spans="1:22" ht="14.25" customHeight="1" x14ac:dyDescent="0.3">
      <c r="A4343">
        <v>4342</v>
      </c>
      <c r="B4343" t="s">
        <v>7431</v>
      </c>
      <c r="C4343">
        <f>YEAR(Data!$D4343)</f>
        <v>2014</v>
      </c>
      <c r="D4343" s="2">
        <v>41991</v>
      </c>
      <c r="E4343" s="2">
        <v>41995</v>
      </c>
      <c r="F4343" t="s">
        <v>50</v>
      </c>
      <c r="G4343" t="s">
        <v>6173</v>
      </c>
      <c r="H4343" t="s">
        <v>6174</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ht="14.25" customHeight="1" x14ac:dyDescent="0.3">
      <c r="A4344">
        <v>4343</v>
      </c>
      <c r="B4344" t="s">
        <v>7432</v>
      </c>
      <c r="C4344">
        <f>YEAR(Data!$D4344)</f>
        <v>2014</v>
      </c>
      <c r="D4344" s="2">
        <v>41718</v>
      </c>
      <c r="E4344" s="2">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ht="14.25" customHeight="1" x14ac:dyDescent="0.3">
      <c r="A4345">
        <v>4344</v>
      </c>
      <c r="B4345" t="s">
        <v>7432</v>
      </c>
      <c r="C4345">
        <f>YEAR(Data!$D4345)</f>
        <v>2014</v>
      </c>
      <c r="D4345" s="2">
        <v>41718</v>
      </c>
      <c r="E4345" s="2">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ht="14.25" customHeight="1" x14ac:dyDescent="0.3">
      <c r="A4346">
        <v>4345</v>
      </c>
      <c r="B4346" t="s">
        <v>7432</v>
      </c>
      <c r="C4346">
        <f>YEAR(Data!$D4346)</f>
        <v>2014</v>
      </c>
      <c r="D4346" s="2">
        <v>41718</v>
      </c>
      <c r="E4346" s="2">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ht="14.25" customHeight="1" x14ac:dyDescent="0.3">
      <c r="A4347">
        <v>4346</v>
      </c>
      <c r="B4347" t="s">
        <v>7432</v>
      </c>
      <c r="C4347">
        <f>YEAR(Data!$D4347)</f>
        <v>2014</v>
      </c>
      <c r="D4347" s="2">
        <v>41718</v>
      </c>
      <c r="E4347" s="2">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ht="14.25" customHeight="1" x14ac:dyDescent="0.3">
      <c r="A4348">
        <v>4347</v>
      </c>
      <c r="B4348" t="s">
        <v>7433</v>
      </c>
      <c r="C4348">
        <f>YEAR(Data!$D4348)</f>
        <v>2013</v>
      </c>
      <c r="D4348" s="2">
        <v>41536</v>
      </c>
      <c r="E4348" s="2">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ht="14.25" customHeight="1" x14ac:dyDescent="0.3">
      <c r="A4349">
        <v>4348</v>
      </c>
      <c r="B4349" t="s">
        <v>7433</v>
      </c>
      <c r="C4349">
        <f>YEAR(Data!$D4349)</f>
        <v>2013</v>
      </c>
      <c r="D4349" s="2">
        <v>41536</v>
      </c>
      <c r="E4349" s="2">
        <v>41543</v>
      </c>
      <c r="F4349" t="s">
        <v>50</v>
      </c>
      <c r="G4349" t="s">
        <v>4985</v>
      </c>
      <c r="H4349" t="s">
        <v>4986</v>
      </c>
      <c r="I4349" t="s">
        <v>26</v>
      </c>
      <c r="J4349" t="s">
        <v>27</v>
      </c>
      <c r="K4349" t="s">
        <v>1499</v>
      </c>
      <c r="L4349" t="s">
        <v>267</v>
      </c>
      <c r="M4349">
        <v>10801</v>
      </c>
      <c r="N4349" t="s">
        <v>148</v>
      </c>
      <c r="O4349" t="s">
        <v>7434</v>
      </c>
      <c r="P4349" t="s">
        <v>32</v>
      </c>
      <c r="Q4349" t="s">
        <v>65</v>
      </c>
      <c r="R4349" t="s">
        <v>7435</v>
      </c>
      <c r="S4349">
        <v>60.72</v>
      </c>
      <c r="T4349">
        <v>3</v>
      </c>
      <c r="U4349">
        <v>0</v>
      </c>
      <c r="V4349">
        <v>26.1096</v>
      </c>
    </row>
    <row r="4350" spans="1:22" ht="14.25" customHeight="1" x14ac:dyDescent="0.3">
      <c r="A4350">
        <v>4349</v>
      </c>
      <c r="B4350" t="s">
        <v>7436</v>
      </c>
      <c r="C4350">
        <f>YEAR(Data!$D4350)</f>
        <v>2014</v>
      </c>
      <c r="D4350" s="2">
        <v>41968</v>
      </c>
      <c r="E4350" s="2">
        <v>41973</v>
      </c>
      <c r="F4350" t="s">
        <v>23</v>
      </c>
      <c r="G4350" t="s">
        <v>5248</v>
      </c>
      <c r="H4350" t="s">
        <v>5249</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ht="14.25" customHeight="1" x14ac:dyDescent="0.3">
      <c r="A4351">
        <v>4350</v>
      </c>
      <c r="B4351" t="s">
        <v>7436</v>
      </c>
      <c r="C4351">
        <f>YEAR(Data!$D4351)</f>
        <v>2014</v>
      </c>
      <c r="D4351" s="2">
        <v>41968</v>
      </c>
      <c r="E4351" s="2">
        <v>41973</v>
      </c>
      <c r="F4351" t="s">
        <v>23</v>
      </c>
      <c r="G4351" t="s">
        <v>5248</v>
      </c>
      <c r="H4351" t="s">
        <v>5249</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ht="14.25" customHeight="1" x14ac:dyDescent="0.3">
      <c r="A4352">
        <v>4351</v>
      </c>
      <c r="B4352" t="s">
        <v>7437</v>
      </c>
      <c r="C4352">
        <f>YEAR(Data!$D4352)</f>
        <v>2014</v>
      </c>
      <c r="D4352" s="2">
        <v>41741</v>
      </c>
      <c r="E4352" s="2">
        <v>41745</v>
      </c>
      <c r="F4352" t="s">
        <v>50</v>
      </c>
      <c r="G4352" t="s">
        <v>6409</v>
      </c>
      <c r="H4352" t="s">
        <v>6410</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ht="14.25" customHeight="1" x14ac:dyDescent="0.3">
      <c r="A4353">
        <v>4352</v>
      </c>
      <c r="B4353" t="s">
        <v>7437</v>
      </c>
      <c r="C4353">
        <f>YEAR(Data!$D4353)</f>
        <v>2014</v>
      </c>
      <c r="D4353" s="2">
        <v>41741</v>
      </c>
      <c r="E4353" s="2">
        <v>41745</v>
      </c>
      <c r="F4353" t="s">
        <v>50</v>
      </c>
      <c r="G4353" t="s">
        <v>6409</v>
      </c>
      <c r="H4353" t="s">
        <v>6410</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ht="14.25" customHeight="1" x14ac:dyDescent="0.3">
      <c r="A4354">
        <v>4353</v>
      </c>
      <c r="B4354" t="s">
        <v>7438</v>
      </c>
      <c r="C4354">
        <f>YEAR(Data!$D4354)</f>
        <v>2014</v>
      </c>
      <c r="D4354" s="2">
        <v>41984</v>
      </c>
      <c r="E4354" s="2">
        <v>41986</v>
      </c>
      <c r="F4354" t="s">
        <v>23</v>
      </c>
      <c r="G4354" t="s">
        <v>7439</v>
      </c>
      <c r="H4354" t="s">
        <v>7440</v>
      </c>
      <c r="I4354" t="s">
        <v>26</v>
      </c>
      <c r="J4354" t="s">
        <v>27</v>
      </c>
      <c r="K4354" t="s">
        <v>5025</v>
      </c>
      <c r="L4354" t="s">
        <v>43</v>
      </c>
      <c r="M4354">
        <v>95207</v>
      </c>
      <c r="N4354" t="s">
        <v>44</v>
      </c>
      <c r="O4354" t="s">
        <v>7161</v>
      </c>
      <c r="P4354" t="s">
        <v>71</v>
      </c>
      <c r="Q4354" t="s">
        <v>72</v>
      </c>
      <c r="R4354" t="s">
        <v>7162</v>
      </c>
      <c r="S4354">
        <v>95.84</v>
      </c>
      <c r="T4354">
        <v>4</v>
      </c>
      <c r="U4354">
        <v>0.2</v>
      </c>
      <c r="V4354">
        <v>34.741999999999997</v>
      </c>
    </row>
    <row r="4355" spans="1:22" ht="14.25" customHeight="1" x14ac:dyDescent="0.3">
      <c r="A4355">
        <v>4354</v>
      </c>
      <c r="B4355" t="s">
        <v>7438</v>
      </c>
      <c r="C4355">
        <f>YEAR(Data!$D4355)</f>
        <v>2014</v>
      </c>
      <c r="D4355" s="2">
        <v>41984</v>
      </c>
      <c r="E4355" s="2">
        <v>41986</v>
      </c>
      <c r="F4355" t="s">
        <v>23</v>
      </c>
      <c r="G4355" t="s">
        <v>7439</v>
      </c>
      <c r="H4355" t="s">
        <v>7440</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ht="14.25" customHeight="1" x14ac:dyDescent="0.3">
      <c r="A4356">
        <v>4355</v>
      </c>
      <c r="B4356" t="s">
        <v>7441</v>
      </c>
      <c r="C4356">
        <f>YEAR(Data!$D4356)</f>
        <v>2014</v>
      </c>
      <c r="D4356" s="2">
        <v>41968</v>
      </c>
      <c r="E4356" s="2">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ht="14.25" customHeight="1" x14ac:dyDescent="0.3">
      <c r="A4357">
        <v>4356</v>
      </c>
      <c r="B4357" t="s">
        <v>7442</v>
      </c>
      <c r="C4357">
        <f>YEAR(Data!$D4357)</f>
        <v>2012</v>
      </c>
      <c r="D4357" s="2">
        <v>41247</v>
      </c>
      <c r="E4357" s="2">
        <v>41250</v>
      </c>
      <c r="F4357" t="s">
        <v>23</v>
      </c>
      <c r="G4357" t="s">
        <v>1699</v>
      </c>
      <c r="H4357" t="s">
        <v>1700</v>
      </c>
      <c r="I4357" t="s">
        <v>26</v>
      </c>
      <c r="J4357" t="s">
        <v>27</v>
      </c>
      <c r="K4357" t="s">
        <v>5353</v>
      </c>
      <c r="L4357" t="s">
        <v>335</v>
      </c>
      <c r="M4357">
        <v>37042</v>
      </c>
      <c r="N4357" t="s">
        <v>30</v>
      </c>
      <c r="O4357" t="s">
        <v>2691</v>
      </c>
      <c r="P4357" t="s">
        <v>46</v>
      </c>
      <c r="Q4357" t="s">
        <v>75</v>
      </c>
      <c r="R4357" t="s">
        <v>2692</v>
      </c>
      <c r="S4357">
        <v>1598.0580000000002</v>
      </c>
      <c r="T4357">
        <v>7</v>
      </c>
      <c r="U4357">
        <v>0.7</v>
      </c>
      <c r="V4357">
        <v>-1065.3719999999998</v>
      </c>
    </row>
    <row r="4358" spans="1:22" ht="14.25" customHeight="1" x14ac:dyDescent="0.3">
      <c r="A4358">
        <v>4357</v>
      </c>
      <c r="B4358" t="s">
        <v>7442</v>
      </c>
      <c r="C4358">
        <f>YEAR(Data!$D4358)</f>
        <v>2012</v>
      </c>
      <c r="D4358" s="2">
        <v>41247</v>
      </c>
      <c r="E4358" s="2">
        <v>41250</v>
      </c>
      <c r="F4358" t="s">
        <v>23</v>
      </c>
      <c r="G4358" t="s">
        <v>1699</v>
      </c>
      <c r="H4358" t="s">
        <v>1700</v>
      </c>
      <c r="I4358" t="s">
        <v>26</v>
      </c>
      <c r="J4358" t="s">
        <v>27</v>
      </c>
      <c r="K4358" t="s">
        <v>5353</v>
      </c>
      <c r="L4358" t="s">
        <v>335</v>
      </c>
      <c r="M4358">
        <v>37042</v>
      </c>
      <c r="N4358" t="s">
        <v>30</v>
      </c>
      <c r="O4358" t="s">
        <v>2662</v>
      </c>
      <c r="P4358" t="s">
        <v>46</v>
      </c>
      <c r="Q4358" t="s">
        <v>68</v>
      </c>
      <c r="R4358" t="s">
        <v>2663</v>
      </c>
      <c r="S4358">
        <v>36.96</v>
      </c>
      <c r="T4358">
        <v>4</v>
      </c>
      <c r="U4358">
        <v>0.2</v>
      </c>
      <c r="V4358">
        <v>12.011999999999999</v>
      </c>
    </row>
    <row r="4359" spans="1:22" ht="14.25" customHeight="1" x14ac:dyDescent="0.3">
      <c r="A4359">
        <v>4358</v>
      </c>
      <c r="B4359" t="s">
        <v>7443</v>
      </c>
      <c r="C4359">
        <f>YEAR(Data!$D4359)</f>
        <v>2014</v>
      </c>
      <c r="D4359" s="2">
        <v>41985</v>
      </c>
      <c r="E4359" s="2">
        <v>41985</v>
      </c>
      <c r="F4359" t="s">
        <v>1290</v>
      </c>
      <c r="G4359" t="s">
        <v>5587</v>
      </c>
      <c r="H4359" t="s">
        <v>5588</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ht="14.25" customHeight="1" x14ac:dyDescent="0.3">
      <c r="A4360">
        <v>4359</v>
      </c>
      <c r="B4360" t="s">
        <v>7443</v>
      </c>
      <c r="C4360">
        <f>YEAR(Data!$D4360)</f>
        <v>2014</v>
      </c>
      <c r="D4360" s="2">
        <v>41985</v>
      </c>
      <c r="E4360" s="2">
        <v>41985</v>
      </c>
      <c r="F4360" t="s">
        <v>1290</v>
      </c>
      <c r="G4360" t="s">
        <v>5587</v>
      </c>
      <c r="H4360" t="s">
        <v>5588</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ht="14.25" customHeight="1" x14ac:dyDescent="0.3">
      <c r="A4361">
        <v>4360</v>
      </c>
      <c r="B4361" t="s">
        <v>7443</v>
      </c>
      <c r="C4361">
        <f>YEAR(Data!$D4361)</f>
        <v>2014</v>
      </c>
      <c r="D4361" s="2">
        <v>41985</v>
      </c>
      <c r="E4361" s="2">
        <v>41985</v>
      </c>
      <c r="F4361" t="s">
        <v>1290</v>
      </c>
      <c r="G4361" t="s">
        <v>5587</v>
      </c>
      <c r="H4361" t="s">
        <v>5588</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ht="14.25" customHeight="1" x14ac:dyDescent="0.3">
      <c r="A4362">
        <v>4361</v>
      </c>
      <c r="B4362" t="s">
        <v>7444</v>
      </c>
      <c r="C4362">
        <f>YEAR(Data!$D4362)</f>
        <v>2013</v>
      </c>
      <c r="D4362" s="2">
        <v>41416</v>
      </c>
      <c r="E4362" s="2">
        <v>41418</v>
      </c>
      <c r="F4362" t="s">
        <v>188</v>
      </c>
      <c r="G4362" t="s">
        <v>2407</v>
      </c>
      <c r="H4362" t="s">
        <v>2408</v>
      </c>
      <c r="I4362" t="s">
        <v>41</v>
      </c>
      <c r="J4362" t="s">
        <v>27</v>
      </c>
      <c r="K4362" t="s">
        <v>1398</v>
      </c>
      <c r="L4362" t="s">
        <v>1399</v>
      </c>
      <c r="M4362">
        <v>2886</v>
      </c>
      <c r="N4362" t="s">
        <v>148</v>
      </c>
      <c r="O4362" t="s">
        <v>7445</v>
      </c>
      <c r="P4362" t="s">
        <v>46</v>
      </c>
      <c r="Q4362" t="s">
        <v>90</v>
      </c>
      <c r="R4362" t="s">
        <v>186</v>
      </c>
      <c r="S4362">
        <v>111.96</v>
      </c>
      <c r="T4362">
        <v>2</v>
      </c>
      <c r="U4362">
        <v>0</v>
      </c>
      <c r="V4362">
        <v>54.860399999999998</v>
      </c>
    </row>
    <row r="4363" spans="1:22" ht="14.25" customHeight="1" x14ac:dyDescent="0.3">
      <c r="A4363">
        <v>4362</v>
      </c>
      <c r="B4363" t="s">
        <v>7446</v>
      </c>
      <c r="C4363">
        <f>YEAR(Data!$D4363)</f>
        <v>2014</v>
      </c>
      <c r="D4363" s="2">
        <v>41688</v>
      </c>
      <c r="E4363" s="2">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ht="14.25" customHeight="1" x14ac:dyDescent="0.3">
      <c r="A4364">
        <v>4363</v>
      </c>
      <c r="B4364" t="s">
        <v>7447</v>
      </c>
      <c r="C4364">
        <f>YEAR(Data!$D4364)</f>
        <v>2014</v>
      </c>
      <c r="D4364" s="2">
        <v>41780</v>
      </c>
      <c r="E4364" s="2">
        <v>41782</v>
      </c>
      <c r="F4364" t="s">
        <v>23</v>
      </c>
      <c r="G4364" t="s">
        <v>3302</v>
      </c>
      <c r="H4364" t="s">
        <v>3303</v>
      </c>
      <c r="I4364" t="s">
        <v>26</v>
      </c>
      <c r="J4364" t="s">
        <v>27</v>
      </c>
      <c r="K4364" t="s">
        <v>7448</v>
      </c>
      <c r="L4364" t="s">
        <v>7449</v>
      </c>
      <c r="M4364">
        <v>58103</v>
      </c>
      <c r="N4364" t="s">
        <v>105</v>
      </c>
      <c r="O4364" t="s">
        <v>1565</v>
      </c>
      <c r="P4364" t="s">
        <v>46</v>
      </c>
      <c r="Q4364" t="s">
        <v>68</v>
      </c>
      <c r="R4364" t="s">
        <v>1566</v>
      </c>
      <c r="S4364">
        <v>131.94</v>
      </c>
      <c r="T4364">
        <v>3</v>
      </c>
      <c r="U4364">
        <v>0</v>
      </c>
      <c r="V4364">
        <v>35.623800000000003</v>
      </c>
    </row>
    <row r="4365" spans="1:22" ht="14.25" customHeight="1" x14ac:dyDescent="0.3">
      <c r="A4365">
        <v>4364</v>
      </c>
      <c r="B4365" t="s">
        <v>7447</v>
      </c>
      <c r="C4365">
        <f>YEAR(Data!$D4365)</f>
        <v>2014</v>
      </c>
      <c r="D4365" s="2">
        <v>41780</v>
      </c>
      <c r="E4365" s="2">
        <v>41782</v>
      </c>
      <c r="F4365" t="s">
        <v>23</v>
      </c>
      <c r="G4365" t="s">
        <v>3302</v>
      </c>
      <c r="H4365" t="s">
        <v>3303</v>
      </c>
      <c r="I4365" t="s">
        <v>26</v>
      </c>
      <c r="J4365" t="s">
        <v>27</v>
      </c>
      <c r="K4365" t="s">
        <v>7448</v>
      </c>
      <c r="L4365" t="s">
        <v>7449</v>
      </c>
      <c r="M4365">
        <v>58103</v>
      </c>
      <c r="N4365" t="s">
        <v>105</v>
      </c>
      <c r="O4365" t="s">
        <v>1246</v>
      </c>
      <c r="P4365" t="s">
        <v>46</v>
      </c>
      <c r="Q4365" t="s">
        <v>68</v>
      </c>
      <c r="R4365" t="s">
        <v>1247</v>
      </c>
      <c r="S4365">
        <v>25.92</v>
      </c>
      <c r="T4365">
        <v>4</v>
      </c>
      <c r="U4365">
        <v>0</v>
      </c>
      <c r="V4365">
        <v>8.2943999999999996</v>
      </c>
    </row>
    <row r="4366" spans="1:22" ht="14.25" customHeight="1" x14ac:dyDescent="0.3">
      <c r="A4366">
        <v>4365</v>
      </c>
      <c r="B4366" t="s">
        <v>7447</v>
      </c>
      <c r="C4366">
        <f>YEAR(Data!$D4366)</f>
        <v>2014</v>
      </c>
      <c r="D4366" s="2">
        <v>41780</v>
      </c>
      <c r="E4366" s="2">
        <v>41782</v>
      </c>
      <c r="F4366" t="s">
        <v>23</v>
      </c>
      <c r="G4366" t="s">
        <v>3302</v>
      </c>
      <c r="H4366" t="s">
        <v>3303</v>
      </c>
      <c r="I4366" t="s">
        <v>26</v>
      </c>
      <c r="J4366" t="s">
        <v>27</v>
      </c>
      <c r="K4366" t="s">
        <v>7448</v>
      </c>
      <c r="L4366" t="s">
        <v>7449</v>
      </c>
      <c r="M4366">
        <v>58103</v>
      </c>
      <c r="N4366" t="s">
        <v>105</v>
      </c>
      <c r="O4366" t="s">
        <v>2795</v>
      </c>
      <c r="P4366" t="s">
        <v>46</v>
      </c>
      <c r="Q4366" t="s">
        <v>59</v>
      </c>
      <c r="R4366" t="s">
        <v>2796</v>
      </c>
      <c r="S4366">
        <v>704.76</v>
      </c>
      <c r="T4366">
        <v>4</v>
      </c>
      <c r="U4366">
        <v>0</v>
      </c>
      <c r="V4366">
        <v>162.09479999999996</v>
      </c>
    </row>
    <row r="4367" spans="1:22" ht="14.25" customHeight="1" x14ac:dyDescent="0.3">
      <c r="A4367">
        <v>4366</v>
      </c>
      <c r="B4367" t="s">
        <v>7447</v>
      </c>
      <c r="C4367">
        <f>YEAR(Data!$D4367)</f>
        <v>2014</v>
      </c>
      <c r="D4367" s="2">
        <v>41780</v>
      </c>
      <c r="E4367" s="2">
        <v>41782</v>
      </c>
      <c r="F4367" t="s">
        <v>23</v>
      </c>
      <c r="G4367" t="s">
        <v>3302</v>
      </c>
      <c r="H4367" t="s">
        <v>3303</v>
      </c>
      <c r="I4367" t="s">
        <v>26</v>
      </c>
      <c r="J4367" t="s">
        <v>27</v>
      </c>
      <c r="K4367" t="s">
        <v>7448</v>
      </c>
      <c r="L4367" t="s">
        <v>7449</v>
      </c>
      <c r="M4367">
        <v>58103</v>
      </c>
      <c r="N4367" t="s">
        <v>105</v>
      </c>
      <c r="O4367" t="s">
        <v>4393</v>
      </c>
      <c r="P4367" t="s">
        <v>46</v>
      </c>
      <c r="Q4367" t="s">
        <v>269</v>
      </c>
      <c r="R4367" t="s">
        <v>186</v>
      </c>
      <c r="S4367">
        <v>7.41</v>
      </c>
      <c r="T4367">
        <v>3</v>
      </c>
      <c r="U4367">
        <v>0</v>
      </c>
      <c r="V4367">
        <v>3.4827000000000004</v>
      </c>
    </row>
    <row r="4368" spans="1:22" ht="14.25" customHeight="1" x14ac:dyDescent="0.3">
      <c r="A4368">
        <v>4367</v>
      </c>
      <c r="B4368" t="s">
        <v>7447</v>
      </c>
      <c r="C4368">
        <f>YEAR(Data!$D4368)</f>
        <v>2014</v>
      </c>
      <c r="D4368" s="2">
        <v>41780</v>
      </c>
      <c r="E4368" s="2">
        <v>41782</v>
      </c>
      <c r="F4368" t="s">
        <v>23</v>
      </c>
      <c r="G4368" t="s">
        <v>3302</v>
      </c>
      <c r="H4368" t="s">
        <v>3303</v>
      </c>
      <c r="I4368" t="s">
        <v>26</v>
      </c>
      <c r="J4368" t="s">
        <v>27</v>
      </c>
      <c r="K4368" t="s">
        <v>7448</v>
      </c>
      <c r="L4368" t="s">
        <v>7449</v>
      </c>
      <c r="M4368">
        <v>58103</v>
      </c>
      <c r="N4368" t="s">
        <v>105</v>
      </c>
      <c r="O4368" t="s">
        <v>6648</v>
      </c>
      <c r="P4368" t="s">
        <v>46</v>
      </c>
      <c r="Q4368" t="s">
        <v>68</v>
      </c>
      <c r="R4368" t="s">
        <v>6649</v>
      </c>
      <c r="S4368">
        <v>21.5</v>
      </c>
      <c r="T4368">
        <v>10</v>
      </c>
      <c r="U4368">
        <v>0</v>
      </c>
      <c r="V4368">
        <v>7.094999999999998</v>
      </c>
    </row>
    <row r="4369" spans="1:22" ht="14.25" customHeight="1" x14ac:dyDescent="0.3">
      <c r="A4369">
        <v>4368</v>
      </c>
      <c r="B4369" t="s">
        <v>7450</v>
      </c>
      <c r="C4369">
        <f>YEAR(Data!$D4369)</f>
        <v>2014</v>
      </c>
      <c r="D4369" s="2">
        <v>41894</v>
      </c>
      <c r="E4369" s="2">
        <v>41896</v>
      </c>
      <c r="F4369" t="s">
        <v>23</v>
      </c>
      <c r="G4369" t="s">
        <v>600</v>
      </c>
      <c r="H4369" t="s">
        <v>601</v>
      </c>
      <c r="I4369" t="s">
        <v>26</v>
      </c>
      <c r="J4369" t="s">
        <v>27</v>
      </c>
      <c r="K4369" t="s">
        <v>303</v>
      </c>
      <c r="L4369" t="s">
        <v>211</v>
      </c>
      <c r="M4369">
        <v>60623</v>
      </c>
      <c r="N4369" t="s">
        <v>105</v>
      </c>
      <c r="O4369" t="s">
        <v>5406</v>
      </c>
      <c r="P4369" t="s">
        <v>46</v>
      </c>
      <c r="Q4369" t="s">
        <v>269</v>
      </c>
      <c r="R4369" t="s">
        <v>5407</v>
      </c>
      <c r="S4369">
        <v>10.528</v>
      </c>
      <c r="T4369">
        <v>4</v>
      </c>
      <c r="U4369">
        <v>0.2</v>
      </c>
      <c r="V4369">
        <v>3.2899999999999996</v>
      </c>
    </row>
    <row r="4370" spans="1:22" ht="14.25" customHeight="1" x14ac:dyDescent="0.3">
      <c r="A4370">
        <v>4369</v>
      </c>
      <c r="B4370" t="s">
        <v>7450</v>
      </c>
      <c r="C4370">
        <f>YEAR(Data!$D4370)</f>
        <v>2014</v>
      </c>
      <c r="D4370" s="2">
        <v>41894</v>
      </c>
      <c r="E4370" s="2">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ht="14.25" customHeight="1" x14ac:dyDescent="0.3">
      <c r="A4371">
        <v>4370</v>
      </c>
      <c r="B4371" t="s">
        <v>7451</v>
      </c>
      <c r="C4371">
        <f>YEAR(Data!$D4371)</f>
        <v>2013</v>
      </c>
      <c r="D4371" s="2">
        <v>41584</v>
      </c>
      <c r="E4371" s="2">
        <v>41589</v>
      </c>
      <c r="F4371" t="s">
        <v>50</v>
      </c>
      <c r="G4371" t="s">
        <v>6150</v>
      </c>
      <c r="H4371" t="s">
        <v>6151</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ht="14.25" customHeight="1" x14ac:dyDescent="0.3">
      <c r="A4372">
        <v>4371</v>
      </c>
      <c r="B4372" t="s">
        <v>7451</v>
      </c>
      <c r="C4372">
        <f>YEAR(Data!$D4372)</f>
        <v>2013</v>
      </c>
      <c r="D4372" s="2">
        <v>41584</v>
      </c>
      <c r="E4372" s="2">
        <v>41589</v>
      </c>
      <c r="F4372" t="s">
        <v>50</v>
      </c>
      <c r="G4372" t="s">
        <v>6150</v>
      </c>
      <c r="H4372" t="s">
        <v>6151</v>
      </c>
      <c r="I4372" t="s">
        <v>102</v>
      </c>
      <c r="J4372" t="s">
        <v>27</v>
      </c>
      <c r="K4372" t="s">
        <v>1479</v>
      </c>
      <c r="L4372" t="s">
        <v>254</v>
      </c>
      <c r="M4372">
        <v>46226</v>
      </c>
      <c r="N4372" t="s">
        <v>105</v>
      </c>
      <c r="O4372" t="s">
        <v>6846</v>
      </c>
      <c r="P4372" t="s">
        <v>46</v>
      </c>
      <c r="Q4372" t="s">
        <v>68</v>
      </c>
      <c r="R4372" t="s">
        <v>6847</v>
      </c>
      <c r="S4372">
        <v>39.68</v>
      </c>
      <c r="T4372">
        <v>2</v>
      </c>
      <c r="U4372">
        <v>0</v>
      </c>
      <c r="V4372">
        <v>16.268800000000002</v>
      </c>
    </row>
    <row r="4373" spans="1:22" ht="14.25" customHeight="1" x14ac:dyDescent="0.3">
      <c r="A4373">
        <v>4372</v>
      </c>
      <c r="B4373" t="s">
        <v>7451</v>
      </c>
      <c r="C4373">
        <f>YEAR(Data!$D4373)</f>
        <v>2013</v>
      </c>
      <c r="D4373" s="2">
        <v>41584</v>
      </c>
      <c r="E4373" s="2">
        <v>41589</v>
      </c>
      <c r="F4373" t="s">
        <v>50</v>
      </c>
      <c r="G4373" t="s">
        <v>6150</v>
      </c>
      <c r="H4373" t="s">
        <v>6151</v>
      </c>
      <c r="I4373" t="s">
        <v>102</v>
      </c>
      <c r="J4373" t="s">
        <v>27</v>
      </c>
      <c r="K4373" t="s">
        <v>1479</v>
      </c>
      <c r="L4373" t="s">
        <v>254</v>
      </c>
      <c r="M4373">
        <v>46226</v>
      </c>
      <c r="N4373" t="s">
        <v>105</v>
      </c>
      <c r="O4373" t="s">
        <v>7452</v>
      </c>
      <c r="P4373" t="s">
        <v>46</v>
      </c>
      <c r="Q4373" t="s">
        <v>47</v>
      </c>
      <c r="R4373" t="s">
        <v>7453</v>
      </c>
      <c r="S4373">
        <v>51.75</v>
      </c>
      <c r="T4373">
        <v>5</v>
      </c>
      <c r="U4373">
        <v>0</v>
      </c>
      <c r="V4373">
        <v>24.84</v>
      </c>
    </row>
    <row r="4374" spans="1:22" ht="14.25" customHeight="1" x14ac:dyDescent="0.3">
      <c r="A4374">
        <v>4373</v>
      </c>
      <c r="B4374" t="s">
        <v>7454</v>
      </c>
      <c r="C4374">
        <f>YEAR(Data!$D4374)</f>
        <v>2014</v>
      </c>
      <c r="D4374" s="2">
        <v>41844</v>
      </c>
      <c r="E4374" s="2">
        <v>41846</v>
      </c>
      <c r="F4374" t="s">
        <v>23</v>
      </c>
      <c r="G4374" t="s">
        <v>242</v>
      </c>
      <c r="H4374" t="s">
        <v>243</v>
      </c>
      <c r="I4374" t="s">
        <v>26</v>
      </c>
      <c r="J4374" t="s">
        <v>27</v>
      </c>
      <c r="K4374" t="s">
        <v>7455</v>
      </c>
      <c r="L4374" t="s">
        <v>254</v>
      </c>
      <c r="M4374">
        <v>46514</v>
      </c>
      <c r="N4374" t="s">
        <v>105</v>
      </c>
      <c r="O4374" t="s">
        <v>998</v>
      </c>
      <c r="P4374" t="s">
        <v>46</v>
      </c>
      <c r="Q4374" t="s">
        <v>68</v>
      </c>
      <c r="R4374" t="s">
        <v>999</v>
      </c>
      <c r="S4374">
        <v>11.68</v>
      </c>
      <c r="T4374">
        <v>2</v>
      </c>
      <c r="U4374">
        <v>0</v>
      </c>
      <c r="V4374">
        <v>5.4895999999999994</v>
      </c>
    </row>
    <row r="4375" spans="1:22" ht="14.25" customHeight="1" x14ac:dyDescent="0.3">
      <c r="A4375">
        <v>4374</v>
      </c>
      <c r="B4375" t="s">
        <v>7454</v>
      </c>
      <c r="C4375">
        <f>YEAR(Data!$D4375)</f>
        <v>2014</v>
      </c>
      <c r="D4375" s="2">
        <v>41844</v>
      </c>
      <c r="E4375" s="2">
        <v>41846</v>
      </c>
      <c r="F4375" t="s">
        <v>23</v>
      </c>
      <c r="G4375" t="s">
        <v>242</v>
      </c>
      <c r="H4375" t="s">
        <v>243</v>
      </c>
      <c r="I4375" t="s">
        <v>26</v>
      </c>
      <c r="J4375" t="s">
        <v>27</v>
      </c>
      <c r="K4375" t="s">
        <v>7455</v>
      </c>
      <c r="L4375" t="s">
        <v>254</v>
      </c>
      <c r="M4375">
        <v>46514</v>
      </c>
      <c r="N4375" t="s">
        <v>105</v>
      </c>
      <c r="O4375" t="s">
        <v>5617</v>
      </c>
      <c r="P4375" t="s">
        <v>71</v>
      </c>
      <c r="Q4375" t="s">
        <v>161</v>
      </c>
      <c r="R4375" t="s">
        <v>6803</v>
      </c>
      <c r="S4375">
        <v>159.75</v>
      </c>
      <c r="T4375">
        <v>5</v>
      </c>
      <c r="U4375">
        <v>0</v>
      </c>
      <c r="V4375">
        <v>11.182499999999997</v>
      </c>
    </row>
    <row r="4376" spans="1:22" ht="14.25" customHeight="1" x14ac:dyDescent="0.3">
      <c r="A4376">
        <v>4375</v>
      </c>
      <c r="B4376" t="s">
        <v>7456</v>
      </c>
      <c r="C4376">
        <f>YEAR(Data!$D4376)</f>
        <v>2013</v>
      </c>
      <c r="D4376" s="2">
        <v>41597</v>
      </c>
      <c r="E4376" s="2">
        <v>41603</v>
      </c>
      <c r="F4376" t="s">
        <v>50</v>
      </c>
      <c r="G4376" t="s">
        <v>979</v>
      </c>
      <c r="H4376" t="s">
        <v>980</v>
      </c>
      <c r="I4376" t="s">
        <v>41</v>
      </c>
      <c r="J4376" t="s">
        <v>27</v>
      </c>
      <c r="K4376" t="s">
        <v>4255</v>
      </c>
      <c r="L4376" t="s">
        <v>498</v>
      </c>
      <c r="M4376">
        <v>44240</v>
      </c>
      <c r="N4376" t="s">
        <v>148</v>
      </c>
      <c r="O4376" t="s">
        <v>7457</v>
      </c>
      <c r="P4376" t="s">
        <v>46</v>
      </c>
      <c r="Q4376" t="s">
        <v>78</v>
      </c>
      <c r="R4376" t="s">
        <v>7458</v>
      </c>
      <c r="S4376">
        <v>103.96799999999999</v>
      </c>
      <c r="T4376">
        <v>6</v>
      </c>
      <c r="U4376">
        <v>0.2</v>
      </c>
      <c r="V4376">
        <v>16.894799999999996</v>
      </c>
    </row>
    <row r="4377" spans="1:22" ht="14.25" customHeight="1" x14ac:dyDescent="0.3">
      <c r="A4377">
        <v>4376</v>
      </c>
      <c r="B4377" t="s">
        <v>7459</v>
      </c>
      <c r="C4377">
        <f>YEAR(Data!$D4377)</f>
        <v>2011</v>
      </c>
      <c r="D4377" s="2">
        <v>40658</v>
      </c>
      <c r="E4377" s="2">
        <v>40663</v>
      </c>
      <c r="F4377" t="s">
        <v>50</v>
      </c>
      <c r="G4377" t="s">
        <v>3837</v>
      </c>
      <c r="H4377" t="s">
        <v>3838</v>
      </c>
      <c r="I4377" t="s">
        <v>102</v>
      </c>
      <c r="J4377" t="s">
        <v>27</v>
      </c>
      <c r="K4377" t="s">
        <v>7460</v>
      </c>
      <c r="L4377" t="s">
        <v>43</v>
      </c>
      <c r="M4377">
        <v>91776</v>
      </c>
      <c r="N4377" t="s">
        <v>44</v>
      </c>
      <c r="O4377" t="s">
        <v>338</v>
      </c>
      <c r="P4377" t="s">
        <v>32</v>
      </c>
      <c r="Q4377" t="s">
        <v>65</v>
      </c>
      <c r="R4377" t="s">
        <v>339</v>
      </c>
      <c r="S4377">
        <v>303.25</v>
      </c>
      <c r="T4377">
        <v>5</v>
      </c>
      <c r="U4377">
        <v>0</v>
      </c>
      <c r="V4377">
        <v>63.682499999999997</v>
      </c>
    </row>
    <row r="4378" spans="1:22" ht="14.25" customHeight="1" x14ac:dyDescent="0.3">
      <c r="A4378">
        <v>4377</v>
      </c>
      <c r="B4378" t="s">
        <v>7459</v>
      </c>
      <c r="C4378">
        <f>YEAR(Data!$D4378)</f>
        <v>2011</v>
      </c>
      <c r="D4378" s="2">
        <v>40658</v>
      </c>
      <c r="E4378" s="2">
        <v>40663</v>
      </c>
      <c r="F4378" t="s">
        <v>50</v>
      </c>
      <c r="G4378" t="s">
        <v>3837</v>
      </c>
      <c r="H4378" t="s">
        <v>3838</v>
      </c>
      <c r="I4378" t="s">
        <v>102</v>
      </c>
      <c r="J4378" t="s">
        <v>27</v>
      </c>
      <c r="K4378" t="s">
        <v>7460</v>
      </c>
      <c r="L4378" t="s">
        <v>43</v>
      </c>
      <c r="M4378">
        <v>91776</v>
      </c>
      <c r="N4378" t="s">
        <v>44</v>
      </c>
      <c r="O4378" t="s">
        <v>5228</v>
      </c>
      <c r="P4378" t="s">
        <v>46</v>
      </c>
      <c r="Q4378" t="s">
        <v>78</v>
      </c>
      <c r="R4378" t="s">
        <v>5229</v>
      </c>
      <c r="S4378">
        <v>270.71999999999997</v>
      </c>
      <c r="T4378">
        <v>3</v>
      </c>
      <c r="U4378">
        <v>0</v>
      </c>
      <c r="V4378">
        <v>78.508799999999965</v>
      </c>
    </row>
    <row r="4379" spans="1:22" ht="14.25" customHeight="1" x14ac:dyDescent="0.3">
      <c r="A4379">
        <v>4378</v>
      </c>
      <c r="B4379" t="s">
        <v>7459</v>
      </c>
      <c r="C4379">
        <f>YEAR(Data!$D4379)</f>
        <v>2011</v>
      </c>
      <c r="D4379" s="2">
        <v>40658</v>
      </c>
      <c r="E4379" s="2">
        <v>40663</v>
      </c>
      <c r="F4379" t="s">
        <v>50</v>
      </c>
      <c r="G4379" t="s">
        <v>3837</v>
      </c>
      <c r="H4379" t="s">
        <v>3838</v>
      </c>
      <c r="I4379" t="s">
        <v>102</v>
      </c>
      <c r="J4379" t="s">
        <v>27</v>
      </c>
      <c r="K4379" t="s">
        <v>7460</v>
      </c>
      <c r="L4379" t="s">
        <v>43</v>
      </c>
      <c r="M4379">
        <v>91776</v>
      </c>
      <c r="N4379" t="s">
        <v>44</v>
      </c>
      <c r="O4379" t="s">
        <v>3400</v>
      </c>
      <c r="P4379" t="s">
        <v>32</v>
      </c>
      <c r="Q4379" t="s">
        <v>36</v>
      </c>
      <c r="R4379" t="s">
        <v>3401</v>
      </c>
      <c r="S4379">
        <v>1487.04</v>
      </c>
      <c r="T4379">
        <v>5</v>
      </c>
      <c r="U4379">
        <v>0.2</v>
      </c>
      <c r="V4379">
        <v>148.70400000000006</v>
      </c>
    </row>
    <row r="4380" spans="1:22" ht="14.25" customHeight="1" x14ac:dyDescent="0.3">
      <c r="A4380">
        <v>4379</v>
      </c>
      <c r="B4380" t="s">
        <v>7461</v>
      </c>
      <c r="C4380">
        <f>YEAR(Data!$D4380)</f>
        <v>2012</v>
      </c>
      <c r="D4380" s="2">
        <v>41243</v>
      </c>
      <c r="E4380" s="2">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ht="14.25" customHeight="1" x14ac:dyDescent="0.3">
      <c r="A4381">
        <v>4380</v>
      </c>
      <c r="B4381" t="s">
        <v>7461</v>
      </c>
      <c r="C4381">
        <f>YEAR(Data!$D4381)</f>
        <v>2012</v>
      </c>
      <c r="D4381" s="2">
        <v>41243</v>
      </c>
      <c r="E4381" s="2">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ht="14.25" customHeight="1" x14ac:dyDescent="0.3">
      <c r="A4382">
        <v>4381</v>
      </c>
      <c r="B4382" t="s">
        <v>7462</v>
      </c>
      <c r="C4382">
        <f>YEAR(Data!$D4382)</f>
        <v>2012</v>
      </c>
      <c r="D4382" s="2">
        <v>41207</v>
      </c>
      <c r="E4382" s="2">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ht="14.25" customHeight="1" x14ac:dyDescent="0.3">
      <c r="A4383">
        <v>4382</v>
      </c>
      <c r="B4383" t="s">
        <v>7462</v>
      </c>
      <c r="C4383">
        <f>YEAR(Data!$D4383)</f>
        <v>2012</v>
      </c>
      <c r="D4383" s="2">
        <v>41207</v>
      </c>
      <c r="E4383" s="2">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ht="14.25" customHeight="1" x14ac:dyDescent="0.3">
      <c r="A4384">
        <v>4383</v>
      </c>
      <c r="B4384" t="s">
        <v>7463</v>
      </c>
      <c r="C4384">
        <f>YEAR(Data!$D4384)</f>
        <v>2012</v>
      </c>
      <c r="D4384" s="2">
        <v>41110</v>
      </c>
      <c r="E4384" s="2">
        <v>41117</v>
      </c>
      <c r="F4384" t="s">
        <v>50</v>
      </c>
      <c r="G4384" t="s">
        <v>1329</v>
      </c>
      <c r="H4384" t="s">
        <v>1330</v>
      </c>
      <c r="I4384" t="s">
        <v>26</v>
      </c>
      <c r="J4384" t="s">
        <v>27</v>
      </c>
      <c r="K4384" t="s">
        <v>6092</v>
      </c>
      <c r="L4384" t="s">
        <v>211</v>
      </c>
      <c r="M4384">
        <v>60035</v>
      </c>
      <c r="N4384" t="s">
        <v>105</v>
      </c>
      <c r="O4384" t="s">
        <v>2391</v>
      </c>
      <c r="P4384" t="s">
        <v>46</v>
      </c>
      <c r="Q4384" t="s">
        <v>75</v>
      </c>
      <c r="R4384" t="s">
        <v>2392</v>
      </c>
      <c r="S4384">
        <v>2.879999999999999</v>
      </c>
      <c r="T4384">
        <v>5</v>
      </c>
      <c r="U4384">
        <v>0.8</v>
      </c>
      <c r="V4384">
        <v>-4.4639999999999995</v>
      </c>
    </row>
    <row r="4385" spans="1:22" ht="14.25" customHeight="1" x14ac:dyDescent="0.3">
      <c r="A4385">
        <v>4384</v>
      </c>
      <c r="B4385" t="s">
        <v>7463</v>
      </c>
      <c r="C4385">
        <f>YEAR(Data!$D4385)</f>
        <v>2012</v>
      </c>
      <c r="D4385" s="2">
        <v>41110</v>
      </c>
      <c r="E4385" s="2">
        <v>41117</v>
      </c>
      <c r="F4385" t="s">
        <v>50</v>
      </c>
      <c r="G4385" t="s">
        <v>1329</v>
      </c>
      <c r="H4385" t="s">
        <v>1330</v>
      </c>
      <c r="I4385" t="s">
        <v>26</v>
      </c>
      <c r="J4385" t="s">
        <v>27</v>
      </c>
      <c r="K4385" t="s">
        <v>6092</v>
      </c>
      <c r="L4385" t="s">
        <v>211</v>
      </c>
      <c r="M4385">
        <v>60035</v>
      </c>
      <c r="N4385" t="s">
        <v>105</v>
      </c>
      <c r="O4385" t="s">
        <v>7464</v>
      </c>
      <c r="P4385" t="s">
        <v>32</v>
      </c>
      <c r="Q4385" t="s">
        <v>33</v>
      </c>
      <c r="R4385" t="s">
        <v>7465</v>
      </c>
      <c r="S4385">
        <v>384.94399999999996</v>
      </c>
      <c r="T4385">
        <v>4</v>
      </c>
      <c r="U4385">
        <v>0.3</v>
      </c>
      <c r="V4385">
        <v>-126.48159999999999</v>
      </c>
    </row>
    <row r="4386" spans="1:22" ht="14.25" customHeight="1" x14ac:dyDescent="0.3">
      <c r="A4386">
        <v>4385</v>
      </c>
      <c r="B4386" t="s">
        <v>7463</v>
      </c>
      <c r="C4386">
        <f>YEAR(Data!$D4386)</f>
        <v>2012</v>
      </c>
      <c r="D4386" s="2">
        <v>41110</v>
      </c>
      <c r="E4386" s="2">
        <v>41117</v>
      </c>
      <c r="F4386" t="s">
        <v>50</v>
      </c>
      <c r="G4386" t="s">
        <v>1329</v>
      </c>
      <c r="H4386" t="s">
        <v>1330</v>
      </c>
      <c r="I4386" t="s">
        <v>26</v>
      </c>
      <c r="J4386" t="s">
        <v>27</v>
      </c>
      <c r="K4386" t="s">
        <v>6092</v>
      </c>
      <c r="L4386" t="s">
        <v>211</v>
      </c>
      <c r="M4386">
        <v>60035</v>
      </c>
      <c r="N4386" t="s">
        <v>105</v>
      </c>
      <c r="O4386" t="s">
        <v>2584</v>
      </c>
      <c r="P4386" t="s">
        <v>71</v>
      </c>
      <c r="Q4386" t="s">
        <v>72</v>
      </c>
      <c r="R4386" t="s">
        <v>2585</v>
      </c>
      <c r="S4386">
        <v>153.584</v>
      </c>
      <c r="T4386">
        <v>2</v>
      </c>
      <c r="U4386">
        <v>0.2</v>
      </c>
      <c r="V4386">
        <v>13.438599999999994</v>
      </c>
    </row>
    <row r="4387" spans="1:22" ht="14.25" customHeight="1" x14ac:dyDescent="0.3">
      <c r="A4387">
        <v>4386</v>
      </c>
      <c r="B4387" t="s">
        <v>7463</v>
      </c>
      <c r="C4387">
        <f>YEAR(Data!$D4387)</f>
        <v>2012</v>
      </c>
      <c r="D4387" s="2">
        <v>41110</v>
      </c>
      <c r="E4387" s="2">
        <v>41117</v>
      </c>
      <c r="F4387" t="s">
        <v>50</v>
      </c>
      <c r="G4387" t="s">
        <v>1329</v>
      </c>
      <c r="H4387" t="s">
        <v>1330</v>
      </c>
      <c r="I4387" t="s">
        <v>26</v>
      </c>
      <c r="J4387" t="s">
        <v>27</v>
      </c>
      <c r="K4387" t="s">
        <v>6092</v>
      </c>
      <c r="L4387" t="s">
        <v>211</v>
      </c>
      <c r="M4387">
        <v>60035</v>
      </c>
      <c r="N4387" t="s">
        <v>105</v>
      </c>
      <c r="O4387" t="s">
        <v>201</v>
      </c>
      <c r="P4387" t="s">
        <v>32</v>
      </c>
      <c r="Q4387" t="s">
        <v>33</v>
      </c>
      <c r="R4387" t="s">
        <v>202</v>
      </c>
      <c r="S4387">
        <v>913.43000000000006</v>
      </c>
      <c r="T4387">
        <v>5</v>
      </c>
      <c r="U4387">
        <v>0.3</v>
      </c>
      <c r="V4387">
        <v>-52.195999999999913</v>
      </c>
    </row>
    <row r="4388" spans="1:22" ht="14.25" customHeight="1" x14ac:dyDescent="0.3">
      <c r="A4388">
        <v>4387</v>
      </c>
      <c r="B4388" t="s">
        <v>7466</v>
      </c>
      <c r="C4388">
        <f>YEAR(Data!$D4388)</f>
        <v>2013</v>
      </c>
      <c r="D4388" s="2">
        <v>41575</v>
      </c>
      <c r="E4388" s="2">
        <v>41581</v>
      </c>
      <c r="F4388" t="s">
        <v>50</v>
      </c>
      <c r="G4388" t="s">
        <v>1383</v>
      </c>
      <c r="H4388" t="s">
        <v>1384</v>
      </c>
      <c r="I4388" t="s">
        <v>41</v>
      </c>
      <c r="J4388" t="s">
        <v>27</v>
      </c>
      <c r="K4388" t="s">
        <v>127</v>
      </c>
      <c r="L4388" t="s">
        <v>43</v>
      </c>
      <c r="M4388">
        <v>94122</v>
      </c>
      <c r="N4388" t="s">
        <v>44</v>
      </c>
      <c r="O4388" t="s">
        <v>7348</v>
      </c>
      <c r="P4388" t="s">
        <v>46</v>
      </c>
      <c r="Q4388" t="s">
        <v>78</v>
      </c>
      <c r="R4388" t="s">
        <v>186</v>
      </c>
      <c r="S4388">
        <v>43.92</v>
      </c>
      <c r="T4388">
        <v>4</v>
      </c>
      <c r="U4388">
        <v>0</v>
      </c>
      <c r="V4388">
        <v>11.858400000000003</v>
      </c>
    </row>
    <row r="4389" spans="1:22" ht="14.25" customHeight="1" x14ac:dyDescent="0.3">
      <c r="A4389">
        <v>4388</v>
      </c>
      <c r="B4389" t="s">
        <v>7466</v>
      </c>
      <c r="C4389">
        <f>YEAR(Data!$D4389)</f>
        <v>2013</v>
      </c>
      <c r="D4389" s="2">
        <v>41575</v>
      </c>
      <c r="E4389" s="2">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ht="14.25" customHeight="1" x14ac:dyDescent="0.3">
      <c r="A4390">
        <v>4389</v>
      </c>
      <c r="B4390" t="s">
        <v>7467</v>
      </c>
      <c r="C4390">
        <f>YEAR(Data!$D4390)</f>
        <v>2014</v>
      </c>
      <c r="D4390" s="2">
        <v>41964</v>
      </c>
      <c r="E4390" s="2">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ht="14.25" customHeight="1" x14ac:dyDescent="0.3">
      <c r="A4391">
        <v>4390</v>
      </c>
      <c r="B4391" t="s">
        <v>7467</v>
      </c>
      <c r="C4391">
        <f>YEAR(Data!$D4391)</f>
        <v>2014</v>
      </c>
      <c r="D4391" s="2">
        <v>41964</v>
      </c>
      <c r="E4391" s="2">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ht="14.25" customHeight="1" x14ac:dyDescent="0.3">
      <c r="A4392">
        <v>4391</v>
      </c>
      <c r="B4392" t="s">
        <v>7467</v>
      </c>
      <c r="C4392">
        <f>YEAR(Data!$D4392)</f>
        <v>2014</v>
      </c>
      <c r="D4392" s="2">
        <v>41964</v>
      </c>
      <c r="E4392" s="2">
        <v>41966</v>
      </c>
      <c r="F4392" t="s">
        <v>188</v>
      </c>
      <c r="G4392" t="s">
        <v>2503</v>
      </c>
      <c r="H4392" t="s">
        <v>2504</v>
      </c>
      <c r="I4392" t="s">
        <v>26</v>
      </c>
      <c r="J4392" t="s">
        <v>27</v>
      </c>
      <c r="K4392" t="s">
        <v>266</v>
      </c>
      <c r="L4392" t="s">
        <v>267</v>
      </c>
      <c r="M4392">
        <v>10035</v>
      </c>
      <c r="N4392" t="s">
        <v>148</v>
      </c>
      <c r="O4392" t="s">
        <v>6146</v>
      </c>
      <c r="P4392" t="s">
        <v>71</v>
      </c>
      <c r="Q4392" t="s">
        <v>72</v>
      </c>
      <c r="R4392" t="s">
        <v>6147</v>
      </c>
      <c r="S4392">
        <v>1259.97</v>
      </c>
      <c r="T4392">
        <v>3</v>
      </c>
      <c r="U4392">
        <v>0</v>
      </c>
      <c r="V4392">
        <v>327.59220000000005</v>
      </c>
    </row>
    <row r="4393" spans="1:22" ht="14.25" customHeight="1" x14ac:dyDescent="0.3">
      <c r="A4393">
        <v>4392</v>
      </c>
      <c r="B4393" t="s">
        <v>7467</v>
      </c>
      <c r="C4393">
        <f>YEAR(Data!$D4393)</f>
        <v>2014</v>
      </c>
      <c r="D4393" s="2">
        <v>41964</v>
      </c>
      <c r="E4393" s="2">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ht="14.25" customHeight="1" x14ac:dyDescent="0.3">
      <c r="A4394">
        <v>4393</v>
      </c>
      <c r="B4394" t="s">
        <v>7468</v>
      </c>
      <c r="C4394">
        <f>YEAR(Data!$D4394)</f>
        <v>2013</v>
      </c>
      <c r="D4394" s="2">
        <v>41526</v>
      </c>
      <c r="E4394" s="2">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ht="14.25" customHeight="1" x14ac:dyDescent="0.3">
      <c r="A4395">
        <v>4394</v>
      </c>
      <c r="B4395" t="s">
        <v>7468</v>
      </c>
      <c r="C4395">
        <f>YEAR(Data!$D4395)</f>
        <v>2013</v>
      </c>
      <c r="D4395" s="2">
        <v>41526</v>
      </c>
      <c r="E4395" s="2">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ht="14.25" customHeight="1" x14ac:dyDescent="0.3">
      <c r="A4396">
        <v>4395</v>
      </c>
      <c r="B4396" t="s">
        <v>7469</v>
      </c>
      <c r="C4396">
        <f>YEAR(Data!$D4396)</f>
        <v>2011</v>
      </c>
      <c r="D4396" s="2">
        <v>40744</v>
      </c>
      <c r="E4396" s="2">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ht="14.25" customHeight="1" x14ac:dyDescent="0.3">
      <c r="A4397">
        <v>4396</v>
      </c>
      <c r="B4397" t="s">
        <v>7469</v>
      </c>
      <c r="C4397">
        <f>YEAR(Data!$D4397)</f>
        <v>2011</v>
      </c>
      <c r="D4397" s="2">
        <v>40744</v>
      </c>
      <c r="E4397" s="2">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ht="14.25" customHeight="1" x14ac:dyDescent="0.3">
      <c r="A4398">
        <v>4397</v>
      </c>
      <c r="B4398" t="s">
        <v>7470</v>
      </c>
      <c r="C4398">
        <f>YEAR(Data!$D4398)</f>
        <v>2013</v>
      </c>
      <c r="D4398" s="2">
        <v>41594</v>
      </c>
      <c r="E4398" s="2">
        <v>41598</v>
      </c>
      <c r="F4398" t="s">
        <v>50</v>
      </c>
      <c r="G4398" t="s">
        <v>6638</v>
      </c>
      <c r="H4398" t="s">
        <v>6639</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ht="14.25" customHeight="1" x14ac:dyDescent="0.3">
      <c r="A4399">
        <v>4398</v>
      </c>
      <c r="B4399" t="s">
        <v>7471</v>
      </c>
      <c r="C4399">
        <f>YEAR(Data!$D4399)</f>
        <v>2011</v>
      </c>
      <c r="D4399" s="2">
        <v>40731</v>
      </c>
      <c r="E4399" s="2">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ht="14.25" customHeight="1" x14ac:dyDescent="0.3">
      <c r="A4400">
        <v>4399</v>
      </c>
      <c r="B4400" t="s">
        <v>7471</v>
      </c>
      <c r="C4400">
        <f>YEAR(Data!$D4400)</f>
        <v>2011</v>
      </c>
      <c r="D4400" s="2">
        <v>40731</v>
      </c>
      <c r="E4400" s="2">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ht="14.25" customHeight="1" x14ac:dyDescent="0.3">
      <c r="A4401">
        <v>4400</v>
      </c>
      <c r="B4401" t="s">
        <v>7472</v>
      </c>
      <c r="C4401">
        <f>YEAR(Data!$D4401)</f>
        <v>2013</v>
      </c>
      <c r="D4401" s="2">
        <v>41351</v>
      </c>
      <c r="E4401" s="2">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ht="14.25" customHeight="1" x14ac:dyDescent="0.3">
      <c r="A4402">
        <v>4401</v>
      </c>
      <c r="B4402" t="s">
        <v>7472</v>
      </c>
      <c r="C4402">
        <f>YEAR(Data!$D4402)</f>
        <v>2013</v>
      </c>
      <c r="D4402" s="2">
        <v>41351</v>
      </c>
      <c r="E4402" s="2">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ht="14.25" customHeight="1" x14ac:dyDescent="0.3">
      <c r="A4403">
        <v>4402</v>
      </c>
      <c r="B4403" t="s">
        <v>7472</v>
      </c>
      <c r="C4403">
        <f>YEAR(Data!$D4403)</f>
        <v>2013</v>
      </c>
      <c r="D4403" s="2">
        <v>41351</v>
      </c>
      <c r="E4403" s="2">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ht="14.25" customHeight="1" x14ac:dyDescent="0.3">
      <c r="A4404">
        <v>4403</v>
      </c>
      <c r="B4404" t="s">
        <v>7473</v>
      </c>
      <c r="C4404">
        <f>YEAR(Data!$D4404)</f>
        <v>2013</v>
      </c>
      <c r="D4404" s="2">
        <v>41635</v>
      </c>
      <c r="E4404" s="2">
        <v>41636</v>
      </c>
      <c r="F4404" t="s">
        <v>188</v>
      </c>
      <c r="G4404" t="s">
        <v>984</v>
      </c>
      <c r="H4404" t="s">
        <v>985</v>
      </c>
      <c r="I4404" t="s">
        <v>26</v>
      </c>
      <c r="J4404" t="s">
        <v>27</v>
      </c>
      <c r="K4404" t="s">
        <v>1081</v>
      </c>
      <c r="L4404" t="s">
        <v>457</v>
      </c>
      <c r="M4404">
        <v>80906</v>
      </c>
      <c r="N4404" t="s">
        <v>44</v>
      </c>
      <c r="O4404" t="s">
        <v>7474</v>
      </c>
      <c r="P4404" t="s">
        <v>46</v>
      </c>
      <c r="Q4404" t="s">
        <v>68</v>
      </c>
      <c r="R4404" t="s">
        <v>7475</v>
      </c>
      <c r="S4404">
        <v>11.328000000000001</v>
      </c>
      <c r="T4404">
        <v>2</v>
      </c>
      <c r="U4404">
        <v>0.2</v>
      </c>
      <c r="V4404">
        <v>2.5488000000000004</v>
      </c>
    </row>
    <row r="4405" spans="1:22" ht="14.25" customHeight="1" x14ac:dyDescent="0.3">
      <c r="A4405">
        <v>4404</v>
      </c>
      <c r="B4405" t="s">
        <v>7476</v>
      </c>
      <c r="C4405">
        <f>YEAR(Data!$D4405)</f>
        <v>2011</v>
      </c>
      <c r="D4405" s="2">
        <v>40788</v>
      </c>
      <c r="E4405" s="2">
        <v>40790</v>
      </c>
      <c r="F4405" t="s">
        <v>188</v>
      </c>
      <c r="G4405" t="s">
        <v>486</v>
      </c>
      <c r="H4405" t="s">
        <v>487</v>
      </c>
      <c r="I4405" t="s">
        <v>26</v>
      </c>
      <c r="J4405" t="s">
        <v>27</v>
      </c>
      <c r="K4405" t="s">
        <v>266</v>
      </c>
      <c r="L4405" t="s">
        <v>267</v>
      </c>
      <c r="M4405">
        <v>10009</v>
      </c>
      <c r="N4405" t="s">
        <v>148</v>
      </c>
      <c r="O4405" t="s">
        <v>7474</v>
      </c>
      <c r="P4405" t="s">
        <v>46</v>
      </c>
      <c r="Q4405" t="s">
        <v>68</v>
      </c>
      <c r="R4405" t="s">
        <v>7475</v>
      </c>
      <c r="S4405">
        <v>21.240000000000002</v>
      </c>
      <c r="T4405">
        <v>3</v>
      </c>
      <c r="U4405">
        <v>0</v>
      </c>
      <c r="V4405">
        <v>8.071200000000001</v>
      </c>
    </row>
    <row r="4406" spans="1:22" ht="14.25" customHeight="1" x14ac:dyDescent="0.3">
      <c r="A4406">
        <v>4405</v>
      </c>
      <c r="B4406" t="s">
        <v>7477</v>
      </c>
      <c r="C4406">
        <f>YEAR(Data!$D4406)</f>
        <v>2012</v>
      </c>
      <c r="D4406" s="2">
        <v>41095</v>
      </c>
      <c r="E4406" s="2">
        <v>41100</v>
      </c>
      <c r="F4406" t="s">
        <v>50</v>
      </c>
      <c r="G4406" t="s">
        <v>5245</v>
      </c>
      <c r="H4406" t="s">
        <v>5246</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ht="14.25" customHeight="1" x14ac:dyDescent="0.3">
      <c r="A4407">
        <v>4406</v>
      </c>
      <c r="B4407" t="s">
        <v>7477</v>
      </c>
      <c r="C4407">
        <f>YEAR(Data!$D4407)</f>
        <v>2012</v>
      </c>
      <c r="D4407" s="2">
        <v>41095</v>
      </c>
      <c r="E4407" s="2">
        <v>41100</v>
      </c>
      <c r="F4407" t="s">
        <v>50</v>
      </c>
      <c r="G4407" t="s">
        <v>5245</v>
      </c>
      <c r="H4407" t="s">
        <v>5246</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ht="14.25" customHeight="1" x14ac:dyDescent="0.3">
      <c r="A4408">
        <v>4407</v>
      </c>
      <c r="B4408" t="s">
        <v>7478</v>
      </c>
      <c r="C4408">
        <f>YEAR(Data!$D4408)</f>
        <v>2013</v>
      </c>
      <c r="D4408" s="2">
        <v>41599</v>
      </c>
      <c r="E4408" s="2">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ht="14.25" customHeight="1" x14ac:dyDescent="0.3">
      <c r="A4409">
        <v>4408</v>
      </c>
      <c r="B4409" t="s">
        <v>7478</v>
      </c>
      <c r="C4409">
        <f>YEAR(Data!$D4409)</f>
        <v>2013</v>
      </c>
      <c r="D4409" s="2">
        <v>41599</v>
      </c>
      <c r="E4409" s="2">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ht="14.25" customHeight="1" x14ac:dyDescent="0.3">
      <c r="A4410">
        <v>4409</v>
      </c>
      <c r="B4410" t="s">
        <v>7478</v>
      </c>
      <c r="C4410">
        <f>YEAR(Data!$D4410)</f>
        <v>2013</v>
      </c>
      <c r="D4410" s="2">
        <v>41599</v>
      </c>
      <c r="E4410" s="2">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ht="14.25" customHeight="1" x14ac:dyDescent="0.3">
      <c r="A4411">
        <v>4410</v>
      </c>
      <c r="B4411" t="s">
        <v>7479</v>
      </c>
      <c r="C4411">
        <f>YEAR(Data!$D4411)</f>
        <v>2011</v>
      </c>
      <c r="D4411" s="2">
        <v>40669</v>
      </c>
      <c r="E4411" s="2">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ht="14.25" customHeight="1" x14ac:dyDescent="0.3">
      <c r="A4412">
        <v>4411</v>
      </c>
      <c r="B4412" t="s">
        <v>7479</v>
      </c>
      <c r="C4412">
        <f>YEAR(Data!$D4412)</f>
        <v>2011</v>
      </c>
      <c r="D4412" s="2">
        <v>40669</v>
      </c>
      <c r="E4412" s="2">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ht="14.25" customHeight="1" x14ac:dyDescent="0.3">
      <c r="A4413">
        <v>4412</v>
      </c>
      <c r="B4413" t="s">
        <v>7480</v>
      </c>
      <c r="C4413">
        <f>YEAR(Data!$D4413)</f>
        <v>2011</v>
      </c>
      <c r="D4413" s="2">
        <v>40715</v>
      </c>
      <c r="E4413" s="2">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ht="14.25" customHeight="1" x14ac:dyDescent="0.3">
      <c r="A4414">
        <v>4413</v>
      </c>
      <c r="B4414" t="s">
        <v>7480</v>
      </c>
      <c r="C4414">
        <f>YEAR(Data!$D4414)</f>
        <v>2011</v>
      </c>
      <c r="D4414" s="2">
        <v>40715</v>
      </c>
      <c r="E4414" s="2">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ht="14.25" customHeight="1" x14ac:dyDescent="0.3">
      <c r="A4415">
        <v>4414</v>
      </c>
      <c r="B4415" t="s">
        <v>7480</v>
      </c>
      <c r="C4415">
        <f>YEAR(Data!$D4415)</f>
        <v>2011</v>
      </c>
      <c r="D4415" s="2">
        <v>40715</v>
      </c>
      <c r="E4415" s="2">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ht="14.25" customHeight="1" x14ac:dyDescent="0.3">
      <c r="A4416">
        <v>4415</v>
      </c>
      <c r="B4416" t="s">
        <v>7481</v>
      </c>
      <c r="C4416">
        <f>YEAR(Data!$D4416)</f>
        <v>2014</v>
      </c>
      <c r="D4416" s="2">
        <v>41871</v>
      </c>
      <c r="E4416" s="2">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ht="14.25" customHeight="1" x14ac:dyDescent="0.3">
      <c r="A4417">
        <v>4416</v>
      </c>
      <c r="B4417" t="s">
        <v>7482</v>
      </c>
      <c r="C4417">
        <f>YEAR(Data!$D4417)</f>
        <v>2011</v>
      </c>
      <c r="D4417" s="2">
        <v>40876</v>
      </c>
      <c r="E4417" s="2">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ht="14.25" customHeight="1" x14ac:dyDescent="0.3">
      <c r="A4418">
        <v>4417</v>
      </c>
      <c r="B4418" t="s">
        <v>7482</v>
      </c>
      <c r="C4418">
        <f>YEAR(Data!$D4418)</f>
        <v>2011</v>
      </c>
      <c r="D4418" s="2">
        <v>40876</v>
      </c>
      <c r="E4418" s="2">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ht="14.25" customHeight="1" x14ac:dyDescent="0.3">
      <c r="A4419">
        <v>4418</v>
      </c>
      <c r="B4419" t="s">
        <v>7483</v>
      </c>
      <c r="C4419">
        <f>YEAR(Data!$D4419)</f>
        <v>2014</v>
      </c>
      <c r="D4419" s="2">
        <v>41739</v>
      </c>
      <c r="E4419" s="2">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ht="14.25" customHeight="1" x14ac:dyDescent="0.3">
      <c r="A4420">
        <v>4419</v>
      </c>
      <c r="B4420" t="s">
        <v>7484</v>
      </c>
      <c r="C4420">
        <f>YEAR(Data!$D4420)</f>
        <v>2011</v>
      </c>
      <c r="D4420" s="2">
        <v>40897</v>
      </c>
      <c r="E4420" s="2">
        <v>40904</v>
      </c>
      <c r="F4420" t="s">
        <v>50</v>
      </c>
      <c r="G4420" t="s">
        <v>6663</v>
      </c>
      <c r="H4420" t="s">
        <v>6664</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ht="14.25" customHeight="1" x14ac:dyDescent="0.3">
      <c r="A4421">
        <v>4420</v>
      </c>
      <c r="B4421" t="s">
        <v>7485</v>
      </c>
      <c r="C4421">
        <f>YEAR(Data!$D4421)</f>
        <v>2011</v>
      </c>
      <c r="D4421" s="2">
        <v>40894</v>
      </c>
      <c r="E4421" s="2">
        <v>40901</v>
      </c>
      <c r="F4421" t="s">
        <v>50</v>
      </c>
      <c r="G4421" t="s">
        <v>6319</v>
      </c>
      <c r="H4421" t="s">
        <v>6320</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ht="14.25" customHeight="1" x14ac:dyDescent="0.3">
      <c r="A4422">
        <v>4421</v>
      </c>
      <c r="B4422" t="s">
        <v>7486</v>
      </c>
      <c r="C4422">
        <f>YEAR(Data!$D4422)</f>
        <v>2012</v>
      </c>
      <c r="D4422" s="2">
        <v>41230</v>
      </c>
      <c r="E4422" s="2">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ht="14.25" customHeight="1" x14ac:dyDescent="0.3">
      <c r="A4423">
        <v>4422</v>
      </c>
      <c r="B4423" t="s">
        <v>7487</v>
      </c>
      <c r="C4423">
        <f>YEAR(Data!$D4423)</f>
        <v>2011</v>
      </c>
      <c r="D4423" s="2">
        <v>40606</v>
      </c>
      <c r="E4423" s="2">
        <v>40611</v>
      </c>
      <c r="F4423" t="s">
        <v>50</v>
      </c>
      <c r="G4423" t="s">
        <v>1583</v>
      </c>
      <c r="H4423" t="s">
        <v>1584</v>
      </c>
      <c r="I4423" t="s">
        <v>26</v>
      </c>
      <c r="J4423" t="s">
        <v>27</v>
      </c>
      <c r="K4423" t="s">
        <v>7488</v>
      </c>
      <c r="L4423" t="s">
        <v>54</v>
      </c>
      <c r="M4423">
        <v>33063</v>
      </c>
      <c r="N4423" t="s">
        <v>30</v>
      </c>
      <c r="O4423" t="s">
        <v>1246</v>
      </c>
      <c r="P4423" t="s">
        <v>46</v>
      </c>
      <c r="Q4423" t="s">
        <v>68</v>
      </c>
      <c r="R4423" t="s">
        <v>1247</v>
      </c>
      <c r="S4423">
        <v>15.552000000000003</v>
      </c>
      <c r="T4423">
        <v>3</v>
      </c>
      <c r="U4423">
        <v>0.2</v>
      </c>
      <c r="V4423">
        <v>2.3327999999999989</v>
      </c>
    </row>
    <row r="4424" spans="1:22" ht="14.25" customHeight="1" x14ac:dyDescent="0.3">
      <c r="A4424">
        <v>4423</v>
      </c>
      <c r="B4424" t="s">
        <v>7489</v>
      </c>
      <c r="C4424">
        <f>YEAR(Data!$D4424)</f>
        <v>2014</v>
      </c>
      <c r="D4424" s="2">
        <v>41778</v>
      </c>
      <c r="E4424" s="2">
        <v>41779</v>
      </c>
      <c r="F4424" t="s">
        <v>188</v>
      </c>
      <c r="G4424" t="s">
        <v>3582</v>
      </c>
      <c r="H4424" t="s">
        <v>3583</v>
      </c>
      <c r="I4424" t="s">
        <v>41</v>
      </c>
      <c r="J4424" t="s">
        <v>27</v>
      </c>
      <c r="K4424" t="s">
        <v>7490</v>
      </c>
      <c r="L4424" t="s">
        <v>1272</v>
      </c>
      <c r="M4424">
        <v>30328</v>
      </c>
      <c r="N4424" t="s">
        <v>30</v>
      </c>
      <c r="O4424" t="s">
        <v>141</v>
      </c>
      <c r="P4424" t="s">
        <v>46</v>
      </c>
      <c r="Q4424" t="s">
        <v>78</v>
      </c>
      <c r="R4424" t="s">
        <v>142</v>
      </c>
      <c r="S4424">
        <v>17.239999999999998</v>
      </c>
      <c r="T4424">
        <v>2</v>
      </c>
      <c r="U4424">
        <v>0</v>
      </c>
      <c r="V4424">
        <v>4.4824000000000002</v>
      </c>
    </row>
    <row r="4425" spans="1:22" ht="14.25" customHeight="1" x14ac:dyDescent="0.3">
      <c r="A4425">
        <v>4424</v>
      </c>
      <c r="B4425" t="s">
        <v>7489</v>
      </c>
      <c r="C4425">
        <f>YEAR(Data!$D4425)</f>
        <v>2014</v>
      </c>
      <c r="D4425" s="2">
        <v>41778</v>
      </c>
      <c r="E4425" s="2">
        <v>41779</v>
      </c>
      <c r="F4425" t="s">
        <v>188</v>
      </c>
      <c r="G4425" t="s">
        <v>3582</v>
      </c>
      <c r="H4425" t="s">
        <v>3583</v>
      </c>
      <c r="I4425" t="s">
        <v>41</v>
      </c>
      <c r="J4425" t="s">
        <v>27</v>
      </c>
      <c r="K4425" t="s">
        <v>7490</v>
      </c>
      <c r="L4425" t="s">
        <v>1272</v>
      </c>
      <c r="M4425">
        <v>30328</v>
      </c>
      <c r="N4425" t="s">
        <v>30</v>
      </c>
      <c r="O4425" t="s">
        <v>7491</v>
      </c>
      <c r="P4425" t="s">
        <v>32</v>
      </c>
      <c r="Q4425" t="s">
        <v>33</v>
      </c>
      <c r="R4425" t="s">
        <v>7492</v>
      </c>
      <c r="S4425">
        <v>302.94</v>
      </c>
      <c r="T4425">
        <v>3</v>
      </c>
      <c r="U4425">
        <v>0</v>
      </c>
      <c r="V4425">
        <v>75.735000000000014</v>
      </c>
    </row>
    <row r="4426" spans="1:22" ht="14.25" customHeight="1" x14ac:dyDescent="0.3">
      <c r="A4426">
        <v>4425</v>
      </c>
      <c r="B4426" t="s">
        <v>7489</v>
      </c>
      <c r="C4426">
        <f>YEAR(Data!$D4426)</f>
        <v>2014</v>
      </c>
      <c r="D4426" s="2">
        <v>41778</v>
      </c>
      <c r="E4426" s="2">
        <v>41779</v>
      </c>
      <c r="F4426" t="s">
        <v>188</v>
      </c>
      <c r="G4426" t="s">
        <v>3582</v>
      </c>
      <c r="H4426" t="s">
        <v>3583</v>
      </c>
      <c r="I4426" t="s">
        <v>41</v>
      </c>
      <c r="J4426" t="s">
        <v>27</v>
      </c>
      <c r="K4426" t="s">
        <v>7490</v>
      </c>
      <c r="L4426" t="s">
        <v>1272</v>
      </c>
      <c r="M4426">
        <v>30328</v>
      </c>
      <c r="N4426" t="s">
        <v>30</v>
      </c>
      <c r="O4426" t="s">
        <v>4340</v>
      </c>
      <c r="P4426" t="s">
        <v>71</v>
      </c>
      <c r="Q4426" t="s">
        <v>72</v>
      </c>
      <c r="R4426" t="s">
        <v>4341</v>
      </c>
      <c r="S4426">
        <v>34.75</v>
      </c>
      <c r="T4426">
        <v>5</v>
      </c>
      <c r="U4426">
        <v>0</v>
      </c>
      <c r="V4426">
        <v>15.637499999999999</v>
      </c>
    </row>
    <row r="4427" spans="1:22" ht="14.25" customHeight="1" x14ac:dyDescent="0.3">
      <c r="A4427">
        <v>4426</v>
      </c>
      <c r="B4427" t="s">
        <v>7489</v>
      </c>
      <c r="C4427">
        <f>YEAR(Data!$D4427)</f>
        <v>2014</v>
      </c>
      <c r="D4427" s="2">
        <v>41778</v>
      </c>
      <c r="E4427" s="2">
        <v>41779</v>
      </c>
      <c r="F4427" t="s">
        <v>188</v>
      </c>
      <c r="G4427" t="s">
        <v>3582</v>
      </c>
      <c r="H4427" t="s">
        <v>3583</v>
      </c>
      <c r="I4427" t="s">
        <v>41</v>
      </c>
      <c r="J4427" t="s">
        <v>27</v>
      </c>
      <c r="K4427" t="s">
        <v>7490</v>
      </c>
      <c r="L4427" t="s">
        <v>1272</v>
      </c>
      <c r="M4427">
        <v>30328</v>
      </c>
      <c r="N4427" t="s">
        <v>30</v>
      </c>
      <c r="O4427" t="s">
        <v>1603</v>
      </c>
      <c r="P4427" t="s">
        <v>46</v>
      </c>
      <c r="Q4427" t="s">
        <v>75</v>
      </c>
      <c r="R4427" t="s">
        <v>1604</v>
      </c>
      <c r="S4427">
        <v>113.94</v>
      </c>
      <c r="T4427">
        <v>6</v>
      </c>
      <c r="U4427">
        <v>0</v>
      </c>
      <c r="V4427">
        <v>54.691199999999995</v>
      </c>
    </row>
    <row r="4428" spans="1:22" ht="14.25" customHeight="1" x14ac:dyDescent="0.3">
      <c r="A4428">
        <v>4427</v>
      </c>
      <c r="B4428" t="s">
        <v>7489</v>
      </c>
      <c r="C4428">
        <f>YEAR(Data!$D4428)</f>
        <v>2014</v>
      </c>
      <c r="D4428" s="2">
        <v>41778</v>
      </c>
      <c r="E4428" s="2">
        <v>41779</v>
      </c>
      <c r="F4428" t="s">
        <v>188</v>
      </c>
      <c r="G4428" t="s">
        <v>3582</v>
      </c>
      <c r="H4428" t="s">
        <v>3583</v>
      </c>
      <c r="I4428" t="s">
        <v>41</v>
      </c>
      <c r="J4428" t="s">
        <v>27</v>
      </c>
      <c r="K4428" t="s">
        <v>7490</v>
      </c>
      <c r="L4428" t="s">
        <v>1272</v>
      </c>
      <c r="M4428">
        <v>30328</v>
      </c>
      <c r="N4428" t="s">
        <v>30</v>
      </c>
      <c r="O4428" t="s">
        <v>6275</v>
      </c>
      <c r="P4428" t="s">
        <v>71</v>
      </c>
      <c r="Q4428" t="s">
        <v>72</v>
      </c>
      <c r="R4428" t="s">
        <v>6276</v>
      </c>
      <c r="S4428">
        <v>55.98</v>
      </c>
      <c r="T4428">
        <v>2</v>
      </c>
      <c r="U4428">
        <v>0</v>
      </c>
      <c r="V4428">
        <v>15.674399999999999</v>
      </c>
    </row>
    <row r="4429" spans="1:22" ht="14.25" customHeight="1" x14ac:dyDescent="0.3">
      <c r="A4429">
        <v>4428</v>
      </c>
      <c r="B4429" t="s">
        <v>7493</v>
      </c>
      <c r="C4429">
        <f>YEAR(Data!$D4429)</f>
        <v>2014</v>
      </c>
      <c r="D4429" s="2">
        <v>41905</v>
      </c>
      <c r="E4429" s="2">
        <v>41911</v>
      </c>
      <c r="F4429" t="s">
        <v>50</v>
      </c>
      <c r="G4429" t="s">
        <v>6454</v>
      </c>
      <c r="H4429" t="s">
        <v>6455</v>
      </c>
      <c r="I4429" t="s">
        <v>41</v>
      </c>
      <c r="J4429" t="s">
        <v>27</v>
      </c>
      <c r="K4429" t="s">
        <v>5468</v>
      </c>
      <c r="L4429" t="s">
        <v>668</v>
      </c>
      <c r="M4429">
        <v>87105</v>
      </c>
      <c r="N4429" t="s">
        <v>44</v>
      </c>
      <c r="O4429" t="s">
        <v>802</v>
      </c>
      <c r="P4429" t="s">
        <v>46</v>
      </c>
      <c r="Q4429" t="s">
        <v>90</v>
      </c>
      <c r="R4429" t="s">
        <v>803</v>
      </c>
      <c r="S4429">
        <v>27.18</v>
      </c>
      <c r="T4429">
        <v>3</v>
      </c>
      <c r="U4429">
        <v>0</v>
      </c>
      <c r="V4429">
        <v>12.231</v>
      </c>
    </row>
    <row r="4430" spans="1:22" ht="14.25" customHeight="1" x14ac:dyDescent="0.3">
      <c r="A4430">
        <v>4429</v>
      </c>
      <c r="B4430" t="s">
        <v>7494</v>
      </c>
      <c r="C4430">
        <f>YEAR(Data!$D4430)</f>
        <v>2014</v>
      </c>
      <c r="D4430" s="2">
        <v>41720</v>
      </c>
      <c r="E4430" s="2">
        <v>41726</v>
      </c>
      <c r="F4430" t="s">
        <v>50</v>
      </c>
      <c r="G4430" t="s">
        <v>486</v>
      </c>
      <c r="H4430" t="s">
        <v>487</v>
      </c>
      <c r="I4430" t="s">
        <v>26</v>
      </c>
      <c r="J4430" t="s">
        <v>27</v>
      </c>
      <c r="K4430" t="s">
        <v>4548</v>
      </c>
      <c r="L4430" t="s">
        <v>649</v>
      </c>
      <c r="M4430">
        <v>74133</v>
      </c>
      <c r="N4430" t="s">
        <v>105</v>
      </c>
      <c r="O4430" t="s">
        <v>6357</v>
      </c>
      <c r="P4430" t="s">
        <v>32</v>
      </c>
      <c r="Q4430" t="s">
        <v>36</v>
      </c>
      <c r="R4430" t="s">
        <v>6358</v>
      </c>
      <c r="S4430">
        <v>1805.88</v>
      </c>
      <c r="T4430">
        <v>6</v>
      </c>
      <c r="U4430">
        <v>0</v>
      </c>
      <c r="V4430">
        <v>523.70519999999988</v>
      </c>
    </row>
    <row r="4431" spans="1:22" ht="14.25" customHeight="1" x14ac:dyDescent="0.3">
      <c r="A4431">
        <v>4430</v>
      </c>
      <c r="B4431" t="s">
        <v>7495</v>
      </c>
      <c r="C4431">
        <f>YEAR(Data!$D4431)</f>
        <v>2014</v>
      </c>
      <c r="D4431" s="2">
        <v>41897</v>
      </c>
      <c r="E4431" s="2">
        <v>41897</v>
      </c>
      <c r="F4431" t="s">
        <v>1290</v>
      </c>
      <c r="G4431" t="s">
        <v>2474</v>
      </c>
      <c r="H4431" t="s">
        <v>2475</v>
      </c>
      <c r="I4431" t="s">
        <v>26</v>
      </c>
      <c r="J4431" t="s">
        <v>27</v>
      </c>
      <c r="K4431" t="s">
        <v>6067</v>
      </c>
      <c r="L4431" t="s">
        <v>788</v>
      </c>
      <c r="M4431">
        <v>7050</v>
      </c>
      <c r="N4431" t="s">
        <v>148</v>
      </c>
      <c r="O4431" t="s">
        <v>6805</v>
      </c>
      <c r="P4431" t="s">
        <v>46</v>
      </c>
      <c r="Q4431" t="s">
        <v>68</v>
      </c>
      <c r="R4431" t="s">
        <v>6806</v>
      </c>
      <c r="S4431">
        <v>70.949999999999989</v>
      </c>
      <c r="T4431">
        <v>3</v>
      </c>
      <c r="U4431">
        <v>0</v>
      </c>
      <c r="V4431">
        <v>18.447000000000003</v>
      </c>
    </row>
    <row r="4432" spans="1:22" ht="14.25" customHeight="1" x14ac:dyDescent="0.3">
      <c r="A4432">
        <v>4431</v>
      </c>
      <c r="B4432" t="s">
        <v>7496</v>
      </c>
      <c r="C4432">
        <f>YEAR(Data!$D4432)</f>
        <v>2013</v>
      </c>
      <c r="D4432" s="2">
        <v>41582</v>
      </c>
      <c r="E4432" s="2">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ht="14.25" customHeight="1" x14ac:dyDescent="0.3">
      <c r="A4433">
        <v>4432</v>
      </c>
      <c r="B4433" t="s">
        <v>7496</v>
      </c>
      <c r="C4433">
        <f>YEAR(Data!$D4433)</f>
        <v>2013</v>
      </c>
      <c r="D4433" s="2">
        <v>41582</v>
      </c>
      <c r="E4433" s="2">
        <v>41587</v>
      </c>
      <c r="F4433" t="s">
        <v>23</v>
      </c>
      <c r="G4433" t="s">
        <v>2287</v>
      </c>
      <c r="H4433" t="s">
        <v>2288</v>
      </c>
      <c r="I4433" t="s">
        <v>26</v>
      </c>
      <c r="J4433" t="s">
        <v>27</v>
      </c>
      <c r="K4433" t="s">
        <v>28</v>
      </c>
      <c r="L4433" t="s">
        <v>29</v>
      </c>
      <c r="M4433">
        <v>42420</v>
      </c>
      <c r="N4433" t="s">
        <v>30</v>
      </c>
      <c r="O4433" t="s">
        <v>7011</v>
      </c>
      <c r="P4433" t="s">
        <v>46</v>
      </c>
      <c r="Q4433" t="s">
        <v>68</v>
      </c>
      <c r="R4433" t="s">
        <v>7012</v>
      </c>
      <c r="S4433">
        <v>7.98</v>
      </c>
      <c r="T4433">
        <v>3</v>
      </c>
      <c r="U4433">
        <v>0</v>
      </c>
      <c r="V4433">
        <v>2.0747999999999998</v>
      </c>
    </row>
    <row r="4434" spans="1:22" ht="14.25" customHeight="1" x14ac:dyDescent="0.3">
      <c r="A4434">
        <v>4433</v>
      </c>
      <c r="B4434" t="s">
        <v>7496</v>
      </c>
      <c r="C4434">
        <f>YEAR(Data!$D4434)</f>
        <v>2013</v>
      </c>
      <c r="D4434" s="2">
        <v>41582</v>
      </c>
      <c r="E4434" s="2">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ht="14.25" customHeight="1" x14ac:dyDescent="0.3">
      <c r="A4435">
        <v>4434</v>
      </c>
      <c r="B4435" t="s">
        <v>7496</v>
      </c>
      <c r="C4435">
        <f>YEAR(Data!$D4435)</f>
        <v>2013</v>
      </c>
      <c r="D4435" s="2">
        <v>41582</v>
      </c>
      <c r="E4435" s="2">
        <v>41587</v>
      </c>
      <c r="F4435" t="s">
        <v>23</v>
      </c>
      <c r="G4435" t="s">
        <v>2287</v>
      </c>
      <c r="H4435" t="s">
        <v>2288</v>
      </c>
      <c r="I4435" t="s">
        <v>26</v>
      </c>
      <c r="J4435" t="s">
        <v>27</v>
      </c>
      <c r="K4435" t="s">
        <v>28</v>
      </c>
      <c r="L4435" t="s">
        <v>29</v>
      </c>
      <c r="M4435">
        <v>42420</v>
      </c>
      <c r="N4435" t="s">
        <v>30</v>
      </c>
      <c r="O4435" t="s">
        <v>6104</v>
      </c>
      <c r="P4435" t="s">
        <v>46</v>
      </c>
      <c r="Q4435" t="s">
        <v>68</v>
      </c>
      <c r="R4435" t="s">
        <v>6105</v>
      </c>
      <c r="S4435">
        <v>8.75</v>
      </c>
      <c r="T4435">
        <v>1</v>
      </c>
      <c r="U4435">
        <v>0</v>
      </c>
      <c r="V4435">
        <v>2.6249999999999991</v>
      </c>
    </row>
    <row r="4436" spans="1:22" ht="14.25" customHeight="1" x14ac:dyDescent="0.3">
      <c r="A4436">
        <v>4435</v>
      </c>
      <c r="B4436" t="s">
        <v>7496</v>
      </c>
      <c r="C4436">
        <f>YEAR(Data!$D4436)</f>
        <v>2013</v>
      </c>
      <c r="D4436" s="2">
        <v>41582</v>
      </c>
      <c r="E4436" s="2">
        <v>41587</v>
      </c>
      <c r="F4436" t="s">
        <v>23</v>
      </c>
      <c r="G4436" t="s">
        <v>2287</v>
      </c>
      <c r="H4436" t="s">
        <v>2288</v>
      </c>
      <c r="I4436" t="s">
        <v>26</v>
      </c>
      <c r="J4436" t="s">
        <v>27</v>
      </c>
      <c r="K4436" t="s">
        <v>28</v>
      </c>
      <c r="L4436" t="s">
        <v>29</v>
      </c>
      <c r="M4436">
        <v>42420</v>
      </c>
      <c r="N4436" t="s">
        <v>30</v>
      </c>
      <c r="O4436" t="s">
        <v>7497</v>
      </c>
      <c r="P4436" t="s">
        <v>32</v>
      </c>
      <c r="Q4436" t="s">
        <v>56</v>
      </c>
      <c r="R4436" t="s">
        <v>7498</v>
      </c>
      <c r="S4436">
        <v>842.94</v>
      </c>
      <c r="T4436">
        <v>3</v>
      </c>
      <c r="U4436">
        <v>0</v>
      </c>
      <c r="V4436">
        <v>160.15860000000001</v>
      </c>
    </row>
    <row r="4437" spans="1:22" ht="14.25" customHeight="1" x14ac:dyDescent="0.3">
      <c r="A4437">
        <v>4436</v>
      </c>
      <c r="B4437" t="s">
        <v>7499</v>
      </c>
      <c r="C4437">
        <f>YEAR(Data!$D4437)</f>
        <v>2013</v>
      </c>
      <c r="D4437" s="2">
        <v>41398</v>
      </c>
      <c r="E4437" s="2">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ht="14.25" customHeight="1" x14ac:dyDescent="0.3">
      <c r="A4438">
        <v>4437</v>
      </c>
      <c r="B4438" t="s">
        <v>7499</v>
      </c>
      <c r="C4438">
        <f>YEAR(Data!$D4438)</f>
        <v>2013</v>
      </c>
      <c r="D4438" s="2">
        <v>41398</v>
      </c>
      <c r="E4438" s="2">
        <v>41403</v>
      </c>
      <c r="F4438" t="s">
        <v>50</v>
      </c>
      <c r="G4438" t="s">
        <v>4852</v>
      </c>
      <c r="H4438" t="s">
        <v>4853</v>
      </c>
      <c r="I4438" t="s">
        <v>26</v>
      </c>
      <c r="J4438" t="s">
        <v>27</v>
      </c>
      <c r="K4438" t="s">
        <v>303</v>
      </c>
      <c r="L4438" t="s">
        <v>211</v>
      </c>
      <c r="M4438">
        <v>60653</v>
      </c>
      <c r="N4438" t="s">
        <v>105</v>
      </c>
      <c r="O4438" t="s">
        <v>7500</v>
      </c>
      <c r="P4438" t="s">
        <v>46</v>
      </c>
      <c r="Q4438" t="s">
        <v>68</v>
      </c>
      <c r="R4438" t="s">
        <v>7501</v>
      </c>
      <c r="S4438">
        <v>27.384</v>
      </c>
      <c r="T4438">
        <v>7</v>
      </c>
      <c r="U4438">
        <v>0.2</v>
      </c>
      <c r="V4438">
        <v>2.7384000000000022</v>
      </c>
    </row>
    <row r="4439" spans="1:22" ht="14.25" customHeight="1" x14ac:dyDescent="0.3">
      <c r="A4439">
        <v>4438</v>
      </c>
      <c r="B4439" t="s">
        <v>7499</v>
      </c>
      <c r="C4439">
        <f>YEAR(Data!$D4439)</f>
        <v>2013</v>
      </c>
      <c r="D4439" s="2">
        <v>41398</v>
      </c>
      <c r="E4439" s="2">
        <v>41403</v>
      </c>
      <c r="F4439" t="s">
        <v>50</v>
      </c>
      <c r="G4439" t="s">
        <v>4852</v>
      </c>
      <c r="H4439" t="s">
        <v>4853</v>
      </c>
      <c r="I4439" t="s">
        <v>26</v>
      </c>
      <c r="J4439" t="s">
        <v>27</v>
      </c>
      <c r="K4439" t="s">
        <v>303</v>
      </c>
      <c r="L4439" t="s">
        <v>211</v>
      </c>
      <c r="M4439">
        <v>60653</v>
      </c>
      <c r="N4439" t="s">
        <v>105</v>
      </c>
      <c r="O4439" t="s">
        <v>5421</v>
      </c>
      <c r="P4439" t="s">
        <v>46</v>
      </c>
      <c r="Q4439" t="s">
        <v>78</v>
      </c>
      <c r="R4439" t="s">
        <v>5422</v>
      </c>
      <c r="S4439">
        <v>26.405999999999992</v>
      </c>
      <c r="T4439">
        <v>3</v>
      </c>
      <c r="U4439">
        <v>0.8</v>
      </c>
      <c r="V4439">
        <v>-71.296199999999999</v>
      </c>
    </row>
    <row r="4440" spans="1:22" ht="14.25" customHeight="1" x14ac:dyDescent="0.3">
      <c r="A4440">
        <v>4439</v>
      </c>
      <c r="B4440" t="s">
        <v>7502</v>
      </c>
      <c r="C4440">
        <f>YEAR(Data!$D4440)</f>
        <v>2013</v>
      </c>
      <c r="D4440" s="2">
        <v>41636</v>
      </c>
      <c r="E4440" s="2">
        <v>41642</v>
      </c>
      <c r="F4440" t="s">
        <v>50</v>
      </c>
      <c r="G4440" t="s">
        <v>3003</v>
      </c>
      <c r="H4440" t="s">
        <v>3004</v>
      </c>
      <c r="I4440" t="s">
        <v>26</v>
      </c>
      <c r="J4440" t="s">
        <v>27</v>
      </c>
      <c r="K4440" t="s">
        <v>7385</v>
      </c>
      <c r="L4440" t="s">
        <v>104</v>
      </c>
      <c r="M4440">
        <v>77642</v>
      </c>
      <c r="N4440" t="s">
        <v>105</v>
      </c>
      <c r="O4440" t="s">
        <v>4785</v>
      </c>
      <c r="P4440" t="s">
        <v>46</v>
      </c>
      <c r="Q4440" t="s">
        <v>90</v>
      </c>
      <c r="R4440" t="s">
        <v>4786</v>
      </c>
      <c r="S4440">
        <v>10.368000000000002</v>
      </c>
      <c r="T4440">
        <v>2</v>
      </c>
      <c r="U4440">
        <v>0.2</v>
      </c>
      <c r="V4440">
        <v>3.6288</v>
      </c>
    </row>
    <row r="4441" spans="1:22" ht="14.25" customHeight="1" x14ac:dyDescent="0.3">
      <c r="A4441">
        <v>4440</v>
      </c>
      <c r="B4441" t="s">
        <v>7502</v>
      </c>
      <c r="C4441">
        <f>YEAR(Data!$D4441)</f>
        <v>2013</v>
      </c>
      <c r="D4441" s="2">
        <v>41636</v>
      </c>
      <c r="E4441" s="2">
        <v>41642</v>
      </c>
      <c r="F4441" t="s">
        <v>50</v>
      </c>
      <c r="G4441" t="s">
        <v>3003</v>
      </c>
      <c r="H4441" t="s">
        <v>3004</v>
      </c>
      <c r="I4441" t="s">
        <v>26</v>
      </c>
      <c r="J4441" t="s">
        <v>27</v>
      </c>
      <c r="K4441" t="s">
        <v>7385</v>
      </c>
      <c r="L4441" t="s">
        <v>104</v>
      </c>
      <c r="M4441">
        <v>77642</v>
      </c>
      <c r="N4441" t="s">
        <v>105</v>
      </c>
      <c r="O4441" t="s">
        <v>3746</v>
      </c>
      <c r="P4441" t="s">
        <v>46</v>
      </c>
      <c r="Q4441" t="s">
        <v>90</v>
      </c>
      <c r="R4441" t="s">
        <v>3747</v>
      </c>
      <c r="S4441">
        <v>23.680000000000003</v>
      </c>
      <c r="T4441">
        <v>4</v>
      </c>
      <c r="U4441">
        <v>0.2</v>
      </c>
      <c r="V4441">
        <v>7.3999999999999995</v>
      </c>
    </row>
    <row r="4442" spans="1:22" ht="14.25" customHeight="1" x14ac:dyDescent="0.3">
      <c r="A4442">
        <v>4441</v>
      </c>
      <c r="B4442" t="s">
        <v>7503</v>
      </c>
      <c r="C4442">
        <f>YEAR(Data!$D4442)</f>
        <v>2013</v>
      </c>
      <c r="D4442" s="2">
        <v>41478</v>
      </c>
      <c r="E4442" s="2">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ht="14.25" customHeight="1" x14ac:dyDescent="0.3">
      <c r="A4443">
        <v>4442</v>
      </c>
      <c r="B4443" t="s">
        <v>7503</v>
      </c>
      <c r="C4443">
        <f>YEAR(Data!$D4443)</f>
        <v>2013</v>
      </c>
      <c r="D4443" s="2">
        <v>41478</v>
      </c>
      <c r="E4443" s="2">
        <v>41482</v>
      </c>
      <c r="F4443" t="s">
        <v>50</v>
      </c>
      <c r="G4443" t="s">
        <v>5176</v>
      </c>
      <c r="H4443" t="s">
        <v>5177</v>
      </c>
      <c r="I4443" t="s">
        <v>26</v>
      </c>
      <c r="J4443" t="s">
        <v>27</v>
      </c>
      <c r="K4443" t="s">
        <v>237</v>
      </c>
      <c r="L4443" t="s">
        <v>238</v>
      </c>
      <c r="M4443">
        <v>48185</v>
      </c>
      <c r="N4443" t="s">
        <v>105</v>
      </c>
      <c r="O4443" t="s">
        <v>7504</v>
      </c>
      <c r="P4443" t="s">
        <v>46</v>
      </c>
      <c r="Q4443" t="s">
        <v>59</v>
      </c>
      <c r="R4443" t="s">
        <v>7505</v>
      </c>
      <c r="S4443">
        <v>965.84999999999991</v>
      </c>
      <c r="T4443">
        <v>5</v>
      </c>
      <c r="U4443">
        <v>0</v>
      </c>
      <c r="V4443">
        <v>135.21900000000002</v>
      </c>
    </row>
    <row r="4444" spans="1:22" ht="14.25" customHeight="1" x14ac:dyDescent="0.3">
      <c r="A4444">
        <v>4443</v>
      </c>
      <c r="B4444" t="s">
        <v>7503</v>
      </c>
      <c r="C4444">
        <f>YEAR(Data!$D4444)</f>
        <v>2013</v>
      </c>
      <c r="D4444" s="2">
        <v>41478</v>
      </c>
      <c r="E4444" s="2">
        <v>41482</v>
      </c>
      <c r="F4444" t="s">
        <v>50</v>
      </c>
      <c r="G4444" t="s">
        <v>5176</v>
      </c>
      <c r="H4444" t="s">
        <v>5177</v>
      </c>
      <c r="I4444" t="s">
        <v>26</v>
      </c>
      <c r="J4444" t="s">
        <v>27</v>
      </c>
      <c r="K4444" t="s">
        <v>237</v>
      </c>
      <c r="L4444" t="s">
        <v>238</v>
      </c>
      <c r="M4444">
        <v>48185</v>
      </c>
      <c r="N4444" t="s">
        <v>105</v>
      </c>
      <c r="O4444" t="s">
        <v>7506</v>
      </c>
      <c r="P4444" t="s">
        <v>46</v>
      </c>
      <c r="Q4444" t="s">
        <v>68</v>
      </c>
      <c r="R4444" t="s">
        <v>7507</v>
      </c>
      <c r="S4444">
        <v>29.2</v>
      </c>
      <c r="T4444">
        <v>5</v>
      </c>
      <c r="U4444">
        <v>0</v>
      </c>
      <c r="V4444">
        <v>10.511999999999999</v>
      </c>
    </row>
    <row r="4445" spans="1:22" ht="14.25" customHeight="1" x14ac:dyDescent="0.3">
      <c r="A4445">
        <v>4444</v>
      </c>
      <c r="B4445" t="s">
        <v>7503</v>
      </c>
      <c r="C4445">
        <f>YEAR(Data!$D4445)</f>
        <v>2013</v>
      </c>
      <c r="D4445" s="2">
        <v>41478</v>
      </c>
      <c r="E4445" s="2">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ht="14.25" customHeight="1" x14ac:dyDescent="0.3">
      <c r="A4446">
        <v>4445</v>
      </c>
      <c r="B4446" t="s">
        <v>7508</v>
      </c>
      <c r="C4446">
        <f>YEAR(Data!$D4446)</f>
        <v>2011</v>
      </c>
      <c r="D4446" s="2">
        <v>40863</v>
      </c>
      <c r="E4446" s="2">
        <v>40868</v>
      </c>
      <c r="F4446" t="s">
        <v>50</v>
      </c>
      <c r="G4446" t="s">
        <v>2146</v>
      </c>
      <c r="H4446" t="s">
        <v>2147</v>
      </c>
      <c r="I4446" t="s">
        <v>102</v>
      </c>
      <c r="J4446" t="s">
        <v>27</v>
      </c>
      <c r="K4446" t="s">
        <v>538</v>
      </c>
      <c r="L4446" t="s">
        <v>254</v>
      </c>
      <c r="M4446">
        <v>47401</v>
      </c>
      <c r="N4446" t="s">
        <v>105</v>
      </c>
      <c r="O4446" t="s">
        <v>5581</v>
      </c>
      <c r="P4446" t="s">
        <v>46</v>
      </c>
      <c r="Q4446" t="s">
        <v>173</v>
      </c>
      <c r="R4446" t="s">
        <v>5582</v>
      </c>
      <c r="S4446">
        <v>78.349999999999994</v>
      </c>
      <c r="T4446">
        <v>5</v>
      </c>
      <c r="U4446">
        <v>0</v>
      </c>
      <c r="V4446">
        <v>36.824499999999993</v>
      </c>
    </row>
    <row r="4447" spans="1:22" ht="14.25" customHeight="1" x14ac:dyDescent="0.3">
      <c r="A4447">
        <v>4446</v>
      </c>
      <c r="B4447" t="s">
        <v>7508</v>
      </c>
      <c r="C4447">
        <f>YEAR(Data!$D4447)</f>
        <v>2011</v>
      </c>
      <c r="D4447" s="2">
        <v>40863</v>
      </c>
      <c r="E4447" s="2">
        <v>40868</v>
      </c>
      <c r="F4447" t="s">
        <v>50</v>
      </c>
      <c r="G4447" t="s">
        <v>2146</v>
      </c>
      <c r="H4447" t="s">
        <v>2147</v>
      </c>
      <c r="I4447" t="s">
        <v>102</v>
      </c>
      <c r="J4447" t="s">
        <v>27</v>
      </c>
      <c r="K4447" t="s">
        <v>538</v>
      </c>
      <c r="L4447" t="s">
        <v>254</v>
      </c>
      <c r="M4447">
        <v>47401</v>
      </c>
      <c r="N4447" t="s">
        <v>105</v>
      </c>
      <c r="O4447" t="s">
        <v>6001</v>
      </c>
      <c r="P4447" t="s">
        <v>46</v>
      </c>
      <c r="Q4447" t="s">
        <v>90</v>
      </c>
      <c r="R4447" t="s">
        <v>6002</v>
      </c>
      <c r="S4447">
        <v>31.68</v>
      </c>
      <c r="T4447">
        <v>6</v>
      </c>
      <c r="U4447">
        <v>0</v>
      </c>
      <c r="V4447">
        <v>14.256</v>
      </c>
    </row>
    <row r="4448" spans="1:22" ht="14.25" customHeight="1" x14ac:dyDescent="0.3">
      <c r="A4448">
        <v>4447</v>
      </c>
      <c r="B4448" t="s">
        <v>7508</v>
      </c>
      <c r="C4448">
        <f>YEAR(Data!$D4448)</f>
        <v>2011</v>
      </c>
      <c r="D4448" s="2">
        <v>40863</v>
      </c>
      <c r="E4448" s="2">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ht="14.25" customHeight="1" x14ac:dyDescent="0.3">
      <c r="A4449">
        <v>4448</v>
      </c>
      <c r="B4449" t="s">
        <v>7508</v>
      </c>
      <c r="C4449">
        <f>YEAR(Data!$D4449)</f>
        <v>2011</v>
      </c>
      <c r="D4449" s="2">
        <v>40863</v>
      </c>
      <c r="E4449" s="2">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ht="14.25" customHeight="1" x14ac:dyDescent="0.3">
      <c r="A4450">
        <v>4449</v>
      </c>
      <c r="B4450" t="s">
        <v>7509</v>
      </c>
      <c r="C4450">
        <f>YEAR(Data!$D4450)</f>
        <v>2012</v>
      </c>
      <c r="D4450" s="2">
        <v>41079</v>
      </c>
      <c r="E4450" s="2">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ht="14.25" customHeight="1" x14ac:dyDescent="0.3">
      <c r="A4451">
        <v>4450</v>
      </c>
      <c r="B4451" t="s">
        <v>7509</v>
      </c>
      <c r="C4451">
        <f>YEAR(Data!$D4451)</f>
        <v>2012</v>
      </c>
      <c r="D4451" s="2">
        <v>41079</v>
      </c>
      <c r="E4451" s="2">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ht="14.25" customHeight="1" x14ac:dyDescent="0.3">
      <c r="A4452">
        <v>4451</v>
      </c>
      <c r="B4452" t="s">
        <v>7509</v>
      </c>
      <c r="C4452">
        <f>YEAR(Data!$D4452)</f>
        <v>2012</v>
      </c>
      <c r="D4452" s="2">
        <v>41079</v>
      </c>
      <c r="E4452" s="2">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ht="14.25" customHeight="1" x14ac:dyDescent="0.3">
      <c r="A4453">
        <v>4452</v>
      </c>
      <c r="B4453" t="s">
        <v>7510</v>
      </c>
      <c r="C4453">
        <f>YEAR(Data!$D4453)</f>
        <v>2013</v>
      </c>
      <c r="D4453" s="2">
        <v>41460</v>
      </c>
      <c r="E4453" s="2">
        <v>41462</v>
      </c>
      <c r="F4453" t="s">
        <v>188</v>
      </c>
      <c r="G4453" t="s">
        <v>7158</v>
      </c>
      <c r="H4453" t="s">
        <v>7159</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ht="14.25" customHeight="1" x14ac:dyDescent="0.3">
      <c r="A4454">
        <v>4453</v>
      </c>
      <c r="B4454" t="s">
        <v>7510</v>
      </c>
      <c r="C4454">
        <f>YEAR(Data!$D4454)</f>
        <v>2013</v>
      </c>
      <c r="D4454" s="2">
        <v>41460</v>
      </c>
      <c r="E4454" s="2">
        <v>41462</v>
      </c>
      <c r="F4454" t="s">
        <v>188</v>
      </c>
      <c r="G4454" t="s">
        <v>7158</v>
      </c>
      <c r="H4454" t="s">
        <v>7159</v>
      </c>
      <c r="I4454" t="s">
        <v>26</v>
      </c>
      <c r="J4454" t="s">
        <v>27</v>
      </c>
      <c r="K4454" t="s">
        <v>127</v>
      </c>
      <c r="L4454" t="s">
        <v>43</v>
      </c>
      <c r="M4454">
        <v>94109</v>
      </c>
      <c r="N4454" t="s">
        <v>44</v>
      </c>
      <c r="O4454" t="s">
        <v>7511</v>
      </c>
      <c r="P4454" t="s">
        <v>46</v>
      </c>
      <c r="Q4454" t="s">
        <v>173</v>
      </c>
      <c r="R4454" t="s">
        <v>7512</v>
      </c>
      <c r="S4454">
        <v>43.96</v>
      </c>
      <c r="T4454">
        <v>2</v>
      </c>
      <c r="U4454">
        <v>0</v>
      </c>
      <c r="V4454">
        <v>20.661200000000001</v>
      </c>
    </row>
    <row r="4455" spans="1:22" ht="14.25" customHeight="1" x14ac:dyDescent="0.3">
      <c r="A4455">
        <v>4454</v>
      </c>
      <c r="B4455" t="s">
        <v>7510</v>
      </c>
      <c r="C4455">
        <f>YEAR(Data!$D4455)</f>
        <v>2013</v>
      </c>
      <c r="D4455" s="2">
        <v>41460</v>
      </c>
      <c r="E4455" s="2">
        <v>41462</v>
      </c>
      <c r="F4455" t="s">
        <v>188</v>
      </c>
      <c r="G4455" t="s">
        <v>7158</v>
      </c>
      <c r="H4455" t="s">
        <v>7159</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ht="14.25" customHeight="1" x14ac:dyDescent="0.3">
      <c r="A4456">
        <v>4455</v>
      </c>
      <c r="B4456" t="s">
        <v>7510</v>
      </c>
      <c r="C4456">
        <f>YEAR(Data!$D4456)</f>
        <v>2013</v>
      </c>
      <c r="D4456" s="2">
        <v>41460</v>
      </c>
      <c r="E4456" s="2">
        <v>41462</v>
      </c>
      <c r="F4456" t="s">
        <v>188</v>
      </c>
      <c r="G4456" t="s">
        <v>7158</v>
      </c>
      <c r="H4456" t="s">
        <v>7159</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ht="14.25" customHeight="1" x14ac:dyDescent="0.3">
      <c r="A4457">
        <v>4456</v>
      </c>
      <c r="B4457" t="s">
        <v>7513</v>
      </c>
      <c r="C4457">
        <f>YEAR(Data!$D4457)</f>
        <v>2012</v>
      </c>
      <c r="D4457" s="2">
        <v>41155</v>
      </c>
      <c r="E4457" s="2">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ht="14.25" customHeight="1" x14ac:dyDescent="0.3">
      <c r="A4458">
        <v>4457</v>
      </c>
      <c r="B4458" t="s">
        <v>7513</v>
      </c>
      <c r="C4458">
        <f>YEAR(Data!$D4458)</f>
        <v>2012</v>
      </c>
      <c r="D4458" s="2">
        <v>41155</v>
      </c>
      <c r="E4458" s="2">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ht="14.25" customHeight="1" x14ac:dyDescent="0.3">
      <c r="A4459">
        <v>4458</v>
      </c>
      <c r="B4459" t="s">
        <v>7514</v>
      </c>
      <c r="C4459">
        <f>YEAR(Data!$D4459)</f>
        <v>2014</v>
      </c>
      <c r="D4459" s="2">
        <v>41859</v>
      </c>
      <c r="E4459" s="2">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ht="14.25" customHeight="1" x14ac:dyDescent="0.3">
      <c r="A4460">
        <v>4459</v>
      </c>
      <c r="B4460" t="s">
        <v>7515</v>
      </c>
      <c r="C4460">
        <f>YEAR(Data!$D4460)</f>
        <v>2014</v>
      </c>
      <c r="D4460" s="2">
        <v>41712</v>
      </c>
      <c r="E4460" s="2">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ht="14.25" customHeight="1" x14ac:dyDescent="0.3">
      <c r="A4461">
        <v>4460</v>
      </c>
      <c r="B4461" t="s">
        <v>7516</v>
      </c>
      <c r="C4461">
        <f>YEAR(Data!$D4461)</f>
        <v>2014</v>
      </c>
      <c r="D4461" s="2">
        <v>41911</v>
      </c>
      <c r="E4461" s="2">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ht="14.25" customHeight="1" x14ac:dyDescent="0.3">
      <c r="A4462">
        <v>4461</v>
      </c>
      <c r="B4462" t="s">
        <v>7516</v>
      </c>
      <c r="C4462">
        <f>YEAR(Data!$D4462)</f>
        <v>2014</v>
      </c>
      <c r="D4462" s="2">
        <v>41911</v>
      </c>
      <c r="E4462" s="2">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ht="14.25" customHeight="1" x14ac:dyDescent="0.3">
      <c r="A4463">
        <v>4462</v>
      </c>
      <c r="B4463" t="s">
        <v>7516</v>
      </c>
      <c r="C4463">
        <f>YEAR(Data!$D4463)</f>
        <v>2014</v>
      </c>
      <c r="D4463" s="2">
        <v>41911</v>
      </c>
      <c r="E4463" s="2">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ht="14.25" customHeight="1" x14ac:dyDescent="0.3">
      <c r="A4464">
        <v>4463</v>
      </c>
      <c r="B4464" t="s">
        <v>7516</v>
      </c>
      <c r="C4464">
        <f>YEAR(Data!$D4464)</f>
        <v>2014</v>
      </c>
      <c r="D4464" s="2">
        <v>41911</v>
      </c>
      <c r="E4464" s="2">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ht="14.25" customHeight="1" x14ac:dyDescent="0.3">
      <c r="A4465">
        <v>4464</v>
      </c>
      <c r="B4465" t="s">
        <v>7516</v>
      </c>
      <c r="C4465">
        <f>YEAR(Data!$D4465)</f>
        <v>2014</v>
      </c>
      <c r="D4465" s="2">
        <v>41911</v>
      </c>
      <c r="E4465" s="2">
        <v>41914</v>
      </c>
      <c r="F4465" t="s">
        <v>188</v>
      </c>
      <c r="G4465" t="s">
        <v>2351</v>
      </c>
      <c r="H4465" t="s">
        <v>2352</v>
      </c>
      <c r="I4465" t="s">
        <v>102</v>
      </c>
      <c r="J4465" t="s">
        <v>27</v>
      </c>
      <c r="K4465" t="s">
        <v>456</v>
      </c>
      <c r="L4465" t="s">
        <v>457</v>
      </c>
      <c r="M4465">
        <v>80013</v>
      </c>
      <c r="N4465" t="s">
        <v>44</v>
      </c>
      <c r="O4465" t="s">
        <v>7517</v>
      </c>
      <c r="P4465" t="s">
        <v>46</v>
      </c>
      <c r="Q4465" t="s">
        <v>90</v>
      </c>
      <c r="R4465" t="s">
        <v>7518</v>
      </c>
      <c r="S4465">
        <v>14.352000000000002</v>
      </c>
      <c r="T4465">
        <v>3</v>
      </c>
      <c r="U4465">
        <v>0.2</v>
      </c>
      <c r="V4465">
        <v>5.2026000000000003</v>
      </c>
    </row>
    <row r="4466" spans="1:22" ht="14.25" customHeight="1" x14ac:dyDescent="0.3">
      <c r="A4466">
        <v>4465</v>
      </c>
      <c r="B4466" t="s">
        <v>7516</v>
      </c>
      <c r="C4466">
        <f>YEAR(Data!$D4466)</f>
        <v>2014</v>
      </c>
      <c r="D4466" s="2">
        <v>41911</v>
      </c>
      <c r="E4466" s="2">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ht="14.25" customHeight="1" x14ac:dyDescent="0.3">
      <c r="A4467">
        <v>4466</v>
      </c>
      <c r="B4467" t="s">
        <v>7519</v>
      </c>
      <c r="C4467">
        <f>YEAR(Data!$D4467)</f>
        <v>2012</v>
      </c>
      <c r="D4467" s="2">
        <v>41128</v>
      </c>
      <c r="E4467" s="2">
        <v>41132</v>
      </c>
      <c r="F4467" t="s">
        <v>50</v>
      </c>
      <c r="G4467" t="s">
        <v>3094</v>
      </c>
      <c r="H4467" t="s">
        <v>3095</v>
      </c>
      <c r="I4467" t="s">
        <v>41</v>
      </c>
      <c r="J4467" t="s">
        <v>27</v>
      </c>
      <c r="K4467" t="s">
        <v>7299</v>
      </c>
      <c r="L4467" t="s">
        <v>6260</v>
      </c>
      <c r="M4467">
        <v>83704</v>
      </c>
      <c r="N4467" t="s">
        <v>44</v>
      </c>
      <c r="O4467" t="s">
        <v>3587</v>
      </c>
      <c r="P4467" t="s">
        <v>46</v>
      </c>
      <c r="Q4467" t="s">
        <v>75</v>
      </c>
      <c r="R4467" t="s">
        <v>3588</v>
      </c>
      <c r="S4467">
        <v>3.3040000000000003</v>
      </c>
      <c r="T4467">
        <v>1</v>
      </c>
      <c r="U4467">
        <v>0.2</v>
      </c>
      <c r="V4467">
        <v>1.1151</v>
      </c>
    </row>
    <row r="4468" spans="1:22" ht="14.25" customHeight="1" x14ac:dyDescent="0.3">
      <c r="A4468">
        <v>4467</v>
      </c>
      <c r="B4468" t="s">
        <v>7520</v>
      </c>
      <c r="C4468">
        <f>YEAR(Data!$D4468)</f>
        <v>2014</v>
      </c>
      <c r="D4468" s="2">
        <v>41968</v>
      </c>
      <c r="E4468" s="2">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ht="14.25" customHeight="1" x14ac:dyDescent="0.3">
      <c r="A4469">
        <v>4468</v>
      </c>
      <c r="B4469" t="s">
        <v>7520</v>
      </c>
      <c r="C4469">
        <f>YEAR(Data!$D4469)</f>
        <v>2014</v>
      </c>
      <c r="D4469" s="2">
        <v>41968</v>
      </c>
      <c r="E4469" s="2">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ht="14.25" customHeight="1" x14ac:dyDescent="0.3">
      <c r="A4470">
        <v>4469</v>
      </c>
      <c r="B4470" t="s">
        <v>7520</v>
      </c>
      <c r="C4470">
        <f>YEAR(Data!$D4470)</f>
        <v>2014</v>
      </c>
      <c r="D4470" s="2">
        <v>41968</v>
      </c>
      <c r="E4470" s="2">
        <v>41975</v>
      </c>
      <c r="F4470" t="s">
        <v>50</v>
      </c>
      <c r="G4470" t="s">
        <v>4955</v>
      </c>
      <c r="H4470" t="s">
        <v>4956</v>
      </c>
      <c r="I4470" t="s">
        <v>26</v>
      </c>
      <c r="J4470" t="s">
        <v>27</v>
      </c>
      <c r="K4470" t="s">
        <v>266</v>
      </c>
      <c r="L4470" t="s">
        <v>267</v>
      </c>
      <c r="M4470">
        <v>10035</v>
      </c>
      <c r="N4470" t="s">
        <v>148</v>
      </c>
      <c r="O4470" t="s">
        <v>5448</v>
      </c>
      <c r="P4470" t="s">
        <v>32</v>
      </c>
      <c r="Q4470" t="s">
        <v>33</v>
      </c>
      <c r="R4470" t="s">
        <v>5449</v>
      </c>
      <c r="S4470">
        <v>321.56799999999998</v>
      </c>
      <c r="T4470">
        <v>2</v>
      </c>
      <c r="U4470">
        <v>0.2</v>
      </c>
      <c r="V4470">
        <v>-16.078399999999988</v>
      </c>
    </row>
    <row r="4471" spans="1:22" ht="14.25" customHeight="1" x14ac:dyDescent="0.3">
      <c r="A4471">
        <v>4470</v>
      </c>
      <c r="B4471" t="s">
        <v>7520</v>
      </c>
      <c r="C4471">
        <f>YEAR(Data!$D4471)</f>
        <v>2014</v>
      </c>
      <c r="D4471" s="2">
        <v>41968</v>
      </c>
      <c r="E4471" s="2">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ht="14.25" customHeight="1" x14ac:dyDescent="0.3">
      <c r="A4472">
        <v>4471</v>
      </c>
      <c r="B4472" t="s">
        <v>7521</v>
      </c>
      <c r="C4472">
        <f>YEAR(Data!$D4472)</f>
        <v>2014</v>
      </c>
      <c r="D4472" s="2">
        <v>41768</v>
      </c>
      <c r="E4472" s="2">
        <v>41772</v>
      </c>
      <c r="F4472" t="s">
        <v>50</v>
      </c>
      <c r="G4472" t="s">
        <v>1183</v>
      </c>
      <c r="H4472" t="s">
        <v>1184</v>
      </c>
      <c r="I4472" t="s">
        <v>41</v>
      </c>
      <c r="J4472" t="s">
        <v>27</v>
      </c>
      <c r="K4472" t="s">
        <v>146</v>
      </c>
      <c r="L4472" t="s">
        <v>147</v>
      </c>
      <c r="M4472">
        <v>19140</v>
      </c>
      <c r="N4472" t="s">
        <v>148</v>
      </c>
      <c r="O4472" t="s">
        <v>6595</v>
      </c>
      <c r="P4472" t="s">
        <v>32</v>
      </c>
      <c r="Q4472" t="s">
        <v>36</v>
      </c>
      <c r="R4472" t="s">
        <v>6596</v>
      </c>
      <c r="S4472">
        <v>128.05799999999999</v>
      </c>
      <c r="T4472">
        <v>3</v>
      </c>
      <c r="U4472">
        <v>0.3</v>
      </c>
      <c r="V4472">
        <v>-23.782199999999996</v>
      </c>
    </row>
    <row r="4473" spans="1:22" ht="14.25" customHeight="1" x14ac:dyDescent="0.3">
      <c r="A4473">
        <v>4472</v>
      </c>
      <c r="B4473" t="s">
        <v>7522</v>
      </c>
      <c r="C4473">
        <f>YEAR(Data!$D4473)</f>
        <v>2014</v>
      </c>
      <c r="D4473" s="2">
        <v>41912</v>
      </c>
      <c r="E4473" s="2">
        <v>41912</v>
      </c>
      <c r="F4473" t="s">
        <v>1290</v>
      </c>
      <c r="G4473" t="s">
        <v>604</v>
      </c>
      <c r="H4473" t="s">
        <v>605</v>
      </c>
      <c r="I4473" t="s">
        <v>102</v>
      </c>
      <c r="J4473" t="s">
        <v>27</v>
      </c>
      <c r="K4473" t="s">
        <v>7523</v>
      </c>
      <c r="L4473" t="s">
        <v>498</v>
      </c>
      <c r="M4473">
        <v>44060</v>
      </c>
      <c r="N4473" t="s">
        <v>148</v>
      </c>
      <c r="O4473" t="s">
        <v>4839</v>
      </c>
      <c r="P4473" t="s">
        <v>32</v>
      </c>
      <c r="Q4473" t="s">
        <v>36</v>
      </c>
      <c r="R4473" t="s">
        <v>4840</v>
      </c>
      <c r="S4473">
        <v>63.686</v>
      </c>
      <c r="T4473">
        <v>1</v>
      </c>
      <c r="U4473">
        <v>0.3</v>
      </c>
      <c r="V4473">
        <v>-15.466600000000003</v>
      </c>
    </row>
    <row r="4474" spans="1:22" ht="14.25" customHeight="1" x14ac:dyDescent="0.3">
      <c r="A4474">
        <v>4473</v>
      </c>
      <c r="B4474" t="s">
        <v>7522</v>
      </c>
      <c r="C4474">
        <f>YEAR(Data!$D4474)</f>
        <v>2014</v>
      </c>
      <c r="D4474" s="2">
        <v>41912</v>
      </c>
      <c r="E4474" s="2">
        <v>41912</v>
      </c>
      <c r="F4474" t="s">
        <v>1290</v>
      </c>
      <c r="G4474" t="s">
        <v>604</v>
      </c>
      <c r="H4474" t="s">
        <v>605</v>
      </c>
      <c r="I4474" t="s">
        <v>102</v>
      </c>
      <c r="J4474" t="s">
        <v>27</v>
      </c>
      <c r="K4474" t="s">
        <v>7523</v>
      </c>
      <c r="L4474" t="s">
        <v>498</v>
      </c>
      <c r="M4474">
        <v>44060</v>
      </c>
      <c r="N4474" t="s">
        <v>148</v>
      </c>
      <c r="O4474" t="s">
        <v>1594</v>
      </c>
      <c r="P4474" t="s">
        <v>71</v>
      </c>
      <c r="Q4474" t="s">
        <v>161</v>
      </c>
      <c r="R4474" t="s">
        <v>1595</v>
      </c>
      <c r="S4474">
        <v>239.976</v>
      </c>
      <c r="T4474">
        <v>3</v>
      </c>
      <c r="U4474">
        <v>0.2</v>
      </c>
      <c r="V4474">
        <v>65.993400000000008</v>
      </c>
    </row>
    <row r="4475" spans="1:22" ht="14.25" customHeight="1" x14ac:dyDescent="0.3">
      <c r="A4475">
        <v>4474</v>
      </c>
      <c r="B4475" t="s">
        <v>7522</v>
      </c>
      <c r="C4475">
        <f>YEAR(Data!$D4475)</f>
        <v>2014</v>
      </c>
      <c r="D4475" s="2">
        <v>41912</v>
      </c>
      <c r="E4475" s="2">
        <v>41912</v>
      </c>
      <c r="F4475" t="s">
        <v>1290</v>
      </c>
      <c r="G4475" t="s">
        <v>604</v>
      </c>
      <c r="H4475" t="s">
        <v>605</v>
      </c>
      <c r="I4475" t="s">
        <v>102</v>
      </c>
      <c r="J4475" t="s">
        <v>27</v>
      </c>
      <c r="K4475" t="s">
        <v>7523</v>
      </c>
      <c r="L4475" t="s">
        <v>498</v>
      </c>
      <c r="M4475">
        <v>44060</v>
      </c>
      <c r="N4475" t="s">
        <v>148</v>
      </c>
      <c r="O4475" t="s">
        <v>7524</v>
      </c>
      <c r="P4475" t="s">
        <v>32</v>
      </c>
      <c r="Q4475" t="s">
        <v>56</v>
      </c>
      <c r="R4475" t="s">
        <v>7525</v>
      </c>
      <c r="S4475">
        <v>344.22</v>
      </c>
      <c r="T4475">
        <v>2</v>
      </c>
      <c r="U4475">
        <v>0.4</v>
      </c>
      <c r="V4475">
        <v>-189.32100000000003</v>
      </c>
    </row>
    <row r="4476" spans="1:22" ht="14.25" customHeight="1" x14ac:dyDescent="0.3">
      <c r="A4476">
        <v>4475</v>
      </c>
      <c r="B4476" t="s">
        <v>7522</v>
      </c>
      <c r="C4476">
        <f>YEAR(Data!$D4476)</f>
        <v>2014</v>
      </c>
      <c r="D4476" s="2">
        <v>41912</v>
      </c>
      <c r="E4476" s="2">
        <v>41912</v>
      </c>
      <c r="F4476" t="s">
        <v>1290</v>
      </c>
      <c r="G4476" t="s">
        <v>604</v>
      </c>
      <c r="H4476" t="s">
        <v>605</v>
      </c>
      <c r="I4476" t="s">
        <v>102</v>
      </c>
      <c r="J4476" t="s">
        <v>27</v>
      </c>
      <c r="K4476" t="s">
        <v>7523</v>
      </c>
      <c r="L4476" t="s">
        <v>498</v>
      </c>
      <c r="M4476">
        <v>44060</v>
      </c>
      <c r="N4476" t="s">
        <v>148</v>
      </c>
      <c r="O4476" t="s">
        <v>5264</v>
      </c>
      <c r="P4476" t="s">
        <v>46</v>
      </c>
      <c r="Q4476" t="s">
        <v>90</v>
      </c>
      <c r="R4476" t="s">
        <v>5265</v>
      </c>
      <c r="S4476">
        <v>15.552000000000003</v>
      </c>
      <c r="T4476">
        <v>3</v>
      </c>
      <c r="U4476">
        <v>0.2</v>
      </c>
      <c r="V4476">
        <v>5.4432</v>
      </c>
    </row>
    <row r="4477" spans="1:22" ht="14.25" customHeight="1" x14ac:dyDescent="0.3">
      <c r="A4477">
        <v>4476</v>
      </c>
      <c r="B4477" t="s">
        <v>7522</v>
      </c>
      <c r="C4477">
        <f>YEAR(Data!$D4477)</f>
        <v>2014</v>
      </c>
      <c r="D4477" s="2">
        <v>41912</v>
      </c>
      <c r="E4477" s="2">
        <v>41912</v>
      </c>
      <c r="F4477" t="s">
        <v>1290</v>
      </c>
      <c r="G4477" t="s">
        <v>604</v>
      </c>
      <c r="H4477" t="s">
        <v>605</v>
      </c>
      <c r="I4477" t="s">
        <v>102</v>
      </c>
      <c r="J4477" t="s">
        <v>27</v>
      </c>
      <c r="K4477" t="s">
        <v>7523</v>
      </c>
      <c r="L4477" t="s">
        <v>498</v>
      </c>
      <c r="M4477">
        <v>44060</v>
      </c>
      <c r="N4477" t="s">
        <v>148</v>
      </c>
      <c r="O4477" t="s">
        <v>6345</v>
      </c>
      <c r="P4477" t="s">
        <v>32</v>
      </c>
      <c r="Q4477" t="s">
        <v>65</v>
      </c>
      <c r="R4477" t="s">
        <v>6346</v>
      </c>
      <c r="S4477">
        <v>21.248000000000001</v>
      </c>
      <c r="T4477">
        <v>4</v>
      </c>
      <c r="U4477">
        <v>0.2</v>
      </c>
      <c r="V4477">
        <v>7.436799999999999</v>
      </c>
    </row>
    <row r="4478" spans="1:22" ht="14.25" customHeight="1" x14ac:dyDescent="0.3">
      <c r="A4478">
        <v>4477</v>
      </c>
      <c r="B4478" t="s">
        <v>7522</v>
      </c>
      <c r="C4478">
        <f>YEAR(Data!$D4478)</f>
        <v>2014</v>
      </c>
      <c r="D4478" s="2">
        <v>41912</v>
      </c>
      <c r="E4478" s="2">
        <v>41912</v>
      </c>
      <c r="F4478" t="s">
        <v>1290</v>
      </c>
      <c r="G4478" t="s">
        <v>604</v>
      </c>
      <c r="H4478" t="s">
        <v>605</v>
      </c>
      <c r="I4478" t="s">
        <v>102</v>
      </c>
      <c r="J4478" t="s">
        <v>27</v>
      </c>
      <c r="K4478" t="s">
        <v>7523</v>
      </c>
      <c r="L4478" t="s">
        <v>498</v>
      </c>
      <c r="M4478">
        <v>44060</v>
      </c>
      <c r="N4478" t="s">
        <v>148</v>
      </c>
      <c r="O4478" t="s">
        <v>7103</v>
      </c>
      <c r="P4478" t="s">
        <v>46</v>
      </c>
      <c r="Q4478" t="s">
        <v>90</v>
      </c>
      <c r="R4478" t="s">
        <v>7104</v>
      </c>
      <c r="S4478">
        <v>8.4480000000000004</v>
      </c>
      <c r="T4478">
        <v>2</v>
      </c>
      <c r="U4478">
        <v>0.2</v>
      </c>
      <c r="V4478">
        <v>2.6399999999999997</v>
      </c>
    </row>
    <row r="4479" spans="1:22" ht="14.25" customHeight="1" x14ac:dyDescent="0.3">
      <c r="A4479">
        <v>4478</v>
      </c>
      <c r="B4479" t="s">
        <v>7526</v>
      </c>
      <c r="C4479">
        <f>YEAR(Data!$D4479)</f>
        <v>2014</v>
      </c>
      <c r="D4479" s="2">
        <v>41935</v>
      </c>
      <c r="E4479" s="2">
        <v>41935</v>
      </c>
      <c r="F4479" t="s">
        <v>1290</v>
      </c>
      <c r="G4479" t="s">
        <v>3147</v>
      </c>
      <c r="H4479" t="s">
        <v>3148</v>
      </c>
      <c r="I4479" t="s">
        <v>26</v>
      </c>
      <c r="J4479" t="s">
        <v>27</v>
      </c>
      <c r="K4479" t="s">
        <v>7527</v>
      </c>
      <c r="L4479" t="s">
        <v>649</v>
      </c>
      <c r="M4479">
        <v>73505</v>
      </c>
      <c r="N4479" t="s">
        <v>105</v>
      </c>
      <c r="O4479" t="s">
        <v>7528</v>
      </c>
      <c r="P4479" t="s">
        <v>46</v>
      </c>
      <c r="Q4479" t="s">
        <v>59</v>
      </c>
      <c r="R4479" t="s">
        <v>7529</v>
      </c>
      <c r="S4479">
        <v>333.09000000000003</v>
      </c>
      <c r="T4479">
        <v>3</v>
      </c>
      <c r="U4479">
        <v>0</v>
      </c>
      <c r="V4479">
        <v>23.316299999999984</v>
      </c>
    </row>
    <row r="4480" spans="1:22" ht="14.25" customHeight="1" x14ac:dyDescent="0.3">
      <c r="A4480">
        <v>4479</v>
      </c>
      <c r="B4480" t="s">
        <v>7526</v>
      </c>
      <c r="C4480">
        <f>YEAR(Data!$D4480)</f>
        <v>2014</v>
      </c>
      <c r="D4480" s="2">
        <v>41935</v>
      </c>
      <c r="E4480" s="2">
        <v>41935</v>
      </c>
      <c r="F4480" t="s">
        <v>1290</v>
      </c>
      <c r="G4480" t="s">
        <v>3147</v>
      </c>
      <c r="H4480" t="s">
        <v>3148</v>
      </c>
      <c r="I4480" t="s">
        <v>26</v>
      </c>
      <c r="J4480" t="s">
        <v>27</v>
      </c>
      <c r="K4480" t="s">
        <v>7527</v>
      </c>
      <c r="L4480" t="s">
        <v>649</v>
      </c>
      <c r="M4480">
        <v>73505</v>
      </c>
      <c r="N4480" t="s">
        <v>105</v>
      </c>
      <c r="O4480" t="s">
        <v>883</v>
      </c>
      <c r="P4480" t="s">
        <v>32</v>
      </c>
      <c r="Q4480" t="s">
        <v>56</v>
      </c>
      <c r="R4480" t="s">
        <v>884</v>
      </c>
      <c r="S4480">
        <v>248.98</v>
      </c>
      <c r="T4480">
        <v>2</v>
      </c>
      <c r="U4480">
        <v>0</v>
      </c>
      <c r="V4480">
        <v>54.775599999999997</v>
      </c>
    </row>
    <row r="4481" spans="1:22" ht="14.25" customHeight="1" x14ac:dyDescent="0.3">
      <c r="A4481">
        <v>4480</v>
      </c>
      <c r="B4481" t="s">
        <v>7530</v>
      </c>
      <c r="C4481">
        <f>YEAR(Data!$D4481)</f>
        <v>2011</v>
      </c>
      <c r="D4481" s="2">
        <v>40626</v>
      </c>
      <c r="E4481" s="2">
        <v>40630</v>
      </c>
      <c r="F4481" t="s">
        <v>50</v>
      </c>
      <c r="G4481" t="s">
        <v>2503</v>
      </c>
      <c r="H4481" t="s">
        <v>2504</v>
      </c>
      <c r="I4481" t="s">
        <v>26</v>
      </c>
      <c r="J4481" t="s">
        <v>27</v>
      </c>
      <c r="K4481" t="s">
        <v>266</v>
      </c>
      <c r="L4481" t="s">
        <v>267</v>
      </c>
      <c r="M4481">
        <v>10024</v>
      </c>
      <c r="N4481" t="s">
        <v>148</v>
      </c>
      <c r="O4481" t="s">
        <v>7531</v>
      </c>
      <c r="P4481" t="s">
        <v>46</v>
      </c>
      <c r="Q4481" t="s">
        <v>90</v>
      </c>
      <c r="R4481" t="s">
        <v>7532</v>
      </c>
      <c r="S4481">
        <v>24.900000000000002</v>
      </c>
      <c r="T4481">
        <v>5</v>
      </c>
      <c r="U4481">
        <v>0</v>
      </c>
      <c r="V4481">
        <v>11.703000000000001</v>
      </c>
    </row>
    <row r="4482" spans="1:22" ht="14.25" customHeight="1" x14ac:dyDescent="0.3">
      <c r="A4482">
        <v>4481</v>
      </c>
      <c r="B4482" t="s">
        <v>7533</v>
      </c>
      <c r="C4482">
        <f>YEAR(Data!$D4482)</f>
        <v>2013</v>
      </c>
      <c r="D4482" s="2">
        <v>41582</v>
      </c>
      <c r="E4482" s="2">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ht="14.25" customHeight="1" x14ac:dyDescent="0.3">
      <c r="A4483">
        <v>4482</v>
      </c>
      <c r="B4483" t="s">
        <v>7533</v>
      </c>
      <c r="C4483">
        <f>YEAR(Data!$D4483)</f>
        <v>2013</v>
      </c>
      <c r="D4483" s="2">
        <v>41582</v>
      </c>
      <c r="E4483" s="2">
        <v>41587</v>
      </c>
      <c r="F4483" t="s">
        <v>50</v>
      </c>
      <c r="G4483" t="s">
        <v>1655</v>
      </c>
      <c r="H4483" t="s">
        <v>1656</v>
      </c>
      <c r="I4483" t="s">
        <v>26</v>
      </c>
      <c r="J4483" t="s">
        <v>27</v>
      </c>
      <c r="K4483" t="s">
        <v>42</v>
      </c>
      <c r="L4483" t="s">
        <v>43</v>
      </c>
      <c r="M4483">
        <v>90049</v>
      </c>
      <c r="N4483" t="s">
        <v>44</v>
      </c>
      <c r="O4483" t="s">
        <v>7457</v>
      </c>
      <c r="P4483" t="s">
        <v>46</v>
      </c>
      <c r="Q4483" t="s">
        <v>78</v>
      </c>
      <c r="R4483" t="s">
        <v>7458</v>
      </c>
      <c r="S4483">
        <v>43.32</v>
      </c>
      <c r="T4483">
        <v>2</v>
      </c>
      <c r="U4483">
        <v>0</v>
      </c>
      <c r="V4483">
        <v>14.295599999999997</v>
      </c>
    </row>
    <row r="4484" spans="1:22" ht="14.25" customHeight="1" x14ac:dyDescent="0.3">
      <c r="A4484">
        <v>4483</v>
      </c>
      <c r="B4484" t="s">
        <v>7533</v>
      </c>
      <c r="C4484">
        <f>YEAR(Data!$D4484)</f>
        <v>2013</v>
      </c>
      <c r="D4484" s="2">
        <v>41582</v>
      </c>
      <c r="E4484" s="2">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ht="14.25" customHeight="1" x14ac:dyDescent="0.3">
      <c r="A4485">
        <v>4484</v>
      </c>
      <c r="B4485" t="s">
        <v>7533</v>
      </c>
      <c r="C4485">
        <f>YEAR(Data!$D4485)</f>
        <v>2013</v>
      </c>
      <c r="D4485" s="2">
        <v>41582</v>
      </c>
      <c r="E4485" s="2">
        <v>41587</v>
      </c>
      <c r="F4485" t="s">
        <v>50</v>
      </c>
      <c r="G4485" t="s">
        <v>1655</v>
      </c>
      <c r="H4485" t="s">
        <v>1656</v>
      </c>
      <c r="I4485" t="s">
        <v>26</v>
      </c>
      <c r="J4485" t="s">
        <v>27</v>
      </c>
      <c r="K4485" t="s">
        <v>42</v>
      </c>
      <c r="L4485" t="s">
        <v>43</v>
      </c>
      <c r="M4485">
        <v>90049</v>
      </c>
      <c r="N4485" t="s">
        <v>44</v>
      </c>
      <c r="O4485" t="s">
        <v>7534</v>
      </c>
      <c r="P4485" t="s">
        <v>46</v>
      </c>
      <c r="Q4485" t="s">
        <v>90</v>
      </c>
      <c r="R4485" t="s">
        <v>7535</v>
      </c>
      <c r="S4485">
        <v>116.28</v>
      </c>
      <c r="T4485">
        <v>3</v>
      </c>
      <c r="U4485">
        <v>0</v>
      </c>
      <c r="V4485">
        <v>56.977199999999996</v>
      </c>
    </row>
    <row r="4486" spans="1:22" ht="14.25" customHeight="1" x14ac:dyDescent="0.3">
      <c r="A4486">
        <v>4485</v>
      </c>
      <c r="B4486" t="s">
        <v>7533</v>
      </c>
      <c r="C4486">
        <f>YEAR(Data!$D4486)</f>
        <v>2013</v>
      </c>
      <c r="D4486" s="2">
        <v>41582</v>
      </c>
      <c r="E4486" s="2">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ht="14.25" customHeight="1" x14ac:dyDescent="0.3">
      <c r="A4487">
        <v>4486</v>
      </c>
      <c r="B4487" t="s">
        <v>7533</v>
      </c>
      <c r="C4487">
        <f>YEAR(Data!$D4487)</f>
        <v>2013</v>
      </c>
      <c r="D4487" s="2">
        <v>41582</v>
      </c>
      <c r="E4487" s="2">
        <v>41587</v>
      </c>
      <c r="F4487" t="s">
        <v>50</v>
      </c>
      <c r="G4487" t="s">
        <v>1655</v>
      </c>
      <c r="H4487" t="s">
        <v>1656</v>
      </c>
      <c r="I4487" t="s">
        <v>26</v>
      </c>
      <c r="J4487" t="s">
        <v>27</v>
      </c>
      <c r="K4487" t="s">
        <v>42</v>
      </c>
      <c r="L4487" t="s">
        <v>43</v>
      </c>
      <c r="M4487">
        <v>90049</v>
      </c>
      <c r="N4487" t="s">
        <v>44</v>
      </c>
      <c r="O4487" t="s">
        <v>4942</v>
      </c>
      <c r="P4487" t="s">
        <v>46</v>
      </c>
      <c r="Q4487" t="s">
        <v>90</v>
      </c>
      <c r="R4487" t="s">
        <v>5230</v>
      </c>
      <c r="S4487">
        <v>19.440000000000001</v>
      </c>
      <c r="T4487">
        <v>3</v>
      </c>
      <c r="U4487">
        <v>0</v>
      </c>
      <c r="V4487">
        <v>9.3312000000000008</v>
      </c>
    </row>
    <row r="4488" spans="1:22" ht="14.25" customHeight="1" x14ac:dyDescent="0.3">
      <c r="A4488">
        <v>4487</v>
      </c>
      <c r="B4488" t="s">
        <v>7533</v>
      </c>
      <c r="C4488">
        <f>YEAR(Data!$D4488)</f>
        <v>2013</v>
      </c>
      <c r="D4488" s="2">
        <v>41582</v>
      </c>
      <c r="E4488" s="2">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ht="14.25" customHeight="1" x14ac:dyDescent="0.3">
      <c r="A4489">
        <v>4488</v>
      </c>
      <c r="B4489" t="s">
        <v>7536</v>
      </c>
      <c r="C4489">
        <f>YEAR(Data!$D4489)</f>
        <v>2012</v>
      </c>
      <c r="D4489" s="2">
        <v>41157</v>
      </c>
      <c r="E4489" s="2">
        <v>41163</v>
      </c>
      <c r="F4489" t="s">
        <v>50</v>
      </c>
      <c r="G4489" t="s">
        <v>3378</v>
      </c>
      <c r="H4489" t="s">
        <v>3379</v>
      </c>
      <c r="I4489" t="s">
        <v>102</v>
      </c>
      <c r="J4489" t="s">
        <v>27</v>
      </c>
      <c r="K4489" t="s">
        <v>184</v>
      </c>
      <c r="L4489" t="s">
        <v>104</v>
      </c>
      <c r="M4489">
        <v>77036</v>
      </c>
      <c r="N4489" t="s">
        <v>105</v>
      </c>
      <c r="O4489" t="s">
        <v>6548</v>
      </c>
      <c r="P4489" t="s">
        <v>46</v>
      </c>
      <c r="Q4489" t="s">
        <v>75</v>
      </c>
      <c r="R4489" t="s">
        <v>6549</v>
      </c>
      <c r="S4489">
        <v>16.269999999999996</v>
      </c>
      <c r="T4489">
        <v>5</v>
      </c>
      <c r="U4489">
        <v>0.8</v>
      </c>
      <c r="V4489">
        <v>-25.218500000000006</v>
      </c>
    </row>
    <row r="4490" spans="1:22" ht="14.25" customHeight="1" x14ac:dyDescent="0.3">
      <c r="A4490">
        <v>4489</v>
      </c>
      <c r="B4490" t="s">
        <v>7536</v>
      </c>
      <c r="C4490">
        <f>YEAR(Data!$D4490)</f>
        <v>2012</v>
      </c>
      <c r="D4490" s="2">
        <v>41157</v>
      </c>
      <c r="E4490" s="2">
        <v>41163</v>
      </c>
      <c r="F4490" t="s">
        <v>50</v>
      </c>
      <c r="G4490" t="s">
        <v>3378</v>
      </c>
      <c r="H4490" t="s">
        <v>3379</v>
      </c>
      <c r="I4490" t="s">
        <v>102</v>
      </c>
      <c r="J4490" t="s">
        <v>27</v>
      </c>
      <c r="K4490" t="s">
        <v>184</v>
      </c>
      <c r="L4490" t="s">
        <v>104</v>
      </c>
      <c r="M4490">
        <v>77036</v>
      </c>
      <c r="N4490" t="s">
        <v>105</v>
      </c>
      <c r="O4490" t="s">
        <v>6441</v>
      </c>
      <c r="P4490" t="s">
        <v>46</v>
      </c>
      <c r="Q4490" t="s">
        <v>578</v>
      </c>
      <c r="R4490" t="s">
        <v>6442</v>
      </c>
      <c r="S4490">
        <v>69.12</v>
      </c>
      <c r="T4490">
        <v>9</v>
      </c>
      <c r="U4490">
        <v>0.2</v>
      </c>
      <c r="V4490">
        <v>-14.687999999999999</v>
      </c>
    </row>
    <row r="4491" spans="1:22" ht="14.25" customHeight="1" x14ac:dyDescent="0.3">
      <c r="A4491">
        <v>4490</v>
      </c>
      <c r="B4491" t="s">
        <v>7536</v>
      </c>
      <c r="C4491">
        <f>YEAR(Data!$D4491)</f>
        <v>2012</v>
      </c>
      <c r="D4491" s="2">
        <v>41157</v>
      </c>
      <c r="E4491" s="2">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ht="14.25" customHeight="1" x14ac:dyDescent="0.3">
      <c r="A4492">
        <v>4491</v>
      </c>
      <c r="B4492" t="s">
        <v>7537</v>
      </c>
      <c r="C4492">
        <f>YEAR(Data!$D4492)</f>
        <v>2014</v>
      </c>
      <c r="D4492" s="2">
        <v>41866</v>
      </c>
      <c r="E4492" s="2">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ht="14.25" customHeight="1" x14ac:dyDescent="0.3">
      <c r="A4493">
        <v>4492</v>
      </c>
      <c r="B4493" t="s">
        <v>7538</v>
      </c>
      <c r="C4493">
        <f>YEAR(Data!$D4493)</f>
        <v>2011</v>
      </c>
      <c r="D4493" s="2">
        <v>40878</v>
      </c>
      <c r="E4493" s="2">
        <v>40880</v>
      </c>
      <c r="F4493" t="s">
        <v>23</v>
      </c>
      <c r="G4493" t="s">
        <v>2484</v>
      </c>
      <c r="H4493" t="s">
        <v>2485</v>
      </c>
      <c r="I4493" t="s">
        <v>26</v>
      </c>
      <c r="J4493" t="s">
        <v>27</v>
      </c>
      <c r="K4493" t="s">
        <v>497</v>
      </c>
      <c r="L4493" t="s">
        <v>498</v>
      </c>
      <c r="M4493">
        <v>43229</v>
      </c>
      <c r="N4493" t="s">
        <v>148</v>
      </c>
      <c r="O4493" t="s">
        <v>6853</v>
      </c>
      <c r="P4493" t="s">
        <v>71</v>
      </c>
      <c r="Q4493" t="s">
        <v>1216</v>
      </c>
      <c r="R4493" t="s">
        <v>6854</v>
      </c>
      <c r="S4493">
        <v>659.98799999999994</v>
      </c>
      <c r="T4493">
        <v>2</v>
      </c>
      <c r="U4493">
        <v>0.4</v>
      </c>
      <c r="V4493">
        <v>109.99799999999999</v>
      </c>
    </row>
    <row r="4494" spans="1:22" ht="14.25" customHeight="1" x14ac:dyDescent="0.3">
      <c r="A4494">
        <v>4493</v>
      </c>
      <c r="B4494" t="s">
        <v>7538</v>
      </c>
      <c r="C4494">
        <f>YEAR(Data!$D4494)</f>
        <v>2011</v>
      </c>
      <c r="D4494" s="2">
        <v>40878</v>
      </c>
      <c r="E4494" s="2">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ht="14.25" customHeight="1" x14ac:dyDescent="0.3">
      <c r="A4495">
        <v>4494</v>
      </c>
      <c r="B4495" t="s">
        <v>7538</v>
      </c>
      <c r="C4495">
        <f>YEAR(Data!$D4495)</f>
        <v>2011</v>
      </c>
      <c r="D4495" s="2">
        <v>40878</v>
      </c>
      <c r="E4495" s="2">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ht="14.25" customHeight="1" x14ac:dyDescent="0.3">
      <c r="A4496">
        <v>4495</v>
      </c>
      <c r="B4496" t="s">
        <v>7538</v>
      </c>
      <c r="C4496">
        <f>YEAR(Data!$D4496)</f>
        <v>2011</v>
      </c>
      <c r="D4496" s="2">
        <v>40878</v>
      </c>
      <c r="E4496" s="2">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ht="14.25" customHeight="1" x14ac:dyDescent="0.3">
      <c r="A4497">
        <v>4496</v>
      </c>
      <c r="B4497" t="s">
        <v>7539</v>
      </c>
      <c r="C4497">
        <f>YEAR(Data!$D4497)</f>
        <v>2014</v>
      </c>
      <c r="D4497" s="2">
        <v>41809</v>
      </c>
      <c r="E4497" s="2">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ht="14.25" customHeight="1" x14ac:dyDescent="0.3">
      <c r="A4498">
        <v>4497</v>
      </c>
      <c r="B4498" t="s">
        <v>7539</v>
      </c>
      <c r="C4498">
        <f>YEAR(Data!$D4498)</f>
        <v>2014</v>
      </c>
      <c r="D4498" s="2">
        <v>41809</v>
      </c>
      <c r="E4498" s="2">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ht="14.25" customHeight="1" x14ac:dyDescent="0.3">
      <c r="A4499">
        <v>4498</v>
      </c>
      <c r="B4499" t="s">
        <v>7540</v>
      </c>
      <c r="C4499">
        <f>YEAR(Data!$D4499)</f>
        <v>2014</v>
      </c>
      <c r="D4499" s="2">
        <v>41976</v>
      </c>
      <c r="E4499" s="2">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ht="14.25" customHeight="1" x14ac:dyDescent="0.3">
      <c r="A4500">
        <v>4499</v>
      </c>
      <c r="B4500" t="s">
        <v>7541</v>
      </c>
      <c r="C4500">
        <f>YEAR(Data!$D4500)</f>
        <v>2011</v>
      </c>
      <c r="D4500" s="2">
        <v>40868</v>
      </c>
      <c r="E4500" s="2">
        <v>40873</v>
      </c>
      <c r="F4500" t="s">
        <v>50</v>
      </c>
      <c r="G4500" t="s">
        <v>7542</v>
      </c>
      <c r="H4500" t="s">
        <v>7543</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ht="14.25" customHeight="1" x14ac:dyDescent="0.3">
      <c r="A4501">
        <v>4500</v>
      </c>
      <c r="B4501" t="s">
        <v>7544</v>
      </c>
      <c r="C4501">
        <f>YEAR(Data!$D4501)</f>
        <v>2013</v>
      </c>
      <c r="D4501" s="2">
        <v>41375</v>
      </c>
      <c r="E4501" s="2">
        <v>41381</v>
      </c>
      <c r="F4501" t="s">
        <v>50</v>
      </c>
      <c r="G4501" t="s">
        <v>4427</v>
      </c>
      <c r="H4501" t="s">
        <v>4428</v>
      </c>
      <c r="I4501" t="s">
        <v>41</v>
      </c>
      <c r="J4501" t="s">
        <v>27</v>
      </c>
      <c r="K4501" t="s">
        <v>5954</v>
      </c>
      <c r="L4501" t="s">
        <v>43</v>
      </c>
      <c r="M4501">
        <v>93309</v>
      </c>
      <c r="N4501" t="s">
        <v>44</v>
      </c>
      <c r="O4501" t="s">
        <v>5264</v>
      </c>
      <c r="P4501" t="s">
        <v>46</v>
      </c>
      <c r="Q4501" t="s">
        <v>90</v>
      </c>
      <c r="R4501" t="s">
        <v>5265</v>
      </c>
      <c r="S4501">
        <v>12.96</v>
      </c>
      <c r="T4501">
        <v>2</v>
      </c>
      <c r="U4501">
        <v>0</v>
      </c>
      <c r="V4501">
        <v>6.2208000000000006</v>
      </c>
    </row>
    <row r="4502" spans="1:22" ht="14.25" customHeight="1" x14ac:dyDescent="0.3">
      <c r="A4502">
        <v>4501</v>
      </c>
      <c r="B4502" t="s">
        <v>7544</v>
      </c>
      <c r="C4502">
        <f>YEAR(Data!$D4502)</f>
        <v>2013</v>
      </c>
      <c r="D4502" s="2">
        <v>41375</v>
      </c>
      <c r="E4502" s="2">
        <v>41381</v>
      </c>
      <c r="F4502" t="s">
        <v>50</v>
      </c>
      <c r="G4502" t="s">
        <v>4427</v>
      </c>
      <c r="H4502" t="s">
        <v>4428</v>
      </c>
      <c r="I4502" t="s">
        <v>41</v>
      </c>
      <c r="J4502" t="s">
        <v>27</v>
      </c>
      <c r="K4502" t="s">
        <v>5954</v>
      </c>
      <c r="L4502" t="s">
        <v>43</v>
      </c>
      <c r="M4502">
        <v>93309</v>
      </c>
      <c r="N4502" t="s">
        <v>44</v>
      </c>
      <c r="O4502" t="s">
        <v>6137</v>
      </c>
      <c r="P4502" t="s">
        <v>46</v>
      </c>
      <c r="Q4502" t="s">
        <v>75</v>
      </c>
      <c r="R4502" t="s">
        <v>6138</v>
      </c>
      <c r="S4502">
        <v>23.2</v>
      </c>
      <c r="T4502">
        <v>5</v>
      </c>
      <c r="U4502">
        <v>0.2</v>
      </c>
      <c r="V4502">
        <v>8.1199999999999974</v>
      </c>
    </row>
    <row r="4503" spans="1:22" ht="14.25" customHeight="1" x14ac:dyDescent="0.3">
      <c r="A4503">
        <v>4502</v>
      </c>
      <c r="B4503" t="s">
        <v>7545</v>
      </c>
      <c r="C4503">
        <f>YEAR(Data!$D4503)</f>
        <v>2011</v>
      </c>
      <c r="D4503" s="2">
        <v>40724</v>
      </c>
      <c r="E4503" s="2">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ht="14.25" customHeight="1" x14ac:dyDescent="0.3">
      <c r="A4504">
        <v>4503</v>
      </c>
      <c r="B4504" t="s">
        <v>7545</v>
      </c>
      <c r="C4504">
        <f>YEAR(Data!$D4504)</f>
        <v>2011</v>
      </c>
      <c r="D4504" s="2">
        <v>40724</v>
      </c>
      <c r="E4504" s="2">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ht="14.25" customHeight="1" x14ac:dyDescent="0.3">
      <c r="A4505">
        <v>4504</v>
      </c>
      <c r="B4505" t="s">
        <v>7546</v>
      </c>
      <c r="C4505">
        <f>YEAR(Data!$D4505)</f>
        <v>2011</v>
      </c>
      <c r="D4505" s="2">
        <v>40901</v>
      </c>
      <c r="E4505" s="2">
        <v>40906</v>
      </c>
      <c r="F4505" t="s">
        <v>50</v>
      </c>
      <c r="G4505" t="s">
        <v>3436</v>
      </c>
      <c r="H4505" t="s">
        <v>3437</v>
      </c>
      <c r="I4505" t="s">
        <v>102</v>
      </c>
      <c r="J4505" t="s">
        <v>27</v>
      </c>
      <c r="K4505" t="s">
        <v>42</v>
      </c>
      <c r="L4505" t="s">
        <v>43</v>
      </c>
      <c r="M4505">
        <v>90045</v>
      </c>
      <c r="N4505" t="s">
        <v>44</v>
      </c>
      <c r="O4505" t="s">
        <v>7547</v>
      </c>
      <c r="P4505" t="s">
        <v>71</v>
      </c>
      <c r="Q4505" t="s">
        <v>72</v>
      </c>
      <c r="R4505" t="s">
        <v>7548</v>
      </c>
      <c r="S4505">
        <v>173.65600000000003</v>
      </c>
      <c r="T4505">
        <v>7</v>
      </c>
      <c r="U4505">
        <v>0.2</v>
      </c>
      <c r="V4505">
        <v>17.365599999999993</v>
      </c>
    </row>
    <row r="4506" spans="1:22" ht="14.25" customHeight="1" x14ac:dyDescent="0.3">
      <c r="A4506">
        <v>4505</v>
      </c>
      <c r="B4506" t="s">
        <v>7546</v>
      </c>
      <c r="C4506">
        <f>YEAR(Data!$D4506)</f>
        <v>2011</v>
      </c>
      <c r="D4506" s="2">
        <v>40901</v>
      </c>
      <c r="E4506" s="2">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ht="14.25" customHeight="1" x14ac:dyDescent="0.3">
      <c r="A4507">
        <v>4506</v>
      </c>
      <c r="B4507" t="s">
        <v>7546</v>
      </c>
      <c r="C4507">
        <f>YEAR(Data!$D4507)</f>
        <v>2011</v>
      </c>
      <c r="D4507" s="2">
        <v>40901</v>
      </c>
      <c r="E4507" s="2">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ht="14.25" customHeight="1" x14ac:dyDescent="0.3">
      <c r="A4508">
        <v>4507</v>
      </c>
      <c r="B4508" t="s">
        <v>7546</v>
      </c>
      <c r="C4508">
        <f>YEAR(Data!$D4508)</f>
        <v>2011</v>
      </c>
      <c r="D4508" s="2">
        <v>40901</v>
      </c>
      <c r="E4508" s="2">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ht="14.25" customHeight="1" x14ac:dyDescent="0.3">
      <c r="A4509">
        <v>4508</v>
      </c>
      <c r="B4509" t="s">
        <v>7546</v>
      </c>
      <c r="C4509">
        <f>YEAR(Data!$D4509)</f>
        <v>2011</v>
      </c>
      <c r="D4509" s="2">
        <v>40901</v>
      </c>
      <c r="E4509" s="2">
        <v>40906</v>
      </c>
      <c r="F4509" t="s">
        <v>50</v>
      </c>
      <c r="G4509" t="s">
        <v>3436</v>
      </c>
      <c r="H4509" t="s">
        <v>3437</v>
      </c>
      <c r="I4509" t="s">
        <v>102</v>
      </c>
      <c r="J4509" t="s">
        <v>27</v>
      </c>
      <c r="K4509" t="s">
        <v>42</v>
      </c>
      <c r="L4509" t="s">
        <v>43</v>
      </c>
      <c r="M4509">
        <v>90045</v>
      </c>
      <c r="N4509" t="s">
        <v>44</v>
      </c>
      <c r="O4509" t="s">
        <v>6446</v>
      </c>
      <c r="P4509" t="s">
        <v>46</v>
      </c>
      <c r="Q4509" t="s">
        <v>59</v>
      </c>
      <c r="R4509" t="s">
        <v>6447</v>
      </c>
      <c r="S4509">
        <v>20.34</v>
      </c>
      <c r="T4509">
        <v>1</v>
      </c>
      <c r="U4509">
        <v>0</v>
      </c>
      <c r="V4509">
        <v>0.20339999999999847</v>
      </c>
    </row>
    <row r="4510" spans="1:22" ht="14.25" customHeight="1" x14ac:dyDescent="0.3">
      <c r="A4510">
        <v>4509</v>
      </c>
      <c r="B4510" t="s">
        <v>7546</v>
      </c>
      <c r="C4510">
        <f>YEAR(Data!$D4510)</f>
        <v>2011</v>
      </c>
      <c r="D4510" s="2">
        <v>40901</v>
      </c>
      <c r="E4510" s="2">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ht="14.25" customHeight="1" x14ac:dyDescent="0.3">
      <c r="A4511">
        <v>4510</v>
      </c>
      <c r="B4511" t="s">
        <v>7549</v>
      </c>
      <c r="C4511">
        <f>YEAR(Data!$D4511)</f>
        <v>2014</v>
      </c>
      <c r="D4511" s="2">
        <v>41783</v>
      </c>
      <c r="E4511" s="2">
        <v>41789</v>
      </c>
      <c r="F4511" t="s">
        <v>50</v>
      </c>
      <c r="G4511" t="s">
        <v>7550</v>
      </c>
      <c r="H4511" t="s">
        <v>7551</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ht="14.25" customHeight="1" x14ac:dyDescent="0.3">
      <c r="A4512">
        <v>4511</v>
      </c>
      <c r="B4512" t="s">
        <v>7552</v>
      </c>
      <c r="C4512">
        <f>YEAR(Data!$D4512)</f>
        <v>2013</v>
      </c>
      <c r="D4512" s="2">
        <v>41589</v>
      </c>
      <c r="E4512" s="2">
        <v>41593</v>
      </c>
      <c r="F4512" t="s">
        <v>50</v>
      </c>
      <c r="G4512" t="s">
        <v>3025</v>
      </c>
      <c r="H4512" t="s">
        <v>3026</v>
      </c>
      <c r="I4512" t="s">
        <v>41</v>
      </c>
      <c r="J4512" t="s">
        <v>27</v>
      </c>
      <c r="K4512" t="s">
        <v>318</v>
      </c>
      <c r="L4512" t="s">
        <v>596</v>
      </c>
      <c r="M4512">
        <v>65807</v>
      </c>
      <c r="N4512" t="s">
        <v>105</v>
      </c>
      <c r="O4512" t="s">
        <v>7092</v>
      </c>
      <c r="P4512" t="s">
        <v>32</v>
      </c>
      <c r="Q4512" t="s">
        <v>65</v>
      </c>
      <c r="R4512" t="s">
        <v>7093</v>
      </c>
      <c r="S4512">
        <v>37.299999999999997</v>
      </c>
      <c r="T4512">
        <v>2</v>
      </c>
      <c r="U4512">
        <v>0</v>
      </c>
      <c r="V4512">
        <v>17.157999999999998</v>
      </c>
    </row>
    <row r="4513" spans="1:22" ht="14.25" customHeight="1" x14ac:dyDescent="0.3">
      <c r="A4513">
        <v>4512</v>
      </c>
      <c r="B4513" t="s">
        <v>7552</v>
      </c>
      <c r="C4513">
        <f>YEAR(Data!$D4513)</f>
        <v>2013</v>
      </c>
      <c r="D4513" s="2">
        <v>41589</v>
      </c>
      <c r="E4513" s="2">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ht="14.25" customHeight="1" x14ac:dyDescent="0.3">
      <c r="A4514">
        <v>4513</v>
      </c>
      <c r="B4514" t="s">
        <v>7553</v>
      </c>
      <c r="C4514">
        <f>YEAR(Data!$D4514)</f>
        <v>2013</v>
      </c>
      <c r="D4514" s="2">
        <v>41550</v>
      </c>
      <c r="E4514" s="2">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ht="14.25" customHeight="1" x14ac:dyDescent="0.3">
      <c r="A4515">
        <v>4514</v>
      </c>
      <c r="B4515" t="s">
        <v>7554</v>
      </c>
      <c r="C4515">
        <f>YEAR(Data!$D4515)</f>
        <v>2013</v>
      </c>
      <c r="D4515" s="2">
        <v>41524</v>
      </c>
      <c r="E4515" s="2">
        <v>41526</v>
      </c>
      <c r="F4515" t="s">
        <v>188</v>
      </c>
      <c r="G4515" t="s">
        <v>6472</v>
      </c>
      <c r="H4515" t="s">
        <v>6473</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ht="14.25" customHeight="1" x14ac:dyDescent="0.3">
      <c r="A4516">
        <v>4515</v>
      </c>
      <c r="B4516" t="s">
        <v>7555</v>
      </c>
      <c r="C4516">
        <f>YEAR(Data!$D4516)</f>
        <v>2013</v>
      </c>
      <c r="D4516" s="2">
        <v>41575</v>
      </c>
      <c r="E4516" s="2">
        <v>41580</v>
      </c>
      <c r="F4516" t="s">
        <v>23</v>
      </c>
      <c r="G4516" t="s">
        <v>5008</v>
      </c>
      <c r="H4516" t="s">
        <v>5009</v>
      </c>
      <c r="I4516" t="s">
        <v>26</v>
      </c>
      <c r="J4516" t="s">
        <v>27</v>
      </c>
      <c r="K4516" t="s">
        <v>7556</v>
      </c>
      <c r="L4516" t="s">
        <v>319</v>
      </c>
      <c r="M4516">
        <v>23666</v>
      </c>
      <c r="N4516" t="s">
        <v>30</v>
      </c>
      <c r="O4516" t="s">
        <v>3945</v>
      </c>
      <c r="P4516" t="s">
        <v>32</v>
      </c>
      <c r="Q4516" t="s">
        <v>36</v>
      </c>
      <c r="R4516" t="s">
        <v>3946</v>
      </c>
      <c r="S4516">
        <v>290.98</v>
      </c>
      <c r="T4516">
        <v>1</v>
      </c>
      <c r="U4516">
        <v>0</v>
      </c>
      <c r="V4516">
        <v>75.654799999999994</v>
      </c>
    </row>
    <row r="4517" spans="1:22" ht="14.25" customHeight="1" x14ac:dyDescent="0.3">
      <c r="A4517">
        <v>4516</v>
      </c>
      <c r="B4517" t="s">
        <v>7557</v>
      </c>
      <c r="C4517">
        <f>YEAR(Data!$D4517)</f>
        <v>2014</v>
      </c>
      <c r="D4517" s="2">
        <v>41935</v>
      </c>
      <c r="E4517" s="2">
        <v>41939</v>
      </c>
      <c r="F4517" t="s">
        <v>50</v>
      </c>
      <c r="G4517" t="s">
        <v>301</v>
      </c>
      <c r="H4517" t="s">
        <v>302</v>
      </c>
      <c r="I4517" t="s">
        <v>102</v>
      </c>
      <c r="J4517" t="s">
        <v>27</v>
      </c>
      <c r="K4517" t="s">
        <v>4548</v>
      </c>
      <c r="L4517" t="s">
        <v>649</v>
      </c>
      <c r="M4517">
        <v>74133</v>
      </c>
      <c r="N4517" t="s">
        <v>105</v>
      </c>
      <c r="O4517" t="s">
        <v>6946</v>
      </c>
      <c r="P4517" t="s">
        <v>46</v>
      </c>
      <c r="Q4517" t="s">
        <v>68</v>
      </c>
      <c r="R4517" t="s">
        <v>6947</v>
      </c>
      <c r="S4517">
        <v>36.44</v>
      </c>
      <c r="T4517">
        <v>4</v>
      </c>
      <c r="U4517">
        <v>0</v>
      </c>
      <c r="V4517">
        <v>12.025199999999998</v>
      </c>
    </row>
    <row r="4518" spans="1:22" ht="14.25" customHeight="1" x14ac:dyDescent="0.3">
      <c r="A4518">
        <v>4517</v>
      </c>
      <c r="B4518" t="s">
        <v>7558</v>
      </c>
      <c r="C4518">
        <f>YEAR(Data!$D4518)</f>
        <v>2013</v>
      </c>
      <c r="D4518" s="2">
        <v>41533</v>
      </c>
      <c r="E4518" s="2">
        <v>41538</v>
      </c>
      <c r="F4518" t="s">
        <v>50</v>
      </c>
      <c r="G4518" t="s">
        <v>2193</v>
      </c>
      <c r="H4518" t="s">
        <v>2194</v>
      </c>
      <c r="I4518" t="s">
        <v>26</v>
      </c>
      <c r="J4518" t="s">
        <v>27</v>
      </c>
      <c r="K4518" t="s">
        <v>95</v>
      </c>
      <c r="L4518" t="s">
        <v>96</v>
      </c>
      <c r="M4518">
        <v>98105</v>
      </c>
      <c r="N4518" t="s">
        <v>44</v>
      </c>
      <c r="O4518" t="s">
        <v>7559</v>
      </c>
      <c r="P4518" t="s">
        <v>46</v>
      </c>
      <c r="Q4518" t="s">
        <v>90</v>
      </c>
      <c r="R4518" t="s">
        <v>7560</v>
      </c>
      <c r="S4518">
        <v>21.400000000000002</v>
      </c>
      <c r="T4518">
        <v>5</v>
      </c>
      <c r="U4518">
        <v>0</v>
      </c>
      <c r="V4518">
        <v>10.058</v>
      </c>
    </row>
    <row r="4519" spans="1:22" ht="14.25" customHeight="1" x14ac:dyDescent="0.3">
      <c r="A4519">
        <v>4518</v>
      </c>
      <c r="B4519" t="s">
        <v>7558</v>
      </c>
      <c r="C4519">
        <f>YEAR(Data!$D4519)</f>
        <v>2013</v>
      </c>
      <c r="D4519" s="2">
        <v>41533</v>
      </c>
      <c r="E4519" s="2">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ht="14.25" customHeight="1" x14ac:dyDescent="0.3">
      <c r="A4520">
        <v>4519</v>
      </c>
      <c r="B4520" t="s">
        <v>7561</v>
      </c>
      <c r="C4520">
        <f>YEAR(Data!$D4520)</f>
        <v>2013</v>
      </c>
      <c r="D4520" s="2">
        <v>41543</v>
      </c>
      <c r="E4520" s="2">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ht="14.25" customHeight="1" x14ac:dyDescent="0.3">
      <c r="A4521">
        <v>4520</v>
      </c>
      <c r="B4521" t="s">
        <v>7562</v>
      </c>
      <c r="C4521">
        <f>YEAR(Data!$D4521)</f>
        <v>2014</v>
      </c>
      <c r="D4521" s="2">
        <v>41801</v>
      </c>
      <c r="E4521" s="2">
        <v>41805</v>
      </c>
      <c r="F4521" t="s">
        <v>50</v>
      </c>
      <c r="G4521" t="s">
        <v>4592</v>
      </c>
      <c r="H4521" t="s">
        <v>4593</v>
      </c>
      <c r="I4521" t="s">
        <v>41</v>
      </c>
      <c r="J4521" t="s">
        <v>27</v>
      </c>
      <c r="K4521" t="s">
        <v>1521</v>
      </c>
      <c r="L4521" t="s">
        <v>54</v>
      </c>
      <c r="M4521">
        <v>32216</v>
      </c>
      <c r="N4521" t="s">
        <v>30</v>
      </c>
      <c r="O4521" t="s">
        <v>7563</v>
      </c>
      <c r="P4521" t="s">
        <v>46</v>
      </c>
      <c r="Q4521" t="s">
        <v>59</v>
      </c>
      <c r="R4521" t="s">
        <v>7564</v>
      </c>
      <c r="S4521">
        <v>1347.5200000000002</v>
      </c>
      <c r="T4521">
        <v>8</v>
      </c>
      <c r="U4521">
        <v>0.2</v>
      </c>
      <c r="V4521">
        <v>84.219999999999857</v>
      </c>
    </row>
    <row r="4522" spans="1:22" ht="14.25" customHeight="1" x14ac:dyDescent="0.3">
      <c r="A4522">
        <v>4521</v>
      </c>
      <c r="B4522" t="s">
        <v>7565</v>
      </c>
      <c r="C4522">
        <f>YEAR(Data!$D4522)</f>
        <v>2011</v>
      </c>
      <c r="D4522" s="2">
        <v>40595</v>
      </c>
      <c r="E4522" s="2">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ht="14.25" customHeight="1" x14ac:dyDescent="0.3">
      <c r="A4523">
        <v>4522</v>
      </c>
      <c r="B4523" t="s">
        <v>7565</v>
      </c>
      <c r="C4523">
        <f>YEAR(Data!$D4523)</f>
        <v>2011</v>
      </c>
      <c r="D4523" s="2">
        <v>40595</v>
      </c>
      <c r="E4523" s="2">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ht="14.25" customHeight="1" x14ac:dyDescent="0.3">
      <c r="A4524">
        <v>4523</v>
      </c>
      <c r="B4524" t="s">
        <v>7566</v>
      </c>
      <c r="C4524">
        <f>YEAR(Data!$D4524)</f>
        <v>2014</v>
      </c>
      <c r="D4524" s="2">
        <v>41691</v>
      </c>
      <c r="E4524" s="2">
        <v>41696</v>
      </c>
      <c r="F4524" t="s">
        <v>23</v>
      </c>
      <c r="G4524" t="s">
        <v>1383</v>
      </c>
      <c r="H4524" t="s">
        <v>1384</v>
      </c>
      <c r="I4524" t="s">
        <v>41</v>
      </c>
      <c r="J4524" t="s">
        <v>27</v>
      </c>
      <c r="K4524" t="s">
        <v>1473</v>
      </c>
      <c r="L4524" t="s">
        <v>457</v>
      </c>
      <c r="M4524">
        <v>80027</v>
      </c>
      <c r="N4524" t="s">
        <v>44</v>
      </c>
      <c r="O4524" t="s">
        <v>5429</v>
      </c>
      <c r="P4524" t="s">
        <v>46</v>
      </c>
      <c r="Q4524" t="s">
        <v>269</v>
      </c>
      <c r="R4524" t="s">
        <v>186</v>
      </c>
      <c r="S4524">
        <v>9.4320000000000004</v>
      </c>
      <c r="T4524">
        <v>3</v>
      </c>
      <c r="U4524">
        <v>0.2</v>
      </c>
      <c r="V4524">
        <v>3.065399999999999</v>
      </c>
    </row>
    <row r="4525" spans="1:22" ht="14.25" customHeight="1" x14ac:dyDescent="0.3">
      <c r="A4525">
        <v>4524</v>
      </c>
      <c r="B4525" t="s">
        <v>7567</v>
      </c>
      <c r="C4525">
        <f>YEAR(Data!$D4525)</f>
        <v>2011</v>
      </c>
      <c r="D4525" s="2">
        <v>40849</v>
      </c>
      <c r="E4525" s="2">
        <v>40853</v>
      </c>
      <c r="F4525" t="s">
        <v>50</v>
      </c>
      <c r="G4525" t="s">
        <v>7418</v>
      </c>
      <c r="H4525" t="s">
        <v>7419</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ht="14.25" customHeight="1" x14ac:dyDescent="0.3">
      <c r="A4526">
        <v>4525</v>
      </c>
      <c r="B4526" t="s">
        <v>7567</v>
      </c>
      <c r="C4526">
        <f>YEAR(Data!$D4526)</f>
        <v>2011</v>
      </c>
      <c r="D4526" s="2">
        <v>40849</v>
      </c>
      <c r="E4526" s="2">
        <v>40853</v>
      </c>
      <c r="F4526" t="s">
        <v>50</v>
      </c>
      <c r="G4526" t="s">
        <v>7418</v>
      </c>
      <c r="H4526" t="s">
        <v>7419</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ht="14.25" customHeight="1" x14ac:dyDescent="0.3">
      <c r="A4527">
        <v>4526</v>
      </c>
      <c r="B4527" t="s">
        <v>7568</v>
      </c>
      <c r="C4527">
        <f>YEAR(Data!$D4527)</f>
        <v>2014</v>
      </c>
      <c r="D4527" s="2">
        <v>41838</v>
      </c>
      <c r="E4527" s="2">
        <v>41844</v>
      </c>
      <c r="F4527" t="s">
        <v>50</v>
      </c>
      <c r="G4527" t="s">
        <v>2789</v>
      </c>
      <c r="H4527" t="s">
        <v>2790</v>
      </c>
      <c r="I4527" t="s">
        <v>102</v>
      </c>
      <c r="J4527" t="s">
        <v>27</v>
      </c>
      <c r="K4527" t="s">
        <v>7569</v>
      </c>
      <c r="L4527" t="s">
        <v>267</v>
      </c>
      <c r="M4527">
        <v>13440</v>
      </c>
      <c r="N4527" t="s">
        <v>148</v>
      </c>
      <c r="O4527" t="s">
        <v>652</v>
      </c>
      <c r="P4527" t="s">
        <v>71</v>
      </c>
      <c r="Q4527" t="s">
        <v>72</v>
      </c>
      <c r="R4527" t="s">
        <v>653</v>
      </c>
      <c r="S4527">
        <v>269.98</v>
      </c>
      <c r="T4527">
        <v>2</v>
      </c>
      <c r="U4527">
        <v>0</v>
      </c>
      <c r="V4527">
        <v>67.495000000000005</v>
      </c>
    </row>
    <row r="4528" spans="1:22" ht="14.25" customHeight="1" x14ac:dyDescent="0.3">
      <c r="A4528">
        <v>4527</v>
      </c>
      <c r="B4528" t="s">
        <v>7568</v>
      </c>
      <c r="C4528">
        <f>YEAR(Data!$D4528)</f>
        <v>2014</v>
      </c>
      <c r="D4528" s="2">
        <v>41838</v>
      </c>
      <c r="E4528" s="2">
        <v>41844</v>
      </c>
      <c r="F4528" t="s">
        <v>50</v>
      </c>
      <c r="G4528" t="s">
        <v>2789</v>
      </c>
      <c r="H4528" t="s">
        <v>2790</v>
      </c>
      <c r="I4528" t="s">
        <v>102</v>
      </c>
      <c r="J4528" t="s">
        <v>27</v>
      </c>
      <c r="K4528" t="s">
        <v>7569</v>
      </c>
      <c r="L4528" t="s">
        <v>267</v>
      </c>
      <c r="M4528">
        <v>13440</v>
      </c>
      <c r="N4528" t="s">
        <v>148</v>
      </c>
      <c r="O4528" t="s">
        <v>7570</v>
      </c>
      <c r="P4528" t="s">
        <v>46</v>
      </c>
      <c r="Q4528" t="s">
        <v>90</v>
      </c>
      <c r="R4528" t="s">
        <v>7571</v>
      </c>
      <c r="S4528">
        <v>99.9</v>
      </c>
      <c r="T4528">
        <v>5</v>
      </c>
      <c r="U4528">
        <v>0</v>
      </c>
      <c r="V4528">
        <v>47.952000000000005</v>
      </c>
    </row>
    <row r="4529" spans="1:22" ht="14.25" customHeight="1" x14ac:dyDescent="0.3">
      <c r="A4529">
        <v>4528</v>
      </c>
      <c r="B4529" t="s">
        <v>7568</v>
      </c>
      <c r="C4529">
        <f>YEAR(Data!$D4529)</f>
        <v>2014</v>
      </c>
      <c r="D4529" s="2">
        <v>41838</v>
      </c>
      <c r="E4529" s="2">
        <v>41844</v>
      </c>
      <c r="F4529" t="s">
        <v>50</v>
      </c>
      <c r="G4529" t="s">
        <v>2789</v>
      </c>
      <c r="H4529" t="s">
        <v>2790</v>
      </c>
      <c r="I4529" t="s">
        <v>102</v>
      </c>
      <c r="J4529" t="s">
        <v>27</v>
      </c>
      <c r="K4529" t="s">
        <v>7569</v>
      </c>
      <c r="L4529" t="s">
        <v>267</v>
      </c>
      <c r="M4529">
        <v>13440</v>
      </c>
      <c r="N4529" t="s">
        <v>148</v>
      </c>
      <c r="O4529" t="s">
        <v>170</v>
      </c>
      <c r="P4529" t="s">
        <v>32</v>
      </c>
      <c r="Q4529" t="s">
        <v>65</v>
      </c>
      <c r="R4529" t="s">
        <v>5417</v>
      </c>
      <c r="S4529">
        <v>39.08</v>
      </c>
      <c r="T4529">
        <v>4</v>
      </c>
      <c r="U4529">
        <v>0</v>
      </c>
      <c r="V4529">
        <v>14.459599999999998</v>
      </c>
    </row>
    <row r="4530" spans="1:22" ht="14.25" customHeight="1" x14ac:dyDescent="0.3">
      <c r="A4530">
        <v>4529</v>
      </c>
      <c r="B4530" t="s">
        <v>7572</v>
      </c>
      <c r="C4530">
        <f>YEAR(Data!$D4530)</f>
        <v>2014</v>
      </c>
      <c r="D4530" s="2">
        <v>41891</v>
      </c>
      <c r="E4530" s="2">
        <v>41893</v>
      </c>
      <c r="F4530" t="s">
        <v>23</v>
      </c>
      <c r="G4530" t="s">
        <v>2293</v>
      </c>
      <c r="H4530" t="s">
        <v>2294</v>
      </c>
      <c r="I4530" t="s">
        <v>41</v>
      </c>
      <c r="J4530" t="s">
        <v>27</v>
      </c>
      <c r="K4530" t="s">
        <v>5178</v>
      </c>
      <c r="L4530" t="s">
        <v>498</v>
      </c>
      <c r="M4530">
        <v>43302</v>
      </c>
      <c r="N4530" t="s">
        <v>148</v>
      </c>
      <c r="O4530" t="s">
        <v>5379</v>
      </c>
      <c r="P4530" t="s">
        <v>71</v>
      </c>
      <c r="Q4530" t="s">
        <v>161</v>
      </c>
      <c r="R4530" t="s">
        <v>5380</v>
      </c>
      <c r="S4530">
        <v>116.83199999999999</v>
      </c>
      <c r="T4530">
        <v>4</v>
      </c>
      <c r="U4530">
        <v>0.2</v>
      </c>
      <c r="V4530">
        <v>33.589200000000005</v>
      </c>
    </row>
    <row r="4531" spans="1:22" ht="14.25" customHeight="1" x14ac:dyDescent="0.3">
      <c r="A4531">
        <v>4530</v>
      </c>
      <c r="B4531" t="s">
        <v>7573</v>
      </c>
      <c r="C4531">
        <f>YEAR(Data!$D4531)</f>
        <v>2013</v>
      </c>
      <c r="D4531" s="2">
        <v>41593</v>
      </c>
      <c r="E4531" s="2">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ht="14.25" customHeight="1" x14ac:dyDescent="0.3">
      <c r="A4532">
        <v>4531</v>
      </c>
      <c r="B4532" t="s">
        <v>7574</v>
      </c>
      <c r="C4532">
        <f>YEAR(Data!$D4532)</f>
        <v>2013</v>
      </c>
      <c r="D4532" s="2">
        <v>41593</v>
      </c>
      <c r="E4532" s="2">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ht="14.25" customHeight="1" x14ac:dyDescent="0.3">
      <c r="A4533">
        <v>4532</v>
      </c>
      <c r="B4533" t="s">
        <v>7574</v>
      </c>
      <c r="C4533">
        <f>YEAR(Data!$D4533)</f>
        <v>2013</v>
      </c>
      <c r="D4533" s="2">
        <v>41593</v>
      </c>
      <c r="E4533" s="2">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ht="14.25" customHeight="1" x14ac:dyDescent="0.3">
      <c r="A4534">
        <v>4533</v>
      </c>
      <c r="B4534" t="s">
        <v>7575</v>
      </c>
      <c r="C4534">
        <f>YEAR(Data!$D4534)</f>
        <v>2011</v>
      </c>
      <c r="D4534" s="2">
        <v>40826</v>
      </c>
      <c r="E4534" s="2">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ht="14.25" customHeight="1" x14ac:dyDescent="0.3">
      <c r="A4535">
        <v>4534</v>
      </c>
      <c r="B4535" t="s">
        <v>7575</v>
      </c>
      <c r="C4535">
        <f>YEAR(Data!$D4535)</f>
        <v>2011</v>
      </c>
      <c r="D4535" s="2">
        <v>40826</v>
      </c>
      <c r="E4535" s="2">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ht="14.25" customHeight="1" x14ac:dyDescent="0.3">
      <c r="A4536">
        <v>4535</v>
      </c>
      <c r="B4536" t="s">
        <v>7576</v>
      </c>
      <c r="C4536">
        <f>YEAR(Data!$D4536)</f>
        <v>2012</v>
      </c>
      <c r="D4536" s="2">
        <v>40987</v>
      </c>
      <c r="E4536" s="2">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ht="14.25" customHeight="1" x14ac:dyDescent="0.3">
      <c r="A4537">
        <v>4536</v>
      </c>
      <c r="B4537" t="s">
        <v>7577</v>
      </c>
      <c r="C4537">
        <f>YEAR(Data!$D4537)</f>
        <v>2014</v>
      </c>
      <c r="D4537" s="2">
        <v>41829</v>
      </c>
      <c r="E4537" s="2">
        <v>41833</v>
      </c>
      <c r="F4537" t="s">
        <v>50</v>
      </c>
      <c r="G4537" t="s">
        <v>6036</v>
      </c>
      <c r="H4537" t="s">
        <v>6037</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ht="14.25" customHeight="1" x14ac:dyDescent="0.3">
      <c r="A4538">
        <v>4537</v>
      </c>
      <c r="B4538" t="s">
        <v>7577</v>
      </c>
      <c r="C4538">
        <f>YEAR(Data!$D4538)</f>
        <v>2014</v>
      </c>
      <c r="D4538" s="2">
        <v>41829</v>
      </c>
      <c r="E4538" s="2">
        <v>41833</v>
      </c>
      <c r="F4538" t="s">
        <v>50</v>
      </c>
      <c r="G4538" t="s">
        <v>6036</v>
      </c>
      <c r="H4538" t="s">
        <v>6037</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ht="14.25" customHeight="1" x14ac:dyDescent="0.3">
      <c r="A4539">
        <v>4538</v>
      </c>
      <c r="B4539" t="s">
        <v>7577</v>
      </c>
      <c r="C4539">
        <f>YEAR(Data!$D4539)</f>
        <v>2014</v>
      </c>
      <c r="D4539" s="2">
        <v>41829</v>
      </c>
      <c r="E4539" s="2">
        <v>41833</v>
      </c>
      <c r="F4539" t="s">
        <v>50</v>
      </c>
      <c r="G4539" t="s">
        <v>6036</v>
      </c>
      <c r="H4539" t="s">
        <v>6037</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ht="14.25" customHeight="1" x14ac:dyDescent="0.3">
      <c r="A4540">
        <v>4539</v>
      </c>
      <c r="B4540" t="s">
        <v>7577</v>
      </c>
      <c r="C4540">
        <f>YEAR(Data!$D4540)</f>
        <v>2014</v>
      </c>
      <c r="D4540" s="2">
        <v>41829</v>
      </c>
      <c r="E4540" s="2">
        <v>41833</v>
      </c>
      <c r="F4540" t="s">
        <v>50</v>
      </c>
      <c r="G4540" t="s">
        <v>6036</v>
      </c>
      <c r="H4540" t="s">
        <v>6037</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ht="14.25" customHeight="1" x14ac:dyDescent="0.3">
      <c r="A4541">
        <v>4540</v>
      </c>
      <c r="B4541" t="s">
        <v>7578</v>
      </c>
      <c r="C4541">
        <f>YEAR(Data!$D4541)</f>
        <v>2012</v>
      </c>
      <c r="D4541" s="2">
        <v>40966</v>
      </c>
      <c r="E4541" s="2">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ht="14.25" customHeight="1" x14ac:dyDescent="0.3">
      <c r="A4542">
        <v>4541</v>
      </c>
      <c r="B4542" t="s">
        <v>7578</v>
      </c>
      <c r="C4542">
        <f>YEAR(Data!$D4542)</f>
        <v>2012</v>
      </c>
      <c r="D4542" s="2">
        <v>40966</v>
      </c>
      <c r="E4542" s="2">
        <v>40970</v>
      </c>
      <c r="F4542" t="s">
        <v>50</v>
      </c>
      <c r="G4542" t="s">
        <v>220</v>
      </c>
      <c r="H4542" t="s">
        <v>221</v>
      </c>
      <c r="I4542" t="s">
        <v>41</v>
      </c>
      <c r="J4542" t="s">
        <v>27</v>
      </c>
      <c r="K4542" t="s">
        <v>3577</v>
      </c>
      <c r="L4542" t="s">
        <v>1399</v>
      </c>
      <c r="M4542">
        <v>2908</v>
      </c>
      <c r="N4542" t="s">
        <v>148</v>
      </c>
      <c r="O4542" t="s">
        <v>6562</v>
      </c>
      <c r="P4542" t="s">
        <v>32</v>
      </c>
      <c r="Q4542" t="s">
        <v>56</v>
      </c>
      <c r="R4542" t="s">
        <v>6563</v>
      </c>
      <c r="S4542">
        <v>493.9199999999999</v>
      </c>
      <c r="T4542">
        <v>7</v>
      </c>
      <c r="U4542">
        <v>0.3</v>
      </c>
      <c r="V4542">
        <v>-28.22399999999999</v>
      </c>
    </row>
    <row r="4543" spans="1:22" ht="14.25" customHeight="1" x14ac:dyDescent="0.3">
      <c r="A4543">
        <v>4542</v>
      </c>
      <c r="B4543" t="s">
        <v>7579</v>
      </c>
      <c r="C4543">
        <f>YEAR(Data!$D4543)</f>
        <v>2014</v>
      </c>
      <c r="D4543" s="2">
        <v>41807</v>
      </c>
      <c r="E4543" s="2">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ht="14.25" customHeight="1" x14ac:dyDescent="0.3">
      <c r="A4544">
        <v>4543</v>
      </c>
      <c r="B4544" t="s">
        <v>7580</v>
      </c>
      <c r="C4544">
        <f>YEAR(Data!$D4544)</f>
        <v>2014</v>
      </c>
      <c r="D4544" s="2">
        <v>41729</v>
      </c>
      <c r="E4544" s="2">
        <v>41730</v>
      </c>
      <c r="F4544" t="s">
        <v>188</v>
      </c>
      <c r="G4544" t="s">
        <v>7581</v>
      </c>
      <c r="H4544" t="s">
        <v>7582</v>
      </c>
      <c r="I4544" t="s">
        <v>26</v>
      </c>
      <c r="J4544" t="s">
        <v>27</v>
      </c>
      <c r="K4544" t="s">
        <v>4847</v>
      </c>
      <c r="L4544" t="s">
        <v>649</v>
      </c>
      <c r="M4544">
        <v>73120</v>
      </c>
      <c r="N4544" t="s">
        <v>105</v>
      </c>
      <c r="O4544" t="s">
        <v>7583</v>
      </c>
      <c r="P4544" t="s">
        <v>46</v>
      </c>
      <c r="Q4544" t="s">
        <v>173</v>
      </c>
      <c r="R4544" t="s">
        <v>7584</v>
      </c>
      <c r="S4544">
        <v>325.86</v>
      </c>
      <c r="T4544">
        <v>2</v>
      </c>
      <c r="U4544">
        <v>0</v>
      </c>
      <c r="V4544">
        <v>149.8956</v>
      </c>
    </row>
    <row r="4545" spans="1:22" ht="14.25" customHeight="1" x14ac:dyDescent="0.3">
      <c r="A4545">
        <v>4544</v>
      </c>
      <c r="B4545" t="s">
        <v>7585</v>
      </c>
      <c r="C4545">
        <f>YEAR(Data!$D4545)</f>
        <v>2012</v>
      </c>
      <c r="D4545" s="2">
        <v>41102</v>
      </c>
      <c r="E4545" s="2">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ht="14.25" customHeight="1" x14ac:dyDescent="0.3">
      <c r="A4546">
        <v>4545</v>
      </c>
      <c r="B4546" t="s">
        <v>7585</v>
      </c>
      <c r="C4546">
        <f>YEAR(Data!$D4546)</f>
        <v>2012</v>
      </c>
      <c r="D4546" s="2">
        <v>41102</v>
      </c>
      <c r="E4546" s="2">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ht="14.25" customHeight="1" x14ac:dyDescent="0.3">
      <c r="A4547">
        <v>4546</v>
      </c>
      <c r="B4547" t="s">
        <v>7585</v>
      </c>
      <c r="C4547">
        <f>YEAR(Data!$D4547)</f>
        <v>2012</v>
      </c>
      <c r="D4547" s="2">
        <v>41102</v>
      </c>
      <c r="E4547" s="2">
        <v>41107</v>
      </c>
      <c r="F4547" t="s">
        <v>23</v>
      </c>
      <c r="G4547" t="s">
        <v>1815</v>
      </c>
      <c r="H4547" t="s">
        <v>1816</v>
      </c>
      <c r="I4547" t="s">
        <v>26</v>
      </c>
      <c r="J4547" t="s">
        <v>27</v>
      </c>
      <c r="K4547" t="s">
        <v>303</v>
      </c>
      <c r="L4547" t="s">
        <v>211</v>
      </c>
      <c r="M4547">
        <v>60610</v>
      </c>
      <c r="N4547" t="s">
        <v>105</v>
      </c>
      <c r="O4547" t="s">
        <v>6301</v>
      </c>
      <c r="P4547" t="s">
        <v>71</v>
      </c>
      <c r="Q4547" t="s">
        <v>72</v>
      </c>
      <c r="R4547" t="s">
        <v>6302</v>
      </c>
      <c r="S4547">
        <v>537.54399999999998</v>
      </c>
      <c r="T4547">
        <v>7</v>
      </c>
      <c r="U4547">
        <v>0.2</v>
      </c>
      <c r="V4547">
        <v>53.754400000000004</v>
      </c>
    </row>
    <row r="4548" spans="1:22" ht="14.25" customHeight="1" x14ac:dyDescent="0.3">
      <c r="A4548">
        <v>4547</v>
      </c>
      <c r="B4548" t="s">
        <v>7585</v>
      </c>
      <c r="C4548">
        <f>YEAR(Data!$D4548)</f>
        <v>2012</v>
      </c>
      <c r="D4548" s="2">
        <v>41102</v>
      </c>
      <c r="E4548" s="2">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ht="14.25" customHeight="1" x14ac:dyDescent="0.3">
      <c r="A4549">
        <v>4548</v>
      </c>
      <c r="B4549" t="s">
        <v>7585</v>
      </c>
      <c r="C4549">
        <f>YEAR(Data!$D4549)</f>
        <v>2012</v>
      </c>
      <c r="D4549" s="2">
        <v>41102</v>
      </c>
      <c r="E4549" s="2">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ht="14.25" customHeight="1" x14ac:dyDescent="0.3">
      <c r="A4550">
        <v>4549</v>
      </c>
      <c r="B4550" t="s">
        <v>7585</v>
      </c>
      <c r="C4550">
        <f>YEAR(Data!$D4550)</f>
        <v>2012</v>
      </c>
      <c r="D4550" s="2">
        <v>41102</v>
      </c>
      <c r="E4550" s="2">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ht="14.25" customHeight="1" x14ac:dyDescent="0.3">
      <c r="A4551">
        <v>4550</v>
      </c>
      <c r="B4551" t="s">
        <v>7585</v>
      </c>
      <c r="C4551">
        <f>YEAR(Data!$D4551)</f>
        <v>2012</v>
      </c>
      <c r="D4551" s="2">
        <v>41102</v>
      </c>
      <c r="E4551" s="2">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ht="14.25" customHeight="1" x14ac:dyDescent="0.3">
      <c r="A4552">
        <v>4551</v>
      </c>
      <c r="B4552" t="s">
        <v>7586</v>
      </c>
      <c r="C4552">
        <f>YEAR(Data!$D4552)</f>
        <v>2014</v>
      </c>
      <c r="D4552" s="2">
        <v>41760</v>
      </c>
      <c r="E4552" s="2">
        <v>41762</v>
      </c>
      <c r="F4552" t="s">
        <v>188</v>
      </c>
      <c r="G4552" t="s">
        <v>3237</v>
      </c>
      <c r="H4552" t="s">
        <v>3238</v>
      </c>
      <c r="I4552" t="s">
        <v>26</v>
      </c>
      <c r="J4552" t="s">
        <v>27</v>
      </c>
      <c r="K4552" t="s">
        <v>1293</v>
      </c>
      <c r="L4552" t="s">
        <v>747</v>
      </c>
      <c r="M4552">
        <v>6040</v>
      </c>
      <c r="N4552" t="s">
        <v>148</v>
      </c>
      <c r="O4552" t="s">
        <v>7587</v>
      </c>
      <c r="P4552" t="s">
        <v>46</v>
      </c>
      <c r="Q4552" t="s">
        <v>47</v>
      </c>
      <c r="R4552" t="s">
        <v>7588</v>
      </c>
      <c r="S4552">
        <v>5.76</v>
      </c>
      <c r="T4552">
        <v>2</v>
      </c>
      <c r="U4552">
        <v>0</v>
      </c>
      <c r="V4552">
        <v>2.8224</v>
      </c>
    </row>
    <row r="4553" spans="1:22" ht="14.25" customHeight="1" x14ac:dyDescent="0.3">
      <c r="A4553">
        <v>4552</v>
      </c>
      <c r="B4553" t="s">
        <v>7589</v>
      </c>
      <c r="C4553">
        <f>YEAR(Data!$D4553)</f>
        <v>2011</v>
      </c>
      <c r="D4553" s="2">
        <v>40737</v>
      </c>
      <c r="E4553" s="2">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ht="14.25" customHeight="1" x14ac:dyDescent="0.3">
      <c r="A4554">
        <v>4553</v>
      </c>
      <c r="B4554" t="s">
        <v>7590</v>
      </c>
      <c r="C4554">
        <f>YEAR(Data!$D4554)</f>
        <v>2011</v>
      </c>
      <c r="D4554" s="2">
        <v>40904</v>
      </c>
      <c r="E4554" s="2">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ht="14.25" customHeight="1" x14ac:dyDescent="0.3">
      <c r="A4555">
        <v>4554</v>
      </c>
      <c r="B4555" t="s">
        <v>7590</v>
      </c>
      <c r="C4555">
        <f>YEAR(Data!$D4555)</f>
        <v>2011</v>
      </c>
      <c r="D4555" s="2">
        <v>40904</v>
      </c>
      <c r="E4555" s="2">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ht="14.25" customHeight="1" x14ac:dyDescent="0.3">
      <c r="A4556">
        <v>4555</v>
      </c>
      <c r="B4556" t="s">
        <v>7591</v>
      </c>
      <c r="C4556">
        <f>YEAR(Data!$D4556)</f>
        <v>2013</v>
      </c>
      <c r="D4556" s="2">
        <v>41332</v>
      </c>
      <c r="E4556" s="2">
        <v>41335</v>
      </c>
      <c r="F4556" t="s">
        <v>23</v>
      </c>
      <c r="G4556" t="s">
        <v>4353</v>
      </c>
      <c r="H4556" t="s">
        <v>4354</v>
      </c>
      <c r="I4556" t="s">
        <v>26</v>
      </c>
      <c r="J4556" t="s">
        <v>27</v>
      </c>
      <c r="K4556" t="s">
        <v>7592</v>
      </c>
      <c r="L4556" t="s">
        <v>114</v>
      </c>
      <c r="M4556">
        <v>54601</v>
      </c>
      <c r="N4556" t="s">
        <v>105</v>
      </c>
      <c r="O4556" t="s">
        <v>421</v>
      </c>
      <c r="P4556" t="s">
        <v>46</v>
      </c>
      <c r="Q4556" t="s">
        <v>75</v>
      </c>
      <c r="R4556" t="s">
        <v>422</v>
      </c>
      <c r="S4556">
        <v>56.820000000000007</v>
      </c>
      <c r="T4556">
        <v>3</v>
      </c>
      <c r="U4556">
        <v>0</v>
      </c>
      <c r="V4556">
        <v>28.410000000000004</v>
      </c>
    </row>
    <row r="4557" spans="1:22" ht="14.25" customHeight="1" x14ac:dyDescent="0.3">
      <c r="A4557">
        <v>4556</v>
      </c>
      <c r="B4557" t="s">
        <v>7593</v>
      </c>
      <c r="C4557">
        <f>YEAR(Data!$D4557)</f>
        <v>2012</v>
      </c>
      <c r="D4557" s="2">
        <v>40991</v>
      </c>
      <c r="E4557" s="2">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ht="14.25" customHeight="1" x14ac:dyDescent="0.3">
      <c r="A4558">
        <v>4557</v>
      </c>
      <c r="B4558" t="s">
        <v>7593</v>
      </c>
      <c r="C4558">
        <f>YEAR(Data!$D4558)</f>
        <v>2012</v>
      </c>
      <c r="D4558" s="2">
        <v>40991</v>
      </c>
      <c r="E4558" s="2">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ht="14.25" customHeight="1" x14ac:dyDescent="0.3">
      <c r="A4559">
        <v>4558</v>
      </c>
      <c r="B4559" t="s">
        <v>7594</v>
      </c>
      <c r="C4559">
        <f>YEAR(Data!$D4559)</f>
        <v>2014</v>
      </c>
      <c r="D4559" s="2">
        <v>41934</v>
      </c>
      <c r="E4559" s="2">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ht="14.25" customHeight="1" x14ac:dyDescent="0.3">
      <c r="A4560">
        <v>4559</v>
      </c>
      <c r="B4560" t="s">
        <v>7595</v>
      </c>
      <c r="C4560">
        <f>YEAR(Data!$D4560)</f>
        <v>2011</v>
      </c>
      <c r="D4560" s="2">
        <v>40908</v>
      </c>
      <c r="E4560" s="2">
        <v>40913</v>
      </c>
      <c r="F4560" t="s">
        <v>50</v>
      </c>
      <c r="G4560" t="s">
        <v>6482</v>
      </c>
      <c r="H4560" t="s">
        <v>6483</v>
      </c>
      <c r="I4560" t="s">
        <v>41</v>
      </c>
      <c r="J4560" t="s">
        <v>27</v>
      </c>
      <c r="K4560" t="s">
        <v>4172</v>
      </c>
      <c r="L4560" t="s">
        <v>104</v>
      </c>
      <c r="M4560">
        <v>79907</v>
      </c>
      <c r="N4560" t="s">
        <v>105</v>
      </c>
      <c r="O4560" t="s">
        <v>6396</v>
      </c>
      <c r="P4560" t="s">
        <v>46</v>
      </c>
      <c r="Q4560" t="s">
        <v>173</v>
      </c>
      <c r="R4560" t="s">
        <v>186</v>
      </c>
      <c r="S4560">
        <v>49.568000000000005</v>
      </c>
      <c r="T4560">
        <v>2</v>
      </c>
      <c r="U4560">
        <v>0.2</v>
      </c>
      <c r="V4560">
        <v>17.968399999999995</v>
      </c>
    </row>
    <row r="4561" spans="1:22" ht="14.25" customHeight="1" x14ac:dyDescent="0.3">
      <c r="A4561">
        <v>4560</v>
      </c>
      <c r="B4561" t="s">
        <v>7596</v>
      </c>
      <c r="C4561">
        <f>YEAR(Data!$D4561)</f>
        <v>2011</v>
      </c>
      <c r="D4561" s="2">
        <v>40668</v>
      </c>
      <c r="E4561" s="2">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ht="14.25" customHeight="1" x14ac:dyDescent="0.3">
      <c r="A4562">
        <v>4561</v>
      </c>
      <c r="B4562" t="s">
        <v>7597</v>
      </c>
      <c r="C4562">
        <f>YEAR(Data!$D4562)</f>
        <v>2012</v>
      </c>
      <c r="D4562" s="2">
        <v>41247</v>
      </c>
      <c r="E4562" s="2">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ht="14.25" customHeight="1" x14ac:dyDescent="0.3">
      <c r="A4563">
        <v>4562</v>
      </c>
      <c r="B4563" t="s">
        <v>7597</v>
      </c>
      <c r="C4563">
        <f>YEAR(Data!$D4563)</f>
        <v>2012</v>
      </c>
      <c r="D4563" s="2">
        <v>41247</v>
      </c>
      <c r="E4563" s="2">
        <v>41252</v>
      </c>
      <c r="F4563" t="s">
        <v>23</v>
      </c>
      <c r="G4563" t="s">
        <v>3744</v>
      </c>
      <c r="H4563" t="s">
        <v>3745</v>
      </c>
      <c r="I4563" t="s">
        <v>41</v>
      </c>
      <c r="J4563" t="s">
        <v>27</v>
      </c>
      <c r="K4563" t="s">
        <v>42</v>
      </c>
      <c r="L4563" t="s">
        <v>43</v>
      </c>
      <c r="M4563">
        <v>90049</v>
      </c>
      <c r="N4563" t="s">
        <v>44</v>
      </c>
      <c r="O4563" t="s">
        <v>7598</v>
      </c>
      <c r="P4563" t="s">
        <v>71</v>
      </c>
      <c r="Q4563" t="s">
        <v>72</v>
      </c>
      <c r="R4563" t="s">
        <v>7599</v>
      </c>
      <c r="S4563">
        <v>110.352</v>
      </c>
      <c r="T4563">
        <v>3</v>
      </c>
      <c r="U4563">
        <v>0.2</v>
      </c>
      <c r="V4563">
        <v>8.2763999999999953</v>
      </c>
    </row>
    <row r="4564" spans="1:22" ht="14.25" customHeight="1" x14ac:dyDescent="0.3">
      <c r="A4564">
        <v>4563</v>
      </c>
      <c r="B4564" t="s">
        <v>7597</v>
      </c>
      <c r="C4564">
        <f>YEAR(Data!$D4564)</f>
        <v>2012</v>
      </c>
      <c r="D4564" s="2">
        <v>41247</v>
      </c>
      <c r="E4564" s="2">
        <v>41252</v>
      </c>
      <c r="F4564" t="s">
        <v>23</v>
      </c>
      <c r="G4564" t="s">
        <v>3744</v>
      </c>
      <c r="H4564" t="s">
        <v>3745</v>
      </c>
      <c r="I4564" t="s">
        <v>41</v>
      </c>
      <c r="J4564" t="s">
        <v>27</v>
      </c>
      <c r="K4564" t="s">
        <v>42</v>
      </c>
      <c r="L4564" t="s">
        <v>43</v>
      </c>
      <c r="M4564">
        <v>90049</v>
      </c>
      <c r="N4564" t="s">
        <v>44</v>
      </c>
      <c r="O4564" t="s">
        <v>7600</v>
      </c>
      <c r="P4564" t="s">
        <v>32</v>
      </c>
      <c r="Q4564" t="s">
        <v>65</v>
      </c>
      <c r="R4564" t="s">
        <v>7601</v>
      </c>
      <c r="S4564">
        <v>36.4</v>
      </c>
      <c r="T4564">
        <v>5</v>
      </c>
      <c r="U4564">
        <v>0</v>
      </c>
      <c r="V4564">
        <v>13.832000000000001</v>
      </c>
    </row>
    <row r="4565" spans="1:22" ht="14.25" customHeight="1" x14ac:dyDescent="0.3">
      <c r="A4565">
        <v>4564</v>
      </c>
      <c r="B4565" t="s">
        <v>7602</v>
      </c>
      <c r="C4565">
        <f>YEAR(Data!$D4565)</f>
        <v>2014</v>
      </c>
      <c r="D4565" s="2">
        <v>41909</v>
      </c>
      <c r="E4565" s="2">
        <v>41913</v>
      </c>
      <c r="F4565" t="s">
        <v>50</v>
      </c>
      <c r="G4565" t="s">
        <v>2656</v>
      </c>
      <c r="H4565" t="s">
        <v>2657</v>
      </c>
      <c r="I4565" t="s">
        <v>102</v>
      </c>
      <c r="J4565" t="s">
        <v>27</v>
      </c>
      <c r="K4565" t="s">
        <v>7194</v>
      </c>
      <c r="L4565" t="s">
        <v>54</v>
      </c>
      <c r="M4565">
        <v>33023</v>
      </c>
      <c r="N4565" t="s">
        <v>30</v>
      </c>
      <c r="O4565" t="s">
        <v>6956</v>
      </c>
      <c r="P4565" t="s">
        <v>32</v>
      </c>
      <c r="Q4565" t="s">
        <v>36</v>
      </c>
      <c r="R4565" t="s">
        <v>6957</v>
      </c>
      <c r="S4565">
        <v>419.13599999999997</v>
      </c>
      <c r="T4565">
        <v>4</v>
      </c>
      <c r="U4565">
        <v>0.2</v>
      </c>
      <c r="V4565">
        <v>-57.631200000000035</v>
      </c>
    </row>
    <row r="4566" spans="1:22" ht="14.25" customHeight="1" x14ac:dyDescent="0.3">
      <c r="A4566">
        <v>4565</v>
      </c>
      <c r="B4566" t="s">
        <v>7603</v>
      </c>
      <c r="C4566">
        <f>YEAR(Data!$D4566)</f>
        <v>2011</v>
      </c>
      <c r="D4566" s="2">
        <v>40886</v>
      </c>
      <c r="E4566" s="2">
        <v>40891</v>
      </c>
      <c r="F4566" t="s">
        <v>50</v>
      </c>
      <c r="G4566" t="s">
        <v>6233</v>
      </c>
      <c r="H4566" t="s">
        <v>6234</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ht="14.25" customHeight="1" x14ac:dyDescent="0.3">
      <c r="A4567">
        <v>4566</v>
      </c>
      <c r="B4567" t="s">
        <v>7604</v>
      </c>
      <c r="C4567">
        <f>YEAR(Data!$D4567)</f>
        <v>2014</v>
      </c>
      <c r="D4567" s="2">
        <v>41977</v>
      </c>
      <c r="E4567" s="2">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ht="14.25" customHeight="1" x14ac:dyDescent="0.3">
      <c r="A4568">
        <v>4567</v>
      </c>
      <c r="B4568" t="s">
        <v>7604</v>
      </c>
      <c r="C4568">
        <f>YEAR(Data!$D4568)</f>
        <v>2014</v>
      </c>
      <c r="D4568" s="2">
        <v>41977</v>
      </c>
      <c r="E4568" s="2">
        <v>41984</v>
      </c>
      <c r="F4568" t="s">
        <v>50</v>
      </c>
      <c r="G4568" t="s">
        <v>3644</v>
      </c>
      <c r="H4568" t="s">
        <v>3645</v>
      </c>
      <c r="I4568" t="s">
        <v>26</v>
      </c>
      <c r="J4568" t="s">
        <v>27</v>
      </c>
      <c r="K4568" t="s">
        <v>1706</v>
      </c>
      <c r="L4568" t="s">
        <v>88</v>
      </c>
      <c r="M4568">
        <v>28314</v>
      </c>
      <c r="N4568" t="s">
        <v>30</v>
      </c>
      <c r="O4568" t="s">
        <v>5781</v>
      </c>
      <c r="P4568" t="s">
        <v>46</v>
      </c>
      <c r="Q4568" t="s">
        <v>75</v>
      </c>
      <c r="R4568" t="s">
        <v>5782</v>
      </c>
      <c r="S4568">
        <v>28.782000000000004</v>
      </c>
      <c r="T4568">
        <v>6</v>
      </c>
      <c r="U4568">
        <v>0.7</v>
      </c>
      <c r="V4568">
        <v>-21.1068</v>
      </c>
    </row>
    <row r="4569" spans="1:22" ht="14.25" customHeight="1" x14ac:dyDescent="0.3">
      <c r="A4569">
        <v>4568</v>
      </c>
      <c r="B4569" t="s">
        <v>7604</v>
      </c>
      <c r="C4569">
        <f>YEAR(Data!$D4569)</f>
        <v>2014</v>
      </c>
      <c r="D4569" s="2">
        <v>41977</v>
      </c>
      <c r="E4569" s="2">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ht="14.25" customHeight="1" x14ac:dyDescent="0.3">
      <c r="A4570">
        <v>4569</v>
      </c>
      <c r="B4570" t="s">
        <v>7605</v>
      </c>
      <c r="C4570">
        <f>YEAR(Data!$D4570)</f>
        <v>2012</v>
      </c>
      <c r="D4570" s="2">
        <v>41221</v>
      </c>
      <c r="E4570" s="2">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ht="14.25" customHeight="1" x14ac:dyDescent="0.3">
      <c r="A4571">
        <v>4570</v>
      </c>
      <c r="B4571" t="s">
        <v>7606</v>
      </c>
      <c r="C4571">
        <f>YEAR(Data!$D4571)</f>
        <v>2011</v>
      </c>
      <c r="D4571" s="2">
        <v>40652</v>
      </c>
      <c r="E4571" s="2">
        <v>40654</v>
      </c>
      <c r="F4571" t="s">
        <v>23</v>
      </c>
      <c r="G4571" t="s">
        <v>3116</v>
      </c>
      <c r="H4571" t="s">
        <v>3117</v>
      </c>
      <c r="I4571" t="s">
        <v>102</v>
      </c>
      <c r="J4571" t="s">
        <v>27</v>
      </c>
      <c r="K4571" t="s">
        <v>630</v>
      </c>
      <c r="L4571" t="s">
        <v>43</v>
      </c>
      <c r="M4571">
        <v>95123</v>
      </c>
      <c r="N4571" t="s">
        <v>44</v>
      </c>
      <c r="O4571" t="s">
        <v>905</v>
      </c>
      <c r="P4571" t="s">
        <v>32</v>
      </c>
      <c r="Q4571" t="s">
        <v>65</v>
      </c>
      <c r="R4571" t="s">
        <v>6973</v>
      </c>
      <c r="S4571">
        <v>76.14</v>
      </c>
      <c r="T4571">
        <v>3</v>
      </c>
      <c r="U4571">
        <v>0</v>
      </c>
      <c r="V4571">
        <v>26.648999999999997</v>
      </c>
    </row>
    <row r="4572" spans="1:22" ht="14.25" customHeight="1" x14ac:dyDescent="0.3">
      <c r="A4572">
        <v>4571</v>
      </c>
      <c r="B4572" t="s">
        <v>7607</v>
      </c>
      <c r="C4572">
        <f>YEAR(Data!$D4572)</f>
        <v>2012</v>
      </c>
      <c r="D4572" s="2">
        <v>41054</v>
      </c>
      <c r="E4572" s="2">
        <v>41056</v>
      </c>
      <c r="F4572" t="s">
        <v>23</v>
      </c>
      <c r="G4572" t="s">
        <v>1162</v>
      </c>
      <c r="H4572" t="s">
        <v>1163</v>
      </c>
      <c r="I4572" t="s">
        <v>102</v>
      </c>
      <c r="J4572" t="s">
        <v>27</v>
      </c>
      <c r="K4572" t="s">
        <v>7246</v>
      </c>
      <c r="L4572" t="s">
        <v>4530</v>
      </c>
      <c r="M4572">
        <v>67212</v>
      </c>
      <c r="N4572" t="s">
        <v>105</v>
      </c>
      <c r="O4572" t="s">
        <v>7474</v>
      </c>
      <c r="P4572" t="s">
        <v>46</v>
      </c>
      <c r="Q4572" t="s">
        <v>68</v>
      </c>
      <c r="R4572" t="s">
        <v>7475</v>
      </c>
      <c r="S4572">
        <v>21.240000000000002</v>
      </c>
      <c r="T4572">
        <v>3</v>
      </c>
      <c r="U4572">
        <v>0</v>
      </c>
      <c r="V4572">
        <v>8.071200000000001</v>
      </c>
    </row>
    <row r="4573" spans="1:22" ht="14.25" customHeight="1" x14ac:dyDescent="0.3">
      <c r="A4573">
        <v>4572</v>
      </c>
      <c r="B4573" t="s">
        <v>7607</v>
      </c>
      <c r="C4573">
        <f>YEAR(Data!$D4573)</f>
        <v>2012</v>
      </c>
      <c r="D4573" s="2">
        <v>41054</v>
      </c>
      <c r="E4573" s="2">
        <v>41056</v>
      </c>
      <c r="F4573" t="s">
        <v>23</v>
      </c>
      <c r="G4573" t="s">
        <v>1162</v>
      </c>
      <c r="H4573" t="s">
        <v>1163</v>
      </c>
      <c r="I4573" t="s">
        <v>102</v>
      </c>
      <c r="J4573" t="s">
        <v>27</v>
      </c>
      <c r="K4573" t="s">
        <v>7246</v>
      </c>
      <c r="L4573" t="s">
        <v>4530</v>
      </c>
      <c r="M4573">
        <v>67212</v>
      </c>
      <c r="N4573" t="s">
        <v>105</v>
      </c>
      <c r="O4573" t="s">
        <v>4994</v>
      </c>
      <c r="P4573" t="s">
        <v>46</v>
      </c>
      <c r="Q4573" t="s">
        <v>75</v>
      </c>
      <c r="R4573" t="s">
        <v>4995</v>
      </c>
      <c r="S4573">
        <v>127.96</v>
      </c>
      <c r="T4573">
        <v>2</v>
      </c>
      <c r="U4573">
        <v>0</v>
      </c>
      <c r="V4573">
        <v>60.141199999999998</v>
      </c>
    </row>
    <row r="4574" spans="1:22" ht="14.25" customHeight="1" x14ac:dyDescent="0.3">
      <c r="A4574">
        <v>4573</v>
      </c>
      <c r="B4574" t="s">
        <v>7608</v>
      </c>
      <c r="C4574">
        <f>YEAR(Data!$D4574)</f>
        <v>2014</v>
      </c>
      <c r="D4574" s="2">
        <v>41838</v>
      </c>
      <c r="E4574" s="2">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ht="14.25" customHeight="1" x14ac:dyDescent="0.3">
      <c r="A4575">
        <v>4574</v>
      </c>
      <c r="B4575" t="s">
        <v>7609</v>
      </c>
      <c r="C4575">
        <f>YEAR(Data!$D4575)</f>
        <v>2013</v>
      </c>
      <c r="D4575" s="2">
        <v>41621</v>
      </c>
      <c r="E4575" s="2">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ht="14.25" customHeight="1" x14ac:dyDescent="0.3">
      <c r="A4576">
        <v>4575</v>
      </c>
      <c r="B4576" t="s">
        <v>7609</v>
      </c>
      <c r="C4576">
        <f>YEAR(Data!$D4576)</f>
        <v>2013</v>
      </c>
      <c r="D4576" s="2">
        <v>41621</v>
      </c>
      <c r="E4576" s="2">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ht="14.25" customHeight="1" x14ac:dyDescent="0.3">
      <c r="A4577">
        <v>4576</v>
      </c>
      <c r="B4577" t="s">
        <v>7609</v>
      </c>
      <c r="C4577">
        <f>YEAR(Data!$D4577)</f>
        <v>2013</v>
      </c>
      <c r="D4577" s="2">
        <v>41621</v>
      </c>
      <c r="E4577" s="2">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ht="14.25" customHeight="1" x14ac:dyDescent="0.3">
      <c r="A4578">
        <v>4577</v>
      </c>
      <c r="B4578" t="s">
        <v>7609</v>
      </c>
      <c r="C4578">
        <f>YEAR(Data!$D4578)</f>
        <v>2013</v>
      </c>
      <c r="D4578" s="2">
        <v>41621</v>
      </c>
      <c r="E4578" s="2">
        <v>41627</v>
      </c>
      <c r="F4578" t="s">
        <v>50</v>
      </c>
      <c r="G4578" t="s">
        <v>3130</v>
      </c>
      <c r="H4578" t="s">
        <v>3131</v>
      </c>
      <c r="I4578" t="s">
        <v>102</v>
      </c>
      <c r="J4578" t="s">
        <v>27</v>
      </c>
      <c r="K4578" t="s">
        <v>328</v>
      </c>
      <c r="L4578" t="s">
        <v>238</v>
      </c>
      <c r="M4578">
        <v>49201</v>
      </c>
      <c r="N4578" t="s">
        <v>105</v>
      </c>
      <c r="O4578" t="s">
        <v>7610</v>
      </c>
      <c r="P4578" t="s">
        <v>46</v>
      </c>
      <c r="Q4578" t="s">
        <v>59</v>
      </c>
      <c r="R4578" t="s">
        <v>7611</v>
      </c>
      <c r="S4578">
        <v>26.86</v>
      </c>
      <c r="T4578">
        <v>2</v>
      </c>
      <c r="U4578">
        <v>0</v>
      </c>
      <c r="V4578">
        <v>6.7149999999999999</v>
      </c>
    </row>
    <row r="4579" spans="1:22" ht="14.25" customHeight="1" x14ac:dyDescent="0.3">
      <c r="A4579">
        <v>4578</v>
      </c>
      <c r="B4579" t="s">
        <v>7612</v>
      </c>
      <c r="C4579">
        <f>YEAR(Data!$D4579)</f>
        <v>2011</v>
      </c>
      <c r="D4579" s="2">
        <v>40644</v>
      </c>
      <c r="E4579" s="2">
        <v>40649</v>
      </c>
      <c r="F4579" t="s">
        <v>50</v>
      </c>
      <c r="G4579" t="s">
        <v>2813</v>
      </c>
      <c r="H4579" t="s">
        <v>2814</v>
      </c>
      <c r="I4579" t="s">
        <v>26</v>
      </c>
      <c r="J4579" t="s">
        <v>27</v>
      </c>
      <c r="K4579" t="s">
        <v>7613</v>
      </c>
      <c r="L4579" t="s">
        <v>6260</v>
      </c>
      <c r="M4579">
        <v>83501</v>
      </c>
      <c r="N4579" t="s">
        <v>44</v>
      </c>
      <c r="O4579" t="s">
        <v>4919</v>
      </c>
      <c r="P4579" t="s">
        <v>46</v>
      </c>
      <c r="Q4579" t="s">
        <v>75</v>
      </c>
      <c r="R4579" t="s">
        <v>4920</v>
      </c>
      <c r="S4579">
        <v>9.5840000000000014</v>
      </c>
      <c r="T4579">
        <v>1</v>
      </c>
      <c r="U4579">
        <v>0.2</v>
      </c>
      <c r="V4579">
        <v>3.3543999999999996</v>
      </c>
    </row>
    <row r="4580" spans="1:22" ht="14.25" customHeight="1" x14ac:dyDescent="0.3">
      <c r="A4580">
        <v>4579</v>
      </c>
      <c r="B4580" t="s">
        <v>7614</v>
      </c>
      <c r="C4580">
        <f>YEAR(Data!$D4580)</f>
        <v>2012</v>
      </c>
      <c r="D4580" s="2">
        <v>41069</v>
      </c>
      <c r="E4580" s="2">
        <v>41075</v>
      </c>
      <c r="F4580" t="s">
        <v>50</v>
      </c>
      <c r="G4580" t="s">
        <v>2707</v>
      </c>
      <c r="H4580" t="s">
        <v>2708</v>
      </c>
      <c r="I4580" t="s">
        <v>102</v>
      </c>
      <c r="J4580" t="s">
        <v>27</v>
      </c>
      <c r="K4580" t="s">
        <v>7556</v>
      </c>
      <c r="L4580" t="s">
        <v>319</v>
      </c>
      <c r="M4580">
        <v>23666</v>
      </c>
      <c r="N4580" t="s">
        <v>30</v>
      </c>
      <c r="O4580" t="s">
        <v>1722</v>
      </c>
      <c r="P4580" t="s">
        <v>46</v>
      </c>
      <c r="Q4580" t="s">
        <v>75</v>
      </c>
      <c r="R4580" t="s">
        <v>1723</v>
      </c>
      <c r="S4580">
        <v>113.10000000000001</v>
      </c>
      <c r="T4580">
        <v>3</v>
      </c>
      <c r="U4580">
        <v>0</v>
      </c>
      <c r="V4580">
        <v>56.550000000000004</v>
      </c>
    </row>
    <row r="4581" spans="1:22" ht="14.25" customHeight="1" x14ac:dyDescent="0.3">
      <c r="A4581">
        <v>4580</v>
      </c>
      <c r="B4581" t="s">
        <v>7615</v>
      </c>
      <c r="C4581">
        <f>YEAR(Data!$D4581)</f>
        <v>2011</v>
      </c>
      <c r="D4581" s="2">
        <v>40751</v>
      </c>
      <c r="E4581" s="2">
        <v>40757</v>
      </c>
      <c r="F4581" t="s">
        <v>50</v>
      </c>
      <c r="G4581" t="s">
        <v>3703</v>
      </c>
      <c r="H4581" t="s">
        <v>3704</v>
      </c>
      <c r="I4581" t="s">
        <v>41</v>
      </c>
      <c r="J4581" t="s">
        <v>27</v>
      </c>
      <c r="K4581" t="s">
        <v>266</v>
      </c>
      <c r="L4581" t="s">
        <v>267</v>
      </c>
      <c r="M4581">
        <v>10035</v>
      </c>
      <c r="N4581" t="s">
        <v>148</v>
      </c>
      <c r="O4581" t="s">
        <v>7616</v>
      </c>
      <c r="P4581" t="s">
        <v>46</v>
      </c>
      <c r="Q4581" t="s">
        <v>90</v>
      </c>
      <c r="R4581" t="s">
        <v>7617</v>
      </c>
      <c r="S4581">
        <v>65.78</v>
      </c>
      <c r="T4581">
        <v>11</v>
      </c>
      <c r="U4581">
        <v>0</v>
      </c>
      <c r="V4581">
        <v>32.232199999999999</v>
      </c>
    </row>
    <row r="4582" spans="1:22" ht="14.25" customHeight="1" x14ac:dyDescent="0.3">
      <c r="A4582">
        <v>4581</v>
      </c>
      <c r="B4582" t="s">
        <v>7618</v>
      </c>
      <c r="C4582">
        <f>YEAR(Data!$D4582)</f>
        <v>2012</v>
      </c>
      <c r="D4582" s="2">
        <v>41121</v>
      </c>
      <c r="E4582" s="2">
        <v>41127</v>
      </c>
      <c r="F4582" t="s">
        <v>50</v>
      </c>
      <c r="G4582" t="s">
        <v>1324</v>
      </c>
      <c r="H4582" t="s">
        <v>1325</v>
      </c>
      <c r="I4582" t="s">
        <v>41</v>
      </c>
      <c r="J4582" t="s">
        <v>27</v>
      </c>
      <c r="K4582" t="s">
        <v>7619</v>
      </c>
      <c r="L4582" t="s">
        <v>1487</v>
      </c>
      <c r="M4582">
        <v>39401</v>
      </c>
      <c r="N4582" t="s">
        <v>30</v>
      </c>
      <c r="O4582" t="s">
        <v>992</v>
      </c>
      <c r="P4582" t="s">
        <v>71</v>
      </c>
      <c r="Q4582" t="s">
        <v>161</v>
      </c>
      <c r="R4582" t="s">
        <v>993</v>
      </c>
      <c r="S4582">
        <v>239.70000000000002</v>
      </c>
      <c r="T4582">
        <v>6</v>
      </c>
      <c r="U4582">
        <v>0</v>
      </c>
      <c r="V4582">
        <v>105.46800000000002</v>
      </c>
    </row>
    <row r="4583" spans="1:22" ht="14.25" customHeight="1" x14ac:dyDescent="0.3">
      <c r="A4583">
        <v>4582</v>
      </c>
      <c r="B4583" t="s">
        <v>7620</v>
      </c>
      <c r="C4583">
        <f>YEAR(Data!$D4583)</f>
        <v>2013</v>
      </c>
      <c r="D4583" s="2">
        <v>41537</v>
      </c>
      <c r="E4583" s="2">
        <v>41540</v>
      </c>
      <c r="F4583" t="s">
        <v>188</v>
      </c>
      <c r="G4583" t="s">
        <v>3340</v>
      </c>
      <c r="H4583" t="s">
        <v>3341</v>
      </c>
      <c r="I4583" t="s">
        <v>102</v>
      </c>
      <c r="J4583" t="s">
        <v>27</v>
      </c>
      <c r="K4583" t="s">
        <v>146</v>
      </c>
      <c r="L4583" t="s">
        <v>147</v>
      </c>
      <c r="M4583">
        <v>19140</v>
      </c>
      <c r="N4583" t="s">
        <v>148</v>
      </c>
      <c r="O4583" t="s">
        <v>7621</v>
      </c>
      <c r="P4583" t="s">
        <v>32</v>
      </c>
      <c r="Q4583" t="s">
        <v>65</v>
      </c>
      <c r="R4583" t="s">
        <v>7622</v>
      </c>
      <c r="S4583">
        <v>25.632000000000001</v>
      </c>
      <c r="T4583">
        <v>3</v>
      </c>
      <c r="U4583">
        <v>0.2</v>
      </c>
      <c r="V4583">
        <v>3.8447999999999967</v>
      </c>
    </row>
    <row r="4584" spans="1:22" ht="14.25" customHeight="1" x14ac:dyDescent="0.3">
      <c r="A4584">
        <v>4583</v>
      </c>
      <c r="B4584" t="s">
        <v>7623</v>
      </c>
      <c r="C4584">
        <f>YEAR(Data!$D4584)</f>
        <v>2013</v>
      </c>
      <c r="D4584" s="2">
        <v>41436</v>
      </c>
      <c r="E4584" s="2">
        <v>41438</v>
      </c>
      <c r="F4584" t="s">
        <v>188</v>
      </c>
      <c r="G4584" t="s">
        <v>6221</v>
      </c>
      <c r="H4584" t="s">
        <v>6222</v>
      </c>
      <c r="I4584" t="s">
        <v>26</v>
      </c>
      <c r="J4584" t="s">
        <v>27</v>
      </c>
      <c r="K4584" t="s">
        <v>146</v>
      </c>
      <c r="L4584" t="s">
        <v>147</v>
      </c>
      <c r="M4584">
        <v>19140</v>
      </c>
      <c r="N4584" t="s">
        <v>148</v>
      </c>
      <c r="O4584" t="s">
        <v>7382</v>
      </c>
      <c r="P4584" t="s">
        <v>46</v>
      </c>
      <c r="Q4584" t="s">
        <v>47</v>
      </c>
      <c r="R4584" t="s">
        <v>7383</v>
      </c>
      <c r="S4584">
        <v>23.616</v>
      </c>
      <c r="T4584">
        <v>8</v>
      </c>
      <c r="U4584">
        <v>0.2</v>
      </c>
      <c r="V4584">
        <v>7.9703999999999997</v>
      </c>
    </row>
    <row r="4585" spans="1:22" ht="14.25" customHeight="1" x14ac:dyDescent="0.3">
      <c r="A4585">
        <v>4584</v>
      </c>
      <c r="B4585" t="s">
        <v>7624</v>
      </c>
      <c r="C4585">
        <f>YEAR(Data!$D4585)</f>
        <v>2013</v>
      </c>
      <c r="D4585" s="2">
        <v>41513</v>
      </c>
      <c r="E4585" s="2">
        <v>41515</v>
      </c>
      <c r="F4585" t="s">
        <v>23</v>
      </c>
      <c r="G4585" t="s">
        <v>7625</v>
      </c>
      <c r="H4585" t="s">
        <v>7626</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ht="14.25" customHeight="1" x14ac:dyDescent="0.3">
      <c r="A4586">
        <v>4585</v>
      </c>
      <c r="B4586" t="s">
        <v>7627</v>
      </c>
      <c r="C4586">
        <f>YEAR(Data!$D4586)</f>
        <v>2014</v>
      </c>
      <c r="D4586" s="2">
        <v>41946</v>
      </c>
      <c r="E4586" s="2">
        <v>41948</v>
      </c>
      <c r="F4586" t="s">
        <v>23</v>
      </c>
      <c r="G4586" t="s">
        <v>5796</v>
      </c>
      <c r="H4586" t="s">
        <v>5797</v>
      </c>
      <c r="I4586" t="s">
        <v>102</v>
      </c>
      <c r="J4586" t="s">
        <v>27</v>
      </c>
      <c r="K4586" t="s">
        <v>7628</v>
      </c>
      <c r="L4586" t="s">
        <v>43</v>
      </c>
      <c r="M4586">
        <v>94526</v>
      </c>
      <c r="N4586" t="s">
        <v>44</v>
      </c>
      <c r="O4586" t="s">
        <v>1802</v>
      </c>
      <c r="P4586" t="s">
        <v>46</v>
      </c>
      <c r="Q4586" t="s">
        <v>173</v>
      </c>
      <c r="R4586" t="s">
        <v>1803</v>
      </c>
      <c r="S4586">
        <v>76.58</v>
      </c>
      <c r="T4586">
        <v>7</v>
      </c>
      <c r="U4586">
        <v>0</v>
      </c>
      <c r="V4586">
        <v>38.29</v>
      </c>
    </row>
    <row r="4587" spans="1:22" ht="14.25" customHeight="1" x14ac:dyDescent="0.3">
      <c r="A4587">
        <v>4586</v>
      </c>
      <c r="B4587" t="s">
        <v>7627</v>
      </c>
      <c r="C4587">
        <f>YEAR(Data!$D4587)</f>
        <v>2014</v>
      </c>
      <c r="D4587" s="2">
        <v>41946</v>
      </c>
      <c r="E4587" s="2">
        <v>41948</v>
      </c>
      <c r="F4587" t="s">
        <v>23</v>
      </c>
      <c r="G4587" t="s">
        <v>5796</v>
      </c>
      <c r="H4587" t="s">
        <v>5797</v>
      </c>
      <c r="I4587" t="s">
        <v>102</v>
      </c>
      <c r="J4587" t="s">
        <v>27</v>
      </c>
      <c r="K4587" t="s">
        <v>7628</v>
      </c>
      <c r="L4587" t="s">
        <v>43</v>
      </c>
      <c r="M4587">
        <v>94526</v>
      </c>
      <c r="N4587" t="s">
        <v>44</v>
      </c>
      <c r="O4587" t="s">
        <v>5170</v>
      </c>
      <c r="P4587" t="s">
        <v>46</v>
      </c>
      <c r="Q4587" t="s">
        <v>68</v>
      </c>
      <c r="R4587" t="s">
        <v>5171</v>
      </c>
      <c r="S4587">
        <v>8.8000000000000007</v>
      </c>
      <c r="T4587">
        <v>5</v>
      </c>
      <c r="U4587">
        <v>0</v>
      </c>
      <c r="V4587">
        <v>4.2240000000000002</v>
      </c>
    </row>
    <row r="4588" spans="1:22" ht="14.25" customHeight="1" x14ac:dyDescent="0.3">
      <c r="A4588">
        <v>4587</v>
      </c>
      <c r="B4588" t="s">
        <v>7627</v>
      </c>
      <c r="C4588">
        <f>YEAR(Data!$D4588)</f>
        <v>2014</v>
      </c>
      <c r="D4588" s="2">
        <v>41946</v>
      </c>
      <c r="E4588" s="2">
        <v>41948</v>
      </c>
      <c r="F4588" t="s">
        <v>23</v>
      </c>
      <c r="G4588" t="s">
        <v>5796</v>
      </c>
      <c r="H4588" t="s">
        <v>5797</v>
      </c>
      <c r="I4588" t="s">
        <v>102</v>
      </c>
      <c r="J4588" t="s">
        <v>27</v>
      </c>
      <c r="K4588" t="s">
        <v>7628</v>
      </c>
      <c r="L4588" t="s">
        <v>43</v>
      </c>
      <c r="M4588">
        <v>94526</v>
      </c>
      <c r="N4588" t="s">
        <v>44</v>
      </c>
      <c r="O4588" t="s">
        <v>7629</v>
      </c>
      <c r="P4588" t="s">
        <v>46</v>
      </c>
      <c r="Q4588" t="s">
        <v>75</v>
      </c>
      <c r="R4588" t="s">
        <v>7630</v>
      </c>
      <c r="S4588">
        <v>590.35199999999998</v>
      </c>
      <c r="T4588">
        <v>6</v>
      </c>
      <c r="U4588">
        <v>0.2</v>
      </c>
      <c r="V4588">
        <v>206.62319999999997</v>
      </c>
    </row>
    <row r="4589" spans="1:22" ht="14.25" customHeight="1" x14ac:dyDescent="0.3">
      <c r="A4589">
        <v>4588</v>
      </c>
      <c r="B4589" t="s">
        <v>7627</v>
      </c>
      <c r="C4589">
        <f>YEAR(Data!$D4589)</f>
        <v>2014</v>
      </c>
      <c r="D4589" s="2">
        <v>41946</v>
      </c>
      <c r="E4589" s="2">
        <v>41948</v>
      </c>
      <c r="F4589" t="s">
        <v>23</v>
      </c>
      <c r="G4589" t="s">
        <v>5796</v>
      </c>
      <c r="H4589" t="s">
        <v>5797</v>
      </c>
      <c r="I4589" t="s">
        <v>102</v>
      </c>
      <c r="J4589" t="s">
        <v>27</v>
      </c>
      <c r="K4589" t="s">
        <v>7628</v>
      </c>
      <c r="L4589" t="s">
        <v>43</v>
      </c>
      <c r="M4589">
        <v>94526</v>
      </c>
      <c r="N4589" t="s">
        <v>44</v>
      </c>
      <c r="O4589" t="s">
        <v>3138</v>
      </c>
      <c r="P4589" t="s">
        <v>46</v>
      </c>
      <c r="Q4589" t="s">
        <v>269</v>
      </c>
      <c r="R4589" t="s">
        <v>3139</v>
      </c>
      <c r="S4589">
        <v>5.58</v>
      </c>
      <c r="T4589">
        <v>3</v>
      </c>
      <c r="U4589">
        <v>0</v>
      </c>
      <c r="V4589">
        <v>0.16740000000000022</v>
      </c>
    </row>
    <row r="4590" spans="1:22" ht="14.25" customHeight="1" x14ac:dyDescent="0.3">
      <c r="A4590">
        <v>4589</v>
      </c>
      <c r="B4590" t="s">
        <v>7627</v>
      </c>
      <c r="C4590">
        <f>YEAR(Data!$D4590)</f>
        <v>2014</v>
      </c>
      <c r="D4590" s="2">
        <v>41946</v>
      </c>
      <c r="E4590" s="2">
        <v>41948</v>
      </c>
      <c r="F4590" t="s">
        <v>23</v>
      </c>
      <c r="G4590" t="s">
        <v>5796</v>
      </c>
      <c r="H4590" t="s">
        <v>5797</v>
      </c>
      <c r="I4590" t="s">
        <v>102</v>
      </c>
      <c r="J4590" t="s">
        <v>27</v>
      </c>
      <c r="K4590" t="s">
        <v>7628</v>
      </c>
      <c r="L4590" t="s">
        <v>43</v>
      </c>
      <c r="M4590">
        <v>94526</v>
      </c>
      <c r="N4590" t="s">
        <v>44</v>
      </c>
      <c r="O4590" t="s">
        <v>7631</v>
      </c>
      <c r="P4590" t="s">
        <v>32</v>
      </c>
      <c r="Q4590" t="s">
        <v>65</v>
      </c>
      <c r="R4590" t="s">
        <v>7632</v>
      </c>
      <c r="S4590">
        <v>25.02</v>
      </c>
      <c r="T4590">
        <v>3</v>
      </c>
      <c r="U4590">
        <v>0</v>
      </c>
      <c r="V4590">
        <v>10.508400000000002</v>
      </c>
    </row>
    <row r="4591" spans="1:22" ht="14.25" customHeight="1" x14ac:dyDescent="0.3">
      <c r="A4591">
        <v>4590</v>
      </c>
      <c r="B4591" t="s">
        <v>7627</v>
      </c>
      <c r="C4591">
        <f>YEAR(Data!$D4591)</f>
        <v>2014</v>
      </c>
      <c r="D4591" s="2">
        <v>41946</v>
      </c>
      <c r="E4591" s="2">
        <v>41948</v>
      </c>
      <c r="F4591" t="s">
        <v>23</v>
      </c>
      <c r="G4591" t="s">
        <v>5796</v>
      </c>
      <c r="H4591" t="s">
        <v>5797</v>
      </c>
      <c r="I4591" t="s">
        <v>102</v>
      </c>
      <c r="J4591" t="s">
        <v>27</v>
      </c>
      <c r="K4591" t="s">
        <v>7628</v>
      </c>
      <c r="L4591" t="s">
        <v>43</v>
      </c>
      <c r="M4591">
        <v>94526</v>
      </c>
      <c r="N4591" t="s">
        <v>44</v>
      </c>
      <c r="O4591" t="s">
        <v>2164</v>
      </c>
      <c r="P4591" t="s">
        <v>46</v>
      </c>
      <c r="Q4591" t="s">
        <v>59</v>
      </c>
      <c r="R4591" t="s">
        <v>2165</v>
      </c>
      <c r="S4591">
        <v>452.55000000000007</v>
      </c>
      <c r="T4591">
        <v>7</v>
      </c>
      <c r="U4591">
        <v>0</v>
      </c>
      <c r="V4591">
        <v>22.627499999999962</v>
      </c>
    </row>
    <row r="4592" spans="1:22" ht="14.25" customHeight="1" x14ac:dyDescent="0.3">
      <c r="A4592">
        <v>4591</v>
      </c>
      <c r="B4592" t="s">
        <v>7633</v>
      </c>
      <c r="C4592">
        <f>YEAR(Data!$D4592)</f>
        <v>2013</v>
      </c>
      <c r="D4592" s="2">
        <v>41635</v>
      </c>
      <c r="E4592" s="2">
        <v>41640</v>
      </c>
      <c r="F4592" t="s">
        <v>50</v>
      </c>
      <c r="G4592" t="s">
        <v>2515</v>
      </c>
      <c r="H4592" t="s">
        <v>2516</v>
      </c>
      <c r="I4592" t="s">
        <v>41</v>
      </c>
      <c r="J4592" t="s">
        <v>27</v>
      </c>
      <c r="K4592" t="s">
        <v>42</v>
      </c>
      <c r="L4592" t="s">
        <v>43</v>
      </c>
      <c r="M4592">
        <v>90004</v>
      </c>
      <c r="N4592" t="s">
        <v>44</v>
      </c>
      <c r="O4592" t="s">
        <v>5209</v>
      </c>
      <c r="P4592" t="s">
        <v>46</v>
      </c>
      <c r="Q4592" t="s">
        <v>578</v>
      </c>
      <c r="R4592" t="s">
        <v>5210</v>
      </c>
      <c r="S4592">
        <v>17.760000000000002</v>
      </c>
      <c r="T4592">
        <v>2</v>
      </c>
      <c r="U4592">
        <v>0</v>
      </c>
      <c r="V4592">
        <v>4.9728000000000012</v>
      </c>
    </row>
    <row r="4593" spans="1:22" ht="14.25" customHeight="1" x14ac:dyDescent="0.3">
      <c r="A4593">
        <v>4592</v>
      </c>
      <c r="B4593" t="s">
        <v>7633</v>
      </c>
      <c r="C4593">
        <f>YEAR(Data!$D4593)</f>
        <v>2013</v>
      </c>
      <c r="D4593" s="2">
        <v>41635</v>
      </c>
      <c r="E4593" s="2">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ht="14.25" customHeight="1" x14ac:dyDescent="0.3">
      <c r="A4594">
        <v>4593</v>
      </c>
      <c r="B4594" t="s">
        <v>7633</v>
      </c>
      <c r="C4594">
        <f>YEAR(Data!$D4594)</f>
        <v>2013</v>
      </c>
      <c r="D4594" s="2">
        <v>41635</v>
      </c>
      <c r="E4594" s="2">
        <v>41640</v>
      </c>
      <c r="F4594" t="s">
        <v>50</v>
      </c>
      <c r="G4594" t="s">
        <v>2515</v>
      </c>
      <c r="H4594" t="s">
        <v>2516</v>
      </c>
      <c r="I4594" t="s">
        <v>41</v>
      </c>
      <c r="J4594" t="s">
        <v>27</v>
      </c>
      <c r="K4594" t="s">
        <v>42</v>
      </c>
      <c r="L4594" t="s">
        <v>43</v>
      </c>
      <c r="M4594">
        <v>90004</v>
      </c>
      <c r="N4594" t="s">
        <v>44</v>
      </c>
      <c r="O4594" t="s">
        <v>6595</v>
      </c>
      <c r="P4594" t="s">
        <v>32</v>
      </c>
      <c r="Q4594" t="s">
        <v>36</v>
      </c>
      <c r="R4594" t="s">
        <v>6596</v>
      </c>
      <c r="S4594">
        <v>146.352</v>
      </c>
      <c r="T4594">
        <v>3</v>
      </c>
      <c r="U4594">
        <v>0.2</v>
      </c>
      <c r="V4594">
        <v>-5.4882000000000062</v>
      </c>
    </row>
    <row r="4595" spans="1:22" ht="14.25" customHeight="1" x14ac:dyDescent="0.3">
      <c r="A4595">
        <v>4594</v>
      </c>
      <c r="B4595" t="s">
        <v>7633</v>
      </c>
      <c r="C4595">
        <f>YEAR(Data!$D4595)</f>
        <v>2013</v>
      </c>
      <c r="D4595" s="2">
        <v>41635</v>
      </c>
      <c r="E4595" s="2">
        <v>41640</v>
      </c>
      <c r="F4595" t="s">
        <v>50</v>
      </c>
      <c r="G4595" t="s">
        <v>2515</v>
      </c>
      <c r="H4595" t="s">
        <v>2516</v>
      </c>
      <c r="I4595" t="s">
        <v>41</v>
      </c>
      <c r="J4595" t="s">
        <v>27</v>
      </c>
      <c r="K4595" t="s">
        <v>42</v>
      </c>
      <c r="L4595" t="s">
        <v>43</v>
      </c>
      <c r="M4595">
        <v>90004</v>
      </c>
      <c r="N4595" t="s">
        <v>44</v>
      </c>
      <c r="O4595" t="s">
        <v>7634</v>
      </c>
      <c r="P4595" t="s">
        <v>46</v>
      </c>
      <c r="Q4595" t="s">
        <v>78</v>
      </c>
      <c r="R4595" t="s">
        <v>7635</v>
      </c>
      <c r="S4595">
        <v>7.9</v>
      </c>
      <c r="T4595">
        <v>2</v>
      </c>
      <c r="U4595">
        <v>0</v>
      </c>
      <c r="V4595">
        <v>2.0540000000000003</v>
      </c>
    </row>
    <row r="4596" spans="1:22" ht="14.25" customHeight="1" x14ac:dyDescent="0.3">
      <c r="A4596">
        <v>4595</v>
      </c>
      <c r="B4596" t="s">
        <v>7633</v>
      </c>
      <c r="C4596">
        <f>YEAR(Data!$D4596)</f>
        <v>2013</v>
      </c>
      <c r="D4596" s="2">
        <v>41635</v>
      </c>
      <c r="E4596" s="2">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ht="14.25" customHeight="1" x14ac:dyDescent="0.3">
      <c r="A4597">
        <v>4596</v>
      </c>
      <c r="B4597" t="s">
        <v>7633</v>
      </c>
      <c r="C4597">
        <f>YEAR(Data!$D4597)</f>
        <v>2013</v>
      </c>
      <c r="D4597" s="2">
        <v>41635</v>
      </c>
      <c r="E4597" s="2">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ht="14.25" customHeight="1" x14ac:dyDescent="0.3">
      <c r="A4598">
        <v>4597</v>
      </c>
      <c r="B4598" t="s">
        <v>7636</v>
      </c>
      <c r="C4598">
        <f>YEAR(Data!$D4598)</f>
        <v>2013</v>
      </c>
      <c r="D4598" s="2">
        <v>41614</v>
      </c>
      <c r="E4598" s="2">
        <v>41619</v>
      </c>
      <c r="F4598" t="s">
        <v>23</v>
      </c>
      <c r="G4598" t="s">
        <v>6256</v>
      </c>
      <c r="H4598" t="s">
        <v>6257</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ht="14.25" customHeight="1" x14ac:dyDescent="0.3">
      <c r="A4599">
        <v>4598</v>
      </c>
      <c r="B4599" t="s">
        <v>7637</v>
      </c>
      <c r="C4599">
        <f>YEAR(Data!$D4599)</f>
        <v>2014</v>
      </c>
      <c r="D4599" s="2">
        <v>41880</v>
      </c>
      <c r="E4599" s="2">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ht="14.25" customHeight="1" x14ac:dyDescent="0.3">
      <c r="A4600">
        <v>4599</v>
      </c>
      <c r="B4600" t="s">
        <v>7637</v>
      </c>
      <c r="C4600">
        <f>YEAR(Data!$D4600)</f>
        <v>2014</v>
      </c>
      <c r="D4600" s="2">
        <v>41880</v>
      </c>
      <c r="E4600" s="2">
        <v>41884</v>
      </c>
      <c r="F4600" t="s">
        <v>50</v>
      </c>
      <c r="G4600" t="s">
        <v>3130</v>
      </c>
      <c r="H4600" t="s">
        <v>3131</v>
      </c>
      <c r="I4600" t="s">
        <v>102</v>
      </c>
      <c r="J4600" t="s">
        <v>27</v>
      </c>
      <c r="K4600" t="s">
        <v>2548</v>
      </c>
      <c r="L4600" t="s">
        <v>114</v>
      </c>
      <c r="M4600">
        <v>53209</v>
      </c>
      <c r="N4600" t="s">
        <v>105</v>
      </c>
      <c r="O4600" t="s">
        <v>6728</v>
      </c>
      <c r="P4600" t="s">
        <v>46</v>
      </c>
      <c r="Q4600" t="s">
        <v>78</v>
      </c>
      <c r="R4600" t="s">
        <v>6729</v>
      </c>
      <c r="S4600">
        <v>91.6</v>
      </c>
      <c r="T4600">
        <v>5</v>
      </c>
      <c r="U4600">
        <v>0</v>
      </c>
      <c r="V4600">
        <v>26.563999999999997</v>
      </c>
    </row>
    <row r="4601" spans="1:22" ht="14.25" customHeight="1" x14ac:dyDescent="0.3">
      <c r="A4601">
        <v>4600</v>
      </c>
      <c r="B4601" t="s">
        <v>7638</v>
      </c>
      <c r="C4601">
        <f>YEAR(Data!$D4601)</f>
        <v>2012</v>
      </c>
      <c r="D4601" s="2">
        <v>41106</v>
      </c>
      <c r="E4601" s="2">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ht="14.25" customHeight="1" x14ac:dyDescent="0.3">
      <c r="A4602">
        <v>4601</v>
      </c>
      <c r="B4602" t="s">
        <v>7638</v>
      </c>
      <c r="C4602">
        <f>YEAR(Data!$D4602)</f>
        <v>2012</v>
      </c>
      <c r="D4602" s="2">
        <v>41106</v>
      </c>
      <c r="E4602" s="2">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ht="14.25" customHeight="1" x14ac:dyDescent="0.3">
      <c r="A4603">
        <v>4602</v>
      </c>
      <c r="B4603" t="s">
        <v>7638</v>
      </c>
      <c r="C4603">
        <f>YEAR(Data!$D4603)</f>
        <v>2012</v>
      </c>
      <c r="D4603" s="2">
        <v>41106</v>
      </c>
      <c r="E4603" s="2">
        <v>41110</v>
      </c>
      <c r="F4603" t="s">
        <v>50</v>
      </c>
      <c r="G4603" t="s">
        <v>3763</v>
      </c>
      <c r="H4603" t="s">
        <v>3764</v>
      </c>
      <c r="I4603" t="s">
        <v>102</v>
      </c>
      <c r="J4603" t="s">
        <v>27</v>
      </c>
      <c r="K4603" t="s">
        <v>4492</v>
      </c>
      <c r="L4603" t="s">
        <v>2735</v>
      </c>
      <c r="M4603">
        <v>21215</v>
      </c>
      <c r="N4603" t="s">
        <v>148</v>
      </c>
      <c r="O4603" t="s">
        <v>6918</v>
      </c>
      <c r="P4603" t="s">
        <v>46</v>
      </c>
      <c r="Q4603" t="s">
        <v>269</v>
      </c>
      <c r="R4603" t="s">
        <v>6919</v>
      </c>
      <c r="S4603">
        <v>11.52</v>
      </c>
      <c r="T4603">
        <v>4</v>
      </c>
      <c r="U4603">
        <v>0</v>
      </c>
      <c r="V4603">
        <v>5.4143999999999997</v>
      </c>
    </row>
    <row r="4604" spans="1:22" ht="14.25" customHeight="1" x14ac:dyDescent="0.3">
      <c r="A4604">
        <v>4603</v>
      </c>
      <c r="B4604" t="s">
        <v>7639</v>
      </c>
      <c r="C4604">
        <f>YEAR(Data!$D4604)</f>
        <v>2012</v>
      </c>
      <c r="D4604" s="2">
        <v>41055</v>
      </c>
      <c r="E4604" s="2">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ht="14.25" customHeight="1" x14ac:dyDescent="0.3">
      <c r="A4605">
        <v>4604</v>
      </c>
      <c r="B4605" t="s">
        <v>7639</v>
      </c>
      <c r="C4605">
        <f>YEAR(Data!$D4605)</f>
        <v>2012</v>
      </c>
      <c r="D4605" s="2">
        <v>41055</v>
      </c>
      <c r="E4605" s="2">
        <v>41058</v>
      </c>
      <c r="F4605" t="s">
        <v>23</v>
      </c>
      <c r="G4605" t="s">
        <v>3436</v>
      </c>
      <c r="H4605" t="s">
        <v>3437</v>
      </c>
      <c r="I4605" t="s">
        <v>102</v>
      </c>
      <c r="J4605" t="s">
        <v>27</v>
      </c>
      <c r="K4605" t="s">
        <v>1521</v>
      </c>
      <c r="L4605" t="s">
        <v>88</v>
      </c>
      <c r="M4605">
        <v>28540</v>
      </c>
      <c r="N4605" t="s">
        <v>30</v>
      </c>
      <c r="O4605" t="s">
        <v>7640</v>
      </c>
      <c r="P4605" t="s">
        <v>46</v>
      </c>
      <c r="Q4605" t="s">
        <v>90</v>
      </c>
      <c r="R4605" t="s">
        <v>7641</v>
      </c>
      <c r="S4605">
        <v>153.72800000000001</v>
      </c>
      <c r="T4605">
        <v>4</v>
      </c>
      <c r="U4605">
        <v>0.2</v>
      </c>
      <c r="V4605">
        <v>53.804799999999986</v>
      </c>
    </row>
    <row r="4606" spans="1:22" ht="14.25" customHeight="1" x14ac:dyDescent="0.3">
      <c r="A4606">
        <v>4605</v>
      </c>
      <c r="B4606" t="s">
        <v>7639</v>
      </c>
      <c r="C4606">
        <f>YEAR(Data!$D4606)</f>
        <v>2012</v>
      </c>
      <c r="D4606" s="2">
        <v>41055</v>
      </c>
      <c r="E4606" s="2">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ht="14.25" customHeight="1" x14ac:dyDescent="0.3">
      <c r="A4607">
        <v>4606</v>
      </c>
      <c r="B4607" t="s">
        <v>7639</v>
      </c>
      <c r="C4607">
        <f>YEAR(Data!$D4607)</f>
        <v>2012</v>
      </c>
      <c r="D4607" s="2">
        <v>41055</v>
      </c>
      <c r="E4607" s="2">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ht="14.25" customHeight="1" x14ac:dyDescent="0.3">
      <c r="A4608">
        <v>4607</v>
      </c>
      <c r="B4608" t="s">
        <v>7642</v>
      </c>
      <c r="C4608">
        <f>YEAR(Data!$D4608)</f>
        <v>2012</v>
      </c>
      <c r="D4608" s="2">
        <v>41057</v>
      </c>
      <c r="E4608" s="2">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ht="14.25" customHeight="1" x14ac:dyDescent="0.3">
      <c r="A4609">
        <v>4608</v>
      </c>
      <c r="B4609" t="s">
        <v>7642</v>
      </c>
      <c r="C4609">
        <f>YEAR(Data!$D4609)</f>
        <v>2012</v>
      </c>
      <c r="D4609" s="2">
        <v>41057</v>
      </c>
      <c r="E4609" s="2">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ht="14.25" customHeight="1" x14ac:dyDescent="0.3">
      <c r="A4610">
        <v>4609</v>
      </c>
      <c r="B4610" t="s">
        <v>7642</v>
      </c>
      <c r="C4610">
        <f>YEAR(Data!$D4610)</f>
        <v>2012</v>
      </c>
      <c r="D4610" s="2">
        <v>41057</v>
      </c>
      <c r="E4610" s="2">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ht="14.25" customHeight="1" x14ac:dyDescent="0.3">
      <c r="A4611">
        <v>4610</v>
      </c>
      <c r="B4611" t="s">
        <v>7642</v>
      </c>
      <c r="C4611">
        <f>YEAR(Data!$D4611)</f>
        <v>2012</v>
      </c>
      <c r="D4611" s="2">
        <v>41057</v>
      </c>
      <c r="E4611" s="2">
        <v>41062</v>
      </c>
      <c r="F4611" t="s">
        <v>50</v>
      </c>
      <c r="G4611" t="s">
        <v>3987</v>
      </c>
      <c r="H4611" t="s">
        <v>3988</v>
      </c>
      <c r="I4611" t="s">
        <v>26</v>
      </c>
      <c r="J4611" t="s">
        <v>27</v>
      </c>
      <c r="K4611" t="s">
        <v>389</v>
      </c>
      <c r="L4611" t="s">
        <v>267</v>
      </c>
      <c r="M4611">
        <v>14609</v>
      </c>
      <c r="N4611" t="s">
        <v>148</v>
      </c>
      <c r="O4611" t="s">
        <v>5435</v>
      </c>
      <c r="P4611" t="s">
        <v>46</v>
      </c>
      <c r="Q4611" t="s">
        <v>90</v>
      </c>
      <c r="R4611" t="s">
        <v>5436</v>
      </c>
      <c r="S4611">
        <v>45.36</v>
      </c>
      <c r="T4611">
        <v>7</v>
      </c>
      <c r="U4611">
        <v>0</v>
      </c>
      <c r="V4611">
        <v>21.772800000000004</v>
      </c>
    </row>
    <row r="4612" spans="1:22" ht="14.25" customHeight="1" x14ac:dyDescent="0.3">
      <c r="A4612">
        <v>4611</v>
      </c>
      <c r="B4612" t="s">
        <v>7643</v>
      </c>
      <c r="C4612">
        <f>YEAR(Data!$D4612)</f>
        <v>2014</v>
      </c>
      <c r="D4612" s="2">
        <v>41953</v>
      </c>
      <c r="E4612" s="2">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ht="14.25" customHeight="1" x14ac:dyDescent="0.3">
      <c r="A4613">
        <v>4612</v>
      </c>
      <c r="B4613" t="s">
        <v>7644</v>
      </c>
      <c r="C4613">
        <f>YEAR(Data!$D4613)</f>
        <v>2013</v>
      </c>
      <c r="D4613" s="2">
        <v>41298</v>
      </c>
      <c r="E4613" s="2">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ht="14.25" customHeight="1" x14ac:dyDescent="0.3">
      <c r="A4614">
        <v>4613</v>
      </c>
      <c r="B4614" t="s">
        <v>7645</v>
      </c>
      <c r="C4614">
        <f>YEAR(Data!$D4614)</f>
        <v>2014</v>
      </c>
      <c r="D4614" s="2">
        <v>41640</v>
      </c>
      <c r="E4614" s="2">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ht="14.25" customHeight="1" x14ac:dyDescent="0.3">
      <c r="A4615">
        <v>4614</v>
      </c>
      <c r="B4615" t="s">
        <v>7645</v>
      </c>
      <c r="C4615">
        <f>YEAR(Data!$D4615)</f>
        <v>2014</v>
      </c>
      <c r="D4615" s="2">
        <v>41640</v>
      </c>
      <c r="E4615" s="2">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ht="14.25" customHeight="1" x14ac:dyDescent="0.3">
      <c r="A4616">
        <v>4615</v>
      </c>
      <c r="B4616" t="s">
        <v>7646</v>
      </c>
      <c r="C4616">
        <f>YEAR(Data!$D4616)</f>
        <v>2013</v>
      </c>
      <c r="D4616" s="2">
        <v>41523</v>
      </c>
      <c r="E4616" s="2">
        <v>41528</v>
      </c>
      <c r="F4616" t="s">
        <v>50</v>
      </c>
      <c r="G4616" t="s">
        <v>6370</v>
      </c>
      <c r="H4616" t="s">
        <v>6371</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ht="14.25" customHeight="1" x14ac:dyDescent="0.3">
      <c r="A4617">
        <v>4616</v>
      </c>
      <c r="B4617" t="s">
        <v>7646</v>
      </c>
      <c r="C4617">
        <f>YEAR(Data!$D4617)</f>
        <v>2013</v>
      </c>
      <c r="D4617" s="2">
        <v>41523</v>
      </c>
      <c r="E4617" s="2">
        <v>41528</v>
      </c>
      <c r="F4617" t="s">
        <v>50</v>
      </c>
      <c r="G4617" t="s">
        <v>6370</v>
      </c>
      <c r="H4617" t="s">
        <v>6371</v>
      </c>
      <c r="I4617" t="s">
        <v>102</v>
      </c>
      <c r="J4617" t="s">
        <v>27</v>
      </c>
      <c r="K4617" t="s">
        <v>184</v>
      </c>
      <c r="L4617" t="s">
        <v>104</v>
      </c>
      <c r="M4617">
        <v>77070</v>
      </c>
      <c r="N4617" t="s">
        <v>105</v>
      </c>
      <c r="O4617" t="s">
        <v>5967</v>
      </c>
      <c r="P4617" t="s">
        <v>46</v>
      </c>
      <c r="Q4617" t="s">
        <v>269</v>
      </c>
      <c r="R4617" t="s">
        <v>5968</v>
      </c>
      <c r="S4617">
        <v>28.44</v>
      </c>
      <c r="T4617">
        <v>9</v>
      </c>
      <c r="U4617">
        <v>0.2</v>
      </c>
      <c r="V4617">
        <v>4.2659999999999973</v>
      </c>
    </row>
    <row r="4618" spans="1:22" ht="14.25" customHeight="1" x14ac:dyDescent="0.3">
      <c r="A4618">
        <v>4617</v>
      </c>
      <c r="B4618" t="s">
        <v>7647</v>
      </c>
      <c r="C4618">
        <f>YEAR(Data!$D4618)</f>
        <v>2012</v>
      </c>
      <c r="D4618" s="2">
        <v>41156</v>
      </c>
      <c r="E4618" s="2">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ht="14.25" customHeight="1" x14ac:dyDescent="0.3">
      <c r="A4619">
        <v>4618</v>
      </c>
      <c r="B4619" t="s">
        <v>7648</v>
      </c>
      <c r="C4619">
        <f>YEAR(Data!$D4619)</f>
        <v>2012</v>
      </c>
      <c r="D4619" s="2">
        <v>41173</v>
      </c>
      <c r="E4619" s="2">
        <v>41178</v>
      </c>
      <c r="F4619" t="s">
        <v>50</v>
      </c>
      <c r="G4619" t="s">
        <v>2284</v>
      </c>
      <c r="H4619" t="s">
        <v>2285</v>
      </c>
      <c r="I4619" t="s">
        <v>102</v>
      </c>
      <c r="J4619" t="s">
        <v>27</v>
      </c>
      <c r="K4619" t="s">
        <v>4096</v>
      </c>
      <c r="L4619" t="s">
        <v>1245</v>
      </c>
      <c r="M4619">
        <v>2149</v>
      </c>
      <c r="N4619" t="s">
        <v>148</v>
      </c>
      <c r="O4619" t="s">
        <v>6644</v>
      </c>
      <c r="P4619" t="s">
        <v>71</v>
      </c>
      <c r="Q4619" t="s">
        <v>72</v>
      </c>
      <c r="R4619" t="s">
        <v>6645</v>
      </c>
      <c r="S4619">
        <v>589.9</v>
      </c>
      <c r="T4619">
        <v>2</v>
      </c>
      <c r="U4619">
        <v>0</v>
      </c>
      <c r="V4619">
        <v>147.47500000000002</v>
      </c>
    </row>
    <row r="4620" spans="1:22" ht="14.25" customHeight="1" x14ac:dyDescent="0.3">
      <c r="A4620">
        <v>4619</v>
      </c>
      <c r="B4620" t="s">
        <v>7648</v>
      </c>
      <c r="C4620">
        <f>YEAR(Data!$D4620)</f>
        <v>2012</v>
      </c>
      <c r="D4620" s="2">
        <v>41173</v>
      </c>
      <c r="E4620" s="2">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ht="14.25" customHeight="1" x14ac:dyDescent="0.3">
      <c r="A4621">
        <v>4620</v>
      </c>
      <c r="B4621" t="s">
        <v>7649</v>
      </c>
      <c r="C4621">
        <f>YEAR(Data!$D4621)</f>
        <v>2014</v>
      </c>
      <c r="D4621" s="2">
        <v>41998</v>
      </c>
      <c r="E4621" s="2">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ht="14.25" customHeight="1" x14ac:dyDescent="0.3">
      <c r="A4622">
        <v>4621</v>
      </c>
      <c r="B4622" t="s">
        <v>7649</v>
      </c>
      <c r="C4622">
        <f>YEAR(Data!$D4622)</f>
        <v>2014</v>
      </c>
      <c r="D4622" s="2">
        <v>41998</v>
      </c>
      <c r="E4622" s="2">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ht="14.25" customHeight="1" x14ac:dyDescent="0.3">
      <c r="A4623">
        <v>4622</v>
      </c>
      <c r="B4623" t="s">
        <v>7650</v>
      </c>
      <c r="C4623">
        <f>YEAR(Data!$D4623)</f>
        <v>2012</v>
      </c>
      <c r="D4623" s="2">
        <v>41187</v>
      </c>
      <c r="E4623" s="2">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ht="14.25" customHeight="1" x14ac:dyDescent="0.3">
      <c r="A4624">
        <v>4623</v>
      </c>
      <c r="B4624" t="s">
        <v>7651</v>
      </c>
      <c r="C4624">
        <f>YEAR(Data!$D4624)</f>
        <v>2014</v>
      </c>
      <c r="D4624" s="2">
        <v>41892</v>
      </c>
      <c r="E4624" s="2">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ht="14.25" customHeight="1" x14ac:dyDescent="0.3">
      <c r="A4625">
        <v>4624</v>
      </c>
      <c r="B4625" t="s">
        <v>7651</v>
      </c>
      <c r="C4625">
        <f>YEAR(Data!$D4625)</f>
        <v>2014</v>
      </c>
      <c r="D4625" s="2">
        <v>41892</v>
      </c>
      <c r="E4625" s="2">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ht="14.25" customHeight="1" x14ac:dyDescent="0.3">
      <c r="A4626">
        <v>4625</v>
      </c>
      <c r="B4626" t="s">
        <v>7651</v>
      </c>
      <c r="C4626">
        <f>YEAR(Data!$D4626)</f>
        <v>2014</v>
      </c>
      <c r="D4626" s="2">
        <v>41892</v>
      </c>
      <c r="E4626" s="2">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ht="14.25" customHeight="1" x14ac:dyDescent="0.3">
      <c r="A4627">
        <v>4626</v>
      </c>
      <c r="B4627" t="s">
        <v>7651</v>
      </c>
      <c r="C4627">
        <f>YEAR(Data!$D4627)</f>
        <v>2014</v>
      </c>
      <c r="D4627" s="2">
        <v>41892</v>
      </c>
      <c r="E4627" s="2">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ht="14.25" customHeight="1" x14ac:dyDescent="0.3">
      <c r="A4628">
        <v>4627</v>
      </c>
      <c r="B4628" t="s">
        <v>7652</v>
      </c>
      <c r="C4628">
        <f>YEAR(Data!$D4628)</f>
        <v>2013</v>
      </c>
      <c r="D4628" s="2">
        <v>41592</v>
      </c>
      <c r="E4628" s="2">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ht="14.25" customHeight="1" x14ac:dyDescent="0.3">
      <c r="A4629">
        <v>4628</v>
      </c>
      <c r="B4629" t="s">
        <v>7652</v>
      </c>
      <c r="C4629">
        <f>YEAR(Data!$D4629)</f>
        <v>2013</v>
      </c>
      <c r="D4629" s="2">
        <v>41592</v>
      </c>
      <c r="E4629" s="2">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ht="14.25" customHeight="1" x14ac:dyDescent="0.3">
      <c r="A4630">
        <v>4629</v>
      </c>
      <c r="B4630" t="s">
        <v>7652</v>
      </c>
      <c r="C4630">
        <f>YEAR(Data!$D4630)</f>
        <v>2013</v>
      </c>
      <c r="D4630" s="2">
        <v>41592</v>
      </c>
      <c r="E4630" s="2">
        <v>41597</v>
      </c>
      <c r="F4630" t="s">
        <v>50</v>
      </c>
      <c r="G4630" t="s">
        <v>2632</v>
      </c>
      <c r="H4630" t="s">
        <v>2633</v>
      </c>
      <c r="I4630" t="s">
        <v>41</v>
      </c>
      <c r="J4630" t="s">
        <v>27</v>
      </c>
      <c r="K4630" t="s">
        <v>266</v>
      </c>
      <c r="L4630" t="s">
        <v>267</v>
      </c>
      <c r="M4630">
        <v>10011</v>
      </c>
      <c r="N4630" t="s">
        <v>148</v>
      </c>
      <c r="O4630" t="s">
        <v>6238</v>
      </c>
      <c r="P4630" t="s">
        <v>46</v>
      </c>
      <c r="Q4630" t="s">
        <v>68</v>
      </c>
      <c r="R4630" t="s">
        <v>6239</v>
      </c>
      <c r="S4630">
        <v>140.75</v>
      </c>
      <c r="T4630">
        <v>5</v>
      </c>
      <c r="U4630">
        <v>0</v>
      </c>
      <c r="V4630">
        <v>39.410000000000011</v>
      </c>
    </row>
    <row r="4631" spans="1:22" ht="14.25" customHeight="1" x14ac:dyDescent="0.3">
      <c r="A4631">
        <v>4630</v>
      </c>
      <c r="B4631" t="s">
        <v>7652</v>
      </c>
      <c r="C4631">
        <f>YEAR(Data!$D4631)</f>
        <v>2013</v>
      </c>
      <c r="D4631" s="2">
        <v>41592</v>
      </c>
      <c r="E4631" s="2">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ht="14.25" customHeight="1" x14ac:dyDescent="0.3">
      <c r="A4632">
        <v>4631</v>
      </c>
      <c r="B4632" t="s">
        <v>7653</v>
      </c>
      <c r="C4632">
        <f>YEAR(Data!$D4632)</f>
        <v>2012</v>
      </c>
      <c r="D4632" s="2">
        <v>41197</v>
      </c>
      <c r="E4632" s="2">
        <v>41197</v>
      </c>
      <c r="F4632" t="s">
        <v>1290</v>
      </c>
      <c r="G4632" t="s">
        <v>2626</v>
      </c>
      <c r="H4632" t="s">
        <v>2627</v>
      </c>
      <c r="I4632" t="s">
        <v>26</v>
      </c>
      <c r="J4632" t="s">
        <v>27</v>
      </c>
      <c r="K4632" t="s">
        <v>6171</v>
      </c>
      <c r="L4632" t="s">
        <v>238</v>
      </c>
      <c r="M4632">
        <v>48858</v>
      </c>
      <c r="N4632" t="s">
        <v>105</v>
      </c>
      <c r="O4632" t="s">
        <v>7654</v>
      </c>
      <c r="P4632" t="s">
        <v>32</v>
      </c>
      <c r="Q4632" t="s">
        <v>65</v>
      </c>
      <c r="R4632" t="s">
        <v>7655</v>
      </c>
      <c r="S4632">
        <v>17.14</v>
      </c>
      <c r="T4632">
        <v>2</v>
      </c>
      <c r="U4632">
        <v>0</v>
      </c>
      <c r="V4632">
        <v>6.1704000000000008</v>
      </c>
    </row>
    <row r="4633" spans="1:22" ht="14.25" customHeight="1" x14ac:dyDescent="0.3">
      <c r="A4633">
        <v>4632</v>
      </c>
      <c r="B4633" t="s">
        <v>7656</v>
      </c>
      <c r="C4633">
        <f>YEAR(Data!$D4633)</f>
        <v>2014</v>
      </c>
      <c r="D4633" s="2">
        <v>41855</v>
      </c>
      <c r="E4633" s="2">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ht="14.25" customHeight="1" x14ac:dyDescent="0.3">
      <c r="A4634">
        <v>4633</v>
      </c>
      <c r="B4634" t="s">
        <v>7656</v>
      </c>
      <c r="C4634">
        <f>YEAR(Data!$D4634)</f>
        <v>2014</v>
      </c>
      <c r="D4634" s="2">
        <v>41855</v>
      </c>
      <c r="E4634" s="2">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ht="14.25" customHeight="1" x14ac:dyDescent="0.3">
      <c r="A4635">
        <v>4634</v>
      </c>
      <c r="B4635" t="s">
        <v>7657</v>
      </c>
      <c r="C4635">
        <f>YEAR(Data!$D4635)</f>
        <v>2012</v>
      </c>
      <c r="D4635" s="2">
        <v>41142</v>
      </c>
      <c r="E4635" s="2">
        <v>41147</v>
      </c>
      <c r="F4635" t="s">
        <v>50</v>
      </c>
      <c r="G4635" t="s">
        <v>878</v>
      </c>
      <c r="H4635" t="s">
        <v>879</v>
      </c>
      <c r="I4635" t="s">
        <v>41</v>
      </c>
      <c r="J4635" t="s">
        <v>27</v>
      </c>
      <c r="K4635" t="s">
        <v>127</v>
      </c>
      <c r="L4635" t="s">
        <v>43</v>
      </c>
      <c r="M4635">
        <v>94122</v>
      </c>
      <c r="N4635" t="s">
        <v>44</v>
      </c>
      <c r="O4635" t="s">
        <v>7658</v>
      </c>
      <c r="P4635" t="s">
        <v>32</v>
      </c>
      <c r="Q4635" t="s">
        <v>33</v>
      </c>
      <c r="R4635" t="s">
        <v>7659</v>
      </c>
      <c r="S4635">
        <v>586.39800000000002</v>
      </c>
      <c r="T4635">
        <v>6</v>
      </c>
      <c r="U4635">
        <v>0.15</v>
      </c>
      <c r="V4635">
        <v>34.493999999999971</v>
      </c>
    </row>
    <row r="4636" spans="1:22" ht="14.25" customHeight="1" x14ac:dyDescent="0.3">
      <c r="A4636">
        <v>4635</v>
      </c>
      <c r="B4636" t="s">
        <v>7657</v>
      </c>
      <c r="C4636">
        <f>YEAR(Data!$D4636)</f>
        <v>2012</v>
      </c>
      <c r="D4636" s="2">
        <v>41142</v>
      </c>
      <c r="E4636" s="2">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ht="14.25" customHeight="1" x14ac:dyDescent="0.3">
      <c r="A4637">
        <v>4636</v>
      </c>
      <c r="B4637" t="s">
        <v>7660</v>
      </c>
      <c r="C4637">
        <f>YEAR(Data!$D4637)</f>
        <v>2014</v>
      </c>
      <c r="D4637" s="2">
        <v>41711</v>
      </c>
      <c r="E4637" s="2">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ht="14.25" customHeight="1" x14ac:dyDescent="0.3">
      <c r="A4638">
        <v>4637</v>
      </c>
      <c r="B4638" t="s">
        <v>7661</v>
      </c>
      <c r="C4638">
        <f>YEAR(Data!$D4638)</f>
        <v>2014</v>
      </c>
      <c r="D4638" s="2">
        <v>41757</v>
      </c>
      <c r="E4638" s="2">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ht="14.25" customHeight="1" x14ac:dyDescent="0.3">
      <c r="A4639">
        <v>4638</v>
      </c>
      <c r="B4639" t="s">
        <v>7661</v>
      </c>
      <c r="C4639">
        <f>YEAR(Data!$D4639)</f>
        <v>2014</v>
      </c>
      <c r="D4639" s="2">
        <v>41757</v>
      </c>
      <c r="E4639" s="2">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ht="14.25" customHeight="1" x14ac:dyDescent="0.3">
      <c r="A4640">
        <v>4639</v>
      </c>
      <c r="B4640" t="s">
        <v>7661</v>
      </c>
      <c r="C4640">
        <f>YEAR(Data!$D4640)</f>
        <v>2014</v>
      </c>
      <c r="D4640" s="2">
        <v>41757</v>
      </c>
      <c r="E4640" s="2">
        <v>41759</v>
      </c>
      <c r="F4640" t="s">
        <v>188</v>
      </c>
      <c r="G4640" t="s">
        <v>2287</v>
      </c>
      <c r="H4640" t="s">
        <v>2288</v>
      </c>
      <c r="I4640" t="s">
        <v>26</v>
      </c>
      <c r="J4640" t="s">
        <v>27</v>
      </c>
      <c r="K4640" t="s">
        <v>42</v>
      </c>
      <c r="L4640" t="s">
        <v>43</v>
      </c>
      <c r="M4640">
        <v>90045</v>
      </c>
      <c r="N4640" t="s">
        <v>44</v>
      </c>
      <c r="O4640" t="s">
        <v>6805</v>
      </c>
      <c r="P4640" t="s">
        <v>46</v>
      </c>
      <c r="Q4640" t="s">
        <v>68</v>
      </c>
      <c r="R4640" t="s">
        <v>6806</v>
      </c>
      <c r="S4640">
        <v>47.3</v>
      </c>
      <c r="T4640">
        <v>2</v>
      </c>
      <c r="U4640">
        <v>0</v>
      </c>
      <c r="V4640">
        <v>12.298000000000002</v>
      </c>
    </row>
    <row r="4641" spans="1:22" ht="14.25" customHeight="1" x14ac:dyDescent="0.3">
      <c r="A4641">
        <v>4640</v>
      </c>
      <c r="B4641" t="s">
        <v>7662</v>
      </c>
      <c r="C4641">
        <f>YEAR(Data!$D4641)</f>
        <v>2013</v>
      </c>
      <c r="D4641" s="2">
        <v>41529</v>
      </c>
      <c r="E4641" s="2">
        <v>41534</v>
      </c>
      <c r="F4641" t="s">
        <v>50</v>
      </c>
      <c r="G4641" t="s">
        <v>4536</v>
      </c>
      <c r="H4641" t="s">
        <v>4537</v>
      </c>
      <c r="I4641" t="s">
        <v>26</v>
      </c>
      <c r="J4641" t="s">
        <v>27</v>
      </c>
      <c r="K4641" t="s">
        <v>5527</v>
      </c>
      <c r="L4641" t="s">
        <v>319</v>
      </c>
      <c r="M4641">
        <v>23602</v>
      </c>
      <c r="N4641" t="s">
        <v>30</v>
      </c>
      <c r="O4641" t="s">
        <v>7663</v>
      </c>
      <c r="P4641" t="s">
        <v>71</v>
      </c>
      <c r="Q4641" t="s">
        <v>1216</v>
      </c>
      <c r="R4641" t="s">
        <v>7664</v>
      </c>
      <c r="S4641">
        <v>1599.92</v>
      </c>
      <c r="T4641">
        <v>8</v>
      </c>
      <c r="U4641">
        <v>0</v>
      </c>
      <c r="V4641">
        <v>751.9624</v>
      </c>
    </row>
    <row r="4642" spans="1:22" ht="14.25" customHeight="1" x14ac:dyDescent="0.3">
      <c r="A4642">
        <v>4641</v>
      </c>
      <c r="B4642" t="s">
        <v>7662</v>
      </c>
      <c r="C4642">
        <f>YEAR(Data!$D4642)</f>
        <v>2013</v>
      </c>
      <c r="D4642" s="2">
        <v>41529</v>
      </c>
      <c r="E4642" s="2">
        <v>41534</v>
      </c>
      <c r="F4642" t="s">
        <v>50</v>
      </c>
      <c r="G4642" t="s">
        <v>4536</v>
      </c>
      <c r="H4642" t="s">
        <v>4537</v>
      </c>
      <c r="I4642" t="s">
        <v>26</v>
      </c>
      <c r="J4642" t="s">
        <v>27</v>
      </c>
      <c r="K4642" t="s">
        <v>5527</v>
      </c>
      <c r="L4642" t="s">
        <v>319</v>
      </c>
      <c r="M4642">
        <v>23602</v>
      </c>
      <c r="N4642" t="s">
        <v>30</v>
      </c>
      <c r="O4642" t="s">
        <v>6246</v>
      </c>
      <c r="P4642" t="s">
        <v>46</v>
      </c>
      <c r="Q4642" t="s">
        <v>173</v>
      </c>
      <c r="R4642" t="s">
        <v>6247</v>
      </c>
      <c r="S4642">
        <v>11.09</v>
      </c>
      <c r="T4642">
        <v>1</v>
      </c>
      <c r="U4642">
        <v>0</v>
      </c>
      <c r="V4642">
        <v>5.4340999999999999</v>
      </c>
    </row>
    <row r="4643" spans="1:22" ht="14.25" customHeight="1" x14ac:dyDescent="0.3">
      <c r="A4643">
        <v>4642</v>
      </c>
      <c r="B4643" t="s">
        <v>7665</v>
      </c>
      <c r="C4643">
        <f>YEAR(Data!$D4643)</f>
        <v>2014</v>
      </c>
      <c r="D4643" s="2">
        <v>41935</v>
      </c>
      <c r="E4643" s="2">
        <v>41937</v>
      </c>
      <c r="F4643" t="s">
        <v>23</v>
      </c>
      <c r="G4643" t="s">
        <v>3832</v>
      </c>
      <c r="H4643" t="s">
        <v>3833</v>
      </c>
      <c r="I4643" t="s">
        <v>26</v>
      </c>
      <c r="J4643" t="s">
        <v>27</v>
      </c>
      <c r="K4643" t="s">
        <v>5340</v>
      </c>
      <c r="L4643" t="s">
        <v>457</v>
      </c>
      <c r="M4643">
        <v>80525</v>
      </c>
      <c r="N4643" t="s">
        <v>44</v>
      </c>
      <c r="O4643" t="s">
        <v>1728</v>
      </c>
      <c r="P4643" t="s">
        <v>46</v>
      </c>
      <c r="Q4643" t="s">
        <v>75</v>
      </c>
      <c r="R4643" t="s">
        <v>1729</v>
      </c>
      <c r="S4643">
        <v>3.1680000000000006</v>
      </c>
      <c r="T4643">
        <v>4</v>
      </c>
      <c r="U4643">
        <v>0.7</v>
      </c>
      <c r="V4643">
        <v>-2.5343999999999998</v>
      </c>
    </row>
    <row r="4644" spans="1:22" ht="14.25" customHeight="1" x14ac:dyDescent="0.3">
      <c r="A4644">
        <v>4643</v>
      </c>
      <c r="B4644" t="s">
        <v>7665</v>
      </c>
      <c r="C4644">
        <f>YEAR(Data!$D4644)</f>
        <v>2014</v>
      </c>
      <c r="D4644" s="2">
        <v>41935</v>
      </c>
      <c r="E4644" s="2">
        <v>41937</v>
      </c>
      <c r="F4644" t="s">
        <v>23</v>
      </c>
      <c r="G4644" t="s">
        <v>3832</v>
      </c>
      <c r="H4644" t="s">
        <v>3833</v>
      </c>
      <c r="I4644" t="s">
        <v>26</v>
      </c>
      <c r="J4644" t="s">
        <v>27</v>
      </c>
      <c r="K4644" t="s">
        <v>5340</v>
      </c>
      <c r="L4644" t="s">
        <v>457</v>
      </c>
      <c r="M4644">
        <v>80525</v>
      </c>
      <c r="N4644" t="s">
        <v>44</v>
      </c>
      <c r="O4644" t="s">
        <v>7666</v>
      </c>
      <c r="P4644" t="s">
        <v>32</v>
      </c>
      <c r="Q4644" t="s">
        <v>36</v>
      </c>
      <c r="R4644" t="s">
        <v>7667</v>
      </c>
      <c r="S4644">
        <v>579.13599999999997</v>
      </c>
      <c r="T4644">
        <v>4</v>
      </c>
      <c r="U4644">
        <v>0.2</v>
      </c>
      <c r="V4644">
        <v>-28.95679999999993</v>
      </c>
    </row>
    <row r="4645" spans="1:22" ht="14.25" customHeight="1" x14ac:dyDescent="0.3">
      <c r="A4645">
        <v>4644</v>
      </c>
      <c r="B4645" t="s">
        <v>7668</v>
      </c>
      <c r="C4645">
        <f>YEAR(Data!$D4645)</f>
        <v>2012</v>
      </c>
      <c r="D4645" s="2">
        <v>41123</v>
      </c>
      <c r="E4645" s="2">
        <v>41127</v>
      </c>
      <c r="F4645" t="s">
        <v>50</v>
      </c>
      <c r="G4645" t="s">
        <v>3998</v>
      </c>
      <c r="H4645" t="s">
        <v>3999</v>
      </c>
      <c r="I4645" t="s">
        <v>26</v>
      </c>
      <c r="J4645" t="s">
        <v>27</v>
      </c>
      <c r="K4645" t="s">
        <v>95</v>
      </c>
      <c r="L4645" t="s">
        <v>96</v>
      </c>
      <c r="M4645">
        <v>98105</v>
      </c>
      <c r="N4645" t="s">
        <v>44</v>
      </c>
      <c r="O4645" t="s">
        <v>5822</v>
      </c>
      <c r="P4645" t="s">
        <v>46</v>
      </c>
      <c r="Q4645" t="s">
        <v>75</v>
      </c>
      <c r="R4645" t="s">
        <v>5823</v>
      </c>
      <c r="S4645">
        <v>6.3680000000000003</v>
      </c>
      <c r="T4645">
        <v>2</v>
      </c>
      <c r="U4645">
        <v>0.2</v>
      </c>
      <c r="V4645">
        <v>2.1492</v>
      </c>
    </row>
    <row r="4646" spans="1:22" ht="14.25" customHeight="1" x14ac:dyDescent="0.3">
      <c r="A4646">
        <v>4645</v>
      </c>
      <c r="B4646" t="s">
        <v>7668</v>
      </c>
      <c r="C4646">
        <f>YEAR(Data!$D4646)</f>
        <v>2012</v>
      </c>
      <c r="D4646" s="2">
        <v>41123</v>
      </c>
      <c r="E4646" s="2">
        <v>41127</v>
      </c>
      <c r="F4646" t="s">
        <v>50</v>
      </c>
      <c r="G4646" t="s">
        <v>3998</v>
      </c>
      <c r="H4646" t="s">
        <v>3999</v>
      </c>
      <c r="I4646" t="s">
        <v>26</v>
      </c>
      <c r="J4646" t="s">
        <v>27</v>
      </c>
      <c r="K4646" t="s">
        <v>95</v>
      </c>
      <c r="L4646" t="s">
        <v>96</v>
      </c>
      <c r="M4646">
        <v>98105</v>
      </c>
      <c r="N4646" t="s">
        <v>44</v>
      </c>
      <c r="O4646" t="s">
        <v>6329</v>
      </c>
      <c r="P4646" t="s">
        <v>71</v>
      </c>
      <c r="Q4646" t="s">
        <v>682</v>
      </c>
      <c r="R4646" t="s">
        <v>6330</v>
      </c>
      <c r="S4646">
        <v>558.4</v>
      </c>
      <c r="T4646">
        <v>2</v>
      </c>
      <c r="U4646">
        <v>0.2</v>
      </c>
      <c r="V4646">
        <v>41.880000000000024</v>
      </c>
    </row>
    <row r="4647" spans="1:22" ht="14.25" customHeight="1" x14ac:dyDescent="0.3">
      <c r="A4647">
        <v>4646</v>
      </c>
      <c r="B4647" t="s">
        <v>7669</v>
      </c>
      <c r="C4647">
        <f>YEAR(Data!$D4647)</f>
        <v>2013</v>
      </c>
      <c r="D4647" s="2">
        <v>41499</v>
      </c>
      <c r="E4647" s="2">
        <v>41503</v>
      </c>
      <c r="F4647" t="s">
        <v>50</v>
      </c>
      <c r="G4647" t="s">
        <v>5320</v>
      </c>
      <c r="H4647" t="s">
        <v>5321</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ht="14.25" customHeight="1" x14ac:dyDescent="0.3">
      <c r="A4648">
        <v>4647</v>
      </c>
      <c r="B4648" t="s">
        <v>7670</v>
      </c>
      <c r="C4648">
        <f>YEAR(Data!$D4648)</f>
        <v>2011</v>
      </c>
      <c r="D4648" s="2">
        <v>40693</v>
      </c>
      <c r="E4648" s="2">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ht="14.25" customHeight="1" x14ac:dyDescent="0.3">
      <c r="A4649">
        <v>4648</v>
      </c>
      <c r="B4649" t="s">
        <v>7671</v>
      </c>
      <c r="C4649">
        <f>YEAR(Data!$D4649)</f>
        <v>2013</v>
      </c>
      <c r="D4649" s="2">
        <v>41391</v>
      </c>
      <c r="E4649" s="2">
        <v>41396</v>
      </c>
      <c r="F4649" t="s">
        <v>50</v>
      </c>
      <c r="G4649" t="s">
        <v>7672</v>
      </c>
      <c r="H4649" t="s">
        <v>7673</v>
      </c>
      <c r="I4649" t="s">
        <v>102</v>
      </c>
      <c r="J4649" t="s">
        <v>27</v>
      </c>
      <c r="K4649" t="s">
        <v>266</v>
      </c>
      <c r="L4649" t="s">
        <v>267</v>
      </c>
      <c r="M4649">
        <v>10009</v>
      </c>
      <c r="N4649" t="s">
        <v>148</v>
      </c>
      <c r="O4649" t="s">
        <v>6903</v>
      </c>
      <c r="P4649" t="s">
        <v>32</v>
      </c>
      <c r="Q4649" t="s">
        <v>36</v>
      </c>
      <c r="R4649" t="s">
        <v>6904</v>
      </c>
      <c r="S4649">
        <v>434.64600000000002</v>
      </c>
      <c r="T4649">
        <v>3</v>
      </c>
      <c r="U4649">
        <v>0.1</v>
      </c>
      <c r="V4649">
        <v>62.782199999999975</v>
      </c>
    </row>
    <row r="4650" spans="1:22" ht="14.25" customHeight="1" x14ac:dyDescent="0.3">
      <c r="A4650">
        <v>4649</v>
      </c>
      <c r="B4650" t="s">
        <v>7674</v>
      </c>
      <c r="C4650">
        <f>YEAR(Data!$D4650)</f>
        <v>2014</v>
      </c>
      <c r="D4650" s="2">
        <v>41774</v>
      </c>
      <c r="E4650" s="2">
        <v>41779</v>
      </c>
      <c r="F4650" t="s">
        <v>50</v>
      </c>
      <c r="G4650" t="s">
        <v>135</v>
      </c>
      <c r="H4650" t="s">
        <v>136</v>
      </c>
      <c r="I4650" t="s">
        <v>41</v>
      </c>
      <c r="J4650" t="s">
        <v>27</v>
      </c>
      <c r="K4650" t="s">
        <v>95</v>
      </c>
      <c r="L4650" t="s">
        <v>96</v>
      </c>
      <c r="M4650">
        <v>98103</v>
      </c>
      <c r="N4650" t="s">
        <v>44</v>
      </c>
      <c r="O4650" t="s">
        <v>7675</v>
      </c>
      <c r="P4650" t="s">
        <v>46</v>
      </c>
      <c r="Q4650" t="s">
        <v>90</v>
      </c>
      <c r="R4650" t="s">
        <v>7676</v>
      </c>
      <c r="S4650">
        <v>440.18999999999994</v>
      </c>
      <c r="T4650">
        <v>9</v>
      </c>
      <c r="U4650">
        <v>0</v>
      </c>
      <c r="V4650">
        <v>206.88929999999996</v>
      </c>
    </row>
    <row r="4651" spans="1:22" ht="14.25" customHeight="1" x14ac:dyDescent="0.3">
      <c r="A4651">
        <v>4650</v>
      </c>
      <c r="B4651" t="s">
        <v>7674</v>
      </c>
      <c r="C4651">
        <f>YEAR(Data!$D4651)</f>
        <v>2014</v>
      </c>
      <c r="D4651" s="2">
        <v>41774</v>
      </c>
      <c r="E4651" s="2">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ht="14.25" customHeight="1" x14ac:dyDescent="0.3">
      <c r="A4652">
        <v>4651</v>
      </c>
      <c r="B4652" t="s">
        <v>7677</v>
      </c>
      <c r="C4652">
        <f>YEAR(Data!$D4652)</f>
        <v>2014</v>
      </c>
      <c r="D4652" s="2">
        <v>41738</v>
      </c>
      <c r="E4652" s="2">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ht="14.25" customHeight="1" x14ac:dyDescent="0.3">
      <c r="A4653">
        <v>4652</v>
      </c>
      <c r="B4653" t="s">
        <v>7677</v>
      </c>
      <c r="C4653">
        <f>YEAR(Data!$D4653)</f>
        <v>2014</v>
      </c>
      <c r="D4653" s="2">
        <v>41738</v>
      </c>
      <c r="E4653" s="2">
        <v>41742</v>
      </c>
      <c r="F4653" t="s">
        <v>50</v>
      </c>
      <c r="G4653" t="s">
        <v>5003</v>
      </c>
      <c r="H4653" t="s">
        <v>5004</v>
      </c>
      <c r="I4653" t="s">
        <v>102</v>
      </c>
      <c r="J4653" t="s">
        <v>27</v>
      </c>
      <c r="K4653" t="s">
        <v>127</v>
      </c>
      <c r="L4653" t="s">
        <v>43</v>
      </c>
      <c r="M4653">
        <v>94110</v>
      </c>
      <c r="N4653" t="s">
        <v>44</v>
      </c>
      <c r="O4653" t="s">
        <v>6006</v>
      </c>
      <c r="P4653" t="s">
        <v>46</v>
      </c>
      <c r="Q4653" t="s">
        <v>90</v>
      </c>
      <c r="R4653" t="s">
        <v>6007</v>
      </c>
      <c r="S4653">
        <v>195.76</v>
      </c>
      <c r="T4653">
        <v>4</v>
      </c>
      <c r="U4653">
        <v>0</v>
      </c>
      <c r="V4653">
        <v>97.88</v>
      </c>
    </row>
    <row r="4654" spans="1:22" ht="14.25" customHeight="1" x14ac:dyDescent="0.3">
      <c r="A4654">
        <v>4653</v>
      </c>
      <c r="B4654" t="s">
        <v>7678</v>
      </c>
      <c r="C4654">
        <f>YEAR(Data!$D4654)</f>
        <v>2014</v>
      </c>
      <c r="D4654" s="2">
        <v>41688</v>
      </c>
      <c r="E4654" s="2">
        <v>41694</v>
      </c>
      <c r="F4654" t="s">
        <v>50</v>
      </c>
      <c r="G4654" t="s">
        <v>6370</v>
      </c>
      <c r="H4654" t="s">
        <v>6371</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ht="14.25" customHeight="1" x14ac:dyDescent="0.3">
      <c r="A4655">
        <v>4654</v>
      </c>
      <c r="B4655" t="s">
        <v>7678</v>
      </c>
      <c r="C4655">
        <f>YEAR(Data!$D4655)</f>
        <v>2014</v>
      </c>
      <c r="D4655" s="2">
        <v>41688</v>
      </c>
      <c r="E4655" s="2">
        <v>41694</v>
      </c>
      <c r="F4655" t="s">
        <v>50</v>
      </c>
      <c r="G4655" t="s">
        <v>6370</v>
      </c>
      <c r="H4655" t="s">
        <v>6371</v>
      </c>
      <c r="I4655" t="s">
        <v>102</v>
      </c>
      <c r="J4655" t="s">
        <v>27</v>
      </c>
      <c r="K4655" t="s">
        <v>4926</v>
      </c>
      <c r="L4655" t="s">
        <v>788</v>
      </c>
      <c r="M4655">
        <v>8861</v>
      </c>
      <c r="N4655" t="s">
        <v>148</v>
      </c>
      <c r="O4655" t="s">
        <v>5268</v>
      </c>
      <c r="P4655" t="s">
        <v>46</v>
      </c>
      <c r="Q4655" t="s">
        <v>59</v>
      </c>
      <c r="R4655" t="s">
        <v>5269</v>
      </c>
      <c r="S4655">
        <v>166.45</v>
      </c>
      <c r="T4655">
        <v>5</v>
      </c>
      <c r="U4655">
        <v>0</v>
      </c>
      <c r="V4655">
        <v>39.947999999999993</v>
      </c>
    </row>
    <row r="4656" spans="1:22" ht="14.25" customHeight="1" x14ac:dyDescent="0.3">
      <c r="A4656">
        <v>4655</v>
      </c>
      <c r="B4656" t="s">
        <v>7679</v>
      </c>
      <c r="C4656">
        <f>YEAR(Data!$D4656)</f>
        <v>2014</v>
      </c>
      <c r="D4656" s="2">
        <v>41815</v>
      </c>
      <c r="E4656" s="2">
        <v>41817</v>
      </c>
      <c r="F4656" t="s">
        <v>23</v>
      </c>
      <c r="G4656" t="s">
        <v>3450</v>
      </c>
      <c r="H4656" t="s">
        <v>3451</v>
      </c>
      <c r="I4656" t="s">
        <v>26</v>
      </c>
      <c r="J4656" t="s">
        <v>27</v>
      </c>
      <c r="K4656" t="s">
        <v>127</v>
      </c>
      <c r="L4656" t="s">
        <v>43</v>
      </c>
      <c r="M4656">
        <v>94110</v>
      </c>
      <c r="N4656" t="s">
        <v>44</v>
      </c>
      <c r="O4656" t="s">
        <v>6918</v>
      </c>
      <c r="P4656" t="s">
        <v>46</v>
      </c>
      <c r="Q4656" t="s">
        <v>269</v>
      </c>
      <c r="R4656" t="s">
        <v>6919</v>
      </c>
      <c r="S4656">
        <v>2.88</v>
      </c>
      <c r="T4656">
        <v>1</v>
      </c>
      <c r="U4656">
        <v>0</v>
      </c>
      <c r="V4656">
        <v>1.3535999999999999</v>
      </c>
    </row>
    <row r="4657" spans="1:22" ht="14.25" customHeight="1" x14ac:dyDescent="0.3">
      <c r="A4657">
        <v>4656</v>
      </c>
      <c r="B4657" t="s">
        <v>7680</v>
      </c>
      <c r="C4657">
        <f>YEAR(Data!$D4657)</f>
        <v>2011</v>
      </c>
      <c r="D4657" s="2">
        <v>40668</v>
      </c>
      <c r="E4657" s="2">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ht="14.25" customHeight="1" x14ac:dyDescent="0.3">
      <c r="A4658">
        <v>4657</v>
      </c>
      <c r="B4658" t="s">
        <v>7681</v>
      </c>
      <c r="C4658">
        <f>YEAR(Data!$D4658)</f>
        <v>2012</v>
      </c>
      <c r="D4658" s="2">
        <v>41032</v>
      </c>
      <c r="E4658" s="2">
        <v>41036</v>
      </c>
      <c r="F4658" t="s">
        <v>50</v>
      </c>
      <c r="G4658" t="s">
        <v>5810</v>
      </c>
      <c r="H4658" t="s">
        <v>5811</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ht="14.25" customHeight="1" x14ac:dyDescent="0.3">
      <c r="A4659">
        <v>4658</v>
      </c>
      <c r="B4659" t="s">
        <v>7681</v>
      </c>
      <c r="C4659">
        <f>YEAR(Data!$D4659)</f>
        <v>2012</v>
      </c>
      <c r="D4659" s="2">
        <v>41032</v>
      </c>
      <c r="E4659" s="2">
        <v>41036</v>
      </c>
      <c r="F4659" t="s">
        <v>50</v>
      </c>
      <c r="G4659" t="s">
        <v>5810</v>
      </c>
      <c r="H4659" t="s">
        <v>5811</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ht="14.25" customHeight="1" x14ac:dyDescent="0.3">
      <c r="A4660">
        <v>4659</v>
      </c>
      <c r="B4660" t="s">
        <v>7681</v>
      </c>
      <c r="C4660">
        <f>YEAR(Data!$D4660)</f>
        <v>2012</v>
      </c>
      <c r="D4660" s="2">
        <v>41032</v>
      </c>
      <c r="E4660" s="2">
        <v>41036</v>
      </c>
      <c r="F4660" t="s">
        <v>50</v>
      </c>
      <c r="G4660" t="s">
        <v>5810</v>
      </c>
      <c r="H4660" t="s">
        <v>5811</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ht="14.25" customHeight="1" x14ac:dyDescent="0.3">
      <c r="A4661">
        <v>4660</v>
      </c>
      <c r="B4661" t="s">
        <v>7681</v>
      </c>
      <c r="C4661">
        <f>YEAR(Data!$D4661)</f>
        <v>2012</v>
      </c>
      <c r="D4661" s="2">
        <v>41032</v>
      </c>
      <c r="E4661" s="2">
        <v>41036</v>
      </c>
      <c r="F4661" t="s">
        <v>50</v>
      </c>
      <c r="G4661" t="s">
        <v>5810</v>
      </c>
      <c r="H4661" t="s">
        <v>5811</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ht="14.25" customHeight="1" x14ac:dyDescent="0.3">
      <c r="A4662">
        <v>4661</v>
      </c>
      <c r="B4662" t="s">
        <v>7681</v>
      </c>
      <c r="C4662">
        <f>YEAR(Data!$D4662)</f>
        <v>2012</v>
      </c>
      <c r="D4662" s="2">
        <v>41032</v>
      </c>
      <c r="E4662" s="2">
        <v>41036</v>
      </c>
      <c r="F4662" t="s">
        <v>50</v>
      </c>
      <c r="G4662" t="s">
        <v>5810</v>
      </c>
      <c r="H4662" t="s">
        <v>5811</v>
      </c>
      <c r="I4662" t="s">
        <v>26</v>
      </c>
      <c r="J4662" t="s">
        <v>27</v>
      </c>
      <c r="K4662" t="s">
        <v>146</v>
      </c>
      <c r="L4662" t="s">
        <v>147</v>
      </c>
      <c r="M4662">
        <v>19140</v>
      </c>
      <c r="N4662" t="s">
        <v>148</v>
      </c>
      <c r="O4662" t="s">
        <v>7682</v>
      </c>
      <c r="P4662" t="s">
        <v>71</v>
      </c>
      <c r="Q4662" t="s">
        <v>161</v>
      </c>
      <c r="R4662" t="s">
        <v>7683</v>
      </c>
      <c r="S4662">
        <v>27.552000000000003</v>
      </c>
      <c r="T4662">
        <v>3</v>
      </c>
      <c r="U4662">
        <v>0.2</v>
      </c>
      <c r="V4662">
        <v>-0.3444000000000047</v>
      </c>
    </row>
    <row r="4663" spans="1:22" ht="14.25" customHeight="1" x14ac:dyDescent="0.3">
      <c r="A4663">
        <v>4662</v>
      </c>
      <c r="B4663" t="s">
        <v>7681</v>
      </c>
      <c r="C4663">
        <f>YEAR(Data!$D4663)</f>
        <v>2012</v>
      </c>
      <c r="D4663" s="2">
        <v>41032</v>
      </c>
      <c r="E4663" s="2">
        <v>41036</v>
      </c>
      <c r="F4663" t="s">
        <v>50</v>
      </c>
      <c r="G4663" t="s">
        <v>5810</v>
      </c>
      <c r="H4663" t="s">
        <v>5811</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ht="14.25" customHeight="1" x14ac:dyDescent="0.3">
      <c r="A4664">
        <v>4663</v>
      </c>
      <c r="B4664" t="s">
        <v>7681</v>
      </c>
      <c r="C4664">
        <f>YEAR(Data!$D4664)</f>
        <v>2012</v>
      </c>
      <c r="D4664" s="2">
        <v>41032</v>
      </c>
      <c r="E4664" s="2">
        <v>41036</v>
      </c>
      <c r="F4664" t="s">
        <v>50</v>
      </c>
      <c r="G4664" t="s">
        <v>5810</v>
      </c>
      <c r="H4664" t="s">
        <v>5811</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ht="14.25" customHeight="1" x14ac:dyDescent="0.3">
      <c r="A4665">
        <v>4664</v>
      </c>
      <c r="B4665" t="s">
        <v>7684</v>
      </c>
      <c r="C4665">
        <f>YEAR(Data!$D4665)</f>
        <v>2013</v>
      </c>
      <c r="D4665" s="2">
        <v>41536</v>
      </c>
      <c r="E4665" s="2">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ht="14.25" customHeight="1" x14ac:dyDescent="0.3">
      <c r="A4666">
        <v>4665</v>
      </c>
      <c r="B4666" t="s">
        <v>7685</v>
      </c>
      <c r="C4666">
        <f>YEAR(Data!$D4666)</f>
        <v>2013</v>
      </c>
      <c r="D4666" s="2">
        <v>41540</v>
      </c>
      <c r="E4666" s="2">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ht="14.25" customHeight="1" x14ac:dyDescent="0.3">
      <c r="A4667">
        <v>4666</v>
      </c>
      <c r="B4667" t="s">
        <v>7685</v>
      </c>
      <c r="C4667">
        <f>YEAR(Data!$D4667)</f>
        <v>2013</v>
      </c>
      <c r="D4667" s="2">
        <v>41540</v>
      </c>
      <c r="E4667" s="2">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ht="14.25" customHeight="1" x14ac:dyDescent="0.3">
      <c r="A4668">
        <v>4667</v>
      </c>
      <c r="B4668" t="s">
        <v>7686</v>
      </c>
      <c r="C4668">
        <f>YEAR(Data!$D4668)</f>
        <v>2013</v>
      </c>
      <c r="D4668" s="2">
        <v>41284</v>
      </c>
      <c r="E4668" s="2">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ht="14.25" customHeight="1" x14ac:dyDescent="0.3">
      <c r="A4669">
        <v>4668</v>
      </c>
      <c r="B4669" t="s">
        <v>7686</v>
      </c>
      <c r="C4669">
        <f>YEAR(Data!$D4669)</f>
        <v>2013</v>
      </c>
      <c r="D4669" s="2">
        <v>41284</v>
      </c>
      <c r="E4669" s="2">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ht="14.25" customHeight="1" x14ac:dyDescent="0.3">
      <c r="A4670">
        <v>4669</v>
      </c>
      <c r="B4670" t="s">
        <v>7687</v>
      </c>
      <c r="C4670">
        <f>YEAR(Data!$D4670)</f>
        <v>2014</v>
      </c>
      <c r="D4670" s="2">
        <v>41766</v>
      </c>
      <c r="E4670" s="2">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ht="14.25" customHeight="1" x14ac:dyDescent="0.3">
      <c r="A4671">
        <v>4670</v>
      </c>
      <c r="B4671" t="s">
        <v>7687</v>
      </c>
      <c r="C4671">
        <f>YEAR(Data!$D4671)</f>
        <v>2014</v>
      </c>
      <c r="D4671" s="2">
        <v>41766</v>
      </c>
      <c r="E4671" s="2">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ht="14.25" customHeight="1" x14ac:dyDescent="0.3">
      <c r="A4672">
        <v>4671</v>
      </c>
      <c r="B4672" t="s">
        <v>7687</v>
      </c>
      <c r="C4672">
        <f>YEAR(Data!$D4672)</f>
        <v>2014</v>
      </c>
      <c r="D4672" s="2">
        <v>41766</v>
      </c>
      <c r="E4672" s="2">
        <v>41771</v>
      </c>
      <c r="F4672" t="s">
        <v>50</v>
      </c>
      <c r="G4672" t="s">
        <v>5168</v>
      </c>
      <c r="H4672" t="s">
        <v>5169</v>
      </c>
      <c r="I4672" t="s">
        <v>41</v>
      </c>
      <c r="J4672" t="s">
        <v>27</v>
      </c>
      <c r="K4672" t="s">
        <v>103</v>
      </c>
      <c r="L4672" t="s">
        <v>104</v>
      </c>
      <c r="M4672">
        <v>76106</v>
      </c>
      <c r="N4672" t="s">
        <v>105</v>
      </c>
      <c r="O4672" t="s">
        <v>7504</v>
      </c>
      <c r="P4672" t="s">
        <v>46</v>
      </c>
      <c r="Q4672" t="s">
        <v>59</v>
      </c>
      <c r="R4672" t="s">
        <v>7505</v>
      </c>
      <c r="S4672">
        <v>772.68000000000006</v>
      </c>
      <c r="T4672">
        <v>5</v>
      </c>
      <c r="U4672">
        <v>0.2</v>
      </c>
      <c r="V4672">
        <v>-57.950999999999993</v>
      </c>
    </row>
    <row r="4673" spans="1:22" ht="14.25" customHeight="1" x14ac:dyDescent="0.3">
      <c r="A4673">
        <v>4672</v>
      </c>
      <c r="B4673" t="s">
        <v>7688</v>
      </c>
      <c r="C4673">
        <f>YEAR(Data!$D4673)</f>
        <v>2013</v>
      </c>
      <c r="D4673" s="2">
        <v>41487</v>
      </c>
      <c r="E4673" s="2">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ht="14.25" customHeight="1" x14ac:dyDescent="0.3">
      <c r="A4674">
        <v>4673</v>
      </c>
      <c r="B4674" t="s">
        <v>7688</v>
      </c>
      <c r="C4674">
        <f>YEAR(Data!$D4674)</f>
        <v>2013</v>
      </c>
      <c r="D4674" s="2">
        <v>41487</v>
      </c>
      <c r="E4674" s="2">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ht="14.25" customHeight="1" x14ac:dyDescent="0.3">
      <c r="A4675">
        <v>4674</v>
      </c>
      <c r="B4675" t="s">
        <v>7688</v>
      </c>
      <c r="C4675">
        <f>YEAR(Data!$D4675)</f>
        <v>2013</v>
      </c>
      <c r="D4675" s="2">
        <v>41487</v>
      </c>
      <c r="E4675" s="2">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ht="14.25" customHeight="1" x14ac:dyDescent="0.3">
      <c r="A4676">
        <v>4675</v>
      </c>
      <c r="B4676" t="s">
        <v>7688</v>
      </c>
      <c r="C4676">
        <f>YEAR(Data!$D4676)</f>
        <v>2013</v>
      </c>
      <c r="D4676" s="2">
        <v>41487</v>
      </c>
      <c r="E4676" s="2">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ht="14.25" customHeight="1" x14ac:dyDescent="0.3">
      <c r="A4677">
        <v>4676</v>
      </c>
      <c r="B4677" t="s">
        <v>7689</v>
      </c>
      <c r="C4677">
        <f>YEAR(Data!$D4677)</f>
        <v>2014</v>
      </c>
      <c r="D4677" s="2">
        <v>41726</v>
      </c>
      <c r="E4677" s="2">
        <v>41728</v>
      </c>
      <c r="F4677" t="s">
        <v>23</v>
      </c>
      <c r="G4677" t="s">
        <v>118</v>
      </c>
      <c r="H4677" t="s">
        <v>119</v>
      </c>
      <c r="I4677" t="s">
        <v>26</v>
      </c>
      <c r="J4677" t="s">
        <v>27</v>
      </c>
      <c r="K4677" t="s">
        <v>146</v>
      </c>
      <c r="L4677" t="s">
        <v>147</v>
      </c>
      <c r="M4677">
        <v>19120</v>
      </c>
      <c r="N4677" t="s">
        <v>148</v>
      </c>
      <c r="O4677" t="s">
        <v>6031</v>
      </c>
      <c r="P4677" t="s">
        <v>32</v>
      </c>
      <c r="Q4677" t="s">
        <v>65</v>
      </c>
      <c r="R4677" t="s">
        <v>6032</v>
      </c>
      <c r="S4677">
        <v>15.008000000000003</v>
      </c>
      <c r="T4677">
        <v>2</v>
      </c>
      <c r="U4677">
        <v>0.2</v>
      </c>
      <c r="V4677">
        <v>1.5007999999999999</v>
      </c>
    </row>
    <row r="4678" spans="1:22" ht="14.25" customHeight="1" x14ac:dyDescent="0.3">
      <c r="A4678">
        <v>4677</v>
      </c>
      <c r="B4678" t="s">
        <v>7690</v>
      </c>
      <c r="C4678">
        <f>YEAR(Data!$D4678)</f>
        <v>2011</v>
      </c>
      <c r="D4678" s="2">
        <v>40616</v>
      </c>
      <c r="E4678" s="2">
        <v>40621</v>
      </c>
      <c r="F4678" t="s">
        <v>50</v>
      </c>
      <c r="G4678" t="s">
        <v>5748</v>
      </c>
      <c r="H4678" t="s">
        <v>5749</v>
      </c>
      <c r="I4678" t="s">
        <v>26</v>
      </c>
      <c r="J4678" t="s">
        <v>27</v>
      </c>
      <c r="K4678" t="s">
        <v>7691</v>
      </c>
      <c r="L4678" t="s">
        <v>121</v>
      </c>
      <c r="M4678">
        <v>84321</v>
      </c>
      <c r="N4678" t="s">
        <v>44</v>
      </c>
      <c r="O4678" t="s">
        <v>5487</v>
      </c>
      <c r="P4678" t="s">
        <v>46</v>
      </c>
      <c r="Q4678" t="s">
        <v>75</v>
      </c>
      <c r="R4678" t="s">
        <v>5488</v>
      </c>
      <c r="S4678">
        <v>33.088000000000001</v>
      </c>
      <c r="T4678">
        <v>4</v>
      </c>
      <c r="U4678">
        <v>0.2</v>
      </c>
      <c r="V4678">
        <v>11.167199999999999</v>
      </c>
    </row>
    <row r="4679" spans="1:22" ht="14.25" customHeight="1" x14ac:dyDescent="0.3">
      <c r="A4679">
        <v>4678</v>
      </c>
      <c r="B4679" t="s">
        <v>7690</v>
      </c>
      <c r="C4679">
        <f>YEAR(Data!$D4679)</f>
        <v>2011</v>
      </c>
      <c r="D4679" s="2">
        <v>40616</v>
      </c>
      <c r="E4679" s="2">
        <v>40621</v>
      </c>
      <c r="F4679" t="s">
        <v>50</v>
      </c>
      <c r="G4679" t="s">
        <v>5748</v>
      </c>
      <c r="H4679" t="s">
        <v>5749</v>
      </c>
      <c r="I4679" t="s">
        <v>26</v>
      </c>
      <c r="J4679" t="s">
        <v>27</v>
      </c>
      <c r="K4679" t="s">
        <v>7691</v>
      </c>
      <c r="L4679" t="s">
        <v>121</v>
      </c>
      <c r="M4679">
        <v>84321</v>
      </c>
      <c r="N4679" t="s">
        <v>44</v>
      </c>
      <c r="O4679" t="s">
        <v>1774</v>
      </c>
      <c r="P4679" t="s">
        <v>46</v>
      </c>
      <c r="Q4679" t="s">
        <v>59</v>
      </c>
      <c r="R4679" t="s">
        <v>1775</v>
      </c>
      <c r="S4679">
        <v>80.98</v>
      </c>
      <c r="T4679">
        <v>1</v>
      </c>
      <c r="U4679">
        <v>0</v>
      </c>
      <c r="V4679">
        <v>3.2391999999999967</v>
      </c>
    </row>
    <row r="4680" spans="1:22" ht="14.25" customHeight="1" x14ac:dyDescent="0.3">
      <c r="A4680">
        <v>4679</v>
      </c>
      <c r="B4680" t="s">
        <v>7690</v>
      </c>
      <c r="C4680">
        <f>YEAR(Data!$D4680)</f>
        <v>2011</v>
      </c>
      <c r="D4680" s="2">
        <v>40616</v>
      </c>
      <c r="E4680" s="2">
        <v>40621</v>
      </c>
      <c r="F4680" t="s">
        <v>50</v>
      </c>
      <c r="G4680" t="s">
        <v>5748</v>
      </c>
      <c r="H4680" t="s">
        <v>5749</v>
      </c>
      <c r="I4680" t="s">
        <v>26</v>
      </c>
      <c r="J4680" t="s">
        <v>27</v>
      </c>
      <c r="K4680" t="s">
        <v>7691</v>
      </c>
      <c r="L4680" t="s">
        <v>121</v>
      </c>
      <c r="M4680">
        <v>84321</v>
      </c>
      <c r="N4680" t="s">
        <v>44</v>
      </c>
      <c r="O4680" t="s">
        <v>7692</v>
      </c>
      <c r="P4680" t="s">
        <v>71</v>
      </c>
      <c r="Q4680" t="s">
        <v>161</v>
      </c>
      <c r="R4680" t="s">
        <v>7693</v>
      </c>
      <c r="S4680">
        <v>82.800000000000011</v>
      </c>
      <c r="T4680">
        <v>12</v>
      </c>
      <c r="U4680">
        <v>0</v>
      </c>
      <c r="V4680">
        <v>6.6239999999999952</v>
      </c>
    </row>
    <row r="4681" spans="1:22" ht="14.25" customHeight="1" x14ac:dyDescent="0.3">
      <c r="A4681">
        <v>4680</v>
      </c>
      <c r="B4681" t="s">
        <v>7690</v>
      </c>
      <c r="C4681">
        <f>YEAR(Data!$D4681)</f>
        <v>2011</v>
      </c>
      <c r="D4681" s="2">
        <v>40616</v>
      </c>
      <c r="E4681" s="2">
        <v>40621</v>
      </c>
      <c r="F4681" t="s">
        <v>50</v>
      </c>
      <c r="G4681" t="s">
        <v>5748</v>
      </c>
      <c r="H4681" t="s">
        <v>5749</v>
      </c>
      <c r="I4681" t="s">
        <v>26</v>
      </c>
      <c r="J4681" t="s">
        <v>27</v>
      </c>
      <c r="K4681" t="s">
        <v>7691</v>
      </c>
      <c r="L4681" t="s">
        <v>121</v>
      </c>
      <c r="M4681">
        <v>84321</v>
      </c>
      <c r="N4681" t="s">
        <v>44</v>
      </c>
      <c r="O4681" t="s">
        <v>2654</v>
      </c>
      <c r="P4681" t="s">
        <v>46</v>
      </c>
      <c r="Q4681" t="s">
        <v>59</v>
      </c>
      <c r="R4681" t="s">
        <v>186</v>
      </c>
      <c r="S4681">
        <v>21.36</v>
      </c>
      <c r="T4681">
        <v>2</v>
      </c>
      <c r="U4681">
        <v>0</v>
      </c>
      <c r="V4681">
        <v>5.7672000000000008</v>
      </c>
    </row>
    <row r="4682" spans="1:22" ht="14.25" customHeight="1" x14ac:dyDescent="0.3">
      <c r="A4682">
        <v>4681</v>
      </c>
      <c r="B4682" t="s">
        <v>7690</v>
      </c>
      <c r="C4682">
        <f>YEAR(Data!$D4682)</f>
        <v>2011</v>
      </c>
      <c r="D4682" s="2">
        <v>40616</v>
      </c>
      <c r="E4682" s="2">
        <v>40621</v>
      </c>
      <c r="F4682" t="s">
        <v>50</v>
      </c>
      <c r="G4682" t="s">
        <v>5748</v>
      </c>
      <c r="H4682" t="s">
        <v>5749</v>
      </c>
      <c r="I4682" t="s">
        <v>26</v>
      </c>
      <c r="J4682" t="s">
        <v>27</v>
      </c>
      <c r="K4682" t="s">
        <v>7691</v>
      </c>
      <c r="L4682" t="s">
        <v>121</v>
      </c>
      <c r="M4682">
        <v>84321</v>
      </c>
      <c r="N4682" t="s">
        <v>44</v>
      </c>
      <c r="O4682" t="s">
        <v>6809</v>
      </c>
      <c r="P4682" t="s">
        <v>46</v>
      </c>
      <c r="Q4682" t="s">
        <v>75</v>
      </c>
      <c r="R4682" t="s">
        <v>6810</v>
      </c>
      <c r="S4682">
        <v>62.048000000000002</v>
      </c>
      <c r="T4682">
        <v>2</v>
      </c>
      <c r="U4682">
        <v>0.2</v>
      </c>
      <c r="V4682">
        <v>20.165599999999998</v>
      </c>
    </row>
    <row r="4683" spans="1:22" ht="14.25" customHeight="1" x14ac:dyDescent="0.3">
      <c r="A4683">
        <v>4682</v>
      </c>
      <c r="B4683" t="s">
        <v>7694</v>
      </c>
      <c r="C4683">
        <f>YEAR(Data!$D4683)</f>
        <v>2013</v>
      </c>
      <c r="D4683" s="2">
        <v>41470</v>
      </c>
      <c r="E4683" s="2">
        <v>41474</v>
      </c>
      <c r="F4683" t="s">
        <v>23</v>
      </c>
      <c r="G4683" t="s">
        <v>6272</v>
      </c>
      <c r="H4683" t="s">
        <v>6273</v>
      </c>
      <c r="I4683" t="s">
        <v>26</v>
      </c>
      <c r="J4683" t="s">
        <v>27</v>
      </c>
      <c r="K4683" t="s">
        <v>1560</v>
      </c>
      <c r="L4683" t="s">
        <v>267</v>
      </c>
      <c r="M4683">
        <v>13021</v>
      </c>
      <c r="N4683" t="s">
        <v>148</v>
      </c>
      <c r="O4683" t="s">
        <v>5406</v>
      </c>
      <c r="P4683" t="s">
        <v>46</v>
      </c>
      <c r="Q4683" t="s">
        <v>269</v>
      </c>
      <c r="R4683" t="s">
        <v>5407</v>
      </c>
      <c r="S4683">
        <v>29.61</v>
      </c>
      <c r="T4683">
        <v>9</v>
      </c>
      <c r="U4683">
        <v>0</v>
      </c>
      <c r="V4683">
        <v>13.324499999999999</v>
      </c>
    </row>
    <row r="4684" spans="1:22" ht="14.25" customHeight="1" x14ac:dyDescent="0.3">
      <c r="A4684">
        <v>4683</v>
      </c>
      <c r="B4684" t="s">
        <v>7695</v>
      </c>
      <c r="C4684">
        <f>YEAR(Data!$D4684)</f>
        <v>2013</v>
      </c>
      <c r="D4684" s="2">
        <v>41610</v>
      </c>
      <c r="E4684" s="2">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ht="14.25" customHeight="1" x14ac:dyDescent="0.3">
      <c r="A4685">
        <v>4684</v>
      </c>
      <c r="B4685" t="s">
        <v>7696</v>
      </c>
      <c r="C4685">
        <f>YEAR(Data!$D4685)</f>
        <v>2013</v>
      </c>
      <c r="D4685" s="2">
        <v>41516</v>
      </c>
      <c r="E4685" s="2">
        <v>41521</v>
      </c>
      <c r="F4685" t="s">
        <v>50</v>
      </c>
      <c r="G4685" t="s">
        <v>2760</v>
      </c>
      <c r="H4685" t="s">
        <v>2761</v>
      </c>
      <c r="I4685" t="s">
        <v>41</v>
      </c>
      <c r="J4685" t="s">
        <v>27</v>
      </c>
      <c r="K4685" t="s">
        <v>146</v>
      </c>
      <c r="L4685" t="s">
        <v>147</v>
      </c>
      <c r="M4685">
        <v>19120</v>
      </c>
      <c r="N4685" t="s">
        <v>148</v>
      </c>
      <c r="O4685" t="s">
        <v>6562</v>
      </c>
      <c r="P4685" t="s">
        <v>32</v>
      </c>
      <c r="Q4685" t="s">
        <v>56</v>
      </c>
      <c r="R4685" t="s">
        <v>6563</v>
      </c>
      <c r="S4685">
        <v>241.92</v>
      </c>
      <c r="T4685">
        <v>4</v>
      </c>
      <c r="U4685">
        <v>0.4</v>
      </c>
      <c r="V4685">
        <v>-56.448000000000008</v>
      </c>
    </row>
    <row r="4686" spans="1:22" ht="14.25" customHeight="1" x14ac:dyDescent="0.3">
      <c r="A4686">
        <v>4685</v>
      </c>
      <c r="B4686" t="s">
        <v>7696</v>
      </c>
      <c r="C4686">
        <f>YEAR(Data!$D4686)</f>
        <v>2013</v>
      </c>
      <c r="D4686" s="2">
        <v>41516</v>
      </c>
      <c r="E4686" s="2">
        <v>41521</v>
      </c>
      <c r="F4686" t="s">
        <v>50</v>
      </c>
      <c r="G4686" t="s">
        <v>2760</v>
      </c>
      <c r="H4686" t="s">
        <v>2761</v>
      </c>
      <c r="I4686" t="s">
        <v>41</v>
      </c>
      <c r="J4686" t="s">
        <v>27</v>
      </c>
      <c r="K4686" t="s">
        <v>146</v>
      </c>
      <c r="L4686" t="s">
        <v>147</v>
      </c>
      <c r="M4686">
        <v>19120</v>
      </c>
      <c r="N4686" t="s">
        <v>148</v>
      </c>
      <c r="O4686" t="s">
        <v>7283</v>
      </c>
      <c r="P4686" t="s">
        <v>32</v>
      </c>
      <c r="Q4686" t="s">
        <v>33</v>
      </c>
      <c r="R4686" t="s">
        <v>7284</v>
      </c>
      <c r="S4686">
        <v>163.88</v>
      </c>
      <c r="T4686">
        <v>4</v>
      </c>
      <c r="U4686">
        <v>0.5</v>
      </c>
      <c r="V4686">
        <v>-81.94</v>
      </c>
    </row>
    <row r="4687" spans="1:22" ht="14.25" customHeight="1" x14ac:dyDescent="0.3">
      <c r="A4687">
        <v>4686</v>
      </c>
      <c r="B4687" t="s">
        <v>7696</v>
      </c>
      <c r="C4687">
        <f>YEAR(Data!$D4687)</f>
        <v>2013</v>
      </c>
      <c r="D4687" s="2">
        <v>41516</v>
      </c>
      <c r="E4687" s="2">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ht="14.25" customHeight="1" x14ac:dyDescent="0.3">
      <c r="A4688">
        <v>4687</v>
      </c>
      <c r="B4688" t="s">
        <v>7696</v>
      </c>
      <c r="C4688">
        <f>YEAR(Data!$D4688)</f>
        <v>2013</v>
      </c>
      <c r="D4688" s="2">
        <v>41516</v>
      </c>
      <c r="E4688" s="2">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ht="14.25" customHeight="1" x14ac:dyDescent="0.3">
      <c r="A4689">
        <v>4688</v>
      </c>
      <c r="B4689" t="s">
        <v>7697</v>
      </c>
      <c r="C4689">
        <f>YEAR(Data!$D4689)</f>
        <v>2013</v>
      </c>
      <c r="D4689" s="2">
        <v>41450</v>
      </c>
      <c r="E4689" s="2">
        <v>41456</v>
      </c>
      <c r="F4689" t="s">
        <v>50</v>
      </c>
      <c r="G4689" t="s">
        <v>2753</v>
      </c>
      <c r="H4689" t="s">
        <v>2754</v>
      </c>
      <c r="I4689" t="s">
        <v>26</v>
      </c>
      <c r="J4689" t="s">
        <v>27</v>
      </c>
      <c r="K4689" t="s">
        <v>1464</v>
      </c>
      <c r="L4689" t="s">
        <v>254</v>
      </c>
      <c r="M4689">
        <v>47374</v>
      </c>
      <c r="N4689" t="s">
        <v>105</v>
      </c>
      <c r="O4689" t="s">
        <v>7698</v>
      </c>
      <c r="P4689" t="s">
        <v>71</v>
      </c>
      <c r="Q4689" t="s">
        <v>72</v>
      </c>
      <c r="R4689" t="s">
        <v>7699</v>
      </c>
      <c r="S4689">
        <v>440.91</v>
      </c>
      <c r="T4689">
        <v>9</v>
      </c>
      <c r="U4689">
        <v>0</v>
      </c>
      <c r="V4689">
        <v>123.45480000000005</v>
      </c>
    </row>
    <row r="4690" spans="1:22" ht="14.25" customHeight="1" x14ac:dyDescent="0.3">
      <c r="A4690">
        <v>4689</v>
      </c>
      <c r="B4690" t="s">
        <v>7700</v>
      </c>
      <c r="C4690">
        <f>YEAR(Data!$D4690)</f>
        <v>2014</v>
      </c>
      <c r="D4690" s="2">
        <v>41729</v>
      </c>
      <c r="E4690" s="2">
        <v>41733</v>
      </c>
      <c r="F4690" t="s">
        <v>50</v>
      </c>
      <c r="G4690" t="s">
        <v>6119</v>
      </c>
      <c r="H4690" t="s">
        <v>6120</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ht="14.25" customHeight="1" x14ac:dyDescent="0.3">
      <c r="A4691">
        <v>4690</v>
      </c>
      <c r="B4691" t="s">
        <v>7701</v>
      </c>
      <c r="C4691">
        <f>YEAR(Data!$D4691)</f>
        <v>2011</v>
      </c>
      <c r="D4691" s="2">
        <v>40897</v>
      </c>
      <c r="E4691" s="2">
        <v>40899</v>
      </c>
      <c r="F4691" t="s">
        <v>188</v>
      </c>
      <c r="G4691" t="s">
        <v>4911</v>
      </c>
      <c r="H4691" t="s">
        <v>4912</v>
      </c>
      <c r="I4691" t="s">
        <v>26</v>
      </c>
      <c r="J4691" t="s">
        <v>27</v>
      </c>
      <c r="K4691" t="s">
        <v>1310</v>
      </c>
      <c r="L4691" t="s">
        <v>310</v>
      </c>
      <c r="M4691">
        <v>85705</v>
      </c>
      <c r="N4691" t="s">
        <v>44</v>
      </c>
      <c r="O4691" t="s">
        <v>5857</v>
      </c>
      <c r="P4691" t="s">
        <v>32</v>
      </c>
      <c r="Q4691" t="s">
        <v>65</v>
      </c>
      <c r="R4691" t="s">
        <v>5858</v>
      </c>
      <c r="S4691">
        <v>51.967999999999996</v>
      </c>
      <c r="T4691">
        <v>2</v>
      </c>
      <c r="U4691">
        <v>0.2</v>
      </c>
      <c r="V4691">
        <v>10.393599999999998</v>
      </c>
    </row>
    <row r="4692" spans="1:22" ht="14.25" customHeight="1" x14ac:dyDescent="0.3">
      <c r="A4692">
        <v>4691</v>
      </c>
      <c r="B4692" t="s">
        <v>7701</v>
      </c>
      <c r="C4692">
        <f>YEAR(Data!$D4692)</f>
        <v>2011</v>
      </c>
      <c r="D4692" s="2">
        <v>40897</v>
      </c>
      <c r="E4692" s="2">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ht="14.25" customHeight="1" x14ac:dyDescent="0.3">
      <c r="A4693">
        <v>4692</v>
      </c>
      <c r="B4693" t="s">
        <v>7701</v>
      </c>
      <c r="C4693">
        <f>YEAR(Data!$D4693)</f>
        <v>2011</v>
      </c>
      <c r="D4693" s="2">
        <v>40897</v>
      </c>
      <c r="E4693" s="2">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ht="14.25" customHeight="1" x14ac:dyDescent="0.3">
      <c r="A4694">
        <v>4693</v>
      </c>
      <c r="B4694" t="s">
        <v>7701</v>
      </c>
      <c r="C4694">
        <f>YEAR(Data!$D4694)</f>
        <v>2011</v>
      </c>
      <c r="D4694" s="2">
        <v>40897</v>
      </c>
      <c r="E4694" s="2">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ht="14.25" customHeight="1" x14ac:dyDescent="0.3">
      <c r="A4695">
        <v>4694</v>
      </c>
      <c r="B4695" t="s">
        <v>7701</v>
      </c>
      <c r="C4695">
        <f>YEAR(Data!$D4695)</f>
        <v>2011</v>
      </c>
      <c r="D4695" s="2">
        <v>40897</v>
      </c>
      <c r="E4695" s="2">
        <v>40899</v>
      </c>
      <c r="F4695" t="s">
        <v>188</v>
      </c>
      <c r="G4695" t="s">
        <v>4911</v>
      </c>
      <c r="H4695" t="s">
        <v>4912</v>
      </c>
      <c r="I4695" t="s">
        <v>26</v>
      </c>
      <c r="J4695" t="s">
        <v>27</v>
      </c>
      <c r="K4695" t="s">
        <v>1310</v>
      </c>
      <c r="L4695" t="s">
        <v>310</v>
      </c>
      <c r="M4695">
        <v>85705</v>
      </c>
      <c r="N4695" t="s">
        <v>44</v>
      </c>
      <c r="O4695" t="s">
        <v>6001</v>
      </c>
      <c r="P4695" t="s">
        <v>46</v>
      </c>
      <c r="Q4695" t="s">
        <v>90</v>
      </c>
      <c r="R4695" t="s">
        <v>6002</v>
      </c>
      <c r="S4695">
        <v>8.4480000000000004</v>
      </c>
      <c r="T4695">
        <v>2</v>
      </c>
      <c r="U4695">
        <v>0.2</v>
      </c>
      <c r="V4695">
        <v>2.6399999999999997</v>
      </c>
    </row>
    <row r="4696" spans="1:22" ht="14.25" customHeight="1" x14ac:dyDescent="0.3">
      <c r="A4696">
        <v>4695</v>
      </c>
      <c r="B4696" t="s">
        <v>7702</v>
      </c>
      <c r="C4696">
        <f>YEAR(Data!$D4696)</f>
        <v>2012</v>
      </c>
      <c r="D4696" s="2">
        <v>41260</v>
      </c>
      <c r="E4696" s="2">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ht="14.25" customHeight="1" x14ac:dyDescent="0.3">
      <c r="A4697">
        <v>4696</v>
      </c>
      <c r="B4697" t="s">
        <v>7702</v>
      </c>
      <c r="C4697">
        <f>YEAR(Data!$D4697)</f>
        <v>2012</v>
      </c>
      <c r="D4697" s="2">
        <v>41260</v>
      </c>
      <c r="E4697" s="2">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ht="14.25" customHeight="1" x14ac:dyDescent="0.3">
      <c r="A4698">
        <v>4697</v>
      </c>
      <c r="B4698" t="s">
        <v>7702</v>
      </c>
      <c r="C4698">
        <f>YEAR(Data!$D4698)</f>
        <v>2012</v>
      </c>
      <c r="D4698" s="2">
        <v>41260</v>
      </c>
      <c r="E4698" s="2">
        <v>41260</v>
      </c>
      <c r="F4698" t="s">
        <v>1290</v>
      </c>
      <c r="G4698" t="s">
        <v>2114</v>
      </c>
      <c r="H4698" t="s">
        <v>2115</v>
      </c>
      <c r="I4698" t="s">
        <v>26</v>
      </c>
      <c r="J4698" t="s">
        <v>27</v>
      </c>
      <c r="K4698" t="s">
        <v>880</v>
      </c>
      <c r="L4698" t="s">
        <v>238</v>
      </c>
      <c r="M4698">
        <v>48205</v>
      </c>
      <c r="N4698" t="s">
        <v>105</v>
      </c>
      <c r="O4698" t="s">
        <v>6142</v>
      </c>
      <c r="P4698" t="s">
        <v>32</v>
      </c>
      <c r="Q4698" t="s">
        <v>36</v>
      </c>
      <c r="R4698" t="s">
        <v>6143</v>
      </c>
      <c r="S4698">
        <v>142.36000000000001</v>
      </c>
      <c r="T4698">
        <v>2</v>
      </c>
      <c r="U4698">
        <v>0</v>
      </c>
      <c r="V4698">
        <v>38.437200000000004</v>
      </c>
    </row>
    <row r="4699" spans="1:22" ht="14.25" customHeight="1" x14ac:dyDescent="0.3">
      <c r="A4699">
        <v>4698</v>
      </c>
      <c r="B4699" t="s">
        <v>7702</v>
      </c>
      <c r="C4699">
        <f>YEAR(Data!$D4699)</f>
        <v>2012</v>
      </c>
      <c r="D4699" s="2">
        <v>41260</v>
      </c>
      <c r="E4699" s="2">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ht="14.25" customHeight="1" x14ac:dyDescent="0.3">
      <c r="A4700">
        <v>4699</v>
      </c>
      <c r="B4700" t="s">
        <v>7702</v>
      </c>
      <c r="C4700">
        <f>YEAR(Data!$D4700)</f>
        <v>2012</v>
      </c>
      <c r="D4700" s="2">
        <v>41260</v>
      </c>
      <c r="E4700" s="2">
        <v>41260</v>
      </c>
      <c r="F4700" t="s">
        <v>1290</v>
      </c>
      <c r="G4700" t="s">
        <v>2114</v>
      </c>
      <c r="H4700" t="s">
        <v>2115</v>
      </c>
      <c r="I4700" t="s">
        <v>26</v>
      </c>
      <c r="J4700" t="s">
        <v>27</v>
      </c>
      <c r="K4700" t="s">
        <v>880</v>
      </c>
      <c r="L4700" t="s">
        <v>238</v>
      </c>
      <c r="M4700">
        <v>48205</v>
      </c>
      <c r="N4700" t="s">
        <v>105</v>
      </c>
      <c r="O4700" t="s">
        <v>6116</v>
      </c>
      <c r="P4700" t="s">
        <v>32</v>
      </c>
      <c r="Q4700" t="s">
        <v>65</v>
      </c>
      <c r="R4700" t="s">
        <v>6117</v>
      </c>
      <c r="S4700">
        <v>212.13</v>
      </c>
      <c r="T4700">
        <v>3</v>
      </c>
      <c r="U4700">
        <v>0</v>
      </c>
      <c r="V4700">
        <v>14.849099999999979</v>
      </c>
    </row>
    <row r="4701" spans="1:22" ht="14.25" customHeight="1" x14ac:dyDescent="0.3">
      <c r="A4701">
        <v>4700</v>
      </c>
      <c r="B4701" t="s">
        <v>7703</v>
      </c>
      <c r="C4701">
        <f>YEAR(Data!$D4701)</f>
        <v>2014</v>
      </c>
      <c r="D4701" s="2">
        <v>41771</v>
      </c>
      <c r="E4701" s="2">
        <v>41777</v>
      </c>
      <c r="F4701" t="s">
        <v>50</v>
      </c>
      <c r="G4701" t="s">
        <v>3787</v>
      </c>
      <c r="H4701" t="s">
        <v>3788</v>
      </c>
      <c r="I4701" t="s">
        <v>102</v>
      </c>
      <c r="J4701" t="s">
        <v>27</v>
      </c>
      <c r="K4701" t="s">
        <v>1237</v>
      </c>
      <c r="L4701" t="s">
        <v>104</v>
      </c>
      <c r="M4701">
        <v>78745</v>
      </c>
      <c r="N4701" t="s">
        <v>105</v>
      </c>
      <c r="O4701" t="s">
        <v>7097</v>
      </c>
      <c r="P4701" t="s">
        <v>46</v>
      </c>
      <c r="Q4701" t="s">
        <v>68</v>
      </c>
      <c r="R4701" t="s">
        <v>7098</v>
      </c>
      <c r="S4701">
        <v>5.2480000000000002</v>
      </c>
      <c r="T4701">
        <v>2</v>
      </c>
      <c r="U4701">
        <v>0.2</v>
      </c>
      <c r="V4701">
        <v>0.59039999999999915</v>
      </c>
    </row>
    <row r="4702" spans="1:22" ht="14.25" customHeight="1" x14ac:dyDescent="0.3">
      <c r="A4702">
        <v>4701</v>
      </c>
      <c r="B4702" t="s">
        <v>7703</v>
      </c>
      <c r="C4702">
        <f>YEAR(Data!$D4702)</f>
        <v>2014</v>
      </c>
      <c r="D4702" s="2">
        <v>41771</v>
      </c>
      <c r="E4702" s="2">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ht="14.25" customHeight="1" x14ac:dyDescent="0.3">
      <c r="A4703">
        <v>4702</v>
      </c>
      <c r="B4703" t="s">
        <v>7703</v>
      </c>
      <c r="C4703">
        <f>YEAR(Data!$D4703)</f>
        <v>2014</v>
      </c>
      <c r="D4703" s="2">
        <v>41771</v>
      </c>
      <c r="E4703" s="2">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ht="14.25" customHeight="1" x14ac:dyDescent="0.3">
      <c r="A4704">
        <v>4703</v>
      </c>
      <c r="B4704" t="s">
        <v>7703</v>
      </c>
      <c r="C4704">
        <f>YEAR(Data!$D4704)</f>
        <v>2014</v>
      </c>
      <c r="D4704" s="2">
        <v>41771</v>
      </c>
      <c r="E4704" s="2">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ht="14.25" customHeight="1" x14ac:dyDescent="0.3">
      <c r="A4705">
        <v>4704</v>
      </c>
      <c r="B4705" t="s">
        <v>7704</v>
      </c>
      <c r="C4705">
        <f>YEAR(Data!$D4705)</f>
        <v>2013</v>
      </c>
      <c r="D4705" s="2">
        <v>41450</v>
      </c>
      <c r="E4705" s="2">
        <v>41454</v>
      </c>
      <c r="F4705" t="s">
        <v>50</v>
      </c>
      <c r="G4705" t="s">
        <v>6604</v>
      </c>
      <c r="H4705" t="s">
        <v>6605</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ht="14.25" customHeight="1" x14ac:dyDescent="0.3">
      <c r="A4706">
        <v>4705</v>
      </c>
      <c r="B4706" t="s">
        <v>7705</v>
      </c>
      <c r="C4706">
        <f>YEAR(Data!$D4706)</f>
        <v>2013</v>
      </c>
      <c r="D4706" s="2">
        <v>41412</v>
      </c>
      <c r="E4706" s="2">
        <v>41413</v>
      </c>
      <c r="F4706" t="s">
        <v>188</v>
      </c>
      <c r="G4706" t="s">
        <v>1308</v>
      </c>
      <c r="H4706" t="s">
        <v>1309</v>
      </c>
      <c r="I4706" t="s">
        <v>26</v>
      </c>
      <c r="J4706" t="s">
        <v>27</v>
      </c>
      <c r="K4706" t="s">
        <v>7706</v>
      </c>
      <c r="L4706" t="s">
        <v>747</v>
      </c>
      <c r="M4706">
        <v>6708</v>
      </c>
      <c r="N4706" t="s">
        <v>148</v>
      </c>
      <c r="O4706" t="s">
        <v>2574</v>
      </c>
      <c r="P4706" t="s">
        <v>46</v>
      </c>
      <c r="Q4706" t="s">
        <v>578</v>
      </c>
      <c r="R4706" t="s">
        <v>2575</v>
      </c>
      <c r="S4706">
        <v>65.17</v>
      </c>
      <c r="T4706">
        <v>7</v>
      </c>
      <c r="U4706">
        <v>0</v>
      </c>
      <c r="V4706">
        <v>18.899299999999997</v>
      </c>
    </row>
    <row r="4707" spans="1:22" ht="14.25" customHeight="1" x14ac:dyDescent="0.3">
      <c r="A4707">
        <v>4706</v>
      </c>
      <c r="B4707" t="s">
        <v>7705</v>
      </c>
      <c r="C4707">
        <f>YEAR(Data!$D4707)</f>
        <v>2013</v>
      </c>
      <c r="D4707" s="2">
        <v>41412</v>
      </c>
      <c r="E4707" s="2">
        <v>41413</v>
      </c>
      <c r="F4707" t="s">
        <v>188</v>
      </c>
      <c r="G4707" t="s">
        <v>1308</v>
      </c>
      <c r="H4707" t="s">
        <v>1309</v>
      </c>
      <c r="I4707" t="s">
        <v>26</v>
      </c>
      <c r="J4707" t="s">
        <v>27</v>
      </c>
      <c r="K4707" t="s">
        <v>7706</v>
      </c>
      <c r="L4707" t="s">
        <v>747</v>
      </c>
      <c r="M4707">
        <v>6708</v>
      </c>
      <c r="N4707" t="s">
        <v>148</v>
      </c>
      <c r="O4707" t="s">
        <v>650</v>
      </c>
      <c r="P4707" t="s">
        <v>46</v>
      </c>
      <c r="Q4707" t="s">
        <v>47</v>
      </c>
      <c r="R4707" t="s">
        <v>651</v>
      </c>
      <c r="S4707">
        <v>14.62</v>
      </c>
      <c r="T4707">
        <v>2</v>
      </c>
      <c r="U4707">
        <v>0</v>
      </c>
      <c r="V4707">
        <v>6.8713999999999995</v>
      </c>
    </row>
    <row r="4708" spans="1:22" ht="14.25" customHeight="1" x14ac:dyDescent="0.3">
      <c r="A4708">
        <v>4707</v>
      </c>
      <c r="B4708" t="s">
        <v>7705</v>
      </c>
      <c r="C4708">
        <f>YEAR(Data!$D4708)</f>
        <v>2013</v>
      </c>
      <c r="D4708" s="2">
        <v>41412</v>
      </c>
      <c r="E4708" s="2">
        <v>41413</v>
      </c>
      <c r="F4708" t="s">
        <v>188</v>
      </c>
      <c r="G4708" t="s">
        <v>1308</v>
      </c>
      <c r="H4708" t="s">
        <v>1309</v>
      </c>
      <c r="I4708" t="s">
        <v>26</v>
      </c>
      <c r="J4708" t="s">
        <v>27</v>
      </c>
      <c r="K4708" t="s">
        <v>7706</v>
      </c>
      <c r="L4708" t="s">
        <v>747</v>
      </c>
      <c r="M4708">
        <v>6708</v>
      </c>
      <c r="N4708" t="s">
        <v>148</v>
      </c>
      <c r="O4708" t="s">
        <v>3069</v>
      </c>
      <c r="P4708" t="s">
        <v>32</v>
      </c>
      <c r="Q4708" t="s">
        <v>65</v>
      </c>
      <c r="R4708" t="s">
        <v>3070</v>
      </c>
      <c r="S4708">
        <v>173.24</v>
      </c>
      <c r="T4708">
        <v>4</v>
      </c>
      <c r="U4708">
        <v>0</v>
      </c>
      <c r="V4708">
        <v>17.323999999999984</v>
      </c>
    </row>
    <row r="4709" spans="1:22" ht="14.25" customHeight="1" x14ac:dyDescent="0.3">
      <c r="A4709">
        <v>4708</v>
      </c>
      <c r="B4709" t="s">
        <v>7707</v>
      </c>
      <c r="C4709">
        <f>YEAR(Data!$D4709)</f>
        <v>2014</v>
      </c>
      <c r="D4709" s="2">
        <v>41820</v>
      </c>
      <c r="E4709" s="2">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ht="14.25" customHeight="1" x14ac:dyDescent="0.3">
      <c r="A4710">
        <v>4709</v>
      </c>
      <c r="B4710" t="s">
        <v>7707</v>
      </c>
      <c r="C4710">
        <f>YEAR(Data!$D4710)</f>
        <v>2014</v>
      </c>
      <c r="D4710" s="2">
        <v>41820</v>
      </c>
      <c r="E4710" s="2">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ht="14.25" customHeight="1" x14ac:dyDescent="0.3">
      <c r="A4711">
        <v>4710</v>
      </c>
      <c r="B4711" t="s">
        <v>7707</v>
      </c>
      <c r="C4711">
        <f>YEAR(Data!$D4711)</f>
        <v>2014</v>
      </c>
      <c r="D4711" s="2">
        <v>41820</v>
      </c>
      <c r="E4711" s="2">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ht="14.25" customHeight="1" x14ac:dyDescent="0.3">
      <c r="A4712">
        <v>4711</v>
      </c>
      <c r="B4712" t="s">
        <v>7707</v>
      </c>
      <c r="C4712">
        <f>YEAR(Data!$D4712)</f>
        <v>2014</v>
      </c>
      <c r="D4712" s="2">
        <v>41820</v>
      </c>
      <c r="E4712" s="2">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ht="14.25" customHeight="1" x14ac:dyDescent="0.3">
      <c r="A4713">
        <v>4712</v>
      </c>
      <c r="B4713" t="s">
        <v>7708</v>
      </c>
      <c r="C4713">
        <f>YEAR(Data!$D4713)</f>
        <v>2011</v>
      </c>
      <c r="D4713" s="2">
        <v>40633</v>
      </c>
      <c r="E4713" s="2">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ht="14.25" customHeight="1" x14ac:dyDescent="0.3">
      <c r="A4714">
        <v>4713</v>
      </c>
      <c r="B4714" t="s">
        <v>7709</v>
      </c>
      <c r="C4714">
        <f>YEAR(Data!$D4714)</f>
        <v>2011</v>
      </c>
      <c r="D4714" s="2">
        <v>40893</v>
      </c>
      <c r="E4714" s="2">
        <v>40898</v>
      </c>
      <c r="F4714" t="s">
        <v>50</v>
      </c>
      <c r="G4714" t="s">
        <v>6942</v>
      </c>
      <c r="H4714" t="s">
        <v>6943</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ht="14.25" customHeight="1" x14ac:dyDescent="0.3">
      <c r="A4715">
        <v>4714</v>
      </c>
      <c r="B4715" t="s">
        <v>7709</v>
      </c>
      <c r="C4715">
        <f>YEAR(Data!$D4715)</f>
        <v>2011</v>
      </c>
      <c r="D4715" s="2">
        <v>40893</v>
      </c>
      <c r="E4715" s="2">
        <v>40898</v>
      </c>
      <c r="F4715" t="s">
        <v>50</v>
      </c>
      <c r="G4715" t="s">
        <v>6942</v>
      </c>
      <c r="H4715" t="s">
        <v>6943</v>
      </c>
      <c r="I4715" t="s">
        <v>26</v>
      </c>
      <c r="J4715" t="s">
        <v>27</v>
      </c>
      <c r="K4715" t="s">
        <v>1681</v>
      </c>
      <c r="L4715" t="s">
        <v>104</v>
      </c>
      <c r="M4715">
        <v>77340</v>
      </c>
      <c r="N4715" t="s">
        <v>105</v>
      </c>
      <c r="O4715" t="s">
        <v>6116</v>
      </c>
      <c r="P4715" t="s">
        <v>32</v>
      </c>
      <c r="Q4715" t="s">
        <v>65</v>
      </c>
      <c r="R4715" t="s">
        <v>6117</v>
      </c>
      <c r="S4715">
        <v>56.567999999999998</v>
      </c>
      <c r="T4715">
        <v>2</v>
      </c>
      <c r="U4715">
        <v>0.6</v>
      </c>
      <c r="V4715">
        <v>-74.952600000000004</v>
      </c>
    </row>
    <row r="4716" spans="1:22" ht="14.25" customHeight="1" x14ac:dyDescent="0.3">
      <c r="A4716">
        <v>4715</v>
      </c>
      <c r="B4716" t="s">
        <v>7710</v>
      </c>
      <c r="C4716">
        <f>YEAR(Data!$D4716)</f>
        <v>2014</v>
      </c>
      <c r="D4716" s="2">
        <v>41778</v>
      </c>
      <c r="E4716" s="2">
        <v>41780</v>
      </c>
      <c r="F4716" t="s">
        <v>188</v>
      </c>
      <c r="G4716" t="s">
        <v>3827</v>
      </c>
      <c r="H4716" t="s">
        <v>3828</v>
      </c>
      <c r="I4716" t="s">
        <v>26</v>
      </c>
      <c r="J4716" t="s">
        <v>27</v>
      </c>
      <c r="K4716" t="s">
        <v>419</v>
      </c>
      <c r="L4716" t="s">
        <v>420</v>
      </c>
      <c r="M4716">
        <v>97206</v>
      </c>
      <c r="N4716" t="s">
        <v>44</v>
      </c>
      <c r="O4716" t="s">
        <v>3433</v>
      </c>
      <c r="P4716" t="s">
        <v>71</v>
      </c>
      <c r="Q4716" t="s">
        <v>72</v>
      </c>
      <c r="R4716" t="s">
        <v>6337</v>
      </c>
      <c r="S4716">
        <v>344.70400000000001</v>
      </c>
      <c r="T4716">
        <v>2</v>
      </c>
      <c r="U4716">
        <v>0.2</v>
      </c>
      <c r="V4716">
        <v>38.779199999999989</v>
      </c>
    </row>
    <row r="4717" spans="1:22" ht="14.25" customHeight="1" x14ac:dyDescent="0.3">
      <c r="A4717">
        <v>4716</v>
      </c>
      <c r="B4717" t="s">
        <v>7711</v>
      </c>
      <c r="C4717">
        <f>YEAR(Data!$D4717)</f>
        <v>2012</v>
      </c>
      <c r="D4717" s="2">
        <v>41041</v>
      </c>
      <c r="E4717" s="2">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ht="14.25" customHeight="1" x14ac:dyDescent="0.3">
      <c r="A4718">
        <v>4717</v>
      </c>
      <c r="B4718" t="s">
        <v>7712</v>
      </c>
      <c r="C4718">
        <f>YEAR(Data!$D4718)</f>
        <v>2014</v>
      </c>
      <c r="D4718" s="2">
        <v>41977</v>
      </c>
      <c r="E4718" s="2">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ht="14.25" customHeight="1" x14ac:dyDescent="0.3">
      <c r="A4719">
        <v>4718</v>
      </c>
      <c r="B4719" t="s">
        <v>7713</v>
      </c>
      <c r="C4719">
        <f>YEAR(Data!$D4719)</f>
        <v>2012</v>
      </c>
      <c r="D4719" s="2">
        <v>41255</v>
      </c>
      <c r="E4719" s="2">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ht="14.25" customHeight="1" x14ac:dyDescent="0.3">
      <c r="A4720">
        <v>4719</v>
      </c>
      <c r="B4720" t="s">
        <v>7714</v>
      </c>
      <c r="C4720">
        <f>YEAR(Data!$D4720)</f>
        <v>2012</v>
      </c>
      <c r="D4720" s="2">
        <v>41192</v>
      </c>
      <c r="E4720" s="2">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ht="14.25" customHeight="1" x14ac:dyDescent="0.3">
      <c r="A4721">
        <v>4720</v>
      </c>
      <c r="B4721" t="s">
        <v>7715</v>
      </c>
      <c r="C4721">
        <f>YEAR(Data!$D4721)</f>
        <v>2012</v>
      </c>
      <c r="D4721" s="2">
        <v>41017</v>
      </c>
      <c r="E4721" s="2">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ht="14.25" customHeight="1" x14ac:dyDescent="0.3">
      <c r="A4722">
        <v>4721</v>
      </c>
      <c r="B4722" t="s">
        <v>7715</v>
      </c>
      <c r="C4722">
        <f>YEAR(Data!$D4722)</f>
        <v>2012</v>
      </c>
      <c r="D4722" s="2">
        <v>41017</v>
      </c>
      <c r="E4722" s="2">
        <v>41019</v>
      </c>
      <c r="F4722" t="s">
        <v>23</v>
      </c>
      <c r="G4722" t="s">
        <v>3049</v>
      </c>
      <c r="H4722" t="s">
        <v>3050</v>
      </c>
      <c r="I4722" t="s">
        <v>102</v>
      </c>
      <c r="J4722" t="s">
        <v>27</v>
      </c>
      <c r="K4722" t="s">
        <v>42</v>
      </c>
      <c r="L4722" t="s">
        <v>43</v>
      </c>
      <c r="M4722">
        <v>90004</v>
      </c>
      <c r="N4722" t="s">
        <v>44</v>
      </c>
      <c r="O4722" t="s">
        <v>7716</v>
      </c>
      <c r="P4722" t="s">
        <v>46</v>
      </c>
      <c r="Q4722" t="s">
        <v>90</v>
      </c>
      <c r="R4722" t="s">
        <v>7717</v>
      </c>
      <c r="S4722">
        <v>61.96</v>
      </c>
      <c r="T4722">
        <v>2</v>
      </c>
      <c r="U4722">
        <v>0</v>
      </c>
      <c r="V4722">
        <v>27.881999999999998</v>
      </c>
    </row>
    <row r="4723" spans="1:22" ht="14.25" customHeight="1" x14ac:dyDescent="0.3">
      <c r="A4723">
        <v>4722</v>
      </c>
      <c r="B4723" t="s">
        <v>7718</v>
      </c>
      <c r="C4723">
        <f>YEAR(Data!$D4723)</f>
        <v>2011</v>
      </c>
      <c r="D4723" s="2">
        <v>40701</v>
      </c>
      <c r="E4723" s="2">
        <v>40705</v>
      </c>
      <c r="F4723" t="s">
        <v>23</v>
      </c>
      <c r="G4723" t="s">
        <v>7719</v>
      </c>
      <c r="H4723" t="s">
        <v>7720</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ht="14.25" customHeight="1" x14ac:dyDescent="0.3">
      <c r="A4724">
        <v>4723</v>
      </c>
      <c r="B4724" t="s">
        <v>7721</v>
      </c>
      <c r="C4724">
        <f>YEAR(Data!$D4724)</f>
        <v>2014</v>
      </c>
      <c r="D4724" s="2">
        <v>41884</v>
      </c>
      <c r="E4724" s="2">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ht="14.25" customHeight="1" x14ac:dyDescent="0.3">
      <c r="A4725">
        <v>4724</v>
      </c>
      <c r="B4725" t="s">
        <v>7722</v>
      </c>
      <c r="C4725">
        <f>YEAR(Data!$D4725)</f>
        <v>2013</v>
      </c>
      <c r="D4725" s="2">
        <v>41417</v>
      </c>
      <c r="E4725" s="2">
        <v>41417</v>
      </c>
      <c r="F4725" t="s">
        <v>1290</v>
      </c>
      <c r="G4725" t="s">
        <v>1913</v>
      </c>
      <c r="H4725" t="s">
        <v>1914</v>
      </c>
      <c r="I4725" t="s">
        <v>26</v>
      </c>
      <c r="J4725" t="s">
        <v>27</v>
      </c>
      <c r="K4725" t="s">
        <v>7723</v>
      </c>
      <c r="L4725" t="s">
        <v>1272</v>
      </c>
      <c r="M4725">
        <v>30605</v>
      </c>
      <c r="N4725" t="s">
        <v>30</v>
      </c>
      <c r="O4725" t="s">
        <v>2025</v>
      </c>
      <c r="P4725" t="s">
        <v>46</v>
      </c>
      <c r="Q4725" t="s">
        <v>47</v>
      </c>
      <c r="R4725" t="s">
        <v>2026</v>
      </c>
      <c r="S4725">
        <v>14.73</v>
      </c>
      <c r="T4725">
        <v>3</v>
      </c>
      <c r="U4725">
        <v>0</v>
      </c>
      <c r="V4725">
        <v>7.2176999999999998</v>
      </c>
    </row>
    <row r="4726" spans="1:22" ht="14.25" customHeight="1" x14ac:dyDescent="0.3">
      <c r="A4726">
        <v>4725</v>
      </c>
      <c r="B4726" t="s">
        <v>7724</v>
      </c>
      <c r="C4726">
        <f>YEAR(Data!$D4726)</f>
        <v>2013</v>
      </c>
      <c r="D4726" s="2">
        <v>41590</v>
      </c>
      <c r="E4726" s="2">
        <v>41594</v>
      </c>
      <c r="F4726" t="s">
        <v>50</v>
      </c>
      <c r="G4726" t="s">
        <v>6479</v>
      </c>
      <c r="H4726" t="s">
        <v>6480</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ht="14.25" customHeight="1" x14ac:dyDescent="0.3">
      <c r="A4727">
        <v>4726</v>
      </c>
      <c r="B4727" t="s">
        <v>7724</v>
      </c>
      <c r="C4727">
        <f>YEAR(Data!$D4727)</f>
        <v>2013</v>
      </c>
      <c r="D4727" s="2">
        <v>41590</v>
      </c>
      <c r="E4727" s="2">
        <v>41594</v>
      </c>
      <c r="F4727" t="s">
        <v>50</v>
      </c>
      <c r="G4727" t="s">
        <v>6479</v>
      </c>
      <c r="H4727" t="s">
        <v>6480</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ht="14.25" customHeight="1" x14ac:dyDescent="0.3">
      <c r="A4728">
        <v>4727</v>
      </c>
      <c r="B4728" t="s">
        <v>7725</v>
      </c>
      <c r="C4728">
        <f>YEAR(Data!$D4728)</f>
        <v>2011</v>
      </c>
      <c r="D4728" s="2">
        <v>40872</v>
      </c>
      <c r="E4728" s="2">
        <v>40876</v>
      </c>
      <c r="F4728" t="s">
        <v>23</v>
      </c>
      <c r="G4728" t="s">
        <v>4082</v>
      </c>
      <c r="H4728" t="s">
        <v>4083</v>
      </c>
      <c r="I4728" t="s">
        <v>102</v>
      </c>
      <c r="J4728" t="s">
        <v>27</v>
      </c>
      <c r="K4728" t="s">
        <v>266</v>
      </c>
      <c r="L4728" t="s">
        <v>267</v>
      </c>
      <c r="M4728">
        <v>10009</v>
      </c>
      <c r="N4728" t="s">
        <v>148</v>
      </c>
      <c r="O4728" t="s">
        <v>5599</v>
      </c>
      <c r="P4728" t="s">
        <v>46</v>
      </c>
      <c r="Q4728" t="s">
        <v>59</v>
      </c>
      <c r="R4728" t="s">
        <v>5600</v>
      </c>
      <c r="S4728">
        <v>1117.92</v>
      </c>
      <c r="T4728">
        <v>4</v>
      </c>
      <c r="U4728">
        <v>0</v>
      </c>
      <c r="V4728">
        <v>55.895999999999958</v>
      </c>
    </row>
    <row r="4729" spans="1:22" ht="14.25" customHeight="1" x14ac:dyDescent="0.3">
      <c r="A4729">
        <v>4728</v>
      </c>
      <c r="B4729" t="s">
        <v>7725</v>
      </c>
      <c r="C4729">
        <f>YEAR(Data!$D4729)</f>
        <v>2011</v>
      </c>
      <c r="D4729" s="2">
        <v>40872</v>
      </c>
      <c r="E4729" s="2">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ht="14.25" customHeight="1" x14ac:dyDescent="0.3">
      <c r="A4730">
        <v>4729</v>
      </c>
      <c r="B4730" t="s">
        <v>7726</v>
      </c>
      <c r="C4730">
        <f>YEAR(Data!$D4730)</f>
        <v>2011</v>
      </c>
      <c r="D4730" s="2">
        <v>40854</v>
      </c>
      <c r="E4730" s="2">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ht="14.25" customHeight="1" x14ac:dyDescent="0.3">
      <c r="A4731">
        <v>4730</v>
      </c>
      <c r="B4731" t="s">
        <v>7727</v>
      </c>
      <c r="C4731">
        <f>YEAR(Data!$D4731)</f>
        <v>2013</v>
      </c>
      <c r="D4731" s="2">
        <v>41474</v>
      </c>
      <c r="E4731" s="2">
        <v>41479</v>
      </c>
      <c r="F4731" t="s">
        <v>23</v>
      </c>
      <c r="G4731" t="s">
        <v>5317</v>
      </c>
      <c r="H4731" t="s">
        <v>5318</v>
      </c>
      <c r="I4731" t="s">
        <v>26</v>
      </c>
      <c r="J4731" t="s">
        <v>27</v>
      </c>
      <c r="K4731" t="s">
        <v>815</v>
      </c>
      <c r="L4731" t="s">
        <v>104</v>
      </c>
      <c r="M4731">
        <v>75217</v>
      </c>
      <c r="N4731" t="s">
        <v>105</v>
      </c>
      <c r="O4731" t="s">
        <v>7728</v>
      </c>
      <c r="P4731" t="s">
        <v>71</v>
      </c>
      <c r="Q4731" t="s">
        <v>161</v>
      </c>
      <c r="R4731" t="s">
        <v>7729</v>
      </c>
      <c r="S4731">
        <v>15.576000000000001</v>
      </c>
      <c r="T4731">
        <v>3</v>
      </c>
      <c r="U4731">
        <v>0.2</v>
      </c>
      <c r="V4731">
        <v>3.3098999999999998</v>
      </c>
    </row>
    <row r="4732" spans="1:22" ht="14.25" customHeight="1" x14ac:dyDescent="0.3">
      <c r="A4732">
        <v>4731</v>
      </c>
      <c r="B4732" t="s">
        <v>7730</v>
      </c>
      <c r="C4732">
        <f>YEAR(Data!$D4732)</f>
        <v>2012</v>
      </c>
      <c r="D4732" s="2">
        <v>40997</v>
      </c>
      <c r="E4732" s="2">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ht="14.25" customHeight="1" x14ac:dyDescent="0.3">
      <c r="A4733">
        <v>4732</v>
      </c>
      <c r="B4733" t="s">
        <v>7730</v>
      </c>
      <c r="C4733">
        <f>YEAR(Data!$D4733)</f>
        <v>2012</v>
      </c>
      <c r="D4733" s="2">
        <v>40997</v>
      </c>
      <c r="E4733" s="2">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ht="14.25" customHeight="1" x14ac:dyDescent="0.3">
      <c r="A4734">
        <v>4733</v>
      </c>
      <c r="B4734" t="s">
        <v>7730</v>
      </c>
      <c r="C4734">
        <f>YEAR(Data!$D4734)</f>
        <v>2012</v>
      </c>
      <c r="D4734" s="2">
        <v>40997</v>
      </c>
      <c r="E4734" s="2">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ht="14.25" customHeight="1" x14ac:dyDescent="0.3">
      <c r="A4735">
        <v>4734</v>
      </c>
      <c r="B4735" t="s">
        <v>7730</v>
      </c>
      <c r="C4735">
        <f>YEAR(Data!$D4735)</f>
        <v>2012</v>
      </c>
      <c r="D4735" s="2">
        <v>40997</v>
      </c>
      <c r="E4735" s="2">
        <v>40999</v>
      </c>
      <c r="F4735" t="s">
        <v>23</v>
      </c>
      <c r="G4735" t="s">
        <v>5081</v>
      </c>
      <c r="H4735" t="s">
        <v>5082</v>
      </c>
      <c r="I4735" t="s">
        <v>26</v>
      </c>
      <c r="J4735" t="s">
        <v>27</v>
      </c>
      <c r="K4735" t="s">
        <v>947</v>
      </c>
      <c r="L4735" t="s">
        <v>43</v>
      </c>
      <c r="M4735">
        <v>92105</v>
      </c>
      <c r="N4735" t="s">
        <v>44</v>
      </c>
      <c r="O4735" t="s">
        <v>6345</v>
      </c>
      <c r="P4735" t="s">
        <v>32</v>
      </c>
      <c r="Q4735" t="s">
        <v>65</v>
      </c>
      <c r="R4735" t="s">
        <v>6346</v>
      </c>
      <c r="S4735">
        <v>19.919999999999998</v>
      </c>
      <c r="T4735">
        <v>3</v>
      </c>
      <c r="U4735">
        <v>0</v>
      </c>
      <c r="V4735">
        <v>9.5615999999999985</v>
      </c>
    </row>
    <row r="4736" spans="1:22" ht="14.25" customHeight="1" x14ac:dyDescent="0.3">
      <c r="A4736">
        <v>4735</v>
      </c>
      <c r="B4736" t="s">
        <v>7731</v>
      </c>
      <c r="C4736">
        <f>YEAR(Data!$D4736)</f>
        <v>2013</v>
      </c>
      <c r="D4736" s="2">
        <v>41372</v>
      </c>
      <c r="E4736" s="2">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ht="14.25" customHeight="1" x14ac:dyDescent="0.3">
      <c r="A4737">
        <v>4736</v>
      </c>
      <c r="B4737" t="s">
        <v>7732</v>
      </c>
      <c r="C4737">
        <f>YEAR(Data!$D4737)</f>
        <v>2012</v>
      </c>
      <c r="D4737" s="2">
        <v>41073</v>
      </c>
      <c r="E4737" s="2">
        <v>41079</v>
      </c>
      <c r="F4737" t="s">
        <v>50</v>
      </c>
      <c r="G4737" t="s">
        <v>3217</v>
      </c>
      <c r="H4737" t="s">
        <v>3218</v>
      </c>
      <c r="I4737" t="s">
        <v>102</v>
      </c>
      <c r="J4737" t="s">
        <v>27</v>
      </c>
      <c r="K4737" t="s">
        <v>7613</v>
      </c>
      <c r="L4737" t="s">
        <v>5235</v>
      </c>
      <c r="M4737">
        <v>4240</v>
      </c>
      <c r="N4737" t="s">
        <v>148</v>
      </c>
      <c r="O4737" t="s">
        <v>3587</v>
      </c>
      <c r="P4737" t="s">
        <v>46</v>
      </c>
      <c r="Q4737" t="s">
        <v>75</v>
      </c>
      <c r="R4737" t="s">
        <v>3588</v>
      </c>
      <c r="S4737">
        <v>8.26</v>
      </c>
      <c r="T4737">
        <v>2</v>
      </c>
      <c r="U4737">
        <v>0</v>
      </c>
      <c r="V4737">
        <v>3.8822000000000001</v>
      </c>
    </row>
    <row r="4738" spans="1:22" ht="14.25" customHeight="1" x14ac:dyDescent="0.3">
      <c r="A4738">
        <v>4737</v>
      </c>
      <c r="B4738" t="s">
        <v>7732</v>
      </c>
      <c r="C4738">
        <f>YEAR(Data!$D4738)</f>
        <v>2012</v>
      </c>
      <c r="D4738" s="2">
        <v>41073</v>
      </c>
      <c r="E4738" s="2">
        <v>41079</v>
      </c>
      <c r="F4738" t="s">
        <v>50</v>
      </c>
      <c r="G4738" t="s">
        <v>3217</v>
      </c>
      <c r="H4738" t="s">
        <v>3218</v>
      </c>
      <c r="I4738" t="s">
        <v>102</v>
      </c>
      <c r="J4738" t="s">
        <v>27</v>
      </c>
      <c r="K4738" t="s">
        <v>7613</v>
      </c>
      <c r="L4738" t="s">
        <v>5235</v>
      </c>
      <c r="M4738">
        <v>4240</v>
      </c>
      <c r="N4738" t="s">
        <v>148</v>
      </c>
      <c r="O4738" t="s">
        <v>2047</v>
      </c>
      <c r="P4738" t="s">
        <v>46</v>
      </c>
      <c r="Q4738" t="s">
        <v>75</v>
      </c>
      <c r="R4738" t="s">
        <v>2048</v>
      </c>
      <c r="S4738">
        <v>29.84</v>
      </c>
      <c r="T4738">
        <v>2</v>
      </c>
      <c r="U4738">
        <v>0</v>
      </c>
      <c r="V4738">
        <v>13.427999999999997</v>
      </c>
    </row>
    <row r="4739" spans="1:22" ht="14.25" customHeight="1" x14ac:dyDescent="0.3">
      <c r="A4739">
        <v>4738</v>
      </c>
      <c r="B4739" t="s">
        <v>7732</v>
      </c>
      <c r="C4739">
        <f>YEAR(Data!$D4739)</f>
        <v>2012</v>
      </c>
      <c r="D4739" s="2">
        <v>41073</v>
      </c>
      <c r="E4739" s="2">
        <v>41079</v>
      </c>
      <c r="F4739" t="s">
        <v>50</v>
      </c>
      <c r="G4739" t="s">
        <v>3217</v>
      </c>
      <c r="H4739" t="s">
        <v>3218</v>
      </c>
      <c r="I4739" t="s">
        <v>102</v>
      </c>
      <c r="J4739" t="s">
        <v>27</v>
      </c>
      <c r="K4739" t="s">
        <v>7613</v>
      </c>
      <c r="L4739" t="s">
        <v>5235</v>
      </c>
      <c r="M4739">
        <v>4240</v>
      </c>
      <c r="N4739" t="s">
        <v>148</v>
      </c>
      <c r="O4739" t="s">
        <v>662</v>
      </c>
      <c r="P4739" t="s">
        <v>71</v>
      </c>
      <c r="Q4739" t="s">
        <v>161</v>
      </c>
      <c r="R4739" t="s">
        <v>663</v>
      </c>
      <c r="S4739">
        <v>67.98</v>
      </c>
      <c r="T4739">
        <v>2</v>
      </c>
      <c r="U4739">
        <v>0</v>
      </c>
      <c r="V4739">
        <v>14.955599999999997</v>
      </c>
    </row>
    <row r="4740" spans="1:22" ht="14.25" customHeight="1" x14ac:dyDescent="0.3">
      <c r="A4740">
        <v>4739</v>
      </c>
      <c r="B4740" t="s">
        <v>7733</v>
      </c>
      <c r="C4740">
        <f>YEAR(Data!$D4740)</f>
        <v>2012</v>
      </c>
      <c r="D4740" s="2">
        <v>40957</v>
      </c>
      <c r="E4740" s="2">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ht="14.25" customHeight="1" x14ac:dyDescent="0.3">
      <c r="A4741">
        <v>4740</v>
      </c>
      <c r="B4741" t="s">
        <v>7733</v>
      </c>
      <c r="C4741">
        <f>YEAR(Data!$D4741)</f>
        <v>2012</v>
      </c>
      <c r="D4741" s="2">
        <v>40957</v>
      </c>
      <c r="E4741" s="2">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ht="14.25" customHeight="1" x14ac:dyDescent="0.3">
      <c r="A4742">
        <v>4741</v>
      </c>
      <c r="B4742" t="s">
        <v>7734</v>
      </c>
      <c r="C4742">
        <f>YEAR(Data!$D4742)</f>
        <v>2014</v>
      </c>
      <c r="D4742" s="2">
        <v>41956</v>
      </c>
      <c r="E4742" s="2">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ht="14.25" customHeight="1" x14ac:dyDescent="0.3">
      <c r="A4743">
        <v>4742</v>
      </c>
      <c r="B4743" t="s">
        <v>7734</v>
      </c>
      <c r="C4743">
        <f>YEAR(Data!$D4743)</f>
        <v>2014</v>
      </c>
      <c r="D4743" s="2">
        <v>41956</v>
      </c>
      <c r="E4743" s="2">
        <v>41960</v>
      </c>
      <c r="F4743" t="s">
        <v>50</v>
      </c>
      <c r="G4743" t="s">
        <v>3259</v>
      </c>
      <c r="H4743" t="s">
        <v>3260</v>
      </c>
      <c r="I4743" t="s">
        <v>26</v>
      </c>
      <c r="J4743" t="s">
        <v>27</v>
      </c>
      <c r="K4743" t="s">
        <v>95</v>
      </c>
      <c r="L4743" t="s">
        <v>96</v>
      </c>
      <c r="M4743">
        <v>98115</v>
      </c>
      <c r="N4743" t="s">
        <v>44</v>
      </c>
      <c r="O4743" t="s">
        <v>5402</v>
      </c>
      <c r="P4743" t="s">
        <v>46</v>
      </c>
      <c r="Q4743" t="s">
        <v>68</v>
      </c>
      <c r="R4743" t="s">
        <v>5403</v>
      </c>
      <c r="S4743">
        <v>9.2099999999999991</v>
      </c>
      <c r="T4743">
        <v>3</v>
      </c>
      <c r="U4743">
        <v>0</v>
      </c>
      <c r="V4743">
        <v>2.3025000000000002</v>
      </c>
    </row>
    <row r="4744" spans="1:22" ht="14.25" customHeight="1" x14ac:dyDescent="0.3">
      <c r="A4744">
        <v>4743</v>
      </c>
      <c r="B4744" t="s">
        <v>7734</v>
      </c>
      <c r="C4744">
        <f>YEAR(Data!$D4744)</f>
        <v>2014</v>
      </c>
      <c r="D4744" s="2">
        <v>41956</v>
      </c>
      <c r="E4744" s="2">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ht="14.25" customHeight="1" x14ac:dyDescent="0.3">
      <c r="A4745">
        <v>4744</v>
      </c>
      <c r="B4745" t="s">
        <v>7735</v>
      </c>
      <c r="C4745">
        <f>YEAR(Data!$D4745)</f>
        <v>2014</v>
      </c>
      <c r="D4745" s="2">
        <v>41704</v>
      </c>
      <c r="E4745" s="2">
        <v>41704</v>
      </c>
      <c r="F4745" t="s">
        <v>1290</v>
      </c>
      <c r="G4745" t="s">
        <v>1287</v>
      </c>
      <c r="H4745" t="s">
        <v>1288</v>
      </c>
      <c r="I4745" t="s">
        <v>26</v>
      </c>
      <c r="J4745" t="s">
        <v>27</v>
      </c>
      <c r="K4745" t="s">
        <v>389</v>
      </c>
      <c r="L4745" t="s">
        <v>229</v>
      </c>
      <c r="M4745">
        <v>55901</v>
      </c>
      <c r="N4745" t="s">
        <v>105</v>
      </c>
      <c r="O4745" t="s">
        <v>5967</v>
      </c>
      <c r="P4745" t="s">
        <v>46</v>
      </c>
      <c r="Q4745" t="s">
        <v>269</v>
      </c>
      <c r="R4745" t="s">
        <v>5968</v>
      </c>
      <c r="S4745">
        <v>7.9</v>
      </c>
      <c r="T4745">
        <v>2</v>
      </c>
      <c r="U4745">
        <v>0</v>
      </c>
      <c r="V4745">
        <v>2.5279999999999996</v>
      </c>
    </row>
    <row r="4746" spans="1:22" ht="14.25" customHeight="1" x14ac:dyDescent="0.3">
      <c r="A4746">
        <v>4745</v>
      </c>
      <c r="B4746" t="s">
        <v>7735</v>
      </c>
      <c r="C4746">
        <f>YEAR(Data!$D4746)</f>
        <v>2014</v>
      </c>
      <c r="D4746" s="2">
        <v>41704</v>
      </c>
      <c r="E4746" s="2">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ht="14.25" customHeight="1" x14ac:dyDescent="0.3">
      <c r="A4747">
        <v>4746</v>
      </c>
      <c r="B4747" t="s">
        <v>7735</v>
      </c>
      <c r="C4747">
        <f>YEAR(Data!$D4747)</f>
        <v>2014</v>
      </c>
      <c r="D4747" s="2">
        <v>41704</v>
      </c>
      <c r="E4747" s="2">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ht="14.25" customHeight="1" x14ac:dyDescent="0.3">
      <c r="A4748">
        <v>4747</v>
      </c>
      <c r="B4748" t="s">
        <v>7735</v>
      </c>
      <c r="C4748">
        <f>YEAR(Data!$D4748)</f>
        <v>2014</v>
      </c>
      <c r="D4748" s="2">
        <v>41704</v>
      </c>
      <c r="E4748" s="2">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ht="14.25" customHeight="1" x14ac:dyDescent="0.3">
      <c r="A4749">
        <v>4748</v>
      </c>
      <c r="B4749" t="s">
        <v>7736</v>
      </c>
      <c r="C4749">
        <f>YEAR(Data!$D4749)</f>
        <v>2013</v>
      </c>
      <c r="D4749" s="2">
        <v>41337</v>
      </c>
      <c r="E4749" s="2">
        <v>41337</v>
      </c>
      <c r="F4749" t="s">
        <v>1290</v>
      </c>
      <c r="G4749" t="s">
        <v>3136</v>
      </c>
      <c r="H4749" t="s">
        <v>3137</v>
      </c>
      <c r="I4749" t="s">
        <v>41</v>
      </c>
      <c r="J4749" t="s">
        <v>27</v>
      </c>
      <c r="K4749" t="s">
        <v>127</v>
      </c>
      <c r="L4749" t="s">
        <v>43</v>
      </c>
      <c r="M4749">
        <v>94110</v>
      </c>
      <c r="N4749" t="s">
        <v>44</v>
      </c>
      <c r="O4749" t="s">
        <v>6829</v>
      </c>
      <c r="P4749" t="s">
        <v>46</v>
      </c>
      <c r="Q4749" t="s">
        <v>578</v>
      </c>
      <c r="R4749" t="s">
        <v>6830</v>
      </c>
      <c r="S4749">
        <v>25.349999999999998</v>
      </c>
      <c r="T4749">
        <v>3</v>
      </c>
      <c r="U4749">
        <v>0</v>
      </c>
      <c r="V4749">
        <v>7.6049999999999978</v>
      </c>
    </row>
    <row r="4750" spans="1:22" ht="14.25" customHeight="1" x14ac:dyDescent="0.3">
      <c r="A4750">
        <v>4749</v>
      </c>
      <c r="B4750" t="s">
        <v>7736</v>
      </c>
      <c r="C4750">
        <f>YEAR(Data!$D4750)</f>
        <v>2013</v>
      </c>
      <c r="D4750" s="2">
        <v>41337</v>
      </c>
      <c r="E4750" s="2">
        <v>41337</v>
      </c>
      <c r="F4750" t="s">
        <v>1290</v>
      </c>
      <c r="G4750" t="s">
        <v>3136</v>
      </c>
      <c r="H4750" t="s">
        <v>3137</v>
      </c>
      <c r="I4750" t="s">
        <v>41</v>
      </c>
      <c r="J4750" t="s">
        <v>27</v>
      </c>
      <c r="K4750" t="s">
        <v>127</v>
      </c>
      <c r="L4750" t="s">
        <v>43</v>
      </c>
      <c r="M4750">
        <v>94110</v>
      </c>
      <c r="N4750" t="s">
        <v>44</v>
      </c>
      <c r="O4750" t="s">
        <v>6567</v>
      </c>
      <c r="P4750" t="s">
        <v>32</v>
      </c>
      <c r="Q4750" t="s">
        <v>65</v>
      </c>
      <c r="R4750" t="s">
        <v>6568</v>
      </c>
      <c r="S4750">
        <v>35.28</v>
      </c>
      <c r="T4750">
        <v>3</v>
      </c>
      <c r="U4750">
        <v>0</v>
      </c>
      <c r="V4750">
        <v>11.995199999999997</v>
      </c>
    </row>
    <row r="4751" spans="1:22" ht="14.25" customHeight="1" x14ac:dyDescent="0.3">
      <c r="A4751">
        <v>4750</v>
      </c>
      <c r="B4751" t="s">
        <v>7737</v>
      </c>
      <c r="C4751">
        <f>YEAR(Data!$D4751)</f>
        <v>2013</v>
      </c>
      <c r="D4751" s="2">
        <v>41633</v>
      </c>
      <c r="E4751" s="2">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ht="14.25" customHeight="1" x14ac:dyDescent="0.3">
      <c r="A4752">
        <v>4751</v>
      </c>
      <c r="B4752" t="s">
        <v>7738</v>
      </c>
      <c r="C4752">
        <f>YEAR(Data!$D4752)</f>
        <v>2013</v>
      </c>
      <c r="D4752" s="2">
        <v>41555</v>
      </c>
      <c r="E4752" s="2">
        <v>41557</v>
      </c>
      <c r="F4752" t="s">
        <v>188</v>
      </c>
      <c r="G4752" t="s">
        <v>3256</v>
      </c>
      <c r="H4752" t="s">
        <v>3257</v>
      </c>
      <c r="I4752" t="s">
        <v>41</v>
      </c>
      <c r="J4752" t="s">
        <v>27</v>
      </c>
      <c r="K4752" t="s">
        <v>4676</v>
      </c>
      <c r="L4752" t="s">
        <v>96</v>
      </c>
      <c r="M4752">
        <v>99207</v>
      </c>
      <c r="N4752" t="s">
        <v>44</v>
      </c>
      <c r="O4752" t="s">
        <v>6329</v>
      </c>
      <c r="P4752" t="s">
        <v>71</v>
      </c>
      <c r="Q4752" t="s">
        <v>682</v>
      </c>
      <c r="R4752" t="s">
        <v>6330</v>
      </c>
      <c r="S4752">
        <v>837.59999999999991</v>
      </c>
      <c r="T4752">
        <v>3</v>
      </c>
      <c r="U4752">
        <v>0.2</v>
      </c>
      <c r="V4752">
        <v>62.82000000000005</v>
      </c>
    </row>
    <row r="4753" spans="1:22" ht="14.25" customHeight="1" x14ac:dyDescent="0.3">
      <c r="A4753">
        <v>4752</v>
      </c>
      <c r="B4753" t="s">
        <v>7739</v>
      </c>
      <c r="C4753">
        <f>YEAR(Data!$D4753)</f>
        <v>2013</v>
      </c>
      <c r="D4753" s="2">
        <v>41618</v>
      </c>
      <c r="E4753" s="2">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ht="14.25" customHeight="1" x14ac:dyDescent="0.3">
      <c r="A4754">
        <v>4753</v>
      </c>
      <c r="B4754" t="s">
        <v>7740</v>
      </c>
      <c r="C4754">
        <f>YEAR(Data!$D4754)</f>
        <v>2014</v>
      </c>
      <c r="D4754" s="2">
        <v>41964</v>
      </c>
      <c r="E4754" s="2">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ht="14.25" customHeight="1" x14ac:dyDescent="0.3">
      <c r="A4755">
        <v>4754</v>
      </c>
      <c r="B4755" t="s">
        <v>7741</v>
      </c>
      <c r="C4755">
        <f>YEAR(Data!$D4755)</f>
        <v>2012</v>
      </c>
      <c r="D4755" s="2">
        <v>41255</v>
      </c>
      <c r="E4755" s="2">
        <v>41259</v>
      </c>
      <c r="F4755" t="s">
        <v>50</v>
      </c>
      <c r="G4755" t="s">
        <v>864</v>
      </c>
      <c r="H4755" t="s">
        <v>865</v>
      </c>
      <c r="I4755" t="s">
        <v>26</v>
      </c>
      <c r="J4755" t="s">
        <v>27</v>
      </c>
      <c r="K4755" t="s">
        <v>1237</v>
      </c>
      <c r="L4755" t="s">
        <v>104</v>
      </c>
      <c r="M4755">
        <v>78745</v>
      </c>
      <c r="N4755" t="s">
        <v>105</v>
      </c>
      <c r="O4755" t="s">
        <v>7742</v>
      </c>
      <c r="P4755" t="s">
        <v>71</v>
      </c>
      <c r="Q4755" t="s">
        <v>161</v>
      </c>
      <c r="R4755" t="s">
        <v>7743</v>
      </c>
      <c r="S4755">
        <v>22.368000000000002</v>
      </c>
      <c r="T4755">
        <v>4</v>
      </c>
      <c r="U4755">
        <v>0.2</v>
      </c>
      <c r="V4755">
        <v>6.4308000000000014</v>
      </c>
    </row>
    <row r="4756" spans="1:22" ht="14.25" customHeight="1" x14ac:dyDescent="0.3">
      <c r="A4756">
        <v>4755</v>
      </c>
      <c r="B4756" t="s">
        <v>7744</v>
      </c>
      <c r="C4756">
        <f>YEAR(Data!$D4756)</f>
        <v>2014</v>
      </c>
      <c r="D4756" s="2">
        <v>41674</v>
      </c>
      <c r="E4756" s="2">
        <v>41679</v>
      </c>
      <c r="F4756" t="s">
        <v>50</v>
      </c>
      <c r="G4756" t="s">
        <v>5523</v>
      </c>
      <c r="H4756" t="s">
        <v>5524</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ht="14.25" customHeight="1" x14ac:dyDescent="0.3">
      <c r="A4757">
        <v>4756</v>
      </c>
      <c r="B4757" t="s">
        <v>7744</v>
      </c>
      <c r="C4757">
        <f>YEAR(Data!$D4757)</f>
        <v>2014</v>
      </c>
      <c r="D4757" s="2">
        <v>41674</v>
      </c>
      <c r="E4757" s="2">
        <v>41679</v>
      </c>
      <c r="F4757" t="s">
        <v>50</v>
      </c>
      <c r="G4757" t="s">
        <v>5523</v>
      </c>
      <c r="H4757" t="s">
        <v>5524</v>
      </c>
      <c r="I4757" t="s">
        <v>26</v>
      </c>
      <c r="J4757" t="s">
        <v>27</v>
      </c>
      <c r="K4757" t="s">
        <v>1352</v>
      </c>
      <c r="L4757" t="s">
        <v>54</v>
      </c>
      <c r="M4757">
        <v>33024</v>
      </c>
      <c r="N4757" t="s">
        <v>30</v>
      </c>
      <c r="O4757" t="s">
        <v>7745</v>
      </c>
      <c r="P4757" t="s">
        <v>46</v>
      </c>
      <c r="Q4757" t="s">
        <v>90</v>
      </c>
      <c r="R4757" t="s">
        <v>7746</v>
      </c>
      <c r="S4757">
        <v>115.29600000000001</v>
      </c>
      <c r="T4757">
        <v>3</v>
      </c>
      <c r="U4757">
        <v>0.2</v>
      </c>
      <c r="V4757">
        <v>40.353599999999986</v>
      </c>
    </row>
    <row r="4758" spans="1:22" ht="14.25" customHeight="1" x14ac:dyDescent="0.3">
      <c r="A4758">
        <v>4757</v>
      </c>
      <c r="B4758" t="s">
        <v>7747</v>
      </c>
      <c r="C4758">
        <f>YEAR(Data!$D4758)</f>
        <v>2014</v>
      </c>
      <c r="D4758" s="2">
        <v>41904</v>
      </c>
      <c r="E4758" s="2">
        <v>41908</v>
      </c>
      <c r="F4758" t="s">
        <v>50</v>
      </c>
      <c r="G4758" t="s">
        <v>152</v>
      </c>
      <c r="H4758" t="s">
        <v>153</v>
      </c>
      <c r="I4758" t="s">
        <v>26</v>
      </c>
      <c r="J4758" t="s">
        <v>27</v>
      </c>
      <c r="K4758" t="s">
        <v>146</v>
      </c>
      <c r="L4758" t="s">
        <v>147</v>
      </c>
      <c r="M4758">
        <v>19143</v>
      </c>
      <c r="N4758" t="s">
        <v>148</v>
      </c>
      <c r="O4758" t="s">
        <v>5371</v>
      </c>
      <c r="P4758" t="s">
        <v>46</v>
      </c>
      <c r="Q4758" t="s">
        <v>75</v>
      </c>
      <c r="R4758" t="s">
        <v>5372</v>
      </c>
      <c r="S4758">
        <v>1.9080000000000004</v>
      </c>
      <c r="T4758">
        <v>2</v>
      </c>
      <c r="U4758">
        <v>0.7</v>
      </c>
      <c r="V4758">
        <v>-1.5264000000000002</v>
      </c>
    </row>
    <row r="4759" spans="1:22" ht="14.25" customHeight="1" x14ac:dyDescent="0.3">
      <c r="A4759">
        <v>4758</v>
      </c>
      <c r="B4759" t="s">
        <v>7748</v>
      </c>
      <c r="C4759">
        <f>YEAR(Data!$D4759)</f>
        <v>2014</v>
      </c>
      <c r="D4759" s="2">
        <v>41760</v>
      </c>
      <c r="E4759" s="2">
        <v>41765</v>
      </c>
      <c r="F4759" t="s">
        <v>50</v>
      </c>
      <c r="G4759" t="s">
        <v>6256</v>
      </c>
      <c r="H4759" t="s">
        <v>6257</v>
      </c>
      <c r="I4759" t="s">
        <v>102</v>
      </c>
      <c r="J4759" t="s">
        <v>27</v>
      </c>
      <c r="K4759" t="s">
        <v>7628</v>
      </c>
      <c r="L4759" t="s">
        <v>211</v>
      </c>
      <c r="M4759">
        <v>61832</v>
      </c>
      <c r="N4759" t="s">
        <v>105</v>
      </c>
      <c r="O4759" t="s">
        <v>2259</v>
      </c>
      <c r="P4759" t="s">
        <v>46</v>
      </c>
      <c r="Q4759" t="s">
        <v>75</v>
      </c>
      <c r="R4759" t="s">
        <v>2260</v>
      </c>
      <c r="S4759">
        <v>43.371999999999993</v>
      </c>
      <c r="T4759">
        <v>7</v>
      </c>
      <c r="U4759">
        <v>0.8</v>
      </c>
      <c r="V4759">
        <v>-69.395200000000031</v>
      </c>
    </row>
    <row r="4760" spans="1:22" ht="14.25" customHeight="1" x14ac:dyDescent="0.3">
      <c r="A4760">
        <v>4759</v>
      </c>
      <c r="B4760" t="s">
        <v>7749</v>
      </c>
      <c r="C4760">
        <f>YEAR(Data!$D4760)</f>
        <v>2011</v>
      </c>
      <c r="D4760" s="2">
        <v>40850</v>
      </c>
      <c r="E4760" s="2">
        <v>40854</v>
      </c>
      <c r="F4760" t="s">
        <v>50</v>
      </c>
      <c r="G4760" t="s">
        <v>5433</v>
      </c>
      <c r="H4760" t="s">
        <v>5434</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ht="14.25" customHeight="1" x14ac:dyDescent="0.3">
      <c r="A4761">
        <v>4760</v>
      </c>
      <c r="B4761" t="s">
        <v>7749</v>
      </c>
      <c r="C4761">
        <f>YEAR(Data!$D4761)</f>
        <v>2011</v>
      </c>
      <c r="D4761" s="2">
        <v>40850</v>
      </c>
      <c r="E4761" s="2">
        <v>40854</v>
      </c>
      <c r="F4761" t="s">
        <v>50</v>
      </c>
      <c r="G4761" t="s">
        <v>5433</v>
      </c>
      <c r="H4761" t="s">
        <v>5434</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ht="14.25" customHeight="1" x14ac:dyDescent="0.3">
      <c r="A4762">
        <v>4761</v>
      </c>
      <c r="B4762" t="s">
        <v>7749</v>
      </c>
      <c r="C4762">
        <f>YEAR(Data!$D4762)</f>
        <v>2011</v>
      </c>
      <c r="D4762" s="2">
        <v>40850</v>
      </c>
      <c r="E4762" s="2">
        <v>40854</v>
      </c>
      <c r="F4762" t="s">
        <v>50</v>
      </c>
      <c r="G4762" t="s">
        <v>5433</v>
      </c>
      <c r="H4762" t="s">
        <v>5434</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ht="14.25" customHeight="1" x14ac:dyDescent="0.3">
      <c r="A4763">
        <v>4762</v>
      </c>
      <c r="B4763" t="s">
        <v>7750</v>
      </c>
      <c r="C4763">
        <f>YEAR(Data!$D4763)</f>
        <v>2013</v>
      </c>
      <c r="D4763" s="2">
        <v>41639</v>
      </c>
      <c r="E4763" s="2">
        <v>41644</v>
      </c>
      <c r="F4763" t="s">
        <v>50</v>
      </c>
      <c r="G4763" t="s">
        <v>2460</v>
      </c>
      <c r="H4763" t="s">
        <v>2461</v>
      </c>
      <c r="I4763" t="s">
        <v>26</v>
      </c>
      <c r="J4763" t="s">
        <v>27</v>
      </c>
      <c r="K4763" t="s">
        <v>497</v>
      </c>
      <c r="L4763" t="s">
        <v>498</v>
      </c>
      <c r="M4763">
        <v>43229</v>
      </c>
      <c r="N4763" t="s">
        <v>148</v>
      </c>
      <c r="O4763" t="s">
        <v>7382</v>
      </c>
      <c r="P4763" t="s">
        <v>46</v>
      </c>
      <c r="Q4763" t="s">
        <v>47</v>
      </c>
      <c r="R4763" t="s">
        <v>7383</v>
      </c>
      <c r="S4763">
        <v>5.9039999999999999</v>
      </c>
      <c r="T4763">
        <v>2</v>
      </c>
      <c r="U4763">
        <v>0.2</v>
      </c>
      <c r="V4763">
        <v>1.9925999999999999</v>
      </c>
    </row>
    <row r="4764" spans="1:22" ht="14.25" customHeight="1" x14ac:dyDescent="0.3">
      <c r="A4764">
        <v>4763</v>
      </c>
      <c r="B4764" t="s">
        <v>7750</v>
      </c>
      <c r="C4764">
        <f>YEAR(Data!$D4764)</f>
        <v>2013</v>
      </c>
      <c r="D4764" s="2">
        <v>41639</v>
      </c>
      <c r="E4764" s="2">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ht="14.25" customHeight="1" x14ac:dyDescent="0.3">
      <c r="A4765">
        <v>4764</v>
      </c>
      <c r="B4765" t="s">
        <v>7751</v>
      </c>
      <c r="C4765">
        <f>YEAR(Data!$D4765)</f>
        <v>2011</v>
      </c>
      <c r="D4765" s="2">
        <v>40803</v>
      </c>
      <c r="E4765" s="2">
        <v>40807</v>
      </c>
      <c r="F4765" t="s">
        <v>50</v>
      </c>
      <c r="G4765" t="s">
        <v>7719</v>
      </c>
      <c r="H4765" t="s">
        <v>7720</v>
      </c>
      <c r="I4765" t="s">
        <v>26</v>
      </c>
      <c r="J4765" t="s">
        <v>27</v>
      </c>
      <c r="K4765" t="s">
        <v>6923</v>
      </c>
      <c r="L4765" t="s">
        <v>43</v>
      </c>
      <c r="M4765">
        <v>91911</v>
      </c>
      <c r="N4765" t="s">
        <v>44</v>
      </c>
      <c r="O4765" t="s">
        <v>7752</v>
      </c>
      <c r="P4765" t="s">
        <v>46</v>
      </c>
      <c r="Q4765" t="s">
        <v>173</v>
      </c>
      <c r="R4765" t="s">
        <v>7753</v>
      </c>
      <c r="S4765">
        <v>182.94</v>
      </c>
      <c r="T4765">
        <v>3</v>
      </c>
      <c r="U4765">
        <v>0</v>
      </c>
      <c r="V4765">
        <v>85.981799999999993</v>
      </c>
    </row>
    <row r="4766" spans="1:22" ht="14.25" customHeight="1" x14ac:dyDescent="0.3">
      <c r="A4766">
        <v>4765</v>
      </c>
      <c r="B4766" t="s">
        <v>7754</v>
      </c>
      <c r="C4766">
        <f>YEAR(Data!$D4766)</f>
        <v>2014</v>
      </c>
      <c r="D4766" s="2">
        <v>41968</v>
      </c>
      <c r="E4766" s="2">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ht="14.25" customHeight="1" x14ac:dyDescent="0.3">
      <c r="A4767">
        <v>4766</v>
      </c>
      <c r="B4767" t="s">
        <v>7755</v>
      </c>
      <c r="C4767">
        <f>YEAR(Data!$D4767)</f>
        <v>2012</v>
      </c>
      <c r="D4767" s="2">
        <v>41023</v>
      </c>
      <c r="E4767" s="2">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ht="14.25" customHeight="1" x14ac:dyDescent="0.3">
      <c r="A4768">
        <v>4767</v>
      </c>
      <c r="B4768" t="s">
        <v>7756</v>
      </c>
      <c r="C4768">
        <f>YEAR(Data!$D4768)</f>
        <v>2012</v>
      </c>
      <c r="D4768" s="2">
        <v>40977</v>
      </c>
      <c r="E4768" s="2">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ht="14.25" customHeight="1" x14ac:dyDescent="0.3">
      <c r="A4769">
        <v>4768</v>
      </c>
      <c r="B4769" t="s">
        <v>7756</v>
      </c>
      <c r="C4769">
        <f>YEAR(Data!$D4769)</f>
        <v>2012</v>
      </c>
      <c r="D4769" s="2">
        <v>40977</v>
      </c>
      <c r="E4769" s="2">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ht="14.25" customHeight="1" x14ac:dyDescent="0.3">
      <c r="A4770">
        <v>4769</v>
      </c>
      <c r="B4770" t="s">
        <v>7757</v>
      </c>
      <c r="C4770">
        <f>YEAR(Data!$D4770)</f>
        <v>2014</v>
      </c>
      <c r="D4770" s="2">
        <v>41793</v>
      </c>
      <c r="E4770" s="2">
        <v>41794</v>
      </c>
      <c r="F4770" t="s">
        <v>1290</v>
      </c>
      <c r="G4770" t="s">
        <v>7758</v>
      </c>
      <c r="H4770" t="s">
        <v>7759</v>
      </c>
      <c r="I4770" t="s">
        <v>26</v>
      </c>
      <c r="J4770" t="s">
        <v>27</v>
      </c>
      <c r="K4770" t="s">
        <v>1521</v>
      </c>
      <c r="L4770" t="s">
        <v>88</v>
      </c>
      <c r="M4770">
        <v>28540</v>
      </c>
      <c r="N4770" t="s">
        <v>30</v>
      </c>
      <c r="O4770" t="s">
        <v>6976</v>
      </c>
      <c r="P4770" t="s">
        <v>46</v>
      </c>
      <c r="Q4770" t="s">
        <v>90</v>
      </c>
      <c r="R4770" t="s">
        <v>6977</v>
      </c>
      <c r="S4770">
        <v>25.344000000000001</v>
      </c>
      <c r="T4770">
        <v>4</v>
      </c>
      <c r="U4770">
        <v>0.2</v>
      </c>
      <c r="V4770">
        <v>9.1871999999999989</v>
      </c>
    </row>
    <row r="4771" spans="1:22" ht="14.25" customHeight="1" x14ac:dyDescent="0.3">
      <c r="A4771">
        <v>4770</v>
      </c>
      <c r="B4771" t="s">
        <v>7760</v>
      </c>
      <c r="C4771">
        <f>YEAR(Data!$D4771)</f>
        <v>2013</v>
      </c>
      <c r="D4771" s="2">
        <v>41537</v>
      </c>
      <c r="E4771" s="2">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ht="14.25" customHeight="1" x14ac:dyDescent="0.3">
      <c r="A4772">
        <v>4771</v>
      </c>
      <c r="B4772" t="s">
        <v>7760</v>
      </c>
      <c r="C4772">
        <f>YEAR(Data!$D4772)</f>
        <v>2013</v>
      </c>
      <c r="D4772" s="2">
        <v>41537</v>
      </c>
      <c r="E4772" s="2">
        <v>41542</v>
      </c>
      <c r="F4772" t="s">
        <v>23</v>
      </c>
      <c r="G4772" t="s">
        <v>2130</v>
      </c>
      <c r="H4772" t="s">
        <v>2131</v>
      </c>
      <c r="I4772" t="s">
        <v>102</v>
      </c>
      <c r="J4772" t="s">
        <v>27</v>
      </c>
      <c r="K4772" t="s">
        <v>127</v>
      </c>
      <c r="L4772" t="s">
        <v>43</v>
      </c>
      <c r="M4772">
        <v>94109</v>
      </c>
      <c r="N4772" t="s">
        <v>44</v>
      </c>
      <c r="O4772" t="s">
        <v>7761</v>
      </c>
      <c r="P4772" t="s">
        <v>46</v>
      </c>
      <c r="Q4772" t="s">
        <v>578</v>
      </c>
      <c r="R4772" t="s">
        <v>7762</v>
      </c>
      <c r="S4772">
        <v>6.24</v>
      </c>
      <c r="T4772">
        <v>3</v>
      </c>
      <c r="U4772">
        <v>0</v>
      </c>
      <c r="V4772">
        <v>1.8719999999999997</v>
      </c>
    </row>
    <row r="4773" spans="1:22" ht="14.25" customHeight="1" x14ac:dyDescent="0.3">
      <c r="A4773">
        <v>4772</v>
      </c>
      <c r="B4773" t="s">
        <v>7763</v>
      </c>
      <c r="C4773">
        <f>YEAR(Data!$D4773)</f>
        <v>2011</v>
      </c>
      <c r="D4773" s="2">
        <v>40847</v>
      </c>
      <c r="E4773" s="2">
        <v>40850</v>
      </c>
      <c r="F4773" t="s">
        <v>23</v>
      </c>
      <c r="G4773" t="s">
        <v>4716</v>
      </c>
      <c r="H4773" t="s">
        <v>4717</v>
      </c>
      <c r="I4773" t="s">
        <v>26</v>
      </c>
      <c r="J4773" t="s">
        <v>27</v>
      </c>
      <c r="K4773" t="s">
        <v>7764</v>
      </c>
      <c r="L4773" t="s">
        <v>310</v>
      </c>
      <c r="M4773">
        <v>85323</v>
      </c>
      <c r="N4773" t="s">
        <v>44</v>
      </c>
      <c r="O4773" t="s">
        <v>205</v>
      </c>
      <c r="P4773" t="s">
        <v>71</v>
      </c>
      <c r="Q4773" t="s">
        <v>72</v>
      </c>
      <c r="R4773" t="s">
        <v>206</v>
      </c>
      <c r="S4773">
        <v>742.33600000000001</v>
      </c>
      <c r="T4773">
        <v>8</v>
      </c>
      <c r="U4773">
        <v>0.2</v>
      </c>
      <c r="V4773">
        <v>83.512799999999913</v>
      </c>
    </row>
    <row r="4774" spans="1:22" ht="14.25" customHeight="1" x14ac:dyDescent="0.3">
      <c r="A4774">
        <v>4773</v>
      </c>
      <c r="B4774" t="s">
        <v>7765</v>
      </c>
      <c r="C4774">
        <f>YEAR(Data!$D4774)</f>
        <v>2014</v>
      </c>
      <c r="D4774" s="2">
        <v>41967</v>
      </c>
      <c r="E4774" s="2">
        <v>41971</v>
      </c>
      <c r="F4774" t="s">
        <v>50</v>
      </c>
      <c r="G4774" t="s">
        <v>1734</v>
      </c>
      <c r="H4774" t="s">
        <v>1735</v>
      </c>
      <c r="I4774" t="s">
        <v>26</v>
      </c>
      <c r="J4774" t="s">
        <v>27</v>
      </c>
      <c r="K4774" t="s">
        <v>303</v>
      </c>
      <c r="L4774" t="s">
        <v>211</v>
      </c>
      <c r="M4774">
        <v>60610</v>
      </c>
      <c r="N4774" t="s">
        <v>105</v>
      </c>
      <c r="O4774" t="s">
        <v>5654</v>
      </c>
      <c r="P4774" t="s">
        <v>32</v>
      </c>
      <c r="Q4774" t="s">
        <v>65</v>
      </c>
      <c r="R4774" t="s">
        <v>5655</v>
      </c>
      <c r="S4774">
        <v>6.4640000000000004</v>
      </c>
      <c r="T4774">
        <v>1</v>
      </c>
      <c r="U4774">
        <v>0.6</v>
      </c>
      <c r="V4774">
        <v>-4.0400000000000009</v>
      </c>
    </row>
    <row r="4775" spans="1:22" ht="14.25" customHeight="1" x14ac:dyDescent="0.3">
      <c r="A4775">
        <v>4774</v>
      </c>
      <c r="B4775" t="s">
        <v>7765</v>
      </c>
      <c r="C4775">
        <f>YEAR(Data!$D4775)</f>
        <v>2014</v>
      </c>
      <c r="D4775" s="2">
        <v>41967</v>
      </c>
      <c r="E4775" s="2">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ht="14.25" customHeight="1" x14ac:dyDescent="0.3">
      <c r="A4776">
        <v>4775</v>
      </c>
      <c r="B4776" t="s">
        <v>7765</v>
      </c>
      <c r="C4776">
        <f>YEAR(Data!$D4776)</f>
        <v>2014</v>
      </c>
      <c r="D4776" s="2">
        <v>41967</v>
      </c>
      <c r="E4776" s="2">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ht="14.25" customHeight="1" x14ac:dyDescent="0.3">
      <c r="A4777">
        <v>4776</v>
      </c>
      <c r="B4777" t="s">
        <v>7766</v>
      </c>
      <c r="C4777">
        <f>YEAR(Data!$D4777)</f>
        <v>2014</v>
      </c>
      <c r="D4777" s="2">
        <v>41960</v>
      </c>
      <c r="E4777" s="2">
        <v>41965</v>
      </c>
      <c r="F4777" t="s">
        <v>50</v>
      </c>
      <c r="G4777" t="s">
        <v>7273</v>
      </c>
      <c r="H4777" t="s">
        <v>7274</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ht="14.25" customHeight="1" x14ac:dyDescent="0.3">
      <c r="A4778">
        <v>4777</v>
      </c>
      <c r="B4778" t="s">
        <v>7767</v>
      </c>
      <c r="C4778">
        <f>YEAR(Data!$D4778)</f>
        <v>2013</v>
      </c>
      <c r="D4778" s="2">
        <v>41324</v>
      </c>
      <c r="E4778" s="2">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ht="14.25" customHeight="1" x14ac:dyDescent="0.3">
      <c r="A4779">
        <v>4778</v>
      </c>
      <c r="B4779" t="s">
        <v>7767</v>
      </c>
      <c r="C4779">
        <f>YEAR(Data!$D4779)</f>
        <v>2013</v>
      </c>
      <c r="D4779" s="2">
        <v>41324</v>
      </c>
      <c r="E4779" s="2">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ht="14.25" customHeight="1" x14ac:dyDescent="0.3">
      <c r="A4780">
        <v>4779</v>
      </c>
      <c r="B4780" t="s">
        <v>7768</v>
      </c>
      <c r="C4780">
        <f>YEAR(Data!$D4780)</f>
        <v>2014</v>
      </c>
      <c r="D4780" s="2">
        <v>41951</v>
      </c>
      <c r="E4780" s="2">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ht="14.25" customHeight="1" x14ac:dyDescent="0.3">
      <c r="A4781">
        <v>4780</v>
      </c>
      <c r="B4781" t="s">
        <v>7769</v>
      </c>
      <c r="C4781">
        <f>YEAR(Data!$D4781)</f>
        <v>2011</v>
      </c>
      <c r="D4781" s="2">
        <v>40732</v>
      </c>
      <c r="E4781" s="2">
        <v>40734</v>
      </c>
      <c r="F4781" t="s">
        <v>188</v>
      </c>
      <c r="G4781" t="s">
        <v>5985</v>
      </c>
      <c r="H4781" t="s">
        <v>5986</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ht="14.25" customHeight="1" x14ac:dyDescent="0.3">
      <c r="A4782">
        <v>4781</v>
      </c>
      <c r="B4782" t="s">
        <v>7770</v>
      </c>
      <c r="C4782">
        <f>YEAR(Data!$D4782)</f>
        <v>2011</v>
      </c>
      <c r="D4782" s="2">
        <v>40854</v>
      </c>
      <c r="E4782" s="2">
        <v>40859</v>
      </c>
      <c r="F4782" t="s">
        <v>50</v>
      </c>
      <c r="G4782" t="s">
        <v>519</v>
      </c>
      <c r="H4782" t="s">
        <v>520</v>
      </c>
      <c r="I4782" t="s">
        <v>26</v>
      </c>
      <c r="J4782" t="s">
        <v>27</v>
      </c>
      <c r="K4782" t="s">
        <v>184</v>
      </c>
      <c r="L4782" t="s">
        <v>104</v>
      </c>
      <c r="M4782">
        <v>77070</v>
      </c>
      <c r="N4782" t="s">
        <v>105</v>
      </c>
      <c r="O4782" t="s">
        <v>5913</v>
      </c>
      <c r="P4782" t="s">
        <v>32</v>
      </c>
      <c r="Q4782" t="s">
        <v>36</v>
      </c>
      <c r="R4782" t="s">
        <v>5914</v>
      </c>
      <c r="S4782">
        <v>683.14399999999989</v>
      </c>
      <c r="T4782">
        <v>4</v>
      </c>
      <c r="U4782">
        <v>0.3</v>
      </c>
      <c r="V4782">
        <v>0</v>
      </c>
    </row>
    <row r="4783" spans="1:22" ht="14.25" customHeight="1" x14ac:dyDescent="0.3">
      <c r="A4783">
        <v>4782</v>
      </c>
      <c r="B4783" t="s">
        <v>7770</v>
      </c>
      <c r="C4783">
        <f>YEAR(Data!$D4783)</f>
        <v>2011</v>
      </c>
      <c r="D4783" s="2">
        <v>40854</v>
      </c>
      <c r="E4783" s="2">
        <v>40859</v>
      </c>
      <c r="F4783" t="s">
        <v>50</v>
      </c>
      <c r="G4783" t="s">
        <v>519</v>
      </c>
      <c r="H4783" t="s">
        <v>520</v>
      </c>
      <c r="I4783" t="s">
        <v>26</v>
      </c>
      <c r="J4783" t="s">
        <v>27</v>
      </c>
      <c r="K4783" t="s">
        <v>184</v>
      </c>
      <c r="L4783" t="s">
        <v>104</v>
      </c>
      <c r="M4783">
        <v>77070</v>
      </c>
      <c r="N4783" t="s">
        <v>105</v>
      </c>
      <c r="O4783" t="s">
        <v>7771</v>
      </c>
      <c r="P4783" t="s">
        <v>46</v>
      </c>
      <c r="Q4783" t="s">
        <v>75</v>
      </c>
      <c r="R4783" t="s">
        <v>7772</v>
      </c>
      <c r="S4783">
        <v>1.4759999999999995</v>
      </c>
      <c r="T4783">
        <v>3</v>
      </c>
      <c r="U4783">
        <v>0.8</v>
      </c>
      <c r="V4783">
        <v>-2.214</v>
      </c>
    </row>
    <row r="4784" spans="1:22" ht="14.25" customHeight="1" x14ac:dyDescent="0.3">
      <c r="A4784">
        <v>4783</v>
      </c>
      <c r="B4784" t="s">
        <v>7770</v>
      </c>
      <c r="C4784">
        <f>YEAR(Data!$D4784)</f>
        <v>2011</v>
      </c>
      <c r="D4784" s="2">
        <v>40854</v>
      </c>
      <c r="E4784" s="2">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ht="14.25" customHeight="1" x14ac:dyDescent="0.3">
      <c r="A4785">
        <v>4784</v>
      </c>
      <c r="B4785" t="s">
        <v>7773</v>
      </c>
      <c r="C4785">
        <f>YEAR(Data!$D4785)</f>
        <v>2014</v>
      </c>
      <c r="D4785" s="2">
        <v>41668</v>
      </c>
      <c r="E4785" s="2">
        <v>41672</v>
      </c>
      <c r="F4785" t="s">
        <v>50</v>
      </c>
      <c r="G4785" t="s">
        <v>6173</v>
      </c>
      <c r="H4785" t="s">
        <v>6174</v>
      </c>
      <c r="I4785" t="s">
        <v>26</v>
      </c>
      <c r="J4785" t="s">
        <v>27</v>
      </c>
      <c r="K4785" t="s">
        <v>7246</v>
      </c>
      <c r="L4785" t="s">
        <v>4530</v>
      </c>
      <c r="M4785">
        <v>67212</v>
      </c>
      <c r="N4785" t="s">
        <v>105</v>
      </c>
      <c r="O4785" t="s">
        <v>3778</v>
      </c>
      <c r="P4785" t="s">
        <v>46</v>
      </c>
      <c r="Q4785" t="s">
        <v>90</v>
      </c>
      <c r="R4785" t="s">
        <v>3779</v>
      </c>
      <c r="S4785">
        <v>279.89999999999998</v>
      </c>
      <c r="T4785">
        <v>5</v>
      </c>
      <c r="U4785">
        <v>0</v>
      </c>
      <c r="V4785">
        <v>137.15100000000001</v>
      </c>
    </row>
    <row r="4786" spans="1:22" ht="14.25" customHeight="1" x14ac:dyDescent="0.3">
      <c r="A4786">
        <v>4785</v>
      </c>
      <c r="B4786" t="s">
        <v>7774</v>
      </c>
      <c r="C4786">
        <f>YEAR(Data!$D4786)</f>
        <v>2012</v>
      </c>
      <c r="D4786" s="2">
        <v>41254</v>
      </c>
      <c r="E4786" s="2">
        <v>41259</v>
      </c>
      <c r="F4786" t="s">
        <v>50</v>
      </c>
      <c r="G4786" t="s">
        <v>93</v>
      </c>
      <c r="H4786" t="s">
        <v>94</v>
      </c>
      <c r="I4786" t="s">
        <v>26</v>
      </c>
      <c r="J4786" t="s">
        <v>27</v>
      </c>
      <c r="K4786" t="s">
        <v>1081</v>
      </c>
      <c r="L4786" t="s">
        <v>457</v>
      </c>
      <c r="M4786">
        <v>80906</v>
      </c>
      <c r="N4786" t="s">
        <v>44</v>
      </c>
      <c r="O4786" t="s">
        <v>5559</v>
      </c>
      <c r="P4786" t="s">
        <v>46</v>
      </c>
      <c r="Q4786" t="s">
        <v>68</v>
      </c>
      <c r="R4786" t="s">
        <v>5560</v>
      </c>
      <c r="S4786">
        <v>13.120000000000001</v>
      </c>
      <c r="T4786">
        <v>5</v>
      </c>
      <c r="U4786">
        <v>0.2</v>
      </c>
      <c r="V4786">
        <v>1.1480000000000006</v>
      </c>
    </row>
    <row r="4787" spans="1:22" ht="14.25" customHeight="1" x14ac:dyDescent="0.3">
      <c r="A4787">
        <v>4786</v>
      </c>
      <c r="B4787" t="s">
        <v>7774</v>
      </c>
      <c r="C4787">
        <f>YEAR(Data!$D4787)</f>
        <v>2012</v>
      </c>
      <c r="D4787" s="2">
        <v>41254</v>
      </c>
      <c r="E4787" s="2">
        <v>41259</v>
      </c>
      <c r="F4787" t="s">
        <v>50</v>
      </c>
      <c r="G4787" t="s">
        <v>93</v>
      </c>
      <c r="H4787" t="s">
        <v>94</v>
      </c>
      <c r="I4787" t="s">
        <v>26</v>
      </c>
      <c r="J4787" t="s">
        <v>27</v>
      </c>
      <c r="K4787" t="s">
        <v>1081</v>
      </c>
      <c r="L4787" t="s">
        <v>457</v>
      </c>
      <c r="M4787">
        <v>80906</v>
      </c>
      <c r="N4787" t="s">
        <v>44</v>
      </c>
      <c r="O4787" t="s">
        <v>5638</v>
      </c>
      <c r="P4787" t="s">
        <v>32</v>
      </c>
      <c r="Q4787" t="s">
        <v>33</v>
      </c>
      <c r="R4787" t="s">
        <v>5639</v>
      </c>
      <c r="S4787">
        <v>69.576000000000008</v>
      </c>
      <c r="T4787">
        <v>4</v>
      </c>
      <c r="U4787">
        <v>0.7</v>
      </c>
      <c r="V4787">
        <v>-143.79040000000001</v>
      </c>
    </row>
    <row r="4788" spans="1:22" ht="14.25" customHeight="1" x14ac:dyDescent="0.3">
      <c r="A4788">
        <v>4787</v>
      </c>
      <c r="B4788" t="s">
        <v>7774</v>
      </c>
      <c r="C4788">
        <f>YEAR(Data!$D4788)</f>
        <v>2012</v>
      </c>
      <c r="D4788" s="2">
        <v>41254</v>
      </c>
      <c r="E4788" s="2">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ht="14.25" customHeight="1" x14ac:dyDescent="0.3">
      <c r="A4789">
        <v>4788</v>
      </c>
      <c r="B4789" t="s">
        <v>7774</v>
      </c>
      <c r="C4789">
        <f>YEAR(Data!$D4789)</f>
        <v>2012</v>
      </c>
      <c r="D4789" s="2">
        <v>41254</v>
      </c>
      <c r="E4789" s="2">
        <v>41259</v>
      </c>
      <c r="F4789" t="s">
        <v>50</v>
      </c>
      <c r="G4789" t="s">
        <v>93</v>
      </c>
      <c r="H4789" t="s">
        <v>94</v>
      </c>
      <c r="I4789" t="s">
        <v>26</v>
      </c>
      <c r="J4789" t="s">
        <v>27</v>
      </c>
      <c r="K4789" t="s">
        <v>1081</v>
      </c>
      <c r="L4789" t="s">
        <v>457</v>
      </c>
      <c r="M4789">
        <v>80906</v>
      </c>
      <c r="N4789" t="s">
        <v>44</v>
      </c>
      <c r="O4789" t="s">
        <v>7775</v>
      </c>
      <c r="P4789" t="s">
        <v>71</v>
      </c>
      <c r="Q4789" t="s">
        <v>161</v>
      </c>
      <c r="R4789" t="s">
        <v>7776</v>
      </c>
      <c r="S4789">
        <v>58.08</v>
      </c>
      <c r="T4789">
        <v>4</v>
      </c>
      <c r="U4789">
        <v>0.2</v>
      </c>
      <c r="V4789">
        <v>-6.5339999999999954</v>
      </c>
    </row>
    <row r="4790" spans="1:22" ht="14.25" customHeight="1" x14ac:dyDescent="0.3">
      <c r="A4790">
        <v>4789</v>
      </c>
      <c r="B4790" t="s">
        <v>7774</v>
      </c>
      <c r="C4790">
        <f>YEAR(Data!$D4790)</f>
        <v>2012</v>
      </c>
      <c r="D4790" s="2">
        <v>41254</v>
      </c>
      <c r="E4790" s="2">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ht="14.25" customHeight="1" x14ac:dyDescent="0.3">
      <c r="A4791">
        <v>4790</v>
      </c>
      <c r="B4791" t="s">
        <v>7774</v>
      </c>
      <c r="C4791">
        <f>YEAR(Data!$D4791)</f>
        <v>2012</v>
      </c>
      <c r="D4791" s="2">
        <v>41254</v>
      </c>
      <c r="E4791" s="2">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ht="14.25" customHeight="1" x14ac:dyDescent="0.3">
      <c r="A4792">
        <v>4791</v>
      </c>
      <c r="B4792" t="s">
        <v>7774</v>
      </c>
      <c r="C4792">
        <f>YEAR(Data!$D4792)</f>
        <v>2012</v>
      </c>
      <c r="D4792" s="2">
        <v>41254</v>
      </c>
      <c r="E4792" s="2">
        <v>41259</v>
      </c>
      <c r="F4792" t="s">
        <v>50</v>
      </c>
      <c r="G4792" t="s">
        <v>93</v>
      </c>
      <c r="H4792" t="s">
        <v>94</v>
      </c>
      <c r="I4792" t="s">
        <v>26</v>
      </c>
      <c r="J4792" t="s">
        <v>27</v>
      </c>
      <c r="K4792" t="s">
        <v>1081</v>
      </c>
      <c r="L4792" t="s">
        <v>457</v>
      </c>
      <c r="M4792">
        <v>80906</v>
      </c>
      <c r="N4792" t="s">
        <v>44</v>
      </c>
      <c r="O4792" t="s">
        <v>5504</v>
      </c>
      <c r="P4792" t="s">
        <v>32</v>
      </c>
      <c r="Q4792" t="s">
        <v>56</v>
      </c>
      <c r="R4792" t="s">
        <v>5505</v>
      </c>
      <c r="S4792">
        <v>364.95</v>
      </c>
      <c r="T4792">
        <v>5</v>
      </c>
      <c r="U4792">
        <v>0.5</v>
      </c>
      <c r="V4792">
        <v>-248.16599999999994</v>
      </c>
    </row>
    <row r="4793" spans="1:22" ht="14.25" customHeight="1" x14ac:dyDescent="0.3">
      <c r="A4793">
        <v>4792</v>
      </c>
      <c r="B4793" t="s">
        <v>7774</v>
      </c>
      <c r="C4793">
        <f>YEAR(Data!$D4793)</f>
        <v>2012</v>
      </c>
      <c r="D4793" s="2">
        <v>41254</v>
      </c>
      <c r="E4793" s="2">
        <v>41259</v>
      </c>
      <c r="F4793" t="s">
        <v>50</v>
      </c>
      <c r="G4793" t="s">
        <v>93</v>
      </c>
      <c r="H4793" t="s">
        <v>94</v>
      </c>
      <c r="I4793" t="s">
        <v>26</v>
      </c>
      <c r="J4793" t="s">
        <v>27</v>
      </c>
      <c r="K4793" t="s">
        <v>1081</v>
      </c>
      <c r="L4793" t="s">
        <v>457</v>
      </c>
      <c r="M4793">
        <v>80906</v>
      </c>
      <c r="N4793" t="s">
        <v>44</v>
      </c>
      <c r="O4793" t="s">
        <v>3051</v>
      </c>
      <c r="P4793" t="s">
        <v>46</v>
      </c>
      <c r="Q4793" t="s">
        <v>90</v>
      </c>
      <c r="R4793" t="s">
        <v>7777</v>
      </c>
      <c r="S4793">
        <v>85.055999999999997</v>
      </c>
      <c r="T4793">
        <v>3</v>
      </c>
      <c r="U4793">
        <v>0.2</v>
      </c>
      <c r="V4793">
        <v>28.706399999999991</v>
      </c>
    </row>
    <row r="4794" spans="1:22" ht="14.25" customHeight="1" x14ac:dyDescent="0.3">
      <c r="A4794">
        <v>4793</v>
      </c>
      <c r="B4794" t="s">
        <v>7774</v>
      </c>
      <c r="C4794">
        <f>YEAR(Data!$D4794)</f>
        <v>2012</v>
      </c>
      <c r="D4794" s="2">
        <v>41254</v>
      </c>
      <c r="E4794" s="2">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ht="14.25" customHeight="1" x14ac:dyDescent="0.3">
      <c r="A4795">
        <v>4794</v>
      </c>
      <c r="B4795" t="s">
        <v>7778</v>
      </c>
      <c r="C4795">
        <f>YEAR(Data!$D4795)</f>
        <v>2012</v>
      </c>
      <c r="D4795" s="2">
        <v>41089</v>
      </c>
      <c r="E4795" s="2">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ht="14.25" customHeight="1" x14ac:dyDescent="0.3">
      <c r="A4796">
        <v>4795</v>
      </c>
      <c r="B4796" t="s">
        <v>7779</v>
      </c>
      <c r="C4796">
        <f>YEAR(Data!$D4796)</f>
        <v>2012</v>
      </c>
      <c r="D4796" s="2">
        <v>40984</v>
      </c>
      <c r="E4796" s="2">
        <v>40991</v>
      </c>
      <c r="F4796" t="s">
        <v>50</v>
      </c>
      <c r="G4796" t="s">
        <v>7780</v>
      </c>
      <c r="H4796" t="s">
        <v>7781</v>
      </c>
      <c r="I4796" t="s">
        <v>41</v>
      </c>
      <c r="J4796" t="s">
        <v>27</v>
      </c>
      <c r="K4796" t="s">
        <v>42</v>
      </c>
      <c r="L4796" t="s">
        <v>43</v>
      </c>
      <c r="M4796">
        <v>90036</v>
      </c>
      <c r="N4796" t="s">
        <v>44</v>
      </c>
      <c r="O4796" t="s">
        <v>7149</v>
      </c>
      <c r="P4796" t="s">
        <v>32</v>
      </c>
      <c r="Q4796" t="s">
        <v>65</v>
      </c>
      <c r="R4796" t="s">
        <v>7150</v>
      </c>
      <c r="S4796">
        <v>43.13</v>
      </c>
      <c r="T4796">
        <v>1</v>
      </c>
      <c r="U4796">
        <v>0</v>
      </c>
      <c r="V4796">
        <v>18.114600000000003</v>
      </c>
    </row>
    <row r="4797" spans="1:22" ht="14.25" customHeight="1" x14ac:dyDescent="0.3">
      <c r="A4797">
        <v>4796</v>
      </c>
      <c r="B4797" t="s">
        <v>7782</v>
      </c>
      <c r="C4797">
        <f>YEAR(Data!$D4797)</f>
        <v>2012</v>
      </c>
      <c r="D4797" s="2">
        <v>41134</v>
      </c>
      <c r="E4797" s="2">
        <v>41138</v>
      </c>
      <c r="F4797" t="s">
        <v>50</v>
      </c>
      <c r="G4797" t="s">
        <v>2035</v>
      </c>
      <c r="H4797" t="s">
        <v>2036</v>
      </c>
      <c r="I4797" t="s">
        <v>26</v>
      </c>
      <c r="J4797" t="s">
        <v>27</v>
      </c>
      <c r="K4797" t="s">
        <v>7783</v>
      </c>
      <c r="L4797" t="s">
        <v>1272</v>
      </c>
      <c r="M4797">
        <v>30062</v>
      </c>
      <c r="N4797" t="s">
        <v>30</v>
      </c>
      <c r="O4797" t="s">
        <v>2427</v>
      </c>
      <c r="P4797" t="s">
        <v>46</v>
      </c>
      <c r="Q4797" t="s">
        <v>75</v>
      </c>
      <c r="R4797" t="s">
        <v>186</v>
      </c>
      <c r="S4797">
        <v>5.64</v>
      </c>
      <c r="T4797">
        <v>3</v>
      </c>
      <c r="U4797">
        <v>0</v>
      </c>
      <c r="V4797">
        <v>2.7071999999999994</v>
      </c>
    </row>
    <row r="4798" spans="1:22" ht="14.25" customHeight="1" x14ac:dyDescent="0.3">
      <c r="A4798">
        <v>4797</v>
      </c>
      <c r="B4798" t="s">
        <v>7784</v>
      </c>
      <c r="C4798">
        <f>YEAR(Data!$D4798)</f>
        <v>2013</v>
      </c>
      <c r="D4798" s="2">
        <v>41409</v>
      </c>
      <c r="E4798" s="2">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ht="14.25" customHeight="1" x14ac:dyDescent="0.3">
      <c r="A4799">
        <v>4798</v>
      </c>
      <c r="B4799" t="s">
        <v>7784</v>
      </c>
      <c r="C4799">
        <f>YEAR(Data!$D4799)</f>
        <v>2013</v>
      </c>
      <c r="D4799" s="2">
        <v>41409</v>
      </c>
      <c r="E4799" s="2">
        <v>41414</v>
      </c>
      <c r="F4799" t="s">
        <v>50</v>
      </c>
      <c r="G4799" t="s">
        <v>1291</v>
      </c>
      <c r="H4799" t="s">
        <v>1292</v>
      </c>
      <c r="I4799" t="s">
        <v>41</v>
      </c>
      <c r="J4799" t="s">
        <v>27</v>
      </c>
      <c r="K4799" t="s">
        <v>1521</v>
      </c>
      <c r="L4799" t="s">
        <v>54</v>
      </c>
      <c r="M4799">
        <v>32216</v>
      </c>
      <c r="N4799" t="s">
        <v>30</v>
      </c>
      <c r="O4799" t="s">
        <v>5530</v>
      </c>
      <c r="P4799" t="s">
        <v>46</v>
      </c>
      <c r="Q4799" t="s">
        <v>90</v>
      </c>
      <c r="R4799" t="s">
        <v>5531</v>
      </c>
      <c r="S4799">
        <v>31.104000000000006</v>
      </c>
      <c r="T4799">
        <v>6</v>
      </c>
      <c r="U4799">
        <v>0.2</v>
      </c>
      <c r="V4799">
        <v>10.8864</v>
      </c>
    </row>
    <row r="4800" spans="1:22" ht="14.25" customHeight="1" x14ac:dyDescent="0.3">
      <c r="A4800">
        <v>4799</v>
      </c>
      <c r="B4800" t="s">
        <v>7784</v>
      </c>
      <c r="C4800">
        <f>YEAR(Data!$D4800)</f>
        <v>2013</v>
      </c>
      <c r="D4800" s="2">
        <v>41409</v>
      </c>
      <c r="E4800" s="2">
        <v>41414</v>
      </c>
      <c r="F4800" t="s">
        <v>50</v>
      </c>
      <c r="G4800" t="s">
        <v>1291</v>
      </c>
      <c r="H4800" t="s">
        <v>1292</v>
      </c>
      <c r="I4800" t="s">
        <v>41</v>
      </c>
      <c r="J4800" t="s">
        <v>27</v>
      </c>
      <c r="K4800" t="s">
        <v>1521</v>
      </c>
      <c r="L4800" t="s">
        <v>54</v>
      </c>
      <c r="M4800">
        <v>32216</v>
      </c>
      <c r="N4800" t="s">
        <v>30</v>
      </c>
      <c r="O4800" t="s">
        <v>7026</v>
      </c>
      <c r="P4800" t="s">
        <v>32</v>
      </c>
      <c r="Q4800" t="s">
        <v>65</v>
      </c>
      <c r="R4800" t="s">
        <v>7027</v>
      </c>
      <c r="S4800">
        <v>30.192</v>
      </c>
      <c r="T4800">
        <v>3</v>
      </c>
      <c r="U4800">
        <v>0.2</v>
      </c>
      <c r="V4800">
        <v>8.3028000000000031</v>
      </c>
    </row>
    <row r="4801" spans="1:22" ht="14.25" customHeight="1" x14ac:dyDescent="0.3">
      <c r="A4801">
        <v>4800</v>
      </c>
      <c r="B4801" t="s">
        <v>7784</v>
      </c>
      <c r="C4801">
        <f>YEAR(Data!$D4801)</f>
        <v>2013</v>
      </c>
      <c r="D4801" s="2">
        <v>41409</v>
      </c>
      <c r="E4801" s="2">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ht="14.25" customHeight="1" x14ac:dyDescent="0.3">
      <c r="A4802">
        <v>4801</v>
      </c>
      <c r="B4802" t="s">
        <v>7784</v>
      </c>
      <c r="C4802">
        <f>YEAR(Data!$D4802)</f>
        <v>2013</v>
      </c>
      <c r="D4802" s="2">
        <v>41409</v>
      </c>
      <c r="E4802" s="2">
        <v>41414</v>
      </c>
      <c r="F4802" t="s">
        <v>50</v>
      </c>
      <c r="G4802" t="s">
        <v>1291</v>
      </c>
      <c r="H4802" t="s">
        <v>1292</v>
      </c>
      <c r="I4802" t="s">
        <v>41</v>
      </c>
      <c r="J4802" t="s">
        <v>27</v>
      </c>
      <c r="K4802" t="s">
        <v>1521</v>
      </c>
      <c r="L4802" t="s">
        <v>54</v>
      </c>
      <c r="M4802">
        <v>32216</v>
      </c>
      <c r="N4802" t="s">
        <v>30</v>
      </c>
      <c r="O4802" t="s">
        <v>7785</v>
      </c>
      <c r="P4802" t="s">
        <v>46</v>
      </c>
      <c r="Q4802" t="s">
        <v>68</v>
      </c>
      <c r="R4802" t="s">
        <v>7786</v>
      </c>
      <c r="S4802">
        <v>4.7679999999999998</v>
      </c>
      <c r="T4802">
        <v>2</v>
      </c>
      <c r="U4802">
        <v>0.2</v>
      </c>
      <c r="V4802">
        <v>0.41720000000000046</v>
      </c>
    </row>
    <row r="4803" spans="1:22" ht="14.25" customHeight="1" x14ac:dyDescent="0.3">
      <c r="A4803">
        <v>4802</v>
      </c>
      <c r="B4803" t="s">
        <v>7784</v>
      </c>
      <c r="C4803">
        <f>YEAR(Data!$D4803)</f>
        <v>2013</v>
      </c>
      <c r="D4803" s="2">
        <v>41409</v>
      </c>
      <c r="E4803" s="2">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ht="14.25" customHeight="1" x14ac:dyDescent="0.3">
      <c r="A4804">
        <v>4803</v>
      </c>
      <c r="B4804" t="s">
        <v>7784</v>
      </c>
      <c r="C4804">
        <f>YEAR(Data!$D4804)</f>
        <v>2013</v>
      </c>
      <c r="D4804" s="2">
        <v>41409</v>
      </c>
      <c r="E4804" s="2">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ht="14.25" customHeight="1" x14ac:dyDescent="0.3">
      <c r="A4805">
        <v>4804</v>
      </c>
      <c r="B4805" t="s">
        <v>7787</v>
      </c>
      <c r="C4805">
        <f>YEAR(Data!$D4805)</f>
        <v>2014</v>
      </c>
      <c r="D4805" s="2">
        <v>41834</v>
      </c>
      <c r="E4805" s="2">
        <v>41838</v>
      </c>
      <c r="F4805" t="s">
        <v>23</v>
      </c>
      <c r="G4805" t="s">
        <v>6663</v>
      </c>
      <c r="H4805" t="s">
        <v>6664</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ht="14.25" customHeight="1" x14ac:dyDescent="0.3">
      <c r="A4806">
        <v>4805</v>
      </c>
      <c r="B4806" t="s">
        <v>7787</v>
      </c>
      <c r="C4806">
        <f>YEAR(Data!$D4806)</f>
        <v>2014</v>
      </c>
      <c r="D4806" s="2">
        <v>41834</v>
      </c>
      <c r="E4806" s="2">
        <v>41838</v>
      </c>
      <c r="F4806" t="s">
        <v>23</v>
      </c>
      <c r="G4806" t="s">
        <v>6663</v>
      </c>
      <c r="H4806" t="s">
        <v>6664</v>
      </c>
      <c r="I4806" t="s">
        <v>26</v>
      </c>
      <c r="J4806" t="s">
        <v>27</v>
      </c>
      <c r="K4806" t="s">
        <v>146</v>
      </c>
      <c r="L4806" t="s">
        <v>147</v>
      </c>
      <c r="M4806">
        <v>19140</v>
      </c>
      <c r="N4806" t="s">
        <v>148</v>
      </c>
      <c r="O4806" t="s">
        <v>5363</v>
      </c>
      <c r="P4806" t="s">
        <v>32</v>
      </c>
      <c r="Q4806" t="s">
        <v>65</v>
      </c>
      <c r="R4806" t="s">
        <v>5364</v>
      </c>
      <c r="S4806">
        <v>91.00800000000001</v>
      </c>
      <c r="T4806">
        <v>9</v>
      </c>
      <c r="U4806">
        <v>0.2</v>
      </c>
      <c r="V4806">
        <v>19.339199999999998</v>
      </c>
    </row>
    <row r="4807" spans="1:22" ht="14.25" customHeight="1" x14ac:dyDescent="0.3">
      <c r="A4807">
        <v>4806</v>
      </c>
      <c r="B4807" t="s">
        <v>7788</v>
      </c>
      <c r="C4807">
        <f>YEAR(Data!$D4807)</f>
        <v>2012</v>
      </c>
      <c r="D4807" s="2">
        <v>41235</v>
      </c>
      <c r="E4807" s="2">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ht="14.25" customHeight="1" x14ac:dyDescent="0.3">
      <c r="A4808">
        <v>4807</v>
      </c>
      <c r="B4808" t="s">
        <v>7788</v>
      </c>
      <c r="C4808">
        <f>YEAR(Data!$D4808)</f>
        <v>2012</v>
      </c>
      <c r="D4808" s="2">
        <v>41235</v>
      </c>
      <c r="E4808" s="2">
        <v>41238</v>
      </c>
      <c r="F4808" t="s">
        <v>23</v>
      </c>
      <c r="G4808" t="s">
        <v>1365</v>
      </c>
      <c r="H4808" t="s">
        <v>1366</v>
      </c>
      <c r="I4808" t="s">
        <v>26</v>
      </c>
      <c r="J4808" t="s">
        <v>27</v>
      </c>
      <c r="K4808" t="s">
        <v>42</v>
      </c>
      <c r="L4808" t="s">
        <v>43</v>
      </c>
      <c r="M4808">
        <v>90008</v>
      </c>
      <c r="N4808" t="s">
        <v>44</v>
      </c>
      <c r="O4808" t="s">
        <v>6097</v>
      </c>
      <c r="P4808" t="s">
        <v>46</v>
      </c>
      <c r="Q4808" t="s">
        <v>90</v>
      </c>
      <c r="R4808" t="s">
        <v>6098</v>
      </c>
      <c r="S4808">
        <v>42.800000000000004</v>
      </c>
      <c r="T4808">
        <v>10</v>
      </c>
      <c r="U4808">
        <v>0</v>
      </c>
      <c r="V4808">
        <v>19.259999999999998</v>
      </c>
    </row>
    <row r="4809" spans="1:22" ht="14.25" customHeight="1" x14ac:dyDescent="0.3">
      <c r="A4809">
        <v>4808</v>
      </c>
      <c r="B4809" t="s">
        <v>7788</v>
      </c>
      <c r="C4809">
        <f>YEAR(Data!$D4809)</f>
        <v>2012</v>
      </c>
      <c r="D4809" s="2">
        <v>41235</v>
      </c>
      <c r="E4809" s="2">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ht="14.25" customHeight="1" x14ac:dyDescent="0.3">
      <c r="A4810">
        <v>4809</v>
      </c>
      <c r="B4810" t="s">
        <v>7789</v>
      </c>
      <c r="C4810">
        <f>YEAR(Data!$D4810)</f>
        <v>2011</v>
      </c>
      <c r="D4810" s="2">
        <v>40870</v>
      </c>
      <c r="E4810" s="2">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ht="14.25" customHeight="1" x14ac:dyDescent="0.3">
      <c r="A4811">
        <v>4810</v>
      </c>
      <c r="B4811" t="s">
        <v>7790</v>
      </c>
      <c r="C4811">
        <f>YEAR(Data!$D4811)</f>
        <v>2012</v>
      </c>
      <c r="D4811" s="2">
        <v>41270</v>
      </c>
      <c r="E4811" s="2">
        <v>41273</v>
      </c>
      <c r="F4811" t="s">
        <v>188</v>
      </c>
      <c r="G4811" t="s">
        <v>6272</v>
      </c>
      <c r="H4811" t="s">
        <v>6273</v>
      </c>
      <c r="I4811" t="s">
        <v>26</v>
      </c>
      <c r="J4811" t="s">
        <v>27</v>
      </c>
      <c r="K4811" t="s">
        <v>6206</v>
      </c>
      <c r="L4811" t="s">
        <v>114</v>
      </c>
      <c r="M4811">
        <v>54703</v>
      </c>
      <c r="N4811" t="s">
        <v>105</v>
      </c>
      <c r="O4811" t="s">
        <v>7675</v>
      </c>
      <c r="P4811" t="s">
        <v>46</v>
      </c>
      <c r="Q4811" t="s">
        <v>90</v>
      </c>
      <c r="R4811" t="s">
        <v>7676</v>
      </c>
      <c r="S4811">
        <v>195.64</v>
      </c>
      <c r="T4811">
        <v>4</v>
      </c>
      <c r="U4811">
        <v>0</v>
      </c>
      <c r="V4811">
        <v>91.950799999999987</v>
      </c>
    </row>
    <row r="4812" spans="1:22" ht="14.25" customHeight="1" x14ac:dyDescent="0.3">
      <c r="A4812">
        <v>4811</v>
      </c>
      <c r="B4812" t="s">
        <v>7790</v>
      </c>
      <c r="C4812">
        <f>YEAR(Data!$D4812)</f>
        <v>2012</v>
      </c>
      <c r="D4812" s="2">
        <v>41270</v>
      </c>
      <c r="E4812" s="2">
        <v>41273</v>
      </c>
      <c r="F4812" t="s">
        <v>188</v>
      </c>
      <c r="G4812" t="s">
        <v>6272</v>
      </c>
      <c r="H4812" t="s">
        <v>6273</v>
      </c>
      <c r="I4812" t="s">
        <v>26</v>
      </c>
      <c r="J4812" t="s">
        <v>27</v>
      </c>
      <c r="K4812" t="s">
        <v>6206</v>
      </c>
      <c r="L4812" t="s">
        <v>114</v>
      </c>
      <c r="M4812">
        <v>54703</v>
      </c>
      <c r="N4812" t="s">
        <v>105</v>
      </c>
      <c r="O4812" t="s">
        <v>4776</v>
      </c>
      <c r="P4812" t="s">
        <v>71</v>
      </c>
      <c r="Q4812" t="s">
        <v>72</v>
      </c>
      <c r="R4812" t="s">
        <v>4777</v>
      </c>
      <c r="S4812">
        <v>239.9</v>
      </c>
      <c r="T4812">
        <v>2</v>
      </c>
      <c r="U4812">
        <v>0</v>
      </c>
      <c r="V4812">
        <v>71.97</v>
      </c>
    </row>
    <row r="4813" spans="1:22" ht="14.25" customHeight="1" x14ac:dyDescent="0.3">
      <c r="A4813">
        <v>4812</v>
      </c>
      <c r="B4813" t="s">
        <v>7791</v>
      </c>
      <c r="C4813">
        <f>YEAR(Data!$D4813)</f>
        <v>2013</v>
      </c>
      <c r="D4813" s="2">
        <v>41593</v>
      </c>
      <c r="E4813" s="2">
        <v>41598</v>
      </c>
      <c r="F4813" t="s">
        <v>23</v>
      </c>
      <c r="G4813" t="s">
        <v>6335</v>
      </c>
      <c r="H4813" t="s">
        <v>6336</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ht="14.25" customHeight="1" x14ac:dyDescent="0.3">
      <c r="A4814">
        <v>4813</v>
      </c>
      <c r="B4814" t="s">
        <v>7791</v>
      </c>
      <c r="C4814">
        <f>YEAR(Data!$D4814)</f>
        <v>2013</v>
      </c>
      <c r="D4814" s="2">
        <v>41593</v>
      </c>
      <c r="E4814" s="2">
        <v>41598</v>
      </c>
      <c r="F4814" t="s">
        <v>23</v>
      </c>
      <c r="G4814" t="s">
        <v>6335</v>
      </c>
      <c r="H4814" t="s">
        <v>6336</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ht="14.25" customHeight="1" x14ac:dyDescent="0.3">
      <c r="A4815">
        <v>4814</v>
      </c>
      <c r="B4815" t="s">
        <v>7791</v>
      </c>
      <c r="C4815">
        <f>YEAR(Data!$D4815)</f>
        <v>2013</v>
      </c>
      <c r="D4815" s="2">
        <v>41593</v>
      </c>
      <c r="E4815" s="2">
        <v>41598</v>
      </c>
      <c r="F4815" t="s">
        <v>23</v>
      </c>
      <c r="G4815" t="s">
        <v>6335</v>
      </c>
      <c r="H4815" t="s">
        <v>6336</v>
      </c>
      <c r="I4815" t="s">
        <v>26</v>
      </c>
      <c r="J4815" t="s">
        <v>27</v>
      </c>
      <c r="K4815" t="s">
        <v>146</v>
      </c>
      <c r="L4815" t="s">
        <v>147</v>
      </c>
      <c r="M4815">
        <v>19134</v>
      </c>
      <c r="N4815" t="s">
        <v>148</v>
      </c>
      <c r="O4815" t="s">
        <v>7792</v>
      </c>
      <c r="P4815" t="s">
        <v>32</v>
      </c>
      <c r="Q4815" t="s">
        <v>65</v>
      </c>
      <c r="R4815" t="s">
        <v>7793</v>
      </c>
      <c r="S4815">
        <v>48.576000000000001</v>
      </c>
      <c r="T4815">
        <v>3</v>
      </c>
      <c r="U4815">
        <v>0.2</v>
      </c>
      <c r="V4815">
        <v>9.7151999999999941</v>
      </c>
    </row>
    <row r="4816" spans="1:22" ht="14.25" customHeight="1" x14ac:dyDescent="0.3">
      <c r="A4816">
        <v>4815</v>
      </c>
      <c r="B4816" t="s">
        <v>7794</v>
      </c>
      <c r="C4816">
        <f>YEAR(Data!$D4816)</f>
        <v>2013</v>
      </c>
      <c r="D4816" s="2">
        <v>41403</v>
      </c>
      <c r="E4816" s="2">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ht="14.25" customHeight="1" x14ac:dyDescent="0.3">
      <c r="A4817">
        <v>4816</v>
      </c>
      <c r="B4817" t="s">
        <v>7795</v>
      </c>
      <c r="C4817">
        <f>YEAR(Data!$D4817)</f>
        <v>2011</v>
      </c>
      <c r="D4817" s="2">
        <v>40903</v>
      </c>
      <c r="E4817" s="2">
        <v>40908</v>
      </c>
      <c r="F4817" t="s">
        <v>50</v>
      </c>
      <c r="G4817" t="s">
        <v>7079</v>
      </c>
      <c r="H4817" t="s">
        <v>7080</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ht="14.25" customHeight="1" x14ac:dyDescent="0.3">
      <c r="A4818">
        <v>4817</v>
      </c>
      <c r="B4818" t="s">
        <v>7795</v>
      </c>
      <c r="C4818">
        <f>YEAR(Data!$D4818)</f>
        <v>2011</v>
      </c>
      <c r="D4818" s="2">
        <v>40903</v>
      </c>
      <c r="E4818" s="2">
        <v>40908</v>
      </c>
      <c r="F4818" t="s">
        <v>50</v>
      </c>
      <c r="G4818" t="s">
        <v>7079</v>
      </c>
      <c r="H4818" t="s">
        <v>7080</v>
      </c>
      <c r="I4818" t="s">
        <v>26</v>
      </c>
      <c r="J4818" t="s">
        <v>27</v>
      </c>
      <c r="K4818" t="s">
        <v>146</v>
      </c>
      <c r="L4818" t="s">
        <v>147</v>
      </c>
      <c r="M4818">
        <v>19134</v>
      </c>
      <c r="N4818" t="s">
        <v>148</v>
      </c>
      <c r="O4818" t="s">
        <v>7457</v>
      </c>
      <c r="P4818" t="s">
        <v>46</v>
      </c>
      <c r="Q4818" t="s">
        <v>78</v>
      </c>
      <c r="R4818" t="s">
        <v>7458</v>
      </c>
      <c r="S4818">
        <v>34.655999999999999</v>
      </c>
      <c r="T4818">
        <v>2</v>
      </c>
      <c r="U4818">
        <v>0.2</v>
      </c>
      <c r="V4818">
        <v>5.6315999999999971</v>
      </c>
    </row>
    <row r="4819" spans="1:22" ht="14.25" customHeight="1" x14ac:dyDescent="0.3">
      <c r="A4819">
        <v>4818</v>
      </c>
      <c r="B4819" t="s">
        <v>7795</v>
      </c>
      <c r="C4819">
        <f>YEAR(Data!$D4819)</f>
        <v>2011</v>
      </c>
      <c r="D4819" s="2">
        <v>40903</v>
      </c>
      <c r="E4819" s="2">
        <v>40908</v>
      </c>
      <c r="F4819" t="s">
        <v>50</v>
      </c>
      <c r="G4819" t="s">
        <v>7079</v>
      </c>
      <c r="H4819" t="s">
        <v>7080</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ht="14.25" customHeight="1" x14ac:dyDescent="0.3">
      <c r="A4820">
        <v>4819</v>
      </c>
      <c r="B4820" t="s">
        <v>7795</v>
      </c>
      <c r="C4820">
        <f>YEAR(Data!$D4820)</f>
        <v>2011</v>
      </c>
      <c r="D4820" s="2">
        <v>40903</v>
      </c>
      <c r="E4820" s="2">
        <v>40908</v>
      </c>
      <c r="F4820" t="s">
        <v>50</v>
      </c>
      <c r="G4820" t="s">
        <v>7079</v>
      </c>
      <c r="H4820" t="s">
        <v>7080</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ht="14.25" customHeight="1" x14ac:dyDescent="0.3">
      <c r="A4821">
        <v>4820</v>
      </c>
      <c r="B4821" t="s">
        <v>7796</v>
      </c>
      <c r="C4821">
        <f>YEAR(Data!$D4821)</f>
        <v>2014</v>
      </c>
      <c r="D4821" s="2">
        <v>41799</v>
      </c>
      <c r="E4821" s="2">
        <v>41805</v>
      </c>
      <c r="F4821" t="s">
        <v>50</v>
      </c>
      <c r="G4821" t="s">
        <v>7797</v>
      </c>
      <c r="H4821" t="s">
        <v>7798</v>
      </c>
      <c r="I4821" t="s">
        <v>26</v>
      </c>
      <c r="J4821" t="s">
        <v>27</v>
      </c>
      <c r="K4821" t="s">
        <v>2800</v>
      </c>
      <c r="L4821" t="s">
        <v>747</v>
      </c>
      <c r="M4821">
        <v>6360</v>
      </c>
      <c r="N4821" t="s">
        <v>148</v>
      </c>
      <c r="O4821" t="s">
        <v>6377</v>
      </c>
      <c r="P4821" t="s">
        <v>46</v>
      </c>
      <c r="Q4821" t="s">
        <v>75</v>
      </c>
      <c r="R4821" t="s">
        <v>6378</v>
      </c>
      <c r="S4821">
        <v>10.36</v>
      </c>
      <c r="T4821">
        <v>2</v>
      </c>
      <c r="U4821">
        <v>0</v>
      </c>
      <c r="V4821">
        <v>5.0763999999999996</v>
      </c>
    </row>
    <row r="4822" spans="1:22" ht="14.25" customHeight="1" x14ac:dyDescent="0.3">
      <c r="A4822">
        <v>4821</v>
      </c>
      <c r="B4822" t="s">
        <v>7799</v>
      </c>
      <c r="C4822">
        <f>YEAR(Data!$D4822)</f>
        <v>2012</v>
      </c>
      <c r="D4822" s="2">
        <v>41006</v>
      </c>
      <c r="E4822" s="2">
        <v>41010</v>
      </c>
      <c r="F4822" t="s">
        <v>50</v>
      </c>
      <c r="G4822" t="s">
        <v>7024</v>
      </c>
      <c r="H4822" t="s">
        <v>7025</v>
      </c>
      <c r="I4822" t="s">
        <v>26</v>
      </c>
      <c r="J4822" t="s">
        <v>27</v>
      </c>
      <c r="K4822" t="s">
        <v>678</v>
      </c>
      <c r="L4822" t="s">
        <v>104</v>
      </c>
      <c r="M4822">
        <v>78207</v>
      </c>
      <c r="N4822" t="s">
        <v>105</v>
      </c>
      <c r="O4822" t="s">
        <v>5612</v>
      </c>
      <c r="P4822" t="s">
        <v>46</v>
      </c>
      <c r="Q4822" t="s">
        <v>78</v>
      </c>
      <c r="R4822" t="s">
        <v>5613</v>
      </c>
      <c r="S4822">
        <v>463.24799999999988</v>
      </c>
      <c r="T4822">
        <v>8</v>
      </c>
      <c r="U4822">
        <v>0.8</v>
      </c>
      <c r="V4822">
        <v>-1181.2824000000003</v>
      </c>
    </row>
    <row r="4823" spans="1:22" ht="14.25" customHeight="1" x14ac:dyDescent="0.3">
      <c r="A4823">
        <v>4822</v>
      </c>
      <c r="B4823" t="s">
        <v>7799</v>
      </c>
      <c r="C4823">
        <f>YEAR(Data!$D4823)</f>
        <v>2012</v>
      </c>
      <c r="D4823" s="2">
        <v>41006</v>
      </c>
      <c r="E4823" s="2">
        <v>41010</v>
      </c>
      <c r="F4823" t="s">
        <v>50</v>
      </c>
      <c r="G4823" t="s">
        <v>7024</v>
      </c>
      <c r="H4823" t="s">
        <v>7025</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ht="14.25" customHeight="1" x14ac:dyDescent="0.3">
      <c r="A4824">
        <v>4823</v>
      </c>
      <c r="B4824" t="s">
        <v>7800</v>
      </c>
      <c r="C4824">
        <f>YEAR(Data!$D4824)</f>
        <v>2013</v>
      </c>
      <c r="D4824" s="2">
        <v>41466</v>
      </c>
      <c r="E4824" s="2">
        <v>41467</v>
      </c>
      <c r="F4824" t="s">
        <v>1290</v>
      </c>
      <c r="G4824" t="s">
        <v>1068</v>
      </c>
      <c r="H4824" t="s">
        <v>1069</v>
      </c>
      <c r="I4824" t="s">
        <v>102</v>
      </c>
      <c r="J4824" t="s">
        <v>27</v>
      </c>
      <c r="K4824" t="s">
        <v>7801</v>
      </c>
      <c r="L4824" t="s">
        <v>310</v>
      </c>
      <c r="M4824">
        <v>85364</v>
      </c>
      <c r="N4824" t="s">
        <v>44</v>
      </c>
      <c r="O4824" t="s">
        <v>1724</v>
      </c>
      <c r="P4824" t="s">
        <v>46</v>
      </c>
      <c r="Q4824" t="s">
        <v>75</v>
      </c>
      <c r="R4824" t="s">
        <v>1725</v>
      </c>
      <c r="S4824">
        <v>44.856000000000009</v>
      </c>
      <c r="T4824">
        <v>6</v>
      </c>
      <c r="U4824">
        <v>0.7</v>
      </c>
      <c r="V4824">
        <v>-35.884799999999984</v>
      </c>
    </row>
    <row r="4825" spans="1:22" ht="14.25" customHeight="1" x14ac:dyDescent="0.3">
      <c r="A4825">
        <v>4824</v>
      </c>
      <c r="B4825" t="s">
        <v>7802</v>
      </c>
      <c r="C4825">
        <f>YEAR(Data!$D4825)</f>
        <v>2013</v>
      </c>
      <c r="D4825" s="2">
        <v>41600</v>
      </c>
      <c r="E4825" s="2">
        <v>41605</v>
      </c>
      <c r="F4825" t="s">
        <v>50</v>
      </c>
      <c r="G4825" t="s">
        <v>2002</v>
      </c>
      <c r="H4825" t="s">
        <v>2003</v>
      </c>
      <c r="I4825" t="s">
        <v>26</v>
      </c>
      <c r="J4825" t="s">
        <v>27</v>
      </c>
      <c r="K4825" t="s">
        <v>497</v>
      </c>
      <c r="L4825" t="s">
        <v>498</v>
      </c>
      <c r="M4825">
        <v>43229</v>
      </c>
      <c r="N4825" t="s">
        <v>148</v>
      </c>
      <c r="O4825" t="s">
        <v>7803</v>
      </c>
      <c r="P4825" t="s">
        <v>71</v>
      </c>
      <c r="Q4825" t="s">
        <v>682</v>
      </c>
      <c r="R4825" t="s">
        <v>7804</v>
      </c>
      <c r="S4825">
        <v>30.345000000000006</v>
      </c>
      <c r="T4825">
        <v>7</v>
      </c>
      <c r="U4825">
        <v>0.7</v>
      </c>
      <c r="V4825">
        <v>-24.275999999999996</v>
      </c>
    </row>
    <row r="4826" spans="1:22" ht="14.25" customHeight="1" x14ac:dyDescent="0.3">
      <c r="A4826">
        <v>4825</v>
      </c>
      <c r="B4826" t="s">
        <v>7802</v>
      </c>
      <c r="C4826">
        <f>YEAR(Data!$D4826)</f>
        <v>2013</v>
      </c>
      <c r="D4826" s="2">
        <v>41600</v>
      </c>
      <c r="E4826" s="2">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ht="14.25" customHeight="1" x14ac:dyDescent="0.3">
      <c r="A4827">
        <v>4826</v>
      </c>
      <c r="B4827" t="s">
        <v>7802</v>
      </c>
      <c r="C4827">
        <f>YEAR(Data!$D4827)</f>
        <v>2013</v>
      </c>
      <c r="D4827" s="2">
        <v>41600</v>
      </c>
      <c r="E4827" s="2">
        <v>41605</v>
      </c>
      <c r="F4827" t="s">
        <v>50</v>
      </c>
      <c r="G4827" t="s">
        <v>2002</v>
      </c>
      <c r="H4827" t="s">
        <v>2003</v>
      </c>
      <c r="I4827" t="s">
        <v>26</v>
      </c>
      <c r="J4827" t="s">
        <v>27</v>
      </c>
      <c r="K4827" t="s">
        <v>497</v>
      </c>
      <c r="L4827" t="s">
        <v>498</v>
      </c>
      <c r="M4827">
        <v>43229</v>
      </c>
      <c r="N4827" t="s">
        <v>148</v>
      </c>
      <c r="O4827" t="s">
        <v>5857</v>
      </c>
      <c r="P4827" t="s">
        <v>32</v>
      </c>
      <c r="Q4827" t="s">
        <v>65</v>
      </c>
      <c r="R4827" t="s">
        <v>5858</v>
      </c>
      <c r="S4827">
        <v>77.951999999999998</v>
      </c>
      <c r="T4827">
        <v>3</v>
      </c>
      <c r="U4827">
        <v>0.2</v>
      </c>
      <c r="V4827">
        <v>15.590399999999995</v>
      </c>
    </row>
    <row r="4828" spans="1:22" ht="14.25" customHeight="1" x14ac:dyDescent="0.3">
      <c r="A4828">
        <v>4827</v>
      </c>
      <c r="B4828" t="s">
        <v>7805</v>
      </c>
      <c r="C4828">
        <f>YEAR(Data!$D4828)</f>
        <v>2014</v>
      </c>
      <c r="D4828" s="2">
        <v>41956</v>
      </c>
      <c r="E4828" s="2">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ht="14.25" customHeight="1" x14ac:dyDescent="0.3">
      <c r="A4829">
        <v>4828</v>
      </c>
      <c r="B4829" t="s">
        <v>7806</v>
      </c>
      <c r="C4829">
        <f>YEAR(Data!$D4829)</f>
        <v>2011</v>
      </c>
      <c r="D4829" s="2">
        <v>40848</v>
      </c>
      <c r="E4829" s="2">
        <v>40855</v>
      </c>
      <c r="F4829" t="s">
        <v>50</v>
      </c>
      <c r="G4829" t="s">
        <v>6634</v>
      </c>
      <c r="H4829" t="s">
        <v>6635</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ht="14.25" customHeight="1" x14ac:dyDescent="0.3">
      <c r="A4830">
        <v>4829</v>
      </c>
      <c r="B4830" t="s">
        <v>7806</v>
      </c>
      <c r="C4830">
        <f>YEAR(Data!$D4830)</f>
        <v>2011</v>
      </c>
      <c r="D4830" s="2">
        <v>40848</v>
      </c>
      <c r="E4830" s="2">
        <v>40855</v>
      </c>
      <c r="F4830" t="s">
        <v>50</v>
      </c>
      <c r="G4830" t="s">
        <v>6634</v>
      </c>
      <c r="H4830" t="s">
        <v>6635</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ht="14.25" customHeight="1" x14ac:dyDescent="0.3">
      <c r="A4831">
        <v>4830</v>
      </c>
      <c r="B4831" t="s">
        <v>7807</v>
      </c>
      <c r="C4831">
        <f>YEAR(Data!$D4831)</f>
        <v>2013</v>
      </c>
      <c r="D4831" s="2">
        <v>41410</v>
      </c>
      <c r="E4831" s="2">
        <v>41416</v>
      </c>
      <c r="F4831" t="s">
        <v>50</v>
      </c>
      <c r="G4831" t="s">
        <v>5615</v>
      </c>
      <c r="H4831" t="s">
        <v>5616</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ht="14.25" customHeight="1" x14ac:dyDescent="0.3">
      <c r="A4832">
        <v>4831</v>
      </c>
      <c r="B4832" t="s">
        <v>7808</v>
      </c>
      <c r="C4832">
        <f>YEAR(Data!$D4832)</f>
        <v>2011</v>
      </c>
      <c r="D4832" s="2">
        <v>40854</v>
      </c>
      <c r="E4832" s="2">
        <v>40859</v>
      </c>
      <c r="F4832" t="s">
        <v>50</v>
      </c>
      <c r="G4832" t="s">
        <v>2757</v>
      </c>
      <c r="H4832" t="s">
        <v>2758</v>
      </c>
      <c r="I4832" t="s">
        <v>26</v>
      </c>
      <c r="J4832" t="s">
        <v>27</v>
      </c>
      <c r="K4832" t="s">
        <v>7809</v>
      </c>
      <c r="L4832" t="s">
        <v>114</v>
      </c>
      <c r="M4832">
        <v>54401</v>
      </c>
      <c r="N4832" t="s">
        <v>105</v>
      </c>
      <c r="O4832" t="s">
        <v>5593</v>
      </c>
      <c r="P4832" t="s">
        <v>46</v>
      </c>
      <c r="Q4832" t="s">
        <v>78</v>
      </c>
      <c r="R4832" t="s">
        <v>5594</v>
      </c>
      <c r="S4832">
        <v>245.88</v>
      </c>
      <c r="T4832">
        <v>6</v>
      </c>
      <c r="U4832">
        <v>0</v>
      </c>
      <c r="V4832">
        <v>68.846399999999988</v>
      </c>
    </row>
    <row r="4833" spans="1:22" ht="14.25" customHeight="1" x14ac:dyDescent="0.3">
      <c r="A4833">
        <v>4832</v>
      </c>
      <c r="B4833" t="s">
        <v>7808</v>
      </c>
      <c r="C4833">
        <f>YEAR(Data!$D4833)</f>
        <v>2011</v>
      </c>
      <c r="D4833" s="2">
        <v>40854</v>
      </c>
      <c r="E4833" s="2">
        <v>40859</v>
      </c>
      <c r="F4833" t="s">
        <v>50</v>
      </c>
      <c r="G4833" t="s">
        <v>2757</v>
      </c>
      <c r="H4833" t="s">
        <v>2758</v>
      </c>
      <c r="I4833" t="s">
        <v>26</v>
      </c>
      <c r="J4833" t="s">
        <v>27</v>
      </c>
      <c r="K4833" t="s">
        <v>7809</v>
      </c>
      <c r="L4833" t="s">
        <v>114</v>
      </c>
      <c r="M4833">
        <v>54401</v>
      </c>
      <c r="N4833" t="s">
        <v>105</v>
      </c>
      <c r="O4833" t="s">
        <v>2987</v>
      </c>
      <c r="P4833" t="s">
        <v>46</v>
      </c>
      <c r="Q4833" t="s">
        <v>59</v>
      </c>
      <c r="R4833" t="s">
        <v>2988</v>
      </c>
      <c r="S4833">
        <v>36.630000000000003</v>
      </c>
      <c r="T4833">
        <v>3</v>
      </c>
      <c r="U4833">
        <v>0</v>
      </c>
      <c r="V4833">
        <v>9.8901000000000039</v>
      </c>
    </row>
    <row r="4834" spans="1:22" ht="14.25" customHeight="1" x14ac:dyDescent="0.3">
      <c r="A4834">
        <v>4833</v>
      </c>
      <c r="B4834" t="s">
        <v>7808</v>
      </c>
      <c r="C4834">
        <f>YEAR(Data!$D4834)</f>
        <v>2011</v>
      </c>
      <c r="D4834" s="2">
        <v>40854</v>
      </c>
      <c r="E4834" s="2">
        <v>40859</v>
      </c>
      <c r="F4834" t="s">
        <v>50</v>
      </c>
      <c r="G4834" t="s">
        <v>2757</v>
      </c>
      <c r="H4834" t="s">
        <v>2758</v>
      </c>
      <c r="I4834" t="s">
        <v>26</v>
      </c>
      <c r="J4834" t="s">
        <v>27</v>
      </c>
      <c r="K4834" t="s">
        <v>7809</v>
      </c>
      <c r="L4834" t="s">
        <v>114</v>
      </c>
      <c r="M4834">
        <v>54401</v>
      </c>
      <c r="N4834" t="s">
        <v>105</v>
      </c>
      <c r="O4834" t="s">
        <v>3978</v>
      </c>
      <c r="P4834" t="s">
        <v>46</v>
      </c>
      <c r="Q4834" t="s">
        <v>59</v>
      </c>
      <c r="R4834" t="s">
        <v>3979</v>
      </c>
      <c r="S4834">
        <v>22.58</v>
      </c>
      <c r="T4834">
        <v>2</v>
      </c>
      <c r="U4834">
        <v>0</v>
      </c>
      <c r="V4834">
        <v>5.8707999999999991</v>
      </c>
    </row>
    <row r="4835" spans="1:22" ht="14.25" customHeight="1" x14ac:dyDescent="0.3">
      <c r="A4835">
        <v>4834</v>
      </c>
      <c r="B4835" t="s">
        <v>7808</v>
      </c>
      <c r="C4835">
        <f>YEAR(Data!$D4835)</f>
        <v>2011</v>
      </c>
      <c r="D4835" s="2">
        <v>40854</v>
      </c>
      <c r="E4835" s="2">
        <v>40859</v>
      </c>
      <c r="F4835" t="s">
        <v>50</v>
      </c>
      <c r="G4835" t="s">
        <v>2757</v>
      </c>
      <c r="H4835" t="s">
        <v>2758</v>
      </c>
      <c r="I4835" t="s">
        <v>26</v>
      </c>
      <c r="J4835" t="s">
        <v>27</v>
      </c>
      <c r="K4835" t="s">
        <v>7809</v>
      </c>
      <c r="L4835" t="s">
        <v>114</v>
      </c>
      <c r="M4835">
        <v>54401</v>
      </c>
      <c r="N4835" t="s">
        <v>105</v>
      </c>
      <c r="O4835" t="s">
        <v>3587</v>
      </c>
      <c r="P4835" t="s">
        <v>46</v>
      </c>
      <c r="Q4835" t="s">
        <v>75</v>
      </c>
      <c r="R4835" t="s">
        <v>3588</v>
      </c>
      <c r="S4835">
        <v>12.39</v>
      </c>
      <c r="T4835">
        <v>3</v>
      </c>
      <c r="U4835">
        <v>0</v>
      </c>
      <c r="V4835">
        <v>5.8232999999999997</v>
      </c>
    </row>
    <row r="4836" spans="1:22" ht="14.25" customHeight="1" x14ac:dyDescent="0.3">
      <c r="A4836">
        <v>4835</v>
      </c>
      <c r="B4836" t="s">
        <v>7810</v>
      </c>
      <c r="C4836">
        <f>YEAR(Data!$D4836)</f>
        <v>2014</v>
      </c>
      <c r="D4836" s="2">
        <v>41918</v>
      </c>
      <c r="E4836" s="2">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ht="14.25" customHeight="1" x14ac:dyDescent="0.3">
      <c r="A4837">
        <v>4836</v>
      </c>
      <c r="B4837" t="s">
        <v>7810</v>
      </c>
      <c r="C4837">
        <f>YEAR(Data!$D4837)</f>
        <v>2014</v>
      </c>
      <c r="D4837" s="2">
        <v>41918</v>
      </c>
      <c r="E4837" s="2">
        <v>41923</v>
      </c>
      <c r="F4837" t="s">
        <v>50</v>
      </c>
      <c r="G4837" t="s">
        <v>4082</v>
      </c>
      <c r="H4837" t="s">
        <v>4083</v>
      </c>
      <c r="I4837" t="s">
        <v>102</v>
      </c>
      <c r="J4837" t="s">
        <v>27</v>
      </c>
      <c r="K4837" t="s">
        <v>127</v>
      </c>
      <c r="L4837" t="s">
        <v>43</v>
      </c>
      <c r="M4837">
        <v>94110</v>
      </c>
      <c r="N4837" t="s">
        <v>44</v>
      </c>
      <c r="O4837" t="s">
        <v>5415</v>
      </c>
      <c r="P4837" t="s">
        <v>46</v>
      </c>
      <c r="Q4837" t="s">
        <v>90</v>
      </c>
      <c r="R4837" t="s">
        <v>5416</v>
      </c>
      <c r="S4837">
        <v>61.96</v>
      </c>
      <c r="T4837">
        <v>2</v>
      </c>
      <c r="U4837">
        <v>0</v>
      </c>
      <c r="V4837">
        <v>27.881999999999998</v>
      </c>
    </row>
    <row r="4838" spans="1:22" ht="14.25" customHeight="1" x14ac:dyDescent="0.3">
      <c r="A4838">
        <v>4837</v>
      </c>
      <c r="B4838" t="s">
        <v>7810</v>
      </c>
      <c r="C4838">
        <f>YEAR(Data!$D4838)</f>
        <v>2014</v>
      </c>
      <c r="D4838" s="2">
        <v>41918</v>
      </c>
      <c r="E4838" s="2">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ht="14.25" customHeight="1" x14ac:dyDescent="0.3">
      <c r="A4839">
        <v>4838</v>
      </c>
      <c r="B4839" t="s">
        <v>7811</v>
      </c>
      <c r="C4839">
        <f>YEAR(Data!$D4839)</f>
        <v>2014</v>
      </c>
      <c r="D4839" s="2">
        <v>41792</v>
      </c>
      <c r="E4839" s="2">
        <v>41794</v>
      </c>
      <c r="F4839" t="s">
        <v>188</v>
      </c>
      <c r="G4839" t="s">
        <v>5884</v>
      </c>
      <c r="H4839" t="s">
        <v>5885</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ht="14.25" customHeight="1" x14ac:dyDescent="0.3">
      <c r="A4840">
        <v>4839</v>
      </c>
      <c r="B4840" t="s">
        <v>7811</v>
      </c>
      <c r="C4840">
        <f>YEAR(Data!$D4840)</f>
        <v>2014</v>
      </c>
      <c r="D4840" s="2">
        <v>41792</v>
      </c>
      <c r="E4840" s="2">
        <v>41794</v>
      </c>
      <c r="F4840" t="s">
        <v>188</v>
      </c>
      <c r="G4840" t="s">
        <v>5884</v>
      </c>
      <c r="H4840" t="s">
        <v>5885</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ht="14.25" customHeight="1" x14ac:dyDescent="0.3">
      <c r="A4841">
        <v>4840</v>
      </c>
      <c r="B4841" t="s">
        <v>7811</v>
      </c>
      <c r="C4841">
        <f>YEAR(Data!$D4841)</f>
        <v>2014</v>
      </c>
      <c r="D4841" s="2">
        <v>41792</v>
      </c>
      <c r="E4841" s="2">
        <v>41794</v>
      </c>
      <c r="F4841" t="s">
        <v>188</v>
      </c>
      <c r="G4841" t="s">
        <v>5884</v>
      </c>
      <c r="H4841" t="s">
        <v>5885</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ht="14.25" customHeight="1" x14ac:dyDescent="0.3">
      <c r="A4842">
        <v>4841</v>
      </c>
      <c r="B4842" t="s">
        <v>7812</v>
      </c>
      <c r="C4842">
        <f>YEAR(Data!$D4842)</f>
        <v>2014</v>
      </c>
      <c r="D4842" s="2">
        <v>41964</v>
      </c>
      <c r="E4842" s="2">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ht="14.25" customHeight="1" x14ac:dyDescent="0.3">
      <c r="A4843">
        <v>4842</v>
      </c>
      <c r="B4843" t="s">
        <v>7813</v>
      </c>
      <c r="C4843">
        <f>YEAR(Data!$D4843)</f>
        <v>2013</v>
      </c>
      <c r="D4843" s="2">
        <v>41632</v>
      </c>
      <c r="E4843" s="2">
        <v>41637</v>
      </c>
      <c r="F4843" t="s">
        <v>50</v>
      </c>
      <c r="G4843" t="s">
        <v>3237</v>
      </c>
      <c r="H4843" t="s">
        <v>3238</v>
      </c>
      <c r="I4843" t="s">
        <v>26</v>
      </c>
      <c r="J4843" t="s">
        <v>27</v>
      </c>
      <c r="K4843" t="s">
        <v>4618</v>
      </c>
      <c r="L4843" t="s">
        <v>498</v>
      </c>
      <c r="M4843">
        <v>43402</v>
      </c>
      <c r="N4843" t="s">
        <v>148</v>
      </c>
      <c r="O4843" t="s">
        <v>6316</v>
      </c>
      <c r="P4843" t="s">
        <v>46</v>
      </c>
      <c r="Q4843" t="s">
        <v>75</v>
      </c>
      <c r="R4843" t="s">
        <v>6317</v>
      </c>
      <c r="S4843">
        <v>5.5530000000000008</v>
      </c>
      <c r="T4843">
        <v>3</v>
      </c>
      <c r="U4843">
        <v>0.7</v>
      </c>
      <c r="V4843">
        <v>-4.0722000000000023</v>
      </c>
    </row>
    <row r="4844" spans="1:22" ht="14.25" customHeight="1" x14ac:dyDescent="0.3">
      <c r="A4844">
        <v>4843</v>
      </c>
      <c r="B4844" t="s">
        <v>7814</v>
      </c>
      <c r="C4844">
        <f>YEAR(Data!$D4844)</f>
        <v>2014</v>
      </c>
      <c r="D4844" s="2">
        <v>41912</v>
      </c>
      <c r="E4844" s="2">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ht="14.25" customHeight="1" x14ac:dyDescent="0.3">
      <c r="A4845">
        <v>4844</v>
      </c>
      <c r="B4845" t="s">
        <v>7815</v>
      </c>
      <c r="C4845">
        <f>YEAR(Data!$D4845)</f>
        <v>2013</v>
      </c>
      <c r="D4845" s="2">
        <v>41586</v>
      </c>
      <c r="E4845" s="2">
        <v>41588</v>
      </c>
      <c r="F4845" t="s">
        <v>188</v>
      </c>
      <c r="G4845" t="s">
        <v>6451</v>
      </c>
      <c r="H4845" t="s">
        <v>6452</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ht="14.25" customHeight="1" x14ac:dyDescent="0.3">
      <c r="A4846">
        <v>4845</v>
      </c>
      <c r="B4846" t="s">
        <v>7816</v>
      </c>
      <c r="C4846">
        <f>YEAR(Data!$D4846)</f>
        <v>2011</v>
      </c>
      <c r="D4846" s="2">
        <v>40637</v>
      </c>
      <c r="E4846" s="2">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ht="14.25" customHeight="1" x14ac:dyDescent="0.3">
      <c r="A4847">
        <v>4846</v>
      </c>
      <c r="B4847" t="s">
        <v>7817</v>
      </c>
      <c r="C4847">
        <f>YEAR(Data!$D4847)</f>
        <v>2012</v>
      </c>
      <c r="D4847" s="2">
        <v>41113</v>
      </c>
      <c r="E4847" s="2">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ht="14.25" customHeight="1" x14ac:dyDescent="0.3">
      <c r="A4848">
        <v>4847</v>
      </c>
      <c r="B4848" t="s">
        <v>7818</v>
      </c>
      <c r="C4848">
        <f>YEAR(Data!$D4848)</f>
        <v>2011</v>
      </c>
      <c r="D4848" s="2">
        <v>40719</v>
      </c>
      <c r="E4848" s="2">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ht="14.25" customHeight="1" x14ac:dyDescent="0.3">
      <c r="A4849">
        <v>4848</v>
      </c>
      <c r="B4849" t="s">
        <v>7818</v>
      </c>
      <c r="C4849">
        <f>YEAR(Data!$D4849)</f>
        <v>2011</v>
      </c>
      <c r="D4849" s="2">
        <v>40719</v>
      </c>
      <c r="E4849" s="2">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ht="14.25" customHeight="1" x14ac:dyDescent="0.3">
      <c r="A4850">
        <v>4849</v>
      </c>
      <c r="B4850" t="s">
        <v>7818</v>
      </c>
      <c r="C4850">
        <f>YEAR(Data!$D4850)</f>
        <v>2011</v>
      </c>
      <c r="D4850" s="2">
        <v>40719</v>
      </c>
      <c r="E4850" s="2">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ht="14.25" customHeight="1" x14ac:dyDescent="0.3">
      <c r="A4851">
        <v>4850</v>
      </c>
      <c r="B4851" t="s">
        <v>7819</v>
      </c>
      <c r="C4851">
        <f>YEAR(Data!$D4851)</f>
        <v>2011</v>
      </c>
      <c r="D4851" s="2">
        <v>40794</v>
      </c>
      <c r="E4851" s="2">
        <v>40800</v>
      </c>
      <c r="F4851" t="s">
        <v>50</v>
      </c>
      <c r="G4851" t="s">
        <v>4266</v>
      </c>
      <c r="H4851" t="s">
        <v>4267</v>
      </c>
      <c r="I4851" t="s">
        <v>26</v>
      </c>
      <c r="J4851" t="s">
        <v>27</v>
      </c>
      <c r="K4851" t="s">
        <v>7820</v>
      </c>
      <c r="L4851" t="s">
        <v>96</v>
      </c>
      <c r="M4851">
        <v>99301</v>
      </c>
      <c r="N4851" t="s">
        <v>44</v>
      </c>
      <c r="O4851" t="s">
        <v>1650</v>
      </c>
      <c r="P4851" t="s">
        <v>46</v>
      </c>
      <c r="Q4851" t="s">
        <v>68</v>
      </c>
      <c r="R4851" t="s">
        <v>1651</v>
      </c>
      <c r="S4851">
        <v>5.88</v>
      </c>
      <c r="T4851">
        <v>2</v>
      </c>
      <c r="U4851">
        <v>0</v>
      </c>
      <c r="V4851">
        <v>2.6459999999999999</v>
      </c>
    </row>
    <row r="4852" spans="1:22" ht="14.25" customHeight="1" x14ac:dyDescent="0.3">
      <c r="A4852">
        <v>4851</v>
      </c>
      <c r="B4852" t="s">
        <v>7819</v>
      </c>
      <c r="C4852">
        <f>YEAR(Data!$D4852)</f>
        <v>2011</v>
      </c>
      <c r="D4852" s="2">
        <v>40794</v>
      </c>
      <c r="E4852" s="2">
        <v>40800</v>
      </c>
      <c r="F4852" t="s">
        <v>50</v>
      </c>
      <c r="G4852" t="s">
        <v>4266</v>
      </c>
      <c r="H4852" t="s">
        <v>4267</v>
      </c>
      <c r="I4852" t="s">
        <v>26</v>
      </c>
      <c r="J4852" t="s">
        <v>27</v>
      </c>
      <c r="K4852" t="s">
        <v>7820</v>
      </c>
      <c r="L4852" t="s">
        <v>96</v>
      </c>
      <c r="M4852">
        <v>99301</v>
      </c>
      <c r="N4852" t="s">
        <v>44</v>
      </c>
      <c r="O4852" t="s">
        <v>35</v>
      </c>
      <c r="P4852" t="s">
        <v>32</v>
      </c>
      <c r="Q4852" t="s">
        <v>36</v>
      </c>
      <c r="R4852" t="s">
        <v>37</v>
      </c>
      <c r="S4852">
        <v>975.92</v>
      </c>
      <c r="T4852">
        <v>5</v>
      </c>
      <c r="U4852">
        <v>0.2</v>
      </c>
      <c r="V4852">
        <v>121.98999999999992</v>
      </c>
    </row>
    <row r="4853" spans="1:22" ht="14.25" customHeight="1" x14ac:dyDescent="0.3">
      <c r="A4853">
        <v>4852</v>
      </c>
      <c r="B4853" t="s">
        <v>7819</v>
      </c>
      <c r="C4853">
        <f>YEAR(Data!$D4853)</f>
        <v>2011</v>
      </c>
      <c r="D4853" s="2">
        <v>40794</v>
      </c>
      <c r="E4853" s="2">
        <v>40800</v>
      </c>
      <c r="F4853" t="s">
        <v>50</v>
      </c>
      <c r="G4853" t="s">
        <v>4266</v>
      </c>
      <c r="H4853" t="s">
        <v>4267</v>
      </c>
      <c r="I4853" t="s">
        <v>26</v>
      </c>
      <c r="J4853" t="s">
        <v>27</v>
      </c>
      <c r="K4853" t="s">
        <v>7820</v>
      </c>
      <c r="L4853" t="s">
        <v>96</v>
      </c>
      <c r="M4853">
        <v>99301</v>
      </c>
      <c r="N4853" t="s">
        <v>44</v>
      </c>
      <c r="O4853" t="s">
        <v>490</v>
      </c>
      <c r="P4853" t="s">
        <v>46</v>
      </c>
      <c r="Q4853" t="s">
        <v>68</v>
      </c>
      <c r="R4853" t="s">
        <v>491</v>
      </c>
      <c r="S4853">
        <v>303.83999999999997</v>
      </c>
      <c r="T4853">
        <v>8</v>
      </c>
      <c r="U4853">
        <v>0</v>
      </c>
      <c r="V4853">
        <v>91.151999999999958</v>
      </c>
    </row>
    <row r="4854" spans="1:22" ht="14.25" customHeight="1" x14ac:dyDescent="0.3">
      <c r="A4854">
        <v>4853</v>
      </c>
      <c r="B4854" t="s">
        <v>7819</v>
      </c>
      <c r="C4854">
        <f>YEAR(Data!$D4854)</f>
        <v>2011</v>
      </c>
      <c r="D4854" s="2">
        <v>40794</v>
      </c>
      <c r="E4854" s="2">
        <v>40800</v>
      </c>
      <c r="F4854" t="s">
        <v>50</v>
      </c>
      <c r="G4854" t="s">
        <v>4266</v>
      </c>
      <c r="H4854" t="s">
        <v>4267</v>
      </c>
      <c r="I4854" t="s">
        <v>26</v>
      </c>
      <c r="J4854" t="s">
        <v>27</v>
      </c>
      <c r="K4854" t="s">
        <v>7820</v>
      </c>
      <c r="L4854" t="s">
        <v>96</v>
      </c>
      <c r="M4854">
        <v>99301</v>
      </c>
      <c r="N4854" t="s">
        <v>44</v>
      </c>
      <c r="O4854" t="s">
        <v>1774</v>
      </c>
      <c r="P4854" t="s">
        <v>46</v>
      </c>
      <c r="Q4854" t="s">
        <v>59</v>
      </c>
      <c r="R4854" t="s">
        <v>1775</v>
      </c>
      <c r="S4854">
        <v>485.88</v>
      </c>
      <c r="T4854">
        <v>6</v>
      </c>
      <c r="U4854">
        <v>0</v>
      </c>
      <c r="V4854">
        <v>19.43519999999998</v>
      </c>
    </row>
    <row r="4855" spans="1:22" ht="14.25" customHeight="1" x14ac:dyDescent="0.3">
      <c r="A4855">
        <v>4854</v>
      </c>
      <c r="B4855" t="s">
        <v>7821</v>
      </c>
      <c r="C4855">
        <f>YEAR(Data!$D4855)</f>
        <v>2011</v>
      </c>
      <c r="D4855" s="2">
        <v>40889</v>
      </c>
      <c r="E4855" s="2">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ht="14.25" customHeight="1" x14ac:dyDescent="0.3">
      <c r="A4856">
        <v>4855</v>
      </c>
      <c r="B4856" t="s">
        <v>7821</v>
      </c>
      <c r="C4856">
        <f>YEAR(Data!$D4856)</f>
        <v>2011</v>
      </c>
      <c r="D4856" s="2">
        <v>40889</v>
      </c>
      <c r="E4856" s="2">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ht="14.25" customHeight="1" x14ac:dyDescent="0.3">
      <c r="A4857">
        <v>4856</v>
      </c>
      <c r="B4857" t="s">
        <v>7821</v>
      </c>
      <c r="C4857">
        <f>YEAR(Data!$D4857)</f>
        <v>2011</v>
      </c>
      <c r="D4857" s="2">
        <v>40889</v>
      </c>
      <c r="E4857" s="2">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ht="14.25" customHeight="1" x14ac:dyDescent="0.3">
      <c r="A4858">
        <v>4857</v>
      </c>
      <c r="B4858" t="s">
        <v>7822</v>
      </c>
      <c r="C4858">
        <f>YEAR(Data!$D4858)</f>
        <v>2012</v>
      </c>
      <c r="D4858" s="2">
        <v>40921</v>
      </c>
      <c r="E4858" s="2">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ht="14.25" customHeight="1" x14ac:dyDescent="0.3">
      <c r="A4859">
        <v>4858</v>
      </c>
      <c r="B4859" t="s">
        <v>7822</v>
      </c>
      <c r="C4859">
        <f>YEAR(Data!$D4859)</f>
        <v>2012</v>
      </c>
      <c r="D4859" s="2">
        <v>40921</v>
      </c>
      <c r="E4859" s="2">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ht="14.25" customHeight="1" x14ac:dyDescent="0.3">
      <c r="A4860">
        <v>4859</v>
      </c>
      <c r="B4860" t="s">
        <v>7822</v>
      </c>
      <c r="C4860">
        <f>YEAR(Data!$D4860)</f>
        <v>2012</v>
      </c>
      <c r="D4860" s="2">
        <v>40921</v>
      </c>
      <c r="E4860" s="2">
        <v>40925</v>
      </c>
      <c r="F4860" t="s">
        <v>50</v>
      </c>
      <c r="G4860" t="s">
        <v>1459</v>
      </c>
      <c r="H4860" t="s">
        <v>1460</v>
      </c>
      <c r="I4860" t="s">
        <v>26</v>
      </c>
      <c r="J4860" t="s">
        <v>27</v>
      </c>
      <c r="K4860" t="s">
        <v>42</v>
      </c>
      <c r="L4860" t="s">
        <v>43</v>
      </c>
      <c r="M4860">
        <v>90004</v>
      </c>
      <c r="N4860" t="s">
        <v>44</v>
      </c>
      <c r="O4860" t="s">
        <v>7823</v>
      </c>
      <c r="P4860" t="s">
        <v>32</v>
      </c>
      <c r="Q4860" t="s">
        <v>65</v>
      </c>
      <c r="R4860" t="s">
        <v>7824</v>
      </c>
      <c r="S4860">
        <v>464.84999999999997</v>
      </c>
      <c r="T4860">
        <v>9</v>
      </c>
      <c r="U4860">
        <v>0</v>
      </c>
      <c r="V4860">
        <v>92.969999999999985</v>
      </c>
    </row>
    <row r="4861" spans="1:22" ht="14.25" customHeight="1" x14ac:dyDescent="0.3">
      <c r="A4861">
        <v>4860</v>
      </c>
      <c r="B4861" t="s">
        <v>7825</v>
      </c>
      <c r="C4861">
        <f>YEAR(Data!$D4861)</f>
        <v>2014</v>
      </c>
      <c r="D4861" s="2">
        <v>41989</v>
      </c>
      <c r="E4861" s="2">
        <v>41993</v>
      </c>
      <c r="F4861" t="s">
        <v>50</v>
      </c>
      <c r="G4861" t="s">
        <v>1396</v>
      </c>
      <c r="H4861" t="s">
        <v>1397</v>
      </c>
      <c r="I4861" t="s">
        <v>41</v>
      </c>
      <c r="J4861" t="s">
        <v>27</v>
      </c>
      <c r="K4861" t="s">
        <v>7826</v>
      </c>
      <c r="L4861" t="s">
        <v>211</v>
      </c>
      <c r="M4861">
        <v>60302</v>
      </c>
      <c r="N4861" t="s">
        <v>105</v>
      </c>
      <c r="O4861" t="s">
        <v>4229</v>
      </c>
      <c r="P4861" t="s">
        <v>46</v>
      </c>
      <c r="Q4861" t="s">
        <v>68</v>
      </c>
      <c r="R4861" t="s">
        <v>4230</v>
      </c>
      <c r="S4861">
        <v>10.192000000000002</v>
      </c>
      <c r="T4861">
        <v>7</v>
      </c>
      <c r="U4861">
        <v>0.2</v>
      </c>
      <c r="V4861">
        <v>1.0192000000000001</v>
      </c>
    </row>
    <row r="4862" spans="1:22" ht="14.25" customHeight="1" x14ac:dyDescent="0.3">
      <c r="A4862">
        <v>4861</v>
      </c>
      <c r="B4862" t="s">
        <v>7827</v>
      </c>
      <c r="C4862">
        <f>YEAR(Data!$D4862)</f>
        <v>2013</v>
      </c>
      <c r="D4862" s="2">
        <v>41627</v>
      </c>
      <c r="E4862" s="2">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ht="14.25" customHeight="1" x14ac:dyDescent="0.3">
      <c r="A4863">
        <v>4862</v>
      </c>
      <c r="B4863" t="s">
        <v>7828</v>
      </c>
      <c r="C4863">
        <f>YEAR(Data!$D4863)</f>
        <v>2011</v>
      </c>
      <c r="D4863" s="2">
        <v>40644</v>
      </c>
      <c r="E4863" s="2">
        <v>40649</v>
      </c>
      <c r="F4863" t="s">
        <v>23</v>
      </c>
      <c r="G4863" t="s">
        <v>395</v>
      </c>
      <c r="H4863" t="s">
        <v>396</v>
      </c>
      <c r="I4863" t="s">
        <v>102</v>
      </c>
      <c r="J4863" t="s">
        <v>27</v>
      </c>
      <c r="K4863" t="s">
        <v>1237</v>
      </c>
      <c r="L4863" t="s">
        <v>104</v>
      </c>
      <c r="M4863">
        <v>78745</v>
      </c>
      <c r="N4863" t="s">
        <v>105</v>
      </c>
      <c r="O4863" t="s">
        <v>5564</v>
      </c>
      <c r="P4863" t="s">
        <v>71</v>
      </c>
      <c r="Q4863" t="s">
        <v>72</v>
      </c>
      <c r="R4863" t="s">
        <v>5565</v>
      </c>
      <c r="S4863">
        <v>758.35200000000009</v>
      </c>
      <c r="T4863">
        <v>6</v>
      </c>
      <c r="U4863">
        <v>0.2</v>
      </c>
      <c r="V4863">
        <v>265.42320000000001</v>
      </c>
    </row>
    <row r="4864" spans="1:22" ht="14.25" customHeight="1" x14ac:dyDescent="0.3">
      <c r="A4864">
        <v>4863</v>
      </c>
      <c r="B4864" t="s">
        <v>7829</v>
      </c>
      <c r="C4864">
        <f>YEAR(Data!$D4864)</f>
        <v>2013</v>
      </c>
      <c r="D4864" s="2">
        <v>41589</v>
      </c>
      <c r="E4864" s="2">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ht="14.25" customHeight="1" x14ac:dyDescent="0.3">
      <c r="A4865">
        <v>4864</v>
      </c>
      <c r="B4865" t="s">
        <v>7829</v>
      </c>
      <c r="C4865">
        <f>YEAR(Data!$D4865)</f>
        <v>2013</v>
      </c>
      <c r="D4865" s="2">
        <v>41589</v>
      </c>
      <c r="E4865" s="2">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ht="14.25" customHeight="1" x14ac:dyDescent="0.3">
      <c r="A4866">
        <v>4865</v>
      </c>
      <c r="B4866" t="s">
        <v>7830</v>
      </c>
      <c r="C4866">
        <f>YEAR(Data!$D4866)</f>
        <v>2014</v>
      </c>
      <c r="D4866" s="2">
        <v>41817</v>
      </c>
      <c r="E4866" s="2">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ht="14.25" customHeight="1" x14ac:dyDescent="0.3">
      <c r="A4867">
        <v>4866</v>
      </c>
      <c r="B4867" t="s">
        <v>7831</v>
      </c>
      <c r="C4867">
        <f>YEAR(Data!$D4867)</f>
        <v>2014</v>
      </c>
      <c r="D4867" s="2">
        <v>41957</v>
      </c>
      <c r="E4867" s="2">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ht="14.25" customHeight="1" x14ac:dyDescent="0.3">
      <c r="A4868">
        <v>4867</v>
      </c>
      <c r="B4868" t="s">
        <v>7831</v>
      </c>
      <c r="C4868">
        <f>YEAR(Data!$D4868)</f>
        <v>2014</v>
      </c>
      <c r="D4868" s="2">
        <v>41957</v>
      </c>
      <c r="E4868" s="2">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ht="14.25" customHeight="1" x14ac:dyDescent="0.3">
      <c r="A4869">
        <v>4868</v>
      </c>
      <c r="B4869" t="s">
        <v>7831</v>
      </c>
      <c r="C4869">
        <f>YEAR(Data!$D4869)</f>
        <v>2014</v>
      </c>
      <c r="D4869" s="2">
        <v>41957</v>
      </c>
      <c r="E4869" s="2">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ht="14.25" customHeight="1" x14ac:dyDescent="0.3">
      <c r="A4870">
        <v>4869</v>
      </c>
      <c r="B4870" t="s">
        <v>7831</v>
      </c>
      <c r="C4870">
        <f>YEAR(Data!$D4870)</f>
        <v>2014</v>
      </c>
      <c r="D4870" s="2">
        <v>41957</v>
      </c>
      <c r="E4870" s="2">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ht="14.25" customHeight="1" x14ac:dyDescent="0.3">
      <c r="A4871">
        <v>4870</v>
      </c>
      <c r="B4871" t="s">
        <v>7832</v>
      </c>
      <c r="C4871">
        <f>YEAR(Data!$D4871)</f>
        <v>2014</v>
      </c>
      <c r="D4871" s="2">
        <v>41968</v>
      </c>
      <c r="E4871" s="2">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ht="14.25" customHeight="1" x14ac:dyDescent="0.3">
      <c r="A4872">
        <v>4871</v>
      </c>
      <c r="B4872" t="s">
        <v>7832</v>
      </c>
      <c r="C4872">
        <f>YEAR(Data!$D4872)</f>
        <v>2014</v>
      </c>
      <c r="D4872" s="2">
        <v>41968</v>
      </c>
      <c r="E4872" s="2">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ht="14.25" customHeight="1" x14ac:dyDescent="0.3">
      <c r="A4873">
        <v>4872</v>
      </c>
      <c r="B4873" t="s">
        <v>7833</v>
      </c>
      <c r="C4873">
        <f>YEAR(Data!$D4873)</f>
        <v>2014</v>
      </c>
      <c r="D4873" s="2">
        <v>41783</v>
      </c>
      <c r="E4873" s="2">
        <v>41787</v>
      </c>
      <c r="F4873" t="s">
        <v>50</v>
      </c>
      <c r="G4873" t="s">
        <v>916</v>
      </c>
      <c r="H4873" t="s">
        <v>917</v>
      </c>
      <c r="I4873" t="s">
        <v>26</v>
      </c>
      <c r="J4873" t="s">
        <v>27</v>
      </c>
      <c r="K4873" t="s">
        <v>184</v>
      </c>
      <c r="L4873" t="s">
        <v>104</v>
      </c>
      <c r="M4873">
        <v>77095</v>
      </c>
      <c r="N4873" t="s">
        <v>105</v>
      </c>
      <c r="O4873" t="s">
        <v>7834</v>
      </c>
      <c r="P4873" t="s">
        <v>46</v>
      </c>
      <c r="Q4873" t="s">
        <v>269</v>
      </c>
      <c r="R4873" t="s">
        <v>7835</v>
      </c>
      <c r="S4873">
        <v>1.8239999999999998</v>
      </c>
      <c r="T4873">
        <v>2</v>
      </c>
      <c r="U4873">
        <v>0.2</v>
      </c>
      <c r="V4873">
        <v>0.61559999999999993</v>
      </c>
    </row>
    <row r="4874" spans="1:22" ht="14.25" customHeight="1" x14ac:dyDescent="0.3">
      <c r="A4874">
        <v>4873</v>
      </c>
      <c r="B4874" t="s">
        <v>7833</v>
      </c>
      <c r="C4874">
        <f>YEAR(Data!$D4874)</f>
        <v>2014</v>
      </c>
      <c r="D4874" s="2">
        <v>41783</v>
      </c>
      <c r="E4874" s="2">
        <v>41787</v>
      </c>
      <c r="F4874" t="s">
        <v>50</v>
      </c>
      <c r="G4874" t="s">
        <v>916</v>
      </c>
      <c r="H4874" t="s">
        <v>917</v>
      </c>
      <c r="I4874" t="s">
        <v>26</v>
      </c>
      <c r="J4874" t="s">
        <v>27</v>
      </c>
      <c r="K4874" t="s">
        <v>184</v>
      </c>
      <c r="L4874" t="s">
        <v>104</v>
      </c>
      <c r="M4874">
        <v>77095</v>
      </c>
      <c r="N4874" t="s">
        <v>105</v>
      </c>
      <c r="O4874" t="s">
        <v>6728</v>
      </c>
      <c r="P4874" t="s">
        <v>46</v>
      </c>
      <c r="Q4874" t="s">
        <v>78</v>
      </c>
      <c r="R4874" t="s">
        <v>6729</v>
      </c>
      <c r="S4874">
        <v>18.319999999999997</v>
      </c>
      <c r="T4874">
        <v>5</v>
      </c>
      <c r="U4874">
        <v>0.8</v>
      </c>
      <c r="V4874">
        <v>-46.716000000000008</v>
      </c>
    </row>
    <row r="4875" spans="1:22" ht="14.25" customHeight="1" x14ac:dyDescent="0.3">
      <c r="A4875">
        <v>4874</v>
      </c>
      <c r="B4875" t="s">
        <v>7833</v>
      </c>
      <c r="C4875">
        <f>YEAR(Data!$D4875)</f>
        <v>2014</v>
      </c>
      <c r="D4875" s="2">
        <v>41783</v>
      </c>
      <c r="E4875" s="2">
        <v>41787</v>
      </c>
      <c r="F4875" t="s">
        <v>50</v>
      </c>
      <c r="G4875" t="s">
        <v>916</v>
      </c>
      <c r="H4875" t="s">
        <v>917</v>
      </c>
      <c r="I4875" t="s">
        <v>26</v>
      </c>
      <c r="J4875" t="s">
        <v>27</v>
      </c>
      <c r="K4875" t="s">
        <v>184</v>
      </c>
      <c r="L4875" t="s">
        <v>104</v>
      </c>
      <c r="M4875">
        <v>77095</v>
      </c>
      <c r="N4875" t="s">
        <v>105</v>
      </c>
      <c r="O4875" t="s">
        <v>6446</v>
      </c>
      <c r="P4875" t="s">
        <v>46</v>
      </c>
      <c r="Q4875" t="s">
        <v>59</v>
      </c>
      <c r="R4875" t="s">
        <v>6447</v>
      </c>
      <c r="S4875">
        <v>48.816000000000003</v>
      </c>
      <c r="T4875">
        <v>3</v>
      </c>
      <c r="U4875">
        <v>0.2</v>
      </c>
      <c r="V4875">
        <v>-11.593800000000005</v>
      </c>
    </row>
    <row r="4876" spans="1:22" ht="14.25" customHeight="1" x14ac:dyDescent="0.3">
      <c r="A4876">
        <v>4875</v>
      </c>
      <c r="B4876" t="s">
        <v>7833</v>
      </c>
      <c r="C4876">
        <f>YEAR(Data!$D4876)</f>
        <v>2014</v>
      </c>
      <c r="D4876" s="2">
        <v>41783</v>
      </c>
      <c r="E4876" s="2">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ht="14.25" customHeight="1" x14ac:dyDescent="0.3">
      <c r="A4877">
        <v>4876</v>
      </c>
      <c r="B4877" t="s">
        <v>7836</v>
      </c>
      <c r="C4877">
        <f>YEAR(Data!$D4877)</f>
        <v>2011</v>
      </c>
      <c r="D4877" s="2">
        <v>40879</v>
      </c>
      <c r="E4877" s="2">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ht="14.25" customHeight="1" x14ac:dyDescent="0.3">
      <c r="A4878">
        <v>4877</v>
      </c>
      <c r="B4878" t="s">
        <v>7837</v>
      </c>
      <c r="C4878">
        <f>YEAR(Data!$D4878)</f>
        <v>2011</v>
      </c>
      <c r="D4878" s="2">
        <v>40819</v>
      </c>
      <c r="E4878" s="2">
        <v>40825</v>
      </c>
      <c r="F4878" t="s">
        <v>50</v>
      </c>
      <c r="G4878" t="s">
        <v>2969</v>
      </c>
      <c r="H4878" t="s">
        <v>2970</v>
      </c>
      <c r="I4878" t="s">
        <v>102</v>
      </c>
      <c r="J4878" t="s">
        <v>27</v>
      </c>
      <c r="K4878" t="s">
        <v>373</v>
      </c>
      <c r="L4878" t="s">
        <v>88</v>
      </c>
      <c r="M4878">
        <v>27707</v>
      </c>
      <c r="N4878" t="s">
        <v>30</v>
      </c>
      <c r="O4878" t="s">
        <v>5917</v>
      </c>
      <c r="P4878" t="s">
        <v>46</v>
      </c>
      <c r="Q4878" t="s">
        <v>59</v>
      </c>
      <c r="R4878" t="s">
        <v>5918</v>
      </c>
      <c r="S4878">
        <v>61.567999999999998</v>
      </c>
      <c r="T4878">
        <v>2</v>
      </c>
      <c r="U4878">
        <v>0.2</v>
      </c>
      <c r="V4878">
        <v>4.6175999999999995</v>
      </c>
    </row>
    <row r="4879" spans="1:22" ht="14.25" customHeight="1" x14ac:dyDescent="0.3">
      <c r="A4879">
        <v>4878</v>
      </c>
      <c r="B4879" t="s">
        <v>7837</v>
      </c>
      <c r="C4879">
        <f>YEAR(Data!$D4879)</f>
        <v>2011</v>
      </c>
      <c r="D4879" s="2">
        <v>40819</v>
      </c>
      <c r="E4879" s="2">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ht="14.25" customHeight="1" x14ac:dyDescent="0.3">
      <c r="A4880">
        <v>4879</v>
      </c>
      <c r="B4880" t="s">
        <v>7838</v>
      </c>
      <c r="C4880">
        <f>YEAR(Data!$D4880)</f>
        <v>2013</v>
      </c>
      <c r="D4880" s="2">
        <v>41485</v>
      </c>
      <c r="E4880" s="2">
        <v>41487</v>
      </c>
      <c r="F4880" t="s">
        <v>188</v>
      </c>
      <c r="G4880" t="s">
        <v>5502</v>
      </c>
      <c r="H4880" t="s">
        <v>5503</v>
      </c>
      <c r="I4880" t="s">
        <v>26</v>
      </c>
      <c r="J4880" t="s">
        <v>27</v>
      </c>
      <c r="K4880" t="s">
        <v>7839</v>
      </c>
      <c r="L4880" t="s">
        <v>54</v>
      </c>
      <c r="M4880">
        <v>32503</v>
      </c>
      <c r="N4880" t="s">
        <v>30</v>
      </c>
      <c r="O4880" t="s">
        <v>7771</v>
      </c>
      <c r="P4880" t="s">
        <v>46</v>
      </c>
      <c r="Q4880" t="s">
        <v>75</v>
      </c>
      <c r="R4880" t="s">
        <v>7772</v>
      </c>
      <c r="S4880">
        <v>2.2140000000000004</v>
      </c>
      <c r="T4880">
        <v>3</v>
      </c>
      <c r="U4880">
        <v>0.7</v>
      </c>
      <c r="V4880">
        <v>-1.4760000000000004</v>
      </c>
    </row>
    <row r="4881" spans="1:22" ht="14.25" customHeight="1" x14ac:dyDescent="0.3">
      <c r="A4881">
        <v>4880</v>
      </c>
      <c r="B4881" t="s">
        <v>7840</v>
      </c>
      <c r="C4881">
        <f>YEAR(Data!$D4881)</f>
        <v>2014</v>
      </c>
      <c r="D4881" s="2">
        <v>41946</v>
      </c>
      <c r="E4881" s="2">
        <v>41949</v>
      </c>
      <c r="F4881" t="s">
        <v>23</v>
      </c>
      <c r="G4881" t="s">
        <v>4524</v>
      </c>
      <c r="H4881" t="s">
        <v>4525</v>
      </c>
      <c r="I4881" t="s">
        <v>41</v>
      </c>
      <c r="J4881" t="s">
        <v>27</v>
      </c>
      <c r="K4881" t="s">
        <v>28</v>
      </c>
      <c r="L4881" t="s">
        <v>29</v>
      </c>
      <c r="M4881">
        <v>42420</v>
      </c>
      <c r="N4881" t="s">
        <v>30</v>
      </c>
      <c r="O4881" t="s">
        <v>6439</v>
      </c>
      <c r="P4881" t="s">
        <v>46</v>
      </c>
      <c r="Q4881" t="s">
        <v>173</v>
      </c>
      <c r="R4881" t="s">
        <v>6440</v>
      </c>
      <c r="S4881">
        <v>5.32</v>
      </c>
      <c r="T4881">
        <v>2</v>
      </c>
      <c r="U4881">
        <v>0</v>
      </c>
      <c r="V4881">
        <v>2.6068000000000002</v>
      </c>
    </row>
    <row r="4882" spans="1:22" ht="14.25" customHeight="1" x14ac:dyDescent="0.3">
      <c r="A4882">
        <v>4881</v>
      </c>
      <c r="B4882" t="s">
        <v>7840</v>
      </c>
      <c r="C4882">
        <f>YEAR(Data!$D4882)</f>
        <v>2014</v>
      </c>
      <c r="D4882" s="2">
        <v>41946</v>
      </c>
      <c r="E4882" s="2">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ht="14.25" customHeight="1" x14ac:dyDescent="0.3">
      <c r="A4883">
        <v>4882</v>
      </c>
      <c r="B4883" t="s">
        <v>7840</v>
      </c>
      <c r="C4883">
        <f>YEAR(Data!$D4883)</f>
        <v>2014</v>
      </c>
      <c r="D4883" s="2">
        <v>41946</v>
      </c>
      <c r="E4883" s="2">
        <v>41949</v>
      </c>
      <c r="F4883" t="s">
        <v>23</v>
      </c>
      <c r="G4883" t="s">
        <v>4524</v>
      </c>
      <c r="H4883" t="s">
        <v>4525</v>
      </c>
      <c r="I4883" t="s">
        <v>41</v>
      </c>
      <c r="J4883" t="s">
        <v>27</v>
      </c>
      <c r="K4883" t="s">
        <v>28</v>
      </c>
      <c r="L4883" t="s">
        <v>29</v>
      </c>
      <c r="M4883">
        <v>42420</v>
      </c>
      <c r="N4883" t="s">
        <v>30</v>
      </c>
      <c r="O4883" t="s">
        <v>5251</v>
      </c>
      <c r="P4883" t="s">
        <v>71</v>
      </c>
      <c r="Q4883" t="s">
        <v>161</v>
      </c>
      <c r="R4883" t="s">
        <v>5252</v>
      </c>
      <c r="S4883">
        <v>2249.91</v>
      </c>
      <c r="T4883">
        <v>9</v>
      </c>
      <c r="U4883">
        <v>0</v>
      </c>
      <c r="V4883">
        <v>517.47930000000008</v>
      </c>
    </row>
    <row r="4884" spans="1:22" ht="14.25" customHeight="1" x14ac:dyDescent="0.3">
      <c r="A4884">
        <v>4883</v>
      </c>
      <c r="B4884" t="s">
        <v>7840</v>
      </c>
      <c r="C4884">
        <f>YEAR(Data!$D4884)</f>
        <v>2014</v>
      </c>
      <c r="D4884" s="2">
        <v>41946</v>
      </c>
      <c r="E4884" s="2">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ht="14.25" customHeight="1" x14ac:dyDescent="0.3">
      <c r="A4885">
        <v>4884</v>
      </c>
      <c r="B4885" t="s">
        <v>7841</v>
      </c>
      <c r="C4885">
        <f>YEAR(Data!$D4885)</f>
        <v>2014</v>
      </c>
      <c r="D4885" s="2">
        <v>41707</v>
      </c>
      <c r="E4885" s="2">
        <v>41714</v>
      </c>
      <c r="F4885" t="s">
        <v>50</v>
      </c>
      <c r="G4885" t="s">
        <v>989</v>
      </c>
      <c r="H4885" t="s">
        <v>990</v>
      </c>
      <c r="I4885" t="s">
        <v>26</v>
      </c>
      <c r="J4885" t="s">
        <v>27</v>
      </c>
      <c r="K4885" t="s">
        <v>1883</v>
      </c>
      <c r="L4885" t="s">
        <v>43</v>
      </c>
      <c r="M4885">
        <v>92804</v>
      </c>
      <c r="N4885" t="s">
        <v>44</v>
      </c>
      <c r="O4885" t="s">
        <v>7314</v>
      </c>
      <c r="P4885" t="s">
        <v>46</v>
      </c>
      <c r="Q4885" t="s">
        <v>75</v>
      </c>
      <c r="R4885" t="s">
        <v>7315</v>
      </c>
      <c r="S4885">
        <v>171.20000000000002</v>
      </c>
      <c r="T4885">
        <v>5</v>
      </c>
      <c r="U4885">
        <v>0.2</v>
      </c>
      <c r="V4885">
        <v>64.199999999999989</v>
      </c>
    </row>
    <row r="4886" spans="1:22" ht="14.25" customHeight="1" x14ac:dyDescent="0.3">
      <c r="A4886">
        <v>4885</v>
      </c>
      <c r="B4886" t="s">
        <v>7841</v>
      </c>
      <c r="C4886">
        <f>YEAR(Data!$D4886)</f>
        <v>2014</v>
      </c>
      <c r="D4886" s="2">
        <v>41707</v>
      </c>
      <c r="E4886" s="2">
        <v>41714</v>
      </c>
      <c r="F4886" t="s">
        <v>50</v>
      </c>
      <c r="G4886" t="s">
        <v>989</v>
      </c>
      <c r="H4886" t="s">
        <v>990</v>
      </c>
      <c r="I4886" t="s">
        <v>26</v>
      </c>
      <c r="J4886" t="s">
        <v>27</v>
      </c>
      <c r="K4886" t="s">
        <v>1883</v>
      </c>
      <c r="L4886" t="s">
        <v>43</v>
      </c>
      <c r="M4886">
        <v>92804</v>
      </c>
      <c r="N4886" t="s">
        <v>44</v>
      </c>
      <c r="O4886" t="s">
        <v>7341</v>
      </c>
      <c r="P4886" t="s">
        <v>46</v>
      </c>
      <c r="Q4886" t="s">
        <v>68</v>
      </c>
      <c r="R4886" t="s">
        <v>7342</v>
      </c>
      <c r="S4886">
        <v>3.36</v>
      </c>
      <c r="T4886">
        <v>2</v>
      </c>
      <c r="U4886">
        <v>0</v>
      </c>
      <c r="V4886">
        <v>0.87360000000000015</v>
      </c>
    </row>
    <row r="4887" spans="1:22" ht="14.25" customHeight="1" x14ac:dyDescent="0.3">
      <c r="A4887">
        <v>4886</v>
      </c>
      <c r="B4887" t="s">
        <v>7842</v>
      </c>
      <c r="C4887">
        <f>YEAR(Data!$D4887)</f>
        <v>2011</v>
      </c>
      <c r="D4887" s="2">
        <v>40893</v>
      </c>
      <c r="E4887" s="2">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ht="14.25" customHeight="1" x14ac:dyDescent="0.3">
      <c r="A4888">
        <v>4887</v>
      </c>
      <c r="B4888" t="s">
        <v>7843</v>
      </c>
      <c r="C4888">
        <f>YEAR(Data!$D4888)</f>
        <v>2013</v>
      </c>
      <c r="D4888" s="2">
        <v>41607</v>
      </c>
      <c r="E4888" s="2">
        <v>41610</v>
      </c>
      <c r="F4888" t="s">
        <v>23</v>
      </c>
      <c r="G4888" t="s">
        <v>5044</v>
      </c>
      <c r="H4888" t="s">
        <v>5045</v>
      </c>
      <c r="I4888" t="s">
        <v>41</v>
      </c>
      <c r="J4888" t="s">
        <v>27</v>
      </c>
      <c r="K4888" t="s">
        <v>7783</v>
      </c>
      <c r="L4888" t="s">
        <v>1272</v>
      </c>
      <c r="M4888">
        <v>30062</v>
      </c>
      <c r="N4888" t="s">
        <v>30</v>
      </c>
      <c r="O4888" t="s">
        <v>892</v>
      </c>
      <c r="P4888" t="s">
        <v>32</v>
      </c>
      <c r="Q4888" t="s">
        <v>36</v>
      </c>
      <c r="R4888" t="s">
        <v>893</v>
      </c>
      <c r="S4888">
        <v>182.67000000000002</v>
      </c>
      <c r="T4888">
        <v>3</v>
      </c>
      <c r="U4888">
        <v>0</v>
      </c>
      <c r="V4888">
        <v>52.974299999999992</v>
      </c>
    </row>
    <row r="4889" spans="1:22" ht="14.25" customHeight="1" x14ac:dyDescent="0.3">
      <c r="A4889">
        <v>4888</v>
      </c>
      <c r="B4889" t="s">
        <v>7843</v>
      </c>
      <c r="C4889">
        <f>YEAR(Data!$D4889)</f>
        <v>2013</v>
      </c>
      <c r="D4889" s="2">
        <v>41607</v>
      </c>
      <c r="E4889" s="2">
        <v>41610</v>
      </c>
      <c r="F4889" t="s">
        <v>23</v>
      </c>
      <c r="G4889" t="s">
        <v>5044</v>
      </c>
      <c r="H4889" t="s">
        <v>5045</v>
      </c>
      <c r="I4889" t="s">
        <v>41</v>
      </c>
      <c r="J4889" t="s">
        <v>27</v>
      </c>
      <c r="K4889" t="s">
        <v>7783</v>
      </c>
      <c r="L4889" t="s">
        <v>1272</v>
      </c>
      <c r="M4889">
        <v>30062</v>
      </c>
      <c r="N4889" t="s">
        <v>30</v>
      </c>
      <c r="O4889" t="s">
        <v>2569</v>
      </c>
      <c r="P4889" t="s">
        <v>71</v>
      </c>
      <c r="Q4889" t="s">
        <v>161</v>
      </c>
      <c r="R4889" t="s">
        <v>2570</v>
      </c>
      <c r="S4889">
        <v>101.69999999999999</v>
      </c>
      <c r="T4889">
        <v>6</v>
      </c>
      <c r="U4889">
        <v>0</v>
      </c>
      <c r="V4889">
        <v>6.1019999999999968</v>
      </c>
    </row>
    <row r="4890" spans="1:22" ht="14.25" customHeight="1" x14ac:dyDescent="0.3">
      <c r="A4890">
        <v>4889</v>
      </c>
      <c r="B4890" t="s">
        <v>7843</v>
      </c>
      <c r="C4890">
        <f>YEAR(Data!$D4890)</f>
        <v>2013</v>
      </c>
      <c r="D4890" s="2">
        <v>41607</v>
      </c>
      <c r="E4890" s="2">
        <v>41610</v>
      </c>
      <c r="F4890" t="s">
        <v>23</v>
      </c>
      <c r="G4890" t="s">
        <v>5044</v>
      </c>
      <c r="H4890" t="s">
        <v>5045</v>
      </c>
      <c r="I4890" t="s">
        <v>41</v>
      </c>
      <c r="J4890" t="s">
        <v>27</v>
      </c>
      <c r="K4890" t="s">
        <v>7783</v>
      </c>
      <c r="L4890" t="s">
        <v>1272</v>
      </c>
      <c r="M4890">
        <v>30062</v>
      </c>
      <c r="N4890" t="s">
        <v>30</v>
      </c>
      <c r="O4890" t="s">
        <v>1769</v>
      </c>
      <c r="P4890" t="s">
        <v>46</v>
      </c>
      <c r="Q4890" t="s">
        <v>59</v>
      </c>
      <c r="R4890" t="s">
        <v>1770</v>
      </c>
      <c r="S4890">
        <v>1126.02</v>
      </c>
      <c r="T4890">
        <v>3</v>
      </c>
      <c r="U4890">
        <v>0</v>
      </c>
      <c r="V4890">
        <v>56.300999999999988</v>
      </c>
    </row>
    <row r="4891" spans="1:22" ht="14.25" customHeight="1" x14ac:dyDescent="0.3">
      <c r="A4891">
        <v>4890</v>
      </c>
      <c r="B4891" t="s">
        <v>7843</v>
      </c>
      <c r="C4891">
        <f>YEAR(Data!$D4891)</f>
        <v>2013</v>
      </c>
      <c r="D4891" s="2">
        <v>41607</v>
      </c>
      <c r="E4891" s="2">
        <v>41610</v>
      </c>
      <c r="F4891" t="s">
        <v>23</v>
      </c>
      <c r="G4891" t="s">
        <v>5044</v>
      </c>
      <c r="H4891" t="s">
        <v>5045</v>
      </c>
      <c r="I4891" t="s">
        <v>41</v>
      </c>
      <c r="J4891" t="s">
        <v>27</v>
      </c>
      <c r="K4891" t="s">
        <v>7783</v>
      </c>
      <c r="L4891" t="s">
        <v>1272</v>
      </c>
      <c r="M4891">
        <v>30062</v>
      </c>
      <c r="N4891" t="s">
        <v>30</v>
      </c>
      <c r="O4891" t="s">
        <v>7563</v>
      </c>
      <c r="P4891" t="s">
        <v>46</v>
      </c>
      <c r="Q4891" t="s">
        <v>59</v>
      </c>
      <c r="R4891" t="s">
        <v>7564</v>
      </c>
      <c r="S4891">
        <v>1263.3000000000002</v>
      </c>
      <c r="T4891">
        <v>6</v>
      </c>
      <c r="U4891">
        <v>0</v>
      </c>
      <c r="V4891">
        <v>315.82499999999993</v>
      </c>
    </row>
    <row r="4892" spans="1:22" ht="14.25" customHeight="1" x14ac:dyDescent="0.3">
      <c r="A4892">
        <v>4891</v>
      </c>
      <c r="B4892" t="s">
        <v>7844</v>
      </c>
      <c r="C4892">
        <f>YEAR(Data!$D4892)</f>
        <v>2013</v>
      </c>
      <c r="D4892" s="2">
        <v>41632</v>
      </c>
      <c r="E4892" s="2">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ht="14.25" customHeight="1" x14ac:dyDescent="0.3">
      <c r="A4893">
        <v>4892</v>
      </c>
      <c r="B4893" t="s">
        <v>7844</v>
      </c>
      <c r="C4893">
        <f>YEAR(Data!$D4893)</f>
        <v>2013</v>
      </c>
      <c r="D4893" s="2">
        <v>41632</v>
      </c>
      <c r="E4893" s="2">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ht="14.25" customHeight="1" x14ac:dyDescent="0.3">
      <c r="A4894">
        <v>4893</v>
      </c>
      <c r="B4894" t="s">
        <v>7844</v>
      </c>
      <c r="C4894">
        <f>YEAR(Data!$D4894)</f>
        <v>2013</v>
      </c>
      <c r="D4894" s="2">
        <v>41632</v>
      </c>
      <c r="E4894" s="2">
        <v>41639</v>
      </c>
      <c r="F4894" t="s">
        <v>50</v>
      </c>
      <c r="G4894" t="s">
        <v>4764</v>
      </c>
      <c r="H4894" t="s">
        <v>4765</v>
      </c>
      <c r="I4894" t="s">
        <v>41</v>
      </c>
      <c r="J4894" t="s">
        <v>27</v>
      </c>
      <c r="K4894" t="s">
        <v>95</v>
      </c>
      <c r="L4894" t="s">
        <v>96</v>
      </c>
      <c r="M4894">
        <v>98103</v>
      </c>
      <c r="N4894" t="s">
        <v>44</v>
      </c>
      <c r="O4894" t="s">
        <v>7845</v>
      </c>
      <c r="P4894" t="s">
        <v>46</v>
      </c>
      <c r="Q4894" t="s">
        <v>68</v>
      </c>
      <c r="R4894" t="s">
        <v>7846</v>
      </c>
      <c r="S4894">
        <v>4.2</v>
      </c>
      <c r="T4894">
        <v>2</v>
      </c>
      <c r="U4894">
        <v>0</v>
      </c>
      <c r="V4894">
        <v>1.1760000000000002</v>
      </c>
    </row>
    <row r="4895" spans="1:22" ht="14.25" customHeight="1" x14ac:dyDescent="0.3">
      <c r="A4895">
        <v>4894</v>
      </c>
      <c r="B4895" t="s">
        <v>7844</v>
      </c>
      <c r="C4895">
        <f>YEAR(Data!$D4895)</f>
        <v>2013</v>
      </c>
      <c r="D4895" s="2">
        <v>41632</v>
      </c>
      <c r="E4895" s="2">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ht="14.25" customHeight="1" x14ac:dyDescent="0.3">
      <c r="A4896">
        <v>4895</v>
      </c>
      <c r="B4896" t="s">
        <v>7844</v>
      </c>
      <c r="C4896">
        <f>YEAR(Data!$D4896)</f>
        <v>2013</v>
      </c>
      <c r="D4896" s="2">
        <v>41632</v>
      </c>
      <c r="E4896" s="2">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ht="14.25" customHeight="1" x14ac:dyDescent="0.3">
      <c r="A4897">
        <v>4896</v>
      </c>
      <c r="B4897" t="s">
        <v>7844</v>
      </c>
      <c r="C4897">
        <f>YEAR(Data!$D4897)</f>
        <v>2013</v>
      </c>
      <c r="D4897" s="2">
        <v>41632</v>
      </c>
      <c r="E4897" s="2">
        <v>41639</v>
      </c>
      <c r="F4897" t="s">
        <v>50</v>
      </c>
      <c r="G4897" t="s">
        <v>4764</v>
      </c>
      <c r="H4897" t="s">
        <v>4765</v>
      </c>
      <c r="I4897" t="s">
        <v>41</v>
      </c>
      <c r="J4897" t="s">
        <v>27</v>
      </c>
      <c r="K4897" t="s">
        <v>95</v>
      </c>
      <c r="L4897" t="s">
        <v>96</v>
      </c>
      <c r="M4897">
        <v>98103</v>
      </c>
      <c r="N4897" t="s">
        <v>44</v>
      </c>
      <c r="O4897" t="s">
        <v>6396</v>
      </c>
      <c r="P4897" t="s">
        <v>46</v>
      </c>
      <c r="Q4897" t="s">
        <v>173</v>
      </c>
      <c r="R4897" t="s">
        <v>186</v>
      </c>
      <c r="S4897">
        <v>61.96</v>
      </c>
      <c r="T4897">
        <v>2</v>
      </c>
      <c r="U4897">
        <v>0</v>
      </c>
      <c r="V4897">
        <v>30.360399999999998</v>
      </c>
    </row>
    <row r="4898" spans="1:22" ht="14.25" customHeight="1" x14ac:dyDescent="0.3">
      <c r="A4898">
        <v>4897</v>
      </c>
      <c r="B4898" t="s">
        <v>7844</v>
      </c>
      <c r="C4898">
        <f>YEAR(Data!$D4898)</f>
        <v>2013</v>
      </c>
      <c r="D4898" s="2">
        <v>41632</v>
      </c>
      <c r="E4898" s="2">
        <v>41639</v>
      </c>
      <c r="F4898" t="s">
        <v>50</v>
      </c>
      <c r="G4898" t="s">
        <v>4764</v>
      </c>
      <c r="H4898" t="s">
        <v>4765</v>
      </c>
      <c r="I4898" t="s">
        <v>41</v>
      </c>
      <c r="J4898" t="s">
        <v>27</v>
      </c>
      <c r="K4898" t="s">
        <v>95</v>
      </c>
      <c r="L4898" t="s">
        <v>96</v>
      </c>
      <c r="M4898">
        <v>98103</v>
      </c>
      <c r="N4898" t="s">
        <v>44</v>
      </c>
      <c r="O4898" t="s">
        <v>5599</v>
      </c>
      <c r="P4898" t="s">
        <v>46</v>
      </c>
      <c r="Q4898" t="s">
        <v>59</v>
      </c>
      <c r="R4898" t="s">
        <v>5600</v>
      </c>
      <c r="S4898">
        <v>1117.92</v>
      </c>
      <c r="T4898">
        <v>4</v>
      </c>
      <c r="U4898">
        <v>0</v>
      </c>
      <c r="V4898">
        <v>55.895999999999958</v>
      </c>
    </row>
    <row r="4899" spans="1:22" ht="14.25" customHeight="1" x14ac:dyDescent="0.3">
      <c r="A4899">
        <v>4898</v>
      </c>
      <c r="B4899" t="s">
        <v>7847</v>
      </c>
      <c r="C4899">
        <f>YEAR(Data!$D4899)</f>
        <v>2011</v>
      </c>
      <c r="D4899" s="2">
        <v>40831</v>
      </c>
      <c r="E4899" s="2">
        <v>40833</v>
      </c>
      <c r="F4899" t="s">
        <v>188</v>
      </c>
      <c r="G4899" t="s">
        <v>6022</v>
      </c>
      <c r="H4899" t="s">
        <v>6023</v>
      </c>
      <c r="I4899" t="s">
        <v>26</v>
      </c>
      <c r="J4899" t="s">
        <v>27</v>
      </c>
      <c r="K4899" t="s">
        <v>3870</v>
      </c>
      <c r="L4899" t="s">
        <v>498</v>
      </c>
      <c r="M4899">
        <v>44134</v>
      </c>
      <c r="N4899" t="s">
        <v>148</v>
      </c>
      <c r="O4899" t="s">
        <v>5801</v>
      </c>
      <c r="P4899" t="s">
        <v>32</v>
      </c>
      <c r="Q4899" t="s">
        <v>36</v>
      </c>
      <c r="R4899" t="s">
        <v>5802</v>
      </c>
      <c r="S4899">
        <v>183.37199999999999</v>
      </c>
      <c r="T4899">
        <v>2</v>
      </c>
      <c r="U4899">
        <v>0.3</v>
      </c>
      <c r="V4899">
        <v>-7.8588000000000022</v>
      </c>
    </row>
    <row r="4900" spans="1:22" ht="14.25" customHeight="1" x14ac:dyDescent="0.3">
      <c r="A4900">
        <v>4899</v>
      </c>
      <c r="B4900" t="s">
        <v>7847</v>
      </c>
      <c r="C4900">
        <f>YEAR(Data!$D4900)</f>
        <v>2011</v>
      </c>
      <c r="D4900" s="2">
        <v>40831</v>
      </c>
      <c r="E4900" s="2">
        <v>40833</v>
      </c>
      <c r="F4900" t="s">
        <v>188</v>
      </c>
      <c r="G4900" t="s">
        <v>6022</v>
      </c>
      <c r="H4900" t="s">
        <v>6023</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ht="14.25" customHeight="1" x14ac:dyDescent="0.3">
      <c r="A4901">
        <v>4900</v>
      </c>
      <c r="B4901" t="s">
        <v>7848</v>
      </c>
      <c r="C4901">
        <f>YEAR(Data!$D4901)</f>
        <v>2013</v>
      </c>
      <c r="D4901" s="2">
        <v>41509</v>
      </c>
      <c r="E4901" s="2">
        <v>41514</v>
      </c>
      <c r="F4901" t="s">
        <v>50</v>
      </c>
      <c r="G4901" t="s">
        <v>4143</v>
      </c>
      <c r="H4901" t="s">
        <v>4144</v>
      </c>
      <c r="I4901" t="s">
        <v>26</v>
      </c>
      <c r="J4901" t="s">
        <v>27</v>
      </c>
      <c r="K4901" t="s">
        <v>6231</v>
      </c>
      <c r="L4901" t="s">
        <v>420</v>
      </c>
      <c r="M4901">
        <v>97030</v>
      </c>
      <c r="N4901" t="s">
        <v>44</v>
      </c>
      <c r="O4901" t="s">
        <v>4158</v>
      </c>
      <c r="P4901" t="s">
        <v>46</v>
      </c>
      <c r="Q4901" t="s">
        <v>75</v>
      </c>
      <c r="R4901" t="s">
        <v>4159</v>
      </c>
      <c r="S4901">
        <v>26.352000000000004</v>
      </c>
      <c r="T4901">
        <v>8</v>
      </c>
      <c r="U4901">
        <v>0.7</v>
      </c>
      <c r="V4901">
        <v>-18.446399999999997</v>
      </c>
    </row>
    <row r="4902" spans="1:22" ht="14.25" customHeight="1" x14ac:dyDescent="0.3">
      <c r="A4902">
        <v>4901</v>
      </c>
      <c r="B4902" t="s">
        <v>7849</v>
      </c>
      <c r="C4902">
        <f>YEAR(Data!$D4902)</f>
        <v>2014</v>
      </c>
      <c r="D4902" s="2">
        <v>41991</v>
      </c>
      <c r="E4902" s="2">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ht="14.25" customHeight="1" x14ac:dyDescent="0.3">
      <c r="A4903">
        <v>4902</v>
      </c>
      <c r="B4903" t="s">
        <v>7849</v>
      </c>
      <c r="C4903">
        <f>YEAR(Data!$D4903)</f>
        <v>2014</v>
      </c>
      <c r="D4903" s="2">
        <v>41991</v>
      </c>
      <c r="E4903" s="2">
        <v>41995</v>
      </c>
      <c r="F4903" t="s">
        <v>50</v>
      </c>
      <c r="G4903" t="s">
        <v>1005</v>
      </c>
      <c r="H4903" t="s">
        <v>1006</v>
      </c>
      <c r="I4903" t="s">
        <v>41</v>
      </c>
      <c r="J4903" t="s">
        <v>27</v>
      </c>
      <c r="K4903" t="s">
        <v>1883</v>
      </c>
      <c r="L4903" t="s">
        <v>43</v>
      </c>
      <c r="M4903">
        <v>92804</v>
      </c>
      <c r="N4903" t="s">
        <v>44</v>
      </c>
      <c r="O4903" t="s">
        <v>5550</v>
      </c>
      <c r="P4903" t="s">
        <v>46</v>
      </c>
      <c r="Q4903" t="s">
        <v>578</v>
      </c>
      <c r="R4903" t="s">
        <v>5551</v>
      </c>
      <c r="S4903">
        <v>13.98</v>
      </c>
      <c r="T4903">
        <v>1</v>
      </c>
      <c r="U4903">
        <v>0</v>
      </c>
      <c r="V4903">
        <v>3.6348000000000003</v>
      </c>
    </row>
    <row r="4904" spans="1:22" ht="14.25" customHeight="1" x14ac:dyDescent="0.3">
      <c r="A4904">
        <v>4903</v>
      </c>
      <c r="B4904" t="s">
        <v>7850</v>
      </c>
      <c r="C4904">
        <f>YEAR(Data!$D4904)</f>
        <v>2014</v>
      </c>
      <c r="D4904" s="2">
        <v>41706</v>
      </c>
      <c r="E4904" s="2">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ht="14.25" customHeight="1" x14ac:dyDescent="0.3">
      <c r="A4905">
        <v>4904</v>
      </c>
      <c r="B4905" t="s">
        <v>7850</v>
      </c>
      <c r="C4905">
        <f>YEAR(Data!$D4905)</f>
        <v>2014</v>
      </c>
      <c r="D4905" s="2">
        <v>41706</v>
      </c>
      <c r="E4905" s="2">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ht="14.25" customHeight="1" x14ac:dyDescent="0.3">
      <c r="A4906">
        <v>4905</v>
      </c>
      <c r="B4906" t="s">
        <v>7851</v>
      </c>
      <c r="C4906">
        <f>YEAR(Data!$D4906)</f>
        <v>2011</v>
      </c>
      <c r="D4906" s="2">
        <v>40878</v>
      </c>
      <c r="E4906" s="2">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ht="14.25" customHeight="1" x14ac:dyDescent="0.3">
      <c r="A4907">
        <v>4906</v>
      </c>
      <c r="B4907" t="s">
        <v>7852</v>
      </c>
      <c r="C4907">
        <f>YEAR(Data!$D4907)</f>
        <v>2011</v>
      </c>
      <c r="D4907" s="2">
        <v>40830</v>
      </c>
      <c r="E4907" s="2">
        <v>40832</v>
      </c>
      <c r="F4907" t="s">
        <v>23</v>
      </c>
      <c r="G4907" t="s">
        <v>4507</v>
      </c>
      <c r="H4907" t="s">
        <v>4508</v>
      </c>
      <c r="I4907" t="s">
        <v>41</v>
      </c>
      <c r="J4907" t="s">
        <v>27</v>
      </c>
      <c r="K4907" t="s">
        <v>87</v>
      </c>
      <c r="L4907" t="s">
        <v>2694</v>
      </c>
      <c r="M4907">
        <v>3301</v>
      </c>
      <c r="N4907" t="s">
        <v>148</v>
      </c>
      <c r="O4907" t="s">
        <v>6715</v>
      </c>
      <c r="P4907" t="s">
        <v>46</v>
      </c>
      <c r="Q4907" t="s">
        <v>75</v>
      </c>
      <c r="R4907" t="s">
        <v>6716</v>
      </c>
      <c r="S4907">
        <v>22.92</v>
      </c>
      <c r="T4907">
        <v>4</v>
      </c>
      <c r="U4907">
        <v>0</v>
      </c>
      <c r="V4907">
        <v>11.0016</v>
      </c>
    </row>
    <row r="4908" spans="1:22" ht="14.25" customHeight="1" x14ac:dyDescent="0.3">
      <c r="A4908">
        <v>4907</v>
      </c>
      <c r="B4908" t="s">
        <v>7852</v>
      </c>
      <c r="C4908">
        <f>YEAR(Data!$D4908)</f>
        <v>2011</v>
      </c>
      <c r="D4908" s="2">
        <v>40830</v>
      </c>
      <c r="E4908" s="2">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ht="14.25" customHeight="1" x14ac:dyDescent="0.3">
      <c r="A4909">
        <v>4908</v>
      </c>
      <c r="B4909" t="s">
        <v>7853</v>
      </c>
      <c r="C4909">
        <f>YEAR(Data!$D4909)</f>
        <v>2011</v>
      </c>
      <c r="D4909" s="2">
        <v>40865</v>
      </c>
      <c r="E4909" s="2">
        <v>40870</v>
      </c>
      <c r="F4909" t="s">
        <v>23</v>
      </c>
      <c r="G4909" t="s">
        <v>5900</v>
      </c>
      <c r="H4909" t="s">
        <v>5901</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ht="14.25" customHeight="1" x14ac:dyDescent="0.3">
      <c r="A4910">
        <v>4909</v>
      </c>
      <c r="B4910" t="s">
        <v>7853</v>
      </c>
      <c r="C4910">
        <f>YEAR(Data!$D4910)</f>
        <v>2011</v>
      </c>
      <c r="D4910" s="2">
        <v>40865</v>
      </c>
      <c r="E4910" s="2">
        <v>40870</v>
      </c>
      <c r="F4910" t="s">
        <v>23</v>
      </c>
      <c r="G4910" t="s">
        <v>5900</v>
      </c>
      <c r="H4910" t="s">
        <v>5901</v>
      </c>
      <c r="I4910" t="s">
        <v>26</v>
      </c>
      <c r="J4910" t="s">
        <v>27</v>
      </c>
      <c r="K4910" t="s">
        <v>746</v>
      </c>
      <c r="L4910" t="s">
        <v>498</v>
      </c>
      <c r="M4910">
        <v>45014</v>
      </c>
      <c r="N4910" t="s">
        <v>148</v>
      </c>
      <c r="O4910" t="s">
        <v>7854</v>
      </c>
      <c r="P4910" t="s">
        <v>71</v>
      </c>
      <c r="Q4910" t="s">
        <v>72</v>
      </c>
      <c r="R4910" t="s">
        <v>7855</v>
      </c>
      <c r="S4910">
        <v>9.5879999999999992</v>
      </c>
      <c r="T4910">
        <v>2</v>
      </c>
      <c r="U4910">
        <v>0.4</v>
      </c>
      <c r="V4910">
        <v>-2.0773999999999999</v>
      </c>
    </row>
    <row r="4911" spans="1:22" ht="14.25" customHeight="1" x14ac:dyDescent="0.3">
      <c r="A4911">
        <v>4910</v>
      </c>
      <c r="B4911" t="s">
        <v>7856</v>
      </c>
      <c r="C4911">
        <f>YEAR(Data!$D4911)</f>
        <v>2014</v>
      </c>
      <c r="D4911" s="2">
        <v>41654</v>
      </c>
      <c r="E4911" s="2">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ht="14.25" customHeight="1" x14ac:dyDescent="0.3">
      <c r="A4912">
        <v>4911</v>
      </c>
      <c r="B4912" t="s">
        <v>7856</v>
      </c>
      <c r="C4912">
        <f>YEAR(Data!$D4912)</f>
        <v>2014</v>
      </c>
      <c r="D4912" s="2">
        <v>41654</v>
      </c>
      <c r="E4912" s="2">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ht="14.25" customHeight="1" x14ac:dyDescent="0.3">
      <c r="A4913">
        <v>4912</v>
      </c>
      <c r="B4913" t="s">
        <v>7856</v>
      </c>
      <c r="C4913">
        <f>YEAR(Data!$D4913)</f>
        <v>2014</v>
      </c>
      <c r="D4913" s="2">
        <v>41654</v>
      </c>
      <c r="E4913" s="2">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ht="14.25" customHeight="1" x14ac:dyDescent="0.3">
      <c r="A4914">
        <v>4913</v>
      </c>
      <c r="B4914" t="s">
        <v>7856</v>
      </c>
      <c r="C4914">
        <f>YEAR(Data!$D4914)</f>
        <v>2014</v>
      </c>
      <c r="D4914" s="2">
        <v>41654</v>
      </c>
      <c r="E4914" s="2">
        <v>41658</v>
      </c>
      <c r="F4914" t="s">
        <v>50</v>
      </c>
      <c r="G4914" t="s">
        <v>62</v>
      </c>
      <c r="H4914" t="s">
        <v>63</v>
      </c>
      <c r="I4914" t="s">
        <v>26</v>
      </c>
      <c r="J4914" t="s">
        <v>27</v>
      </c>
      <c r="K4914" t="s">
        <v>4886</v>
      </c>
      <c r="L4914" t="s">
        <v>335</v>
      </c>
      <c r="M4914">
        <v>37604</v>
      </c>
      <c r="N4914" t="s">
        <v>30</v>
      </c>
      <c r="O4914" t="s">
        <v>5822</v>
      </c>
      <c r="P4914" t="s">
        <v>46</v>
      </c>
      <c r="Q4914" t="s">
        <v>75</v>
      </c>
      <c r="R4914" t="s">
        <v>5823</v>
      </c>
      <c r="S4914">
        <v>5.9700000000000006</v>
      </c>
      <c r="T4914">
        <v>5</v>
      </c>
      <c r="U4914">
        <v>0.7</v>
      </c>
      <c r="V4914">
        <v>-4.577</v>
      </c>
    </row>
    <row r="4915" spans="1:22" ht="14.25" customHeight="1" x14ac:dyDescent="0.3">
      <c r="A4915">
        <v>4914</v>
      </c>
      <c r="B4915" t="s">
        <v>7856</v>
      </c>
      <c r="C4915">
        <f>YEAR(Data!$D4915)</f>
        <v>2014</v>
      </c>
      <c r="D4915" s="2">
        <v>41654</v>
      </c>
      <c r="E4915" s="2">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ht="14.25" customHeight="1" x14ac:dyDescent="0.3">
      <c r="A4916">
        <v>4915</v>
      </c>
      <c r="B4916" t="s">
        <v>7857</v>
      </c>
      <c r="C4916">
        <f>YEAR(Data!$D4916)</f>
        <v>2012</v>
      </c>
      <c r="D4916" s="2">
        <v>41176</v>
      </c>
      <c r="E4916" s="2">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ht="14.25" customHeight="1" x14ac:dyDescent="0.3">
      <c r="A4917">
        <v>4916</v>
      </c>
      <c r="B4917" t="s">
        <v>7857</v>
      </c>
      <c r="C4917">
        <f>YEAR(Data!$D4917)</f>
        <v>2012</v>
      </c>
      <c r="D4917" s="2">
        <v>41176</v>
      </c>
      <c r="E4917" s="2">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ht="14.25" customHeight="1" x14ac:dyDescent="0.3">
      <c r="A4918">
        <v>4917</v>
      </c>
      <c r="B4918" t="s">
        <v>7858</v>
      </c>
      <c r="C4918">
        <f>YEAR(Data!$D4918)</f>
        <v>2014</v>
      </c>
      <c r="D4918" s="2">
        <v>41922</v>
      </c>
      <c r="E4918" s="2">
        <v>41924</v>
      </c>
      <c r="F4918" t="s">
        <v>23</v>
      </c>
      <c r="G4918" t="s">
        <v>799</v>
      </c>
      <c r="H4918" t="s">
        <v>800</v>
      </c>
      <c r="I4918" t="s">
        <v>26</v>
      </c>
      <c r="J4918" t="s">
        <v>27</v>
      </c>
      <c r="K4918" t="s">
        <v>7859</v>
      </c>
      <c r="L4918" t="s">
        <v>104</v>
      </c>
      <c r="M4918">
        <v>77573</v>
      </c>
      <c r="N4918" t="s">
        <v>105</v>
      </c>
      <c r="O4918" t="s">
        <v>1456</v>
      </c>
      <c r="P4918" t="s">
        <v>46</v>
      </c>
      <c r="Q4918" t="s">
        <v>68</v>
      </c>
      <c r="R4918" t="s">
        <v>1457</v>
      </c>
      <c r="S4918">
        <v>67.144000000000005</v>
      </c>
      <c r="T4918">
        <v>7</v>
      </c>
      <c r="U4918">
        <v>0.2</v>
      </c>
      <c r="V4918">
        <v>5.8750999999999962</v>
      </c>
    </row>
    <row r="4919" spans="1:22" ht="14.25" customHeight="1" x14ac:dyDescent="0.3">
      <c r="A4919">
        <v>4918</v>
      </c>
      <c r="B4919" t="s">
        <v>7858</v>
      </c>
      <c r="C4919">
        <f>YEAR(Data!$D4919)</f>
        <v>2014</v>
      </c>
      <c r="D4919" s="2">
        <v>41922</v>
      </c>
      <c r="E4919" s="2">
        <v>41924</v>
      </c>
      <c r="F4919" t="s">
        <v>23</v>
      </c>
      <c r="G4919" t="s">
        <v>799</v>
      </c>
      <c r="H4919" t="s">
        <v>800</v>
      </c>
      <c r="I4919" t="s">
        <v>26</v>
      </c>
      <c r="J4919" t="s">
        <v>27</v>
      </c>
      <c r="K4919" t="s">
        <v>7859</v>
      </c>
      <c r="L4919" t="s">
        <v>104</v>
      </c>
      <c r="M4919">
        <v>77573</v>
      </c>
      <c r="N4919" t="s">
        <v>105</v>
      </c>
      <c r="O4919" t="s">
        <v>7860</v>
      </c>
      <c r="P4919" t="s">
        <v>32</v>
      </c>
      <c r="Q4919" t="s">
        <v>36</v>
      </c>
      <c r="R4919" t="s">
        <v>7861</v>
      </c>
      <c r="S4919">
        <v>254.05799999999999</v>
      </c>
      <c r="T4919">
        <v>3</v>
      </c>
      <c r="U4919">
        <v>0.3</v>
      </c>
      <c r="V4919">
        <v>-32.664599999999993</v>
      </c>
    </row>
    <row r="4920" spans="1:22" ht="14.25" customHeight="1" x14ac:dyDescent="0.3">
      <c r="A4920">
        <v>4919</v>
      </c>
      <c r="B4920" t="s">
        <v>7862</v>
      </c>
      <c r="C4920">
        <f>YEAR(Data!$D4920)</f>
        <v>2013</v>
      </c>
      <c r="D4920" s="2">
        <v>41276</v>
      </c>
      <c r="E4920" s="2">
        <v>41281</v>
      </c>
      <c r="F4920" t="s">
        <v>50</v>
      </c>
      <c r="G4920" t="s">
        <v>5335</v>
      </c>
      <c r="H4920" t="s">
        <v>5336</v>
      </c>
      <c r="I4920" t="s">
        <v>41</v>
      </c>
      <c r="J4920" t="s">
        <v>27</v>
      </c>
      <c r="K4920" t="s">
        <v>7863</v>
      </c>
      <c r="L4920" t="s">
        <v>2735</v>
      </c>
      <c r="M4920">
        <v>20877</v>
      </c>
      <c r="N4920" t="s">
        <v>148</v>
      </c>
      <c r="O4920" t="s">
        <v>1076</v>
      </c>
      <c r="P4920" t="s">
        <v>32</v>
      </c>
      <c r="Q4920" t="s">
        <v>33</v>
      </c>
      <c r="R4920" t="s">
        <v>1077</v>
      </c>
      <c r="S4920">
        <v>173.94</v>
      </c>
      <c r="T4920">
        <v>3</v>
      </c>
      <c r="U4920">
        <v>0</v>
      </c>
      <c r="V4920">
        <v>38.266800000000003</v>
      </c>
    </row>
    <row r="4921" spans="1:22" ht="14.25" customHeight="1" x14ac:dyDescent="0.3">
      <c r="A4921">
        <v>4920</v>
      </c>
      <c r="B4921" t="s">
        <v>7862</v>
      </c>
      <c r="C4921">
        <f>YEAR(Data!$D4921)</f>
        <v>2013</v>
      </c>
      <c r="D4921" s="2">
        <v>41276</v>
      </c>
      <c r="E4921" s="2">
        <v>41281</v>
      </c>
      <c r="F4921" t="s">
        <v>50</v>
      </c>
      <c r="G4921" t="s">
        <v>5335</v>
      </c>
      <c r="H4921" t="s">
        <v>5336</v>
      </c>
      <c r="I4921" t="s">
        <v>41</v>
      </c>
      <c r="J4921" t="s">
        <v>27</v>
      </c>
      <c r="K4921" t="s">
        <v>7863</v>
      </c>
      <c r="L4921" t="s">
        <v>2735</v>
      </c>
      <c r="M4921">
        <v>20877</v>
      </c>
      <c r="N4921" t="s">
        <v>148</v>
      </c>
      <c r="O4921" t="s">
        <v>4532</v>
      </c>
      <c r="P4921" t="s">
        <v>71</v>
      </c>
      <c r="Q4921" t="s">
        <v>72</v>
      </c>
      <c r="R4921" t="s">
        <v>4533</v>
      </c>
      <c r="S4921">
        <v>231.98</v>
      </c>
      <c r="T4921">
        <v>2</v>
      </c>
      <c r="U4921">
        <v>0</v>
      </c>
      <c r="V4921">
        <v>67.274199999999979</v>
      </c>
    </row>
    <row r="4922" spans="1:22" ht="14.25" customHeight="1" x14ac:dyDescent="0.3">
      <c r="A4922">
        <v>4921</v>
      </c>
      <c r="B4922" t="s">
        <v>7864</v>
      </c>
      <c r="C4922">
        <f>YEAR(Data!$D4922)</f>
        <v>2014</v>
      </c>
      <c r="D4922" s="2">
        <v>41871</v>
      </c>
      <c r="E4922" s="2">
        <v>41875</v>
      </c>
      <c r="F4922" t="s">
        <v>50</v>
      </c>
      <c r="G4922" t="s">
        <v>5575</v>
      </c>
      <c r="H4922" t="s">
        <v>5576</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ht="14.25" customHeight="1" x14ac:dyDescent="0.3">
      <c r="A4923">
        <v>4922</v>
      </c>
      <c r="B4923" t="s">
        <v>7865</v>
      </c>
      <c r="C4923">
        <f>YEAR(Data!$D4923)</f>
        <v>2014</v>
      </c>
      <c r="D4923" s="2">
        <v>41999</v>
      </c>
      <c r="E4923" s="2">
        <v>42003</v>
      </c>
      <c r="F4923" t="s">
        <v>23</v>
      </c>
      <c r="G4923" t="s">
        <v>3503</v>
      </c>
      <c r="H4923" t="s">
        <v>3504</v>
      </c>
      <c r="I4923" t="s">
        <v>102</v>
      </c>
      <c r="J4923" t="s">
        <v>27</v>
      </c>
      <c r="K4923" t="s">
        <v>1681</v>
      </c>
      <c r="L4923" t="s">
        <v>358</v>
      </c>
      <c r="M4923">
        <v>35810</v>
      </c>
      <c r="N4923" t="s">
        <v>30</v>
      </c>
      <c r="O4923" t="s">
        <v>7745</v>
      </c>
      <c r="P4923" t="s">
        <v>46</v>
      </c>
      <c r="Q4923" t="s">
        <v>90</v>
      </c>
      <c r="R4923" t="s">
        <v>7746</v>
      </c>
      <c r="S4923">
        <v>96.08</v>
      </c>
      <c r="T4923">
        <v>2</v>
      </c>
      <c r="U4923">
        <v>0</v>
      </c>
      <c r="V4923">
        <v>46.118399999999994</v>
      </c>
    </row>
    <row r="4924" spans="1:22" ht="14.25" customHeight="1" x14ac:dyDescent="0.3">
      <c r="A4924">
        <v>4923</v>
      </c>
      <c r="B4924" t="s">
        <v>7865</v>
      </c>
      <c r="C4924">
        <f>YEAR(Data!$D4924)</f>
        <v>2014</v>
      </c>
      <c r="D4924" s="2">
        <v>41999</v>
      </c>
      <c r="E4924" s="2">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ht="14.25" customHeight="1" x14ac:dyDescent="0.3">
      <c r="A4925">
        <v>4924</v>
      </c>
      <c r="B4925" t="s">
        <v>7865</v>
      </c>
      <c r="C4925">
        <f>YEAR(Data!$D4925)</f>
        <v>2014</v>
      </c>
      <c r="D4925" s="2">
        <v>41999</v>
      </c>
      <c r="E4925" s="2">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ht="14.25" customHeight="1" x14ac:dyDescent="0.3">
      <c r="A4926">
        <v>4925</v>
      </c>
      <c r="B4926" t="s">
        <v>7865</v>
      </c>
      <c r="C4926">
        <f>YEAR(Data!$D4926)</f>
        <v>2014</v>
      </c>
      <c r="D4926" s="2">
        <v>41999</v>
      </c>
      <c r="E4926" s="2">
        <v>42003</v>
      </c>
      <c r="F4926" t="s">
        <v>23</v>
      </c>
      <c r="G4926" t="s">
        <v>3503</v>
      </c>
      <c r="H4926" t="s">
        <v>3504</v>
      </c>
      <c r="I4926" t="s">
        <v>102</v>
      </c>
      <c r="J4926" t="s">
        <v>27</v>
      </c>
      <c r="K4926" t="s">
        <v>1681</v>
      </c>
      <c r="L4926" t="s">
        <v>358</v>
      </c>
      <c r="M4926">
        <v>35810</v>
      </c>
      <c r="N4926" t="s">
        <v>30</v>
      </c>
      <c r="O4926" t="s">
        <v>5833</v>
      </c>
      <c r="P4926" t="s">
        <v>71</v>
      </c>
      <c r="Q4926" t="s">
        <v>72</v>
      </c>
      <c r="R4926" t="s">
        <v>5834</v>
      </c>
      <c r="S4926">
        <v>90.48</v>
      </c>
      <c r="T4926">
        <v>2</v>
      </c>
      <c r="U4926">
        <v>0</v>
      </c>
      <c r="V4926">
        <v>23.524799999999999</v>
      </c>
    </row>
    <row r="4927" spans="1:22" ht="14.25" customHeight="1" x14ac:dyDescent="0.3">
      <c r="A4927">
        <v>4926</v>
      </c>
      <c r="B4927" t="s">
        <v>7866</v>
      </c>
      <c r="C4927">
        <f>YEAR(Data!$D4927)</f>
        <v>2014</v>
      </c>
      <c r="D4927" s="2">
        <v>41893</v>
      </c>
      <c r="E4927" s="2">
        <v>41896</v>
      </c>
      <c r="F4927" t="s">
        <v>188</v>
      </c>
      <c r="G4927" t="s">
        <v>7867</v>
      </c>
      <c r="H4927" t="s">
        <v>7868</v>
      </c>
      <c r="I4927" t="s">
        <v>41</v>
      </c>
      <c r="J4927" t="s">
        <v>27</v>
      </c>
      <c r="K4927" t="s">
        <v>1479</v>
      </c>
      <c r="L4927" t="s">
        <v>1245</v>
      </c>
      <c r="M4927">
        <v>1841</v>
      </c>
      <c r="N4927" t="s">
        <v>148</v>
      </c>
      <c r="O4927" t="s">
        <v>6109</v>
      </c>
      <c r="P4927" t="s">
        <v>46</v>
      </c>
      <c r="Q4927" t="s">
        <v>68</v>
      </c>
      <c r="R4927" t="s">
        <v>6110</v>
      </c>
      <c r="S4927">
        <v>14.88</v>
      </c>
      <c r="T4927">
        <v>2</v>
      </c>
      <c r="U4927">
        <v>0</v>
      </c>
      <c r="V4927">
        <v>3.7200000000000006</v>
      </c>
    </row>
    <row r="4928" spans="1:22" ht="14.25" customHeight="1" x14ac:dyDescent="0.3">
      <c r="A4928">
        <v>4927</v>
      </c>
      <c r="B4928" t="s">
        <v>7869</v>
      </c>
      <c r="C4928">
        <f>YEAR(Data!$D4928)</f>
        <v>2014</v>
      </c>
      <c r="D4928" s="2">
        <v>41932</v>
      </c>
      <c r="E4928" s="2">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ht="14.25" customHeight="1" x14ac:dyDescent="0.3">
      <c r="A4929">
        <v>4928</v>
      </c>
      <c r="B4929" t="s">
        <v>7870</v>
      </c>
      <c r="C4929">
        <f>YEAR(Data!$D4929)</f>
        <v>2014</v>
      </c>
      <c r="D4929" s="2">
        <v>41975</v>
      </c>
      <c r="E4929" s="2">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ht="14.25" customHeight="1" x14ac:dyDescent="0.3">
      <c r="A4930">
        <v>4929</v>
      </c>
      <c r="B4930" t="s">
        <v>7870</v>
      </c>
      <c r="C4930">
        <f>YEAR(Data!$D4930)</f>
        <v>2014</v>
      </c>
      <c r="D4930" s="2">
        <v>41975</v>
      </c>
      <c r="E4930" s="2">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ht="14.25" customHeight="1" x14ac:dyDescent="0.3">
      <c r="A4931">
        <v>4930</v>
      </c>
      <c r="B4931" t="s">
        <v>7871</v>
      </c>
      <c r="C4931">
        <f>YEAR(Data!$D4931)</f>
        <v>2011</v>
      </c>
      <c r="D4931" s="2">
        <v>40788</v>
      </c>
      <c r="E4931" s="2">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ht="14.25" customHeight="1" x14ac:dyDescent="0.3">
      <c r="A4932">
        <v>4931</v>
      </c>
      <c r="B4932" t="s">
        <v>7871</v>
      </c>
      <c r="C4932">
        <f>YEAR(Data!$D4932)</f>
        <v>2011</v>
      </c>
      <c r="D4932" s="2">
        <v>40788</v>
      </c>
      <c r="E4932" s="2">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ht="14.25" customHeight="1" x14ac:dyDescent="0.3">
      <c r="A4933">
        <v>4932</v>
      </c>
      <c r="B4933" t="s">
        <v>7872</v>
      </c>
      <c r="C4933">
        <f>YEAR(Data!$D4933)</f>
        <v>2014</v>
      </c>
      <c r="D4933" s="2">
        <v>41724</v>
      </c>
      <c r="E4933" s="2">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ht="14.25" customHeight="1" x14ac:dyDescent="0.3">
      <c r="A4934">
        <v>4933</v>
      </c>
      <c r="B4934" t="s">
        <v>7873</v>
      </c>
      <c r="C4934">
        <f>YEAR(Data!$D4934)</f>
        <v>2012</v>
      </c>
      <c r="D4934" s="2">
        <v>41180</v>
      </c>
      <c r="E4934" s="2">
        <v>41186</v>
      </c>
      <c r="F4934" t="s">
        <v>50</v>
      </c>
      <c r="G4934" t="s">
        <v>1974</v>
      </c>
      <c r="H4934" t="s">
        <v>1975</v>
      </c>
      <c r="I4934" t="s">
        <v>26</v>
      </c>
      <c r="J4934" t="s">
        <v>27</v>
      </c>
      <c r="K4934" t="s">
        <v>456</v>
      </c>
      <c r="L4934" t="s">
        <v>457</v>
      </c>
      <c r="M4934">
        <v>80013</v>
      </c>
      <c r="N4934" t="s">
        <v>44</v>
      </c>
      <c r="O4934" t="s">
        <v>5581</v>
      </c>
      <c r="P4934" t="s">
        <v>46</v>
      </c>
      <c r="Q4934" t="s">
        <v>173</v>
      </c>
      <c r="R4934" t="s">
        <v>5582</v>
      </c>
      <c r="S4934">
        <v>12.536000000000001</v>
      </c>
      <c r="T4934">
        <v>1</v>
      </c>
      <c r="U4934">
        <v>0.2</v>
      </c>
      <c r="V4934">
        <v>4.2308999999999983</v>
      </c>
    </row>
    <row r="4935" spans="1:22" ht="14.25" customHeight="1" x14ac:dyDescent="0.3">
      <c r="A4935">
        <v>4934</v>
      </c>
      <c r="B4935" t="s">
        <v>7873</v>
      </c>
      <c r="C4935">
        <f>YEAR(Data!$D4935)</f>
        <v>2012</v>
      </c>
      <c r="D4935" s="2">
        <v>41180</v>
      </c>
      <c r="E4935" s="2">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ht="14.25" customHeight="1" x14ac:dyDescent="0.3">
      <c r="A4936">
        <v>4935</v>
      </c>
      <c r="B4936" t="s">
        <v>7873</v>
      </c>
      <c r="C4936">
        <f>YEAR(Data!$D4936)</f>
        <v>2012</v>
      </c>
      <c r="D4936" s="2">
        <v>41180</v>
      </c>
      <c r="E4936" s="2">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ht="14.25" customHeight="1" x14ac:dyDescent="0.3">
      <c r="A4937">
        <v>4936</v>
      </c>
      <c r="B4937" t="s">
        <v>7874</v>
      </c>
      <c r="C4937">
        <f>YEAR(Data!$D4937)</f>
        <v>2012</v>
      </c>
      <c r="D4937" s="2">
        <v>40983</v>
      </c>
      <c r="E4937" s="2">
        <v>40989</v>
      </c>
      <c r="F4937" t="s">
        <v>50</v>
      </c>
      <c r="G4937" t="s">
        <v>7875</v>
      </c>
      <c r="H4937" t="s">
        <v>7876</v>
      </c>
      <c r="I4937" t="s">
        <v>41</v>
      </c>
      <c r="J4937" t="s">
        <v>27</v>
      </c>
      <c r="K4937" t="s">
        <v>7877</v>
      </c>
      <c r="L4937" t="s">
        <v>121</v>
      </c>
      <c r="M4937">
        <v>84043</v>
      </c>
      <c r="N4937" t="s">
        <v>44</v>
      </c>
      <c r="O4937" t="s">
        <v>7878</v>
      </c>
      <c r="P4937" t="s">
        <v>71</v>
      </c>
      <c r="Q4937" t="s">
        <v>72</v>
      </c>
      <c r="R4937" t="s">
        <v>7879</v>
      </c>
      <c r="S4937">
        <v>16.776000000000003</v>
      </c>
      <c r="T4937">
        <v>3</v>
      </c>
      <c r="U4937">
        <v>0.2</v>
      </c>
      <c r="V4937">
        <v>1.6776</v>
      </c>
    </row>
    <row r="4938" spans="1:22" ht="14.25" customHeight="1" x14ac:dyDescent="0.3">
      <c r="A4938">
        <v>4937</v>
      </c>
      <c r="B4938" t="s">
        <v>7880</v>
      </c>
      <c r="C4938">
        <f>YEAR(Data!$D4938)</f>
        <v>2014</v>
      </c>
      <c r="D4938" s="2">
        <v>41646</v>
      </c>
      <c r="E4938" s="2">
        <v>41653</v>
      </c>
      <c r="F4938" t="s">
        <v>50</v>
      </c>
      <c r="G4938" t="s">
        <v>4207</v>
      </c>
      <c r="H4938" t="s">
        <v>4208</v>
      </c>
      <c r="I4938" t="s">
        <v>102</v>
      </c>
      <c r="J4938" t="s">
        <v>27</v>
      </c>
      <c r="K4938" t="s">
        <v>7881</v>
      </c>
      <c r="L4938" t="s">
        <v>358</v>
      </c>
      <c r="M4938">
        <v>35401</v>
      </c>
      <c r="N4938" t="s">
        <v>30</v>
      </c>
      <c r="O4938" t="s">
        <v>2106</v>
      </c>
      <c r="P4938" t="s">
        <v>46</v>
      </c>
      <c r="Q4938" t="s">
        <v>75</v>
      </c>
      <c r="R4938" t="s">
        <v>2107</v>
      </c>
      <c r="S4938">
        <v>33.74</v>
      </c>
      <c r="T4938">
        <v>7</v>
      </c>
      <c r="U4938">
        <v>0</v>
      </c>
      <c r="V4938">
        <v>15.5204</v>
      </c>
    </row>
    <row r="4939" spans="1:22" ht="14.25" customHeight="1" x14ac:dyDescent="0.3">
      <c r="A4939">
        <v>4938</v>
      </c>
      <c r="B4939" t="s">
        <v>7882</v>
      </c>
      <c r="C4939">
        <f>YEAR(Data!$D4939)</f>
        <v>2011</v>
      </c>
      <c r="D4939" s="2">
        <v>40557</v>
      </c>
      <c r="E4939" s="2">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ht="14.25" customHeight="1" x14ac:dyDescent="0.3">
      <c r="A4940">
        <v>4939</v>
      </c>
      <c r="B4940" t="s">
        <v>7882</v>
      </c>
      <c r="C4940">
        <f>YEAR(Data!$D4940)</f>
        <v>2011</v>
      </c>
      <c r="D4940" s="2">
        <v>40557</v>
      </c>
      <c r="E4940" s="2">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ht="14.25" customHeight="1" x14ac:dyDescent="0.3">
      <c r="A4941">
        <v>4940</v>
      </c>
      <c r="B4941" t="s">
        <v>7882</v>
      </c>
      <c r="C4941">
        <f>YEAR(Data!$D4941)</f>
        <v>2011</v>
      </c>
      <c r="D4941" s="2">
        <v>40557</v>
      </c>
      <c r="E4941" s="2">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ht="14.25" customHeight="1" x14ac:dyDescent="0.3">
      <c r="A4942">
        <v>4941</v>
      </c>
      <c r="B4942" t="s">
        <v>7883</v>
      </c>
      <c r="C4942">
        <f>YEAR(Data!$D4942)</f>
        <v>2012</v>
      </c>
      <c r="D4942" s="2">
        <v>40945</v>
      </c>
      <c r="E4942" s="2">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ht="14.25" customHeight="1" x14ac:dyDescent="0.3">
      <c r="A4943">
        <v>4942</v>
      </c>
      <c r="B4943" t="s">
        <v>7883</v>
      </c>
      <c r="C4943">
        <f>YEAR(Data!$D4943)</f>
        <v>2012</v>
      </c>
      <c r="D4943" s="2">
        <v>40945</v>
      </c>
      <c r="E4943" s="2">
        <v>40952</v>
      </c>
      <c r="F4943" t="s">
        <v>50</v>
      </c>
      <c r="G4943" t="s">
        <v>5110</v>
      </c>
      <c r="H4943" t="s">
        <v>5111</v>
      </c>
      <c r="I4943" t="s">
        <v>26</v>
      </c>
      <c r="J4943" t="s">
        <v>27</v>
      </c>
      <c r="K4943" t="s">
        <v>521</v>
      </c>
      <c r="L4943" t="s">
        <v>245</v>
      </c>
      <c r="M4943">
        <v>19805</v>
      </c>
      <c r="N4943" t="s">
        <v>148</v>
      </c>
      <c r="O4943" t="s">
        <v>6577</v>
      </c>
      <c r="P4943" t="s">
        <v>32</v>
      </c>
      <c r="Q4943" t="s">
        <v>33</v>
      </c>
      <c r="R4943" t="s">
        <v>6578</v>
      </c>
      <c r="S4943">
        <v>283.92</v>
      </c>
      <c r="T4943">
        <v>4</v>
      </c>
      <c r="U4943">
        <v>0</v>
      </c>
      <c r="V4943">
        <v>82.336799999999982</v>
      </c>
    </row>
    <row r="4944" spans="1:22" ht="14.25" customHeight="1" x14ac:dyDescent="0.3">
      <c r="A4944">
        <v>4943</v>
      </c>
      <c r="B4944" t="s">
        <v>7883</v>
      </c>
      <c r="C4944">
        <f>YEAR(Data!$D4944)</f>
        <v>2012</v>
      </c>
      <c r="D4944" s="2">
        <v>40945</v>
      </c>
      <c r="E4944" s="2">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ht="14.25" customHeight="1" x14ac:dyDescent="0.3">
      <c r="A4945">
        <v>4944</v>
      </c>
      <c r="B4945" t="s">
        <v>7884</v>
      </c>
      <c r="C4945">
        <f>YEAR(Data!$D4945)</f>
        <v>2014</v>
      </c>
      <c r="D4945" s="2">
        <v>41995</v>
      </c>
      <c r="E4945" s="2">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ht="14.25" customHeight="1" x14ac:dyDescent="0.3">
      <c r="A4946">
        <v>4945</v>
      </c>
      <c r="B4946" t="s">
        <v>7885</v>
      </c>
      <c r="C4946">
        <f>YEAR(Data!$D4946)</f>
        <v>2013</v>
      </c>
      <c r="D4946" s="2">
        <v>41523</v>
      </c>
      <c r="E4946" s="2">
        <v>41524</v>
      </c>
      <c r="F4946" t="s">
        <v>188</v>
      </c>
      <c r="G4946" t="s">
        <v>830</v>
      </c>
      <c r="H4946" t="s">
        <v>831</v>
      </c>
      <c r="I4946" t="s">
        <v>26</v>
      </c>
      <c r="J4946" t="s">
        <v>27</v>
      </c>
      <c r="K4946" t="s">
        <v>5973</v>
      </c>
      <c r="L4946" t="s">
        <v>43</v>
      </c>
      <c r="M4946">
        <v>90278</v>
      </c>
      <c r="N4946" t="s">
        <v>44</v>
      </c>
      <c r="O4946" t="s">
        <v>7745</v>
      </c>
      <c r="P4946" t="s">
        <v>46</v>
      </c>
      <c r="Q4946" t="s">
        <v>90</v>
      </c>
      <c r="R4946" t="s">
        <v>7746</v>
      </c>
      <c r="S4946">
        <v>96.08</v>
      </c>
      <c r="T4946">
        <v>2</v>
      </c>
      <c r="U4946">
        <v>0</v>
      </c>
      <c r="V4946">
        <v>46.118399999999994</v>
      </c>
    </row>
    <row r="4947" spans="1:22" ht="14.25" customHeight="1" x14ac:dyDescent="0.3">
      <c r="A4947">
        <v>4946</v>
      </c>
      <c r="B4947" t="s">
        <v>7885</v>
      </c>
      <c r="C4947">
        <f>YEAR(Data!$D4947)</f>
        <v>2013</v>
      </c>
      <c r="D4947" s="2">
        <v>41523</v>
      </c>
      <c r="E4947" s="2">
        <v>41524</v>
      </c>
      <c r="F4947" t="s">
        <v>188</v>
      </c>
      <c r="G4947" t="s">
        <v>830</v>
      </c>
      <c r="H4947" t="s">
        <v>831</v>
      </c>
      <c r="I4947" t="s">
        <v>26</v>
      </c>
      <c r="J4947" t="s">
        <v>27</v>
      </c>
      <c r="K4947" t="s">
        <v>5973</v>
      </c>
      <c r="L4947" t="s">
        <v>43</v>
      </c>
      <c r="M4947">
        <v>90278</v>
      </c>
      <c r="N4947" t="s">
        <v>44</v>
      </c>
      <c r="O4947" t="s">
        <v>1372</v>
      </c>
      <c r="P4947" t="s">
        <v>46</v>
      </c>
      <c r="Q4947" t="s">
        <v>75</v>
      </c>
      <c r="R4947" t="s">
        <v>1373</v>
      </c>
      <c r="S4947">
        <v>11.68</v>
      </c>
      <c r="T4947">
        <v>2</v>
      </c>
      <c r="U4947">
        <v>0.2</v>
      </c>
      <c r="V4947">
        <v>3.9419999999999993</v>
      </c>
    </row>
    <row r="4948" spans="1:22" ht="14.25" customHeight="1" x14ac:dyDescent="0.3">
      <c r="A4948">
        <v>4947</v>
      </c>
      <c r="B4948" t="s">
        <v>7885</v>
      </c>
      <c r="C4948">
        <f>YEAR(Data!$D4948)</f>
        <v>2013</v>
      </c>
      <c r="D4948" s="2">
        <v>41523</v>
      </c>
      <c r="E4948" s="2">
        <v>41524</v>
      </c>
      <c r="F4948" t="s">
        <v>188</v>
      </c>
      <c r="G4948" t="s">
        <v>830</v>
      </c>
      <c r="H4948" t="s">
        <v>831</v>
      </c>
      <c r="I4948" t="s">
        <v>26</v>
      </c>
      <c r="J4948" t="s">
        <v>27</v>
      </c>
      <c r="K4948" t="s">
        <v>5973</v>
      </c>
      <c r="L4948" t="s">
        <v>43</v>
      </c>
      <c r="M4948">
        <v>90278</v>
      </c>
      <c r="N4948" t="s">
        <v>44</v>
      </c>
      <c r="O4948" t="s">
        <v>268</v>
      </c>
      <c r="P4948" t="s">
        <v>46</v>
      </c>
      <c r="Q4948" t="s">
        <v>269</v>
      </c>
      <c r="R4948" t="s">
        <v>270</v>
      </c>
      <c r="S4948">
        <v>4.3600000000000003</v>
      </c>
      <c r="T4948">
        <v>2</v>
      </c>
      <c r="U4948">
        <v>0</v>
      </c>
      <c r="V4948">
        <v>1.7876000000000003</v>
      </c>
    </row>
    <row r="4949" spans="1:22" ht="14.25" customHeight="1" x14ac:dyDescent="0.3">
      <c r="A4949">
        <v>4948</v>
      </c>
      <c r="B4949" t="s">
        <v>7886</v>
      </c>
      <c r="C4949">
        <f>YEAR(Data!$D4949)</f>
        <v>2011</v>
      </c>
      <c r="D4949" s="2">
        <v>40820</v>
      </c>
      <c r="E4949" s="2">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ht="14.25" customHeight="1" x14ac:dyDescent="0.3">
      <c r="A4950">
        <v>4949</v>
      </c>
      <c r="B4950" t="s">
        <v>7887</v>
      </c>
      <c r="C4950">
        <f>YEAR(Data!$D4950)</f>
        <v>2014</v>
      </c>
      <c r="D4950" s="2">
        <v>41971</v>
      </c>
      <c r="E4950" s="2">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ht="14.25" customHeight="1" x14ac:dyDescent="0.3">
      <c r="A4951">
        <v>4950</v>
      </c>
      <c r="B4951" t="s">
        <v>7887</v>
      </c>
      <c r="C4951">
        <f>YEAR(Data!$D4951)</f>
        <v>2014</v>
      </c>
      <c r="D4951" s="2">
        <v>41971</v>
      </c>
      <c r="E4951" s="2">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ht="14.25" customHeight="1" x14ac:dyDescent="0.3">
      <c r="A4952">
        <v>4951</v>
      </c>
      <c r="B4952" t="s">
        <v>7888</v>
      </c>
      <c r="C4952">
        <f>YEAR(Data!$D4952)</f>
        <v>2013</v>
      </c>
      <c r="D4952" s="2">
        <v>41576</v>
      </c>
      <c r="E4952" s="2">
        <v>41580</v>
      </c>
      <c r="F4952" t="s">
        <v>23</v>
      </c>
      <c r="G4952" t="s">
        <v>5978</v>
      </c>
      <c r="H4952" t="s">
        <v>5979</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ht="14.25" customHeight="1" x14ac:dyDescent="0.3">
      <c r="A4953">
        <v>4952</v>
      </c>
      <c r="B4953" t="s">
        <v>7889</v>
      </c>
      <c r="C4953">
        <f>YEAR(Data!$D4953)</f>
        <v>2012</v>
      </c>
      <c r="D4953" s="2">
        <v>41069</v>
      </c>
      <c r="E4953" s="2">
        <v>41073</v>
      </c>
      <c r="F4953" t="s">
        <v>50</v>
      </c>
      <c r="G4953" t="s">
        <v>6951</v>
      </c>
      <c r="H4953" t="s">
        <v>6952</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ht="14.25" customHeight="1" x14ac:dyDescent="0.3">
      <c r="A4954">
        <v>4953</v>
      </c>
      <c r="B4954" t="s">
        <v>7890</v>
      </c>
      <c r="C4954">
        <f>YEAR(Data!$D4954)</f>
        <v>2014</v>
      </c>
      <c r="D4954" s="2">
        <v>41982</v>
      </c>
      <c r="E4954" s="2">
        <v>41986</v>
      </c>
      <c r="F4954" t="s">
        <v>23</v>
      </c>
      <c r="G4954" t="s">
        <v>1108</v>
      </c>
      <c r="H4954" t="s">
        <v>1109</v>
      </c>
      <c r="I4954" t="s">
        <v>41</v>
      </c>
      <c r="J4954" t="s">
        <v>27</v>
      </c>
      <c r="K4954" t="s">
        <v>127</v>
      </c>
      <c r="L4954" t="s">
        <v>43</v>
      </c>
      <c r="M4954">
        <v>94109</v>
      </c>
      <c r="N4954" t="s">
        <v>44</v>
      </c>
      <c r="O4954" t="s">
        <v>7891</v>
      </c>
      <c r="P4954" t="s">
        <v>46</v>
      </c>
      <c r="Q4954" t="s">
        <v>78</v>
      </c>
      <c r="R4954" t="s">
        <v>7892</v>
      </c>
      <c r="S4954">
        <v>69.48</v>
      </c>
      <c r="T4954">
        <v>1</v>
      </c>
      <c r="U4954">
        <v>0</v>
      </c>
      <c r="V4954">
        <v>20.843999999999994</v>
      </c>
    </row>
    <row r="4955" spans="1:22" ht="14.25" customHeight="1" x14ac:dyDescent="0.3">
      <c r="A4955">
        <v>4954</v>
      </c>
      <c r="B4955" t="s">
        <v>7893</v>
      </c>
      <c r="C4955">
        <f>YEAR(Data!$D4955)</f>
        <v>2012</v>
      </c>
      <c r="D4955" s="2">
        <v>40984</v>
      </c>
      <c r="E4955" s="2">
        <v>40988</v>
      </c>
      <c r="F4955" t="s">
        <v>50</v>
      </c>
      <c r="G4955" t="s">
        <v>842</v>
      </c>
      <c r="H4955" t="s">
        <v>843</v>
      </c>
      <c r="I4955" t="s">
        <v>41</v>
      </c>
      <c r="J4955" t="s">
        <v>27</v>
      </c>
      <c r="K4955" t="s">
        <v>266</v>
      </c>
      <c r="L4955" t="s">
        <v>267</v>
      </c>
      <c r="M4955">
        <v>10009</v>
      </c>
      <c r="N4955" t="s">
        <v>148</v>
      </c>
      <c r="O4955" t="s">
        <v>5308</v>
      </c>
      <c r="P4955" t="s">
        <v>71</v>
      </c>
      <c r="Q4955" t="s">
        <v>72</v>
      </c>
      <c r="R4955" t="s">
        <v>5309</v>
      </c>
      <c r="S4955">
        <v>85.9</v>
      </c>
      <c r="T4955">
        <v>2</v>
      </c>
      <c r="U4955">
        <v>0</v>
      </c>
      <c r="V4955">
        <v>2.5769999999999982</v>
      </c>
    </row>
    <row r="4956" spans="1:22" ht="14.25" customHeight="1" x14ac:dyDescent="0.3">
      <c r="A4956">
        <v>4955</v>
      </c>
      <c r="B4956" t="s">
        <v>7894</v>
      </c>
      <c r="C4956">
        <f>YEAR(Data!$D4956)</f>
        <v>2011</v>
      </c>
      <c r="D4956" s="2">
        <v>40703</v>
      </c>
      <c r="E4956" s="2">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ht="14.25" customHeight="1" x14ac:dyDescent="0.3">
      <c r="A4957">
        <v>4956</v>
      </c>
      <c r="B4957" t="s">
        <v>7894</v>
      </c>
      <c r="C4957">
        <f>YEAR(Data!$D4957)</f>
        <v>2011</v>
      </c>
      <c r="D4957" s="2">
        <v>40703</v>
      </c>
      <c r="E4957" s="2">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ht="14.25" customHeight="1" x14ac:dyDescent="0.3">
      <c r="A4958">
        <v>4957</v>
      </c>
      <c r="B4958" t="s">
        <v>7894</v>
      </c>
      <c r="C4958">
        <f>YEAR(Data!$D4958)</f>
        <v>2011</v>
      </c>
      <c r="D4958" s="2">
        <v>40703</v>
      </c>
      <c r="E4958" s="2">
        <v>40707</v>
      </c>
      <c r="F4958" t="s">
        <v>23</v>
      </c>
      <c r="G4958" t="s">
        <v>1143</v>
      </c>
      <c r="H4958" t="s">
        <v>1144</v>
      </c>
      <c r="I4958" t="s">
        <v>41</v>
      </c>
      <c r="J4958" t="s">
        <v>27</v>
      </c>
      <c r="K4958" t="s">
        <v>4045</v>
      </c>
      <c r="L4958" t="s">
        <v>1392</v>
      </c>
      <c r="M4958">
        <v>89031</v>
      </c>
      <c r="N4958" t="s">
        <v>44</v>
      </c>
      <c r="O4958" t="s">
        <v>6131</v>
      </c>
      <c r="P4958" t="s">
        <v>32</v>
      </c>
      <c r="Q4958" t="s">
        <v>65</v>
      </c>
      <c r="R4958" t="s">
        <v>6132</v>
      </c>
      <c r="S4958">
        <v>37.4</v>
      </c>
      <c r="T4958">
        <v>2</v>
      </c>
      <c r="U4958">
        <v>0</v>
      </c>
      <c r="V4958">
        <v>14.212</v>
      </c>
    </row>
    <row r="4959" spans="1:22" ht="14.25" customHeight="1" x14ac:dyDescent="0.3">
      <c r="A4959">
        <v>4958</v>
      </c>
      <c r="B4959" t="s">
        <v>7895</v>
      </c>
      <c r="C4959">
        <f>YEAR(Data!$D4959)</f>
        <v>2012</v>
      </c>
      <c r="D4959" s="2">
        <v>40988</v>
      </c>
      <c r="E4959" s="2">
        <v>40994</v>
      </c>
      <c r="F4959" t="s">
        <v>50</v>
      </c>
      <c r="G4959" t="s">
        <v>2484</v>
      </c>
      <c r="H4959" t="s">
        <v>2485</v>
      </c>
      <c r="I4959" t="s">
        <v>26</v>
      </c>
      <c r="J4959" t="s">
        <v>27</v>
      </c>
      <c r="K4959" t="s">
        <v>4214</v>
      </c>
      <c r="L4959" t="s">
        <v>104</v>
      </c>
      <c r="M4959">
        <v>75007</v>
      </c>
      <c r="N4959" t="s">
        <v>105</v>
      </c>
      <c r="O4959" t="s">
        <v>5670</v>
      </c>
      <c r="P4959" t="s">
        <v>46</v>
      </c>
      <c r="Q4959" t="s">
        <v>75</v>
      </c>
      <c r="R4959" t="s">
        <v>5671</v>
      </c>
      <c r="S4959">
        <v>2.5119999999999996</v>
      </c>
      <c r="T4959">
        <v>2</v>
      </c>
      <c r="U4959">
        <v>0.8</v>
      </c>
      <c r="V4959">
        <v>-4.3960000000000026</v>
      </c>
    </row>
    <row r="4960" spans="1:22" ht="14.25" customHeight="1" x14ac:dyDescent="0.3">
      <c r="A4960">
        <v>4959</v>
      </c>
      <c r="B4960" t="s">
        <v>7895</v>
      </c>
      <c r="C4960">
        <f>YEAR(Data!$D4960)</f>
        <v>2012</v>
      </c>
      <c r="D4960" s="2">
        <v>40988</v>
      </c>
      <c r="E4960" s="2">
        <v>40994</v>
      </c>
      <c r="F4960" t="s">
        <v>50</v>
      </c>
      <c r="G4960" t="s">
        <v>2484</v>
      </c>
      <c r="H4960" t="s">
        <v>2485</v>
      </c>
      <c r="I4960" t="s">
        <v>26</v>
      </c>
      <c r="J4960" t="s">
        <v>27</v>
      </c>
      <c r="K4960" t="s">
        <v>4214</v>
      </c>
      <c r="L4960" t="s">
        <v>104</v>
      </c>
      <c r="M4960">
        <v>75007</v>
      </c>
      <c r="N4960" t="s">
        <v>105</v>
      </c>
      <c r="O4960" t="s">
        <v>7896</v>
      </c>
      <c r="P4960" t="s">
        <v>46</v>
      </c>
      <c r="Q4960" t="s">
        <v>269</v>
      </c>
      <c r="R4960" t="s">
        <v>186</v>
      </c>
      <c r="S4960">
        <v>18.864000000000001</v>
      </c>
      <c r="T4960">
        <v>9</v>
      </c>
      <c r="U4960">
        <v>0.2</v>
      </c>
      <c r="V4960">
        <v>6.1307999999999998</v>
      </c>
    </row>
    <row r="4961" spans="1:22" ht="14.25" customHeight="1" x14ac:dyDescent="0.3">
      <c r="A4961">
        <v>4960</v>
      </c>
      <c r="B4961" t="s">
        <v>7897</v>
      </c>
      <c r="C4961">
        <f>YEAR(Data!$D4961)</f>
        <v>2013</v>
      </c>
      <c r="D4961" s="2">
        <v>41597</v>
      </c>
      <c r="E4961" s="2">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ht="14.25" customHeight="1" x14ac:dyDescent="0.3">
      <c r="A4962">
        <v>4961</v>
      </c>
      <c r="B4962" t="s">
        <v>7897</v>
      </c>
      <c r="C4962">
        <f>YEAR(Data!$D4962)</f>
        <v>2013</v>
      </c>
      <c r="D4962" s="2">
        <v>41597</v>
      </c>
      <c r="E4962" s="2">
        <v>41601</v>
      </c>
      <c r="F4962" t="s">
        <v>50</v>
      </c>
      <c r="G4962" t="s">
        <v>3606</v>
      </c>
      <c r="H4962" t="s">
        <v>3607</v>
      </c>
      <c r="I4962" t="s">
        <v>102</v>
      </c>
      <c r="J4962" t="s">
        <v>27</v>
      </c>
      <c r="K4962" t="s">
        <v>42</v>
      </c>
      <c r="L4962" t="s">
        <v>43</v>
      </c>
      <c r="M4962">
        <v>90008</v>
      </c>
      <c r="N4962" t="s">
        <v>44</v>
      </c>
      <c r="O4962" t="s">
        <v>6550</v>
      </c>
      <c r="P4962" t="s">
        <v>46</v>
      </c>
      <c r="Q4962" t="s">
        <v>78</v>
      </c>
      <c r="R4962" t="s">
        <v>6551</v>
      </c>
      <c r="S4962">
        <v>67.84</v>
      </c>
      <c r="T4962">
        <v>1</v>
      </c>
      <c r="U4962">
        <v>0</v>
      </c>
      <c r="V4962">
        <v>18.316800000000001</v>
      </c>
    </row>
    <row r="4963" spans="1:22" ht="14.25" customHeight="1" x14ac:dyDescent="0.3">
      <c r="A4963">
        <v>4962</v>
      </c>
      <c r="B4963" t="s">
        <v>7898</v>
      </c>
      <c r="C4963">
        <f>YEAR(Data!$D4963)</f>
        <v>2011</v>
      </c>
      <c r="D4963" s="2">
        <v>40609</v>
      </c>
      <c r="E4963" s="2">
        <v>40610</v>
      </c>
      <c r="F4963" t="s">
        <v>188</v>
      </c>
      <c r="G4963" t="s">
        <v>7899</v>
      </c>
      <c r="H4963" t="s">
        <v>7900</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ht="14.25" customHeight="1" x14ac:dyDescent="0.3">
      <c r="A4964">
        <v>4963</v>
      </c>
      <c r="B4964" t="s">
        <v>7898</v>
      </c>
      <c r="C4964">
        <f>YEAR(Data!$D4964)</f>
        <v>2011</v>
      </c>
      <c r="D4964" s="2">
        <v>40609</v>
      </c>
      <c r="E4964" s="2">
        <v>40610</v>
      </c>
      <c r="F4964" t="s">
        <v>188</v>
      </c>
      <c r="G4964" t="s">
        <v>7899</v>
      </c>
      <c r="H4964" t="s">
        <v>7900</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ht="14.25" customHeight="1" x14ac:dyDescent="0.3">
      <c r="A4965">
        <v>4964</v>
      </c>
      <c r="B4965" t="s">
        <v>7898</v>
      </c>
      <c r="C4965">
        <f>YEAR(Data!$D4965)</f>
        <v>2011</v>
      </c>
      <c r="D4965" s="2">
        <v>40609</v>
      </c>
      <c r="E4965" s="2">
        <v>40610</v>
      </c>
      <c r="F4965" t="s">
        <v>188</v>
      </c>
      <c r="G4965" t="s">
        <v>7899</v>
      </c>
      <c r="H4965" t="s">
        <v>7900</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ht="14.25" customHeight="1" x14ac:dyDescent="0.3">
      <c r="A4966">
        <v>4965</v>
      </c>
      <c r="B4966" t="s">
        <v>7901</v>
      </c>
      <c r="C4966">
        <f>YEAR(Data!$D4966)</f>
        <v>2013</v>
      </c>
      <c r="D4966" s="2">
        <v>41410</v>
      </c>
      <c r="E4966" s="2">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ht="14.25" customHeight="1" x14ac:dyDescent="0.3">
      <c r="A4967">
        <v>4966</v>
      </c>
      <c r="B4967" t="s">
        <v>7902</v>
      </c>
      <c r="C4967">
        <f>YEAR(Data!$D4967)</f>
        <v>2012</v>
      </c>
      <c r="D4967" s="2">
        <v>41054</v>
      </c>
      <c r="E4967" s="2">
        <v>41057</v>
      </c>
      <c r="F4967" t="s">
        <v>23</v>
      </c>
      <c r="G4967" t="s">
        <v>3197</v>
      </c>
      <c r="H4967" t="s">
        <v>3198</v>
      </c>
      <c r="I4967" t="s">
        <v>41</v>
      </c>
      <c r="J4967" t="s">
        <v>27</v>
      </c>
      <c r="K4967" t="s">
        <v>382</v>
      </c>
      <c r="L4967" t="s">
        <v>335</v>
      </c>
      <c r="M4967">
        <v>38401</v>
      </c>
      <c r="N4967" t="s">
        <v>30</v>
      </c>
      <c r="O4967" t="s">
        <v>5236</v>
      </c>
      <c r="P4967" t="s">
        <v>71</v>
      </c>
      <c r="Q4967" t="s">
        <v>72</v>
      </c>
      <c r="R4967" t="s">
        <v>5237</v>
      </c>
      <c r="S4967">
        <v>467.03999999999996</v>
      </c>
      <c r="T4967">
        <v>4</v>
      </c>
      <c r="U4967">
        <v>0.2</v>
      </c>
      <c r="V4967">
        <v>58.379999999999939</v>
      </c>
    </row>
    <row r="4968" spans="1:22" ht="14.25" customHeight="1" x14ac:dyDescent="0.3">
      <c r="A4968">
        <v>4967</v>
      </c>
      <c r="B4968" t="s">
        <v>7903</v>
      </c>
      <c r="C4968">
        <f>YEAR(Data!$D4968)</f>
        <v>2012</v>
      </c>
      <c r="D4968" s="2">
        <v>41123</v>
      </c>
      <c r="E4968" s="2">
        <v>41126</v>
      </c>
      <c r="F4968" t="s">
        <v>23</v>
      </c>
      <c r="G4968" t="s">
        <v>4527</v>
      </c>
      <c r="H4968" t="s">
        <v>4528</v>
      </c>
      <c r="I4968" t="s">
        <v>102</v>
      </c>
      <c r="J4968" t="s">
        <v>27</v>
      </c>
      <c r="K4968" t="s">
        <v>3577</v>
      </c>
      <c r="L4968" t="s">
        <v>1399</v>
      </c>
      <c r="M4968">
        <v>2908</v>
      </c>
      <c r="N4968" t="s">
        <v>148</v>
      </c>
      <c r="O4968" t="s">
        <v>5308</v>
      </c>
      <c r="P4968" t="s">
        <v>71</v>
      </c>
      <c r="Q4968" t="s">
        <v>72</v>
      </c>
      <c r="R4968" t="s">
        <v>5309</v>
      </c>
      <c r="S4968">
        <v>128.85000000000002</v>
      </c>
      <c r="T4968">
        <v>3</v>
      </c>
      <c r="U4968">
        <v>0</v>
      </c>
      <c r="V4968">
        <v>3.8654999999999973</v>
      </c>
    </row>
    <row r="4969" spans="1:22" ht="14.25" customHeight="1" x14ac:dyDescent="0.3">
      <c r="A4969">
        <v>4968</v>
      </c>
      <c r="B4969" t="s">
        <v>7903</v>
      </c>
      <c r="C4969">
        <f>YEAR(Data!$D4969)</f>
        <v>2012</v>
      </c>
      <c r="D4969" s="2">
        <v>41123</v>
      </c>
      <c r="E4969" s="2">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ht="14.25" customHeight="1" x14ac:dyDescent="0.3">
      <c r="A4970">
        <v>4969</v>
      </c>
      <c r="B4970" t="s">
        <v>7903</v>
      </c>
      <c r="C4970">
        <f>YEAR(Data!$D4970)</f>
        <v>2012</v>
      </c>
      <c r="D4970" s="2">
        <v>41123</v>
      </c>
      <c r="E4970" s="2">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ht="14.25" customHeight="1" x14ac:dyDescent="0.3">
      <c r="A4971">
        <v>4970</v>
      </c>
      <c r="B4971" t="s">
        <v>7903</v>
      </c>
      <c r="C4971">
        <f>YEAR(Data!$D4971)</f>
        <v>2012</v>
      </c>
      <c r="D4971" s="2">
        <v>41123</v>
      </c>
      <c r="E4971" s="2">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ht="14.25" customHeight="1" x14ac:dyDescent="0.3">
      <c r="A4972">
        <v>4971</v>
      </c>
      <c r="B4972" t="s">
        <v>7904</v>
      </c>
      <c r="C4972">
        <f>YEAR(Data!$D4972)</f>
        <v>2013</v>
      </c>
      <c r="D4972" s="2">
        <v>41585</v>
      </c>
      <c r="E4972" s="2">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ht="14.25" customHeight="1" x14ac:dyDescent="0.3">
      <c r="A4973">
        <v>4972</v>
      </c>
      <c r="B4973" t="s">
        <v>7904</v>
      </c>
      <c r="C4973">
        <f>YEAR(Data!$D4973)</f>
        <v>2013</v>
      </c>
      <c r="D4973" s="2">
        <v>41585</v>
      </c>
      <c r="E4973" s="2">
        <v>41588</v>
      </c>
      <c r="F4973" t="s">
        <v>188</v>
      </c>
      <c r="G4973" t="s">
        <v>1079</v>
      </c>
      <c r="H4973" t="s">
        <v>1080</v>
      </c>
      <c r="I4973" t="s">
        <v>41</v>
      </c>
      <c r="J4973" t="s">
        <v>27</v>
      </c>
      <c r="K4973" t="s">
        <v>1521</v>
      </c>
      <c r="L4973" t="s">
        <v>54</v>
      </c>
      <c r="M4973">
        <v>32216</v>
      </c>
      <c r="N4973" t="s">
        <v>30</v>
      </c>
      <c r="O4973" t="s">
        <v>6004</v>
      </c>
      <c r="P4973" t="s">
        <v>46</v>
      </c>
      <c r="Q4973" t="s">
        <v>90</v>
      </c>
      <c r="R4973" t="s">
        <v>6005</v>
      </c>
      <c r="S4973">
        <v>36.112000000000002</v>
      </c>
      <c r="T4973">
        <v>2</v>
      </c>
      <c r="U4973">
        <v>0.2</v>
      </c>
      <c r="V4973">
        <v>12.639200000000001</v>
      </c>
    </row>
    <row r="4974" spans="1:22" ht="14.25" customHeight="1" x14ac:dyDescent="0.3">
      <c r="A4974">
        <v>4973</v>
      </c>
      <c r="B4974" t="s">
        <v>7904</v>
      </c>
      <c r="C4974">
        <f>YEAR(Data!$D4974)</f>
        <v>2013</v>
      </c>
      <c r="D4974" s="2">
        <v>41585</v>
      </c>
      <c r="E4974" s="2">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ht="14.25" customHeight="1" x14ac:dyDescent="0.3">
      <c r="A4975">
        <v>4974</v>
      </c>
      <c r="B4975" t="s">
        <v>7904</v>
      </c>
      <c r="C4975">
        <f>YEAR(Data!$D4975)</f>
        <v>2013</v>
      </c>
      <c r="D4975" s="2">
        <v>41585</v>
      </c>
      <c r="E4975" s="2">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ht="14.25" customHeight="1" x14ac:dyDescent="0.3">
      <c r="A4976">
        <v>4975</v>
      </c>
      <c r="B4976" t="s">
        <v>7905</v>
      </c>
      <c r="C4976">
        <f>YEAR(Data!$D4976)</f>
        <v>2013</v>
      </c>
      <c r="D4976" s="2">
        <v>41586</v>
      </c>
      <c r="E4976" s="2">
        <v>41591</v>
      </c>
      <c r="F4976" t="s">
        <v>50</v>
      </c>
      <c r="G4976" t="s">
        <v>3217</v>
      </c>
      <c r="H4976" t="s">
        <v>3218</v>
      </c>
      <c r="I4976" t="s">
        <v>102</v>
      </c>
      <c r="J4976" t="s">
        <v>27</v>
      </c>
      <c r="K4976" t="s">
        <v>2343</v>
      </c>
      <c r="L4976" t="s">
        <v>43</v>
      </c>
      <c r="M4976">
        <v>92054</v>
      </c>
      <c r="N4976" t="s">
        <v>44</v>
      </c>
      <c r="O4976" t="s">
        <v>5831</v>
      </c>
      <c r="P4976" t="s">
        <v>46</v>
      </c>
      <c r="Q4976" t="s">
        <v>90</v>
      </c>
      <c r="R4976" t="s">
        <v>5832</v>
      </c>
      <c r="S4976">
        <v>12.9</v>
      </c>
      <c r="T4976">
        <v>2</v>
      </c>
      <c r="U4976">
        <v>0</v>
      </c>
      <c r="V4976">
        <v>6.3209999999999997</v>
      </c>
    </row>
    <row r="4977" spans="1:22" ht="14.25" customHeight="1" x14ac:dyDescent="0.3">
      <c r="A4977">
        <v>4976</v>
      </c>
      <c r="B4977" t="s">
        <v>7906</v>
      </c>
      <c r="C4977">
        <f>YEAR(Data!$D4977)</f>
        <v>2012</v>
      </c>
      <c r="D4977" s="2">
        <v>41170</v>
      </c>
      <c r="E4977" s="2">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ht="14.25" customHeight="1" x14ac:dyDescent="0.3">
      <c r="A4978">
        <v>4977</v>
      </c>
      <c r="B4978" t="s">
        <v>7907</v>
      </c>
      <c r="C4978">
        <f>YEAR(Data!$D4978)</f>
        <v>2012</v>
      </c>
      <c r="D4978" s="2">
        <v>41250</v>
      </c>
      <c r="E4978" s="2">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ht="14.25" customHeight="1" x14ac:dyDescent="0.3">
      <c r="A4979">
        <v>4978</v>
      </c>
      <c r="B4979" t="s">
        <v>7907</v>
      </c>
      <c r="C4979">
        <f>YEAR(Data!$D4979)</f>
        <v>2012</v>
      </c>
      <c r="D4979" s="2">
        <v>41250</v>
      </c>
      <c r="E4979" s="2">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ht="14.25" customHeight="1" x14ac:dyDescent="0.3">
      <c r="A4980">
        <v>4979</v>
      </c>
      <c r="B4980" t="s">
        <v>7907</v>
      </c>
      <c r="C4980">
        <f>YEAR(Data!$D4980)</f>
        <v>2012</v>
      </c>
      <c r="D4980" s="2">
        <v>41250</v>
      </c>
      <c r="E4980" s="2">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ht="14.25" customHeight="1" x14ac:dyDescent="0.3">
      <c r="A4981">
        <v>4980</v>
      </c>
      <c r="B4981" t="s">
        <v>7908</v>
      </c>
      <c r="C4981">
        <f>YEAR(Data!$D4981)</f>
        <v>2013</v>
      </c>
      <c r="D4981" s="2">
        <v>41618</v>
      </c>
      <c r="E4981" s="2">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ht="14.25" customHeight="1" x14ac:dyDescent="0.3">
      <c r="A4982">
        <v>4981</v>
      </c>
      <c r="B4982" t="s">
        <v>7908</v>
      </c>
      <c r="C4982">
        <f>YEAR(Data!$D4982)</f>
        <v>2013</v>
      </c>
      <c r="D4982" s="2">
        <v>41618</v>
      </c>
      <c r="E4982" s="2">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ht="14.25" customHeight="1" x14ac:dyDescent="0.3">
      <c r="A4983">
        <v>4982</v>
      </c>
      <c r="B4983" t="s">
        <v>7908</v>
      </c>
      <c r="C4983">
        <f>YEAR(Data!$D4983)</f>
        <v>2013</v>
      </c>
      <c r="D4983" s="2">
        <v>41618</v>
      </c>
      <c r="E4983" s="2">
        <v>41622</v>
      </c>
      <c r="F4983" t="s">
        <v>23</v>
      </c>
      <c r="G4983" t="s">
        <v>2806</v>
      </c>
      <c r="H4983" t="s">
        <v>2807</v>
      </c>
      <c r="I4983" t="s">
        <v>41</v>
      </c>
      <c r="J4983" t="s">
        <v>27</v>
      </c>
      <c r="K4983" t="s">
        <v>303</v>
      </c>
      <c r="L4983" t="s">
        <v>211</v>
      </c>
      <c r="M4983">
        <v>60610</v>
      </c>
      <c r="N4983" t="s">
        <v>105</v>
      </c>
      <c r="O4983" t="s">
        <v>7226</v>
      </c>
      <c r="P4983" t="s">
        <v>71</v>
      </c>
      <c r="Q4983" t="s">
        <v>161</v>
      </c>
      <c r="R4983" t="s">
        <v>7227</v>
      </c>
      <c r="S4983">
        <v>19.040000000000003</v>
      </c>
      <c r="T4983">
        <v>4</v>
      </c>
      <c r="U4983">
        <v>0.2</v>
      </c>
      <c r="V4983">
        <v>-1.4279999999999999</v>
      </c>
    </row>
    <row r="4984" spans="1:22" ht="14.25" customHeight="1" x14ac:dyDescent="0.3">
      <c r="A4984">
        <v>4983</v>
      </c>
      <c r="B4984" t="s">
        <v>7909</v>
      </c>
      <c r="C4984">
        <f>YEAR(Data!$D4984)</f>
        <v>2011</v>
      </c>
      <c r="D4984" s="2">
        <v>40863</v>
      </c>
      <c r="E4984" s="2">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ht="14.25" customHeight="1" x14ac:dyDescent="0.3">
      <c r="A4985">
        <v>4984</v>
      </c>
      <c r="B4985" t="s">
        <v>7910</v>
      </c>
      <c r="C4985">
        <f>YEAR(Data!$D4985)</f>
        <v>2013</v>
      </c>
      <c r="D4985" s="2">
        <v>41585</v>
      </c>
      <c r="E4985" s="2">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ht="14.25" customHeight="1" x14ac:dyDescent="0.3">
      <c r="A4986">
        <v>4985</v>
      </c>
      <c r="B4986" t="s">
        <v>7911</v>
      </c>
      <c r="C4986">
        <f>YEAR(Data!$D4986)</f>
        <v>2012</v>
      </c>
      <c r="D4986" s="2">
        <v>41158</v>
      </c>
      <c r="E4986" s="2">
        <v>41162</v>
      </c>
      <c r="F4986" t="s">
        <v>50</v>
      </c>
      <c r="G4986" t="s">
        <v>2632</v>
      </c>
      <c r="H4986" t="s">
        <v>2633</v>
      </c>
      <c r="I4986" t="s">
        <v>41</v>
      </c>
      <c r="J4986" t="s">
        <v>27</v>
      </c>
      <c r="K4986" t="s">
        <v>5661</v>
      </c>
      <c r="L4986" t="s">
        <v>335</v>
      </c>
      <c r="M4986">
        <v>37211</v>
      </c>
      <c r="N4986" t="s">
        <v>30</v>
      </c>
      <c r="O4986" t="s">
        <v>3142</v>
      </c>
      <c r="P4986" t="s">
        <v>46</v>
      </c>
      <c r="Q4986" t="s">
        <v>269</v>
      </c>
      <c r="R4986" t="s">
        <v>3143</v>
      </c>
      <c r="S4986">
        <v>7.2400000000000011</v>
      </c>
      <c r="T4986">
        <v>5</v>
      </c>
      <c r="U4986">
        <v>0.2</v>
      </c>
      <c r="V4986">
        <v>1.1764999999999992</v>
      </c>
    </row>
    <row r="4987" spans="1:22" ht="14.25" customHeight="1" x14ac:dyDescent="0.3">
      <c r="A4987">
        <v>4986</v>
      </c>
      <c r="B4987" t="s">
        <v>7912</v>
      </c>
      <c r="C4987">
        <f>YEAR(Data!$D4987)</f>
        <v>2011</v>
      </c>
      <c r="D4987" s="2">
        <v>40789</v>
      </c>
      <c r="E4987" s="2">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ht="14.25" customHeight="1" x14ac:dyDescent="0.3">
      <c r="A4988">
        <v>4987</v>
      </c>
      <c r="B4988" t="s">
        <v>7913</v>
      </c>
      <c r="C4988">
        <f>YEAR(Data!$D4988)</f>
        <v>2013</v>
      </c>
      <c r="D4988" s="2">
        <v>41389</v>
      </c>
      <c r="E4988" s="2">
        <v>41393</v>
      </c>
      <c r="F4988" t="s">
        <v>50</v>
      </c>
      <c r="G4988" t="s">
        <v>5789</v>
      </c>
      <c r="H4988" t="s">
        <v>5790</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ht="14.25" customHeight="1" x14ac:dyDescent="0.3">
      <c r="A4989">
        <v>4988</v>
      </c>
      <c r="B4989" t="s">
        <v>7913</v>
      </c>
      <c r="C4989">
        <f>YEAR(Data!$D4989)</f>
        <v>2013</v>
      </c>
      <c r="D4989" s="2">
        <v>41389</v>
      </c>
      <c r="E4989" s="2">
        <v>41393</v>
      </c>
      <c r="F4989" t="s">
        <v>50</v>
      </c>
      <c r="G4989" t="s">
        <v>5789</v>
      </c>
      <c r="H4989" t="s">
        <v>5790</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ht="14.25" customHeight="1" x14ac:dyDescent="0.3">
      <c r="A4990">
        <v>4989</v>
      </c>
      <c r="B4990" t="s">
        <v>7913</v>
      </c>
      <c r="C4990">
        <f>YEAR(Data!$D4990)</f>
        <v>2013</v>
      </c>
      <c r="D4990" s="2">
        <v>41389</v>
      </c>
      <c r="E4990" s="2">
        <v>41393</v>
      </c>
      <c r="F4990" t="s">
        <v>50</v>
      </c>
      <c r="G4990" t="s">
        <v>5789</v>
      </c>
      <c r="H4990" t="s">
        <v>5790</v>
      </c>
      <c r="I4990" t="s">
        <v>102</v>
      </c>
      <c r="J4990" t="s">
        <v>27</v>
      </c>
      <c r="K4990" t="s">
        <v>1081</v>
      </c>
      <c r="L4990" t="s">
        <v>457</v>
      </c>
      <c r="M4990">
        <v>80906</v>
      </c>
      <c r="N4990" t="s">
        <v>44</v>
      </c>
      <c r="O4990" t="s">
        <v>6377</v>
      </c>
      <c r="P4990" t="s">
        <v>46</v>
      </c>
      <c r="Q4990" t="s">
        <v>75</v>
      </c>
      <c r="R4990" t="s">
        <v>6378</v>
      </c>
      <c r="S4990">
        <v>3.1080000000000001</v>
      </c>
      <c r="T4990">
        <v>2</v>
      </c>
      <c r="U4990">
        <v>0.7</v>
      </c>
      <c r="V4990">
        <v>-2.1755999999999993</v>
      </c>
    </row>
    <row r="4991" spans="1:22" ht="14.25" customHeight="1" x14ac:dyDescent="0.3">
      <c r="A4991">
        <v>4990</v>
      </c>
      <c r="B4991" t="s">
        <v>7914</v>
      </c>
      <c r="C4991">
        <f>YEAR(Data!$D4991)</f>
        <v>2014</v>
      </c>
      <c r="D4991" s="2">
        <v>41883</v>
      </c>
      <c r="E4991" s="2">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ht="14.25" customHeight="1" x14ac:dyDescent="0.3">
      <c r="A4992">
        <v>4991</v>
      </c>
      <c r="B4992" t="s">
        <v>7914</v>
      </c>
      <c r="C4992">
        <f>YEAR(Data!$D4992)</f>
        <v>2014</v>
      </c>
      <c r="D4992" s="2">
        <v>41883</v>
      </c>
      <c r="E4992" s="2">
        <v>41887</v>
      </c>
      <c r="F4992" t="s">
        <v>50</v>
      </c>
      <c r="G4992" t="s">
        <v>5151</v>
      </c>
      <c r="H4992" t="s">
        <v>5152</v>
      </c>
      <c r="I4992" t="s">
        <v>102</v>
      </c>
      <c r="J4992" t="s">
        <v>27</v>
      </c>
      <c r="K4992" t="s">
        <v>127</v>
      </c>
      <c r="L4992" t="s">
        <v>43</v>
      </c>
      <c r="M4992">
        <v>94110</v>
      </c>
      <c r="N4992" t="s">
        <v>44</v>
      </c>
      <c r="O4992" t="s">
        <v>3433</v>
      </c>
      <c r="P4992" t="s">
        <v>71</v>
      </c>
      <c r="Q4992" t="s">
        <v>72</v>
      </c>
      <c r="R4992" t="s">
        <v>6337</v>
      </c>
      <c r="S4992">
        <v>689.40800000000002</v>
      </c>
      <c r="T4992">
        <v>4</v>
      </c>
      <c r="U4992">
        <v>0.2</v>
      </c>
      <c r="V4992">
        <v>77.558399999999978</v>
      </c>
    </row>
    <row r="4993" spans="1:22" ht="14.25" customHeight="1" x14ac:dyDescent="0.3">
      <c r="A4993">
        <v>4992</v>
      </c>
      <c r="B4993" t="s">
        <v>7915</v>
      </c>
      <c r="C4993">
        <f>YEAR(Data!$D4993)</f>
        <v>2014</v>
      </c>
      <c r="D4993" s="2">
        <v>41981</v>
      </c>
      <c r="E4993" s="2">
        <v>41987</v>
      </c>
      <c r="F4993" t="s">
        <v>50</v>
      </c>
      <c r="G4993" t="s">
        <v>3630</v>
      </c>
      <c r="H4993" t="s">
        <v>3631</v>
      </c>
      <c r="I4993" t="s">
        <v>41</v>
      </c>
      <c r="J4993" t="s">
        <v>27</v>
      </c>
      <c r="K4993" t="s">
        <v>303</v>
      </c>
      <c r="L4993" t="s">
        <v>211</v>
      </c>
      <c r="M4993">
        <v>60653</v>
      </c>
      <c r="N4993" t="s">
        <v>105</v>
      </c>
      <c r="O4993" t="s">
        <v>7208</v>
      </c>
      <c r="P4993" t="s">
        <v>46</v>
      </c>
      <c r="Q4993" t="s">
        <v>75</v>
      </c>
      <c r="R4993" t="s">
        <v>7209</v>
      </c>
      <c r="S4993">
        <v>1889.9899999999998</v>
      </c>
      <c r="T4993">
        <v>5</v>
      </c>
      <c r="U4993">
        <v>0.8</v>
      </c>
      <c r="V4993">
        <v>-2929.4845000000005</v>
      </c>
    </row>
    <row r="4994" spans="1:22" ht="14.25" customHeight="1" x14ac:dyDescent="0.3">
      <c r="A4994">
        <v>4993</v>
      </c>
      <c r="B4994" t="s">
        <v>7916</v>
      </c>
      <c r="C4994">
        <f>YEAR(Data!$D4994)</f>
        <v>2012</v>
      </c>
      <c r="D4994" s="2">
        <v>41261</v>
      </c>
      <c r="E4994" s="2">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ht="14.25" customHeight="1" x14ac:dyDescent="0.3">
      <c r="A4995">
        <v>4994</v>
      </c>
      <c r="B4995" t="s">
        <v>7916</v>
      </c>
      <c r="C4995">
        <f>YEAR(Data!$D4995)</f>
        <v>2012</v>
      </c>
      <c r="D4995" s="2">
        <v>41261</v>
      </c>
      <c r="E4995" s="2">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ht="14.25" customHeight="1" x14ac:dyDescent="0.3">
      <c r="A4996">
        <v>4995</v>
      </c>
      <c r="B4996" t="s">
        <v>7916</v>
      </c>
      <c r="C4996">
        <f>YEAR(Data!$D4996)</f>
        <v>2012</v>
      </c>
      <c r="D4996" s="2">
        <v>41261</v>
      </c>
      <c r="E4996" s="2">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ht="14.25" customHeight="1" x14ac:dyDescent="0.3">
      <c r="A4997">
        <v>4996</v>
      </c>
      <c r="B4997" t="s">
        <v>7917</v>
      </c>
      <c r="C4997">
        <f>YEAR(Data!$D4997)</f>
        <v>2011</v>
      </c>
      <c r="D4997" s="2">
        <v>40851</v>
      </c>
      <c r="E4997" s="2">
        <v>40857</v>
      </c>
      <c r="F4997" t="s">
        <v>50</v>
      </c>
      <c r="G4997" t="s">
        <v>3758</v>
      </c>
      <c r="H4997" t="s">
        <v>3759</v>
      </c>
      <c r="I4997" t="s">
        <v>102</v>
      </c>
      <c r="J4997" t="s">
        <v>27</v>
      </c>
      <c r="K4997" t="s">
        <v>266</v>
      </c>
      <c r="L4997" t="s">
        <v>267</v>
      </c>
      <c r="M4997">
        <v>10011</v>
      </c>
      <c r="N4997" t="s">
        <v>148</v>
      </c>
      <c r="O4997" t="s">
        <v>6548</v>
      </c>
      <c r="P4997" t="s">
        <v>46</v>
      </c>
      <c r="Q4997" t="s">
        <v>75</v>
      </c>
      <c r="R4997" t="s">
        <v>6549</v>
      </c>
      <c r="S4997">
        <v>52.064</v>
      </c>
      <c r="T4997">
        <v>4</v>
      </c>
      <c r="U4997">
        <v>0.2</v>
      </c>
      <c r="V4997">
        <v>18.873199999999997</v>
      </c>
    </row>
    <row r="4998" spans="1:22" ht="14.25" customHeight="1" x14ac:dyDescent="0.3">
      <c r="A4998">
        <v>4997</v>
      </c>
      <c r="B4998" t="s">
        <v>7918</v>
      </c>
      <c r="C4998">
        <f>YEAR(Data!$D4998)</f>
        <v>2014</v>
      </c>
      <c r="D4998" s="2">
        <v>41709</v>
      </c>
      <c r="E4998" s="2">
        <v>41714</v>
      </c>
      <c r="F4998" t="s">
        <v>50</v>
      </c>
      <c r="G4998" t="s">
        <v>7875</v>
      </c>
      <c r="H4998" t="s">
        <v>7876</v>
      </c>
      <c r="I4998" t="s">
        <v>41</v>
      </c>
      <c r="J4998" t="s">
        <v>27</v>
      </c>
      <c r="K4998" t="s">
        <v>4588</v>
      </c>
      <c r="L4998" t="s">
        <v>88</v>
      </c>
      <c r="M4998">
        <v>27604</v>
      </c>
      <c r="N4998" t="s">
        <v>30</v>
      </c>
      <c r="O4998" t="s">
        <v>7919</v>
      </c>
      <c r="P4998" t="s">
        <v>46</v>
      </c>
      <c r="Q4998" t="s">
        <v>78</v>
      </c>
      <c r="R4998" t="s">
        <v>7920</v>
      </c>
      <c r="S4998">
        <v>48.783999999999999</v>
      </c>
      <c r="T4998">
        <v>1</v>
      </c>
      <c r="U4998">
        <v>0.2</v>
      </c>
      <c r="V4998">
        <v>3.6587999999999976</v>
      </c>
    </row>
    <row r="4999" spans="1:22" ht="14.25" customHeight="1" x14ac:dyDescent="0.3">
      <c r="A4999">
        <v>4998</v>
      </c>
      <c r="B4999" t="s">
        <v>7918</v>
      </c>
      <c r="C4999">
        <f>YEAR(Data!$D4999)</f>
        <v>2014</v>
      </c>
      <c r="D4999" s="2">
        <v>41709</v>
      </c>
      <c r="E4999" s="2">
        <v>41714</v>
      </c>
      <c r="F4999" t="s">
        <v>50</v>
      </c>
      <c r="G4999" t="s">
        <v>7875</v>
      </c>
      <c r="H4999" t="s">
        <v>7876</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ht="14.25" customHeight="1" x14ac:dyDescent="0.3">
      <c r="A5000">
        <v>4999</v>
      </c>
      <c r="B5000" t="s">
        <v>7921</v>
      </c>
      <c r="C5000">
        <f>YEAR(Data!$D5000)</f>
        <v>2013</v>
      </c>
      <c r="D5000" s="2">
        <v>41305</v>
      </c>
      <c r="E5000" s="2">
        <v>41309</v>
      </c>
      <c r="F5000" t="s">
        <v>50</v>
      </c>
      <c r="G5000" t="s">
        <v>2798</v>
      </c>
      <c r="H5000" t="s">
        <v>2799</v>
      </c>
      <c r="I5000" t="s">
        <v>102</v>
      </c>
      <c r="J5000" t="s">
        <v>27</v>
      </c>
      <c r="K5000" t="s">
        <v>42</v>
      </c>
      <c r="L5000" t="s">
        <v>43</v>
      </c>
      <c r="M5000">
        <v>90045</v>
      </c>
      <c r="N5000" t="s">
        <v>44</v>
      </c>
      <c r="O5000" t="s">
        <v>6710</v>
      </c>
      <c r="P5000" t="s">
        <v>71</v>
      </c>
      <c r="Q5000" t="s">
        <v>72</v>
      </c>
      <c r="R5000" t="s">
        <v>6711</v>
      </c>
      <c r="S5000">
        <v>109.59200000000001</v>
      </c>
      <c r="T5000">
        <v>1</v>
      </c>
      <c r="U5000">
        <v>0.2</v>
      </c>
      <c r="V5000">
        <v>8.2194000000000003</v>
      </c>
    </row>
    <row r="5001" spans="1:22" ht="14.25" customHeight="1" x14ac:dyDescent="0.3">
      <c r="A5001">
        <v>5000</v>
      </c>
      <c r="B5001" t="s">
        <v>7921</v>
      </c>
      <c r="C5001">
        <f>YEAR(Data!$D5001)</f>
        <v>2013</v>
      </c>
      <c r="D5001" s="2">
        <v>41305</v>
      </c>
      <c r="E5001" s="2">
        <v>41309</v>
      </c>
      <c r="F5001" t="s">
        <v>50</v>
      </c>
      <c r="G5001" t="s">
        <v>2798</v>
      </c>
      <c r="H5001" t="s">
        <v>2799</v>
      </c>
      <c r="I5001" t="s">
        <v>102</v>
      </c>
      <c r="J5001" t="s">
        <v>27</v>
      </c>
      <c r="K5001" t="s">
        <v>42</v>
      </c>
      <c r="L5001" t="s">
        <v>43</v>
      </c>
      <c r="M5001">
        <v>90045</v>
      </c>
      <c r="N5001" t="s">
        <v>44</v>
      </c>
      <c r="O5001" t="s">
        <v>7922</v>
      </c>
      <c r="P5001" t="s">
        <v>46</v>
      </c>
      <c r="Q5001" t="s">
        <v>90</v>
      </c>
      <c r="R5001" t="s">
        <v>186</v>
      </c>
      <c r="S5001">
        <v>56.7</v>
      </c>
      <c r="T5001">
        <v>5</v>
      </c>
      <c r="U5001">
        <v>0</v>
      </c>
      <c r="V5001">
        <v>27.782999999999998</v>
      </c>
    </row>
    <row r="5002" spans="1:22" ht="14.25" customHeight="1" x14ac:dyDescent="0.3">
      <c r="A5002">
        <v>5001</v>
      </c>
      <c r="B5002" t="s">
        <v>7923</v>
      </c>
      <c r="C5002">
        <f>YEAR(Data!$D5002)</f>
        <v>2014</v>
      </c>
      <c r="D5002" s="2">
        <v>41767</v>
      </c>
      <c r="E5002" s="2">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ht="14.25" customHeight="1" x14ac:dyDescent="0.3">
      <c r="A5003">
        <v>5002</v>
      </c>
      <c r="B5003" t="s">
        <v>7924</v>
      </c>
      <c r="C5003">
        <f>YEAR(Data!$D5003)</f>
        <v>2013</v>
      </c>
      <c r="D5003" s="2">
        <v>41419</v>
      </c>
      <c r="E5003" s="2">
        <v>41419</v>
      </c>
      <c r="F5003" t="s">
        <v>1290</v>
      </c>
      <c r="G5003" t="s">
        <v>2161</v>
      </c>
      <c r="H5003" t="s">
        <v>2162</v>
      </c>
      <c r="I5003" t="s">
        <v>102</v>
      </c>
      <c r="J5003" t="s">
        <v>27</v>
      </c>
      <c r="K5003" t="s">
        <v>5527</v>
      </c>
      <c r="L5003" t="s">
        <v>319</v>
      </c>
      <c r="M5003">
        <v>23602</v>
      </c>
      <c r="N5003" t="s">
        <v>30</v>
      </c>
      <c r="O5003" t="s">
        <v>4825</v>
      </c>
      <c r="P5003" t="s">
        <v>46</v>
      </c>
      <c r="Q5003" t="s">
        <v>578</v>
      </c>
      <c r="R5003" t="s">
        <v>4826</v>
      </c>
      <c r="S5003">
        <v>69.5</v>
      </c>
      <c r="T5003">
        <v>5</v>
      </c>
      <c r="U5003">
        <v>0</v>
      </c>
      <c r="V5003">
        <v>20.154999999999994</v>
      </c>
    </row>
    <row r="5004" spans="1:22" ht="14.25" customHeight="1" x14ac:dyDescent="0.3">
      <c r="A5004">
        <v>5003</v>
      </c>
      <c r="B5004" t="s">
        <v>7924</v>
      </c>
      <c r="C5004">
        <f>YEAR(Data!$D5004)</f>
        <v>2013</v>
      </c>
      <c r="D5004" s="2">
        <v>41419</v>
      </c>
      <c r="E5004" s="2">
        <v>41419</v>
      </c>
      <c r="F5004" t="s">
        <v>1290</v>
      </c>
      <c r="G5004" t="s">
        <v>2161</v>
      </c>
      <c r="H5004" t="s">
        <v>2162</v>
      </c>
      <c r="I5004" t="s">
        <v>102</v>
      </c>
      <c r="J5004" t="s">
        <v>27</v>
      </c>
      <c r="K5004" t="s">
        <v>5527</v>
      </c>
      <c r="L5004" t="s">
        <v>319</v>
      </c>
      <c r="M5004">
        <v>23602</v>
      </c>
      <c r="N5004" t="s">
        <v>30</v>
      </c>
      <c r="O5004" t="s">
        <v>590</v>
      </c>
      <c r="P5004" t="s">
        <v>46</v>
      </c>
      <c r="Q5004" t="s">
        <v>90</v>
      </c>
      <c r="R5004" t="s">
        <v>591</v>
      </c>
      <c r="S5004">
        <v>191.6</v>
      </c>
      <c r="T5004">
        <v>4</v>
      </c>
      <c r="U5004">
        <v>0</v>
      </c>
      <c r="V5004">
        <v>91.967999999999989</v>
      </c>
    </row>
    <row r="5005" spans="1:22" ht="14.25" customHeight="1" x14ac:dyDescent="0.3">
      <c r="A5005">
        <v>5004</v>
      </c>
      <c r="B5005" t="s">
        <v>7925</v>
      </c>
      <c r="C5005">
        <f>YEAR(Data!$D5005)</f>
        <v>2013</v>
      </c>
      <c r="D5005" s="2">
        <v>41555</v>
      </c>
      <c r="E5005" s="2">
        <v>41560</v>
      </c>
      <c r="F5005" t="s">
        <v>50</v>
      </c>
      <c r="G5005" t="s">
        <v>6451</v>
      </c>
      <c r="H5005" t="s">
        <v>6452</v>
      </c>
      <c r="I5005" t="s">
        <v>26</v>
      </c>
      <c r="J5005" t="s">
        <v>27</v>
      </c>
      <c r="K5005" t="s">
        <v>42</v>
      </c>
      <c r="L5005" t="s">
        <v>43</v>
      </c>
      <c r="M5005">
        <v>90032</v>
      </c>
      <c r="N5005" t="s">
        <v>44</v>
      </c>
      <c r="O5005" t="s">
        <v>7926</v>
      </c>
      <c r="P5005" t="s">
        <v>46</v>
      </c>
      <c r="Q5005" t="s">
        <v>90</v>
      </c>
      <c r="R5005" t="s">
        <v>7927</v>
      </c>
      <c r="S5005">
        <v>10.56</v>
      </c>
      <c r="T5005">
        <v>2</v>
      </c>
      <c r="U5005">
        <v>0</v>
      </c>
      <c r="V5005">
        <v>5.0688000000000004</v>
      </c>
    </row>
    <row r="5006" spans="1:22" ht="14.25" customHeight="1" x14ac:dyDescent="0.3">
      <c r="A5006">
        <v>5005</v>
      </c>
      <c r="B5006" t="s">
        <v>7928</v>
      </c>
      <c r="C5006">
        <f>YEAR(Data!$D5006)</f>
        <v>2011</v>
      </c>
      <c r="D5006" s="2">
        <v>40663</v>
      </c>
      <c r="E5006" s="2">
        <v>40665</v>
      </c>
      <c r="F5006" t="s">
        <v>23</v>
      </c>
      <c r="G5006" t="s">
        <v>5452</v>
      </c>
      <c r="H5006" t="s">
        <v>5453</v>
      </c>
      <c r="I5006" t="s">
        <v>26</v>
      </c>
      <c r="J5006" t="s">
        <v>27</v>
      </c>
      <c r="K5006" t="s">
        <v>328</v>
      </c>
      <c r="L5006" t="s">
        <v>1487</v>
      </c>
      <c r="M5006">
        <v>39212</v>
      </c>
      <c r="N5006" t="s">
        <v>30</v>
      </c>
      <c r="O5006" t="s">
        <v>5617</v>
      </c>
      <c r="P5006" t="s">
        <v>71</v>
      </c>
      <c r="Q5006" t="s">
        <v>161</v>
      </c>
      <c r="R5006" t="s">
        <v>5618</v>
      </c>
      <c r="S5006">
        <v>47.79</v>
      </c>
      <c r="T5006">
        <v>3</v>
      </c>
      <c r="U5006">
        <v>0</v>
      </c>
      <c r="V5006">
        <v>16.2486</v>
      </c>
    </row>
    <row r="5007" spans="1:22" ht="14.25" customHeight="1" x14ac:dyDescent="0.3">
      <c r="A5007">
        <v>5006</v>
      </c>
      <c r="B5007" t="s">
        <v>7929</v>
      </c>
      <c r="C5007">
        <f>YEAR(Data!$D5007)</f>
        <v>2012</v>
      </c>
      <c r="D5007" s="2">
        <v>41223</v>
      </c>
      <c r="E5007" s="2">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ht="14.25" customHeight="1" x14ac:dyDescent="0.3">
      <c r="A5008">
        <v>5007</v>
      </c>
      <c r="B5008" t="s">
        <v>7930</v>
      </c>
      <c r="C5008">
        <f>YEAR(Data!$D5008)</f>
        <v>2012</v>
      </c>
      <c r="D5008" s="2">
        <v>41222</v>
      </c>
      <c r="E5008" s="2">
        <v>41227</v>
      </c>
      <c r="F5008" t="s">
        <v>50</v>
      </c>
      <c r="G5008" t="s">
        <v>5928</v>
      </c>
      <c r="H5008" t="s">
        <v>5929</v>
      </c>
      <c r="I5008" t="s">
        <v>102</v>
      </c>
      <c r="J5008" t="s">
        <v>27</v>
      </c>
      <c r="K5008" t="s">
        <v>266</v>
      </c>
      <c r="L5008" t="s">
        <v>267</v>
      </c>
      <c r="M5008">
        <v>10035</v>
      </c>
      <c r="N5008" t="s">
        <v>148</v>
      </c>
      <c r="O5008" t="s">
        <v>7931</v>
      </c>
      <c r="P5008" t="s">
        <v>71</v>
      </c>
      <c r="Q5008" t="s">
        <v>682</v>
      </c>
      <c r="R5008" t="s">
        <v>7932</v>
      </c>
      <c r="S5008">
        <v>2321.9</v>
      </c>
      <c r="T5008">
        <v>2</v>
      </c>
      <c r="U5008">
        <v>0</v>
      </c>
      <c r="V5008">
        <v>1114.5119999999999</v>
      </c>
    </row>
    <row r="5009" spans="1:22" ht="14.25" customHeight="1" x14ac:dyDescent="0.3">
      <c r="A5009">
        <v>5008</v>
      </c>
      <c r="B5009" t="s">
        <v>7930</v>
      </c>
      <c r="C5009">
        <f>YEAR(Data!$D5009)</f>
        <v>2012</v>
      </c>
      <c r="D5009" s="2">
        <v>41222</v>
      </c>
      <c r="E5009" s="2">
        <v>41227</v>
      </c>
      <c r="F5009" t="s">
        <v>50</v>
      </c>
      <c r="G5009" t="s">
        <v>5928</v>
      </c>
      <c r="H5009" t="s">
        <v>5929</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ht="14.25" customHeight="1" x14ac:dyDescent="0.3">
      <c r="A5010">
        <v>5009</v>
      </c>
      <c r="B5010" t="s">
        <v>7933</v>
      </c>
      <c r="C5010">
        <f>YEAR(Data!$D5010)</f>
        <v>2012</v>
      </c>
      <c r="D5010" s="2">
        <v>41159</v>
      </c>
      <c r="E5010" s="2">
        <v>41166</v>
      </c>
      <c r="F5010" t="s">
        <v>50</v>
      </c>
      <c r="G5010" t="s">
        <v>7934</v>
      </c>
      <c r="H5010" t="s">
        <v>7935</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ht="14.25" customHeight="1" x14ac:dyDescent="0.3">
      <c r="A5011">
        <v>5010</v>
      </c>
      <c r="B5011" t="s">
        <v>7933</v>
      </c>
      <c r="C5011">
        <f>YEAR(Data!$D5011)</f>
        <v>2012</v>
      </c>
      <c r="D5011" s="2">
        <v>41159</v>
      </c>
      <c r="E5011" s="2">
        <v>41166</v>
      </c>
      <c r="F5011" t="s">
        <v>50</v>
      </c>
      <c r="G5011" t="s">
        <v>7934</v>
      </c>
      <c r="H5011" t="s">
        <v>7935</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ht="14.25" customHeight="1" x14ac:dyDescent="0.3">
      <c r="A5012">
        <v>5011</v>
      </c>
      <c r="B5012" t="s">
        <v>7933</v>
      </c>
      <c r="C5012">
        <f>YEAR(Data!$D5012)</f>
        <v>2012</v>
      </c>
      <c r="D5012" s="2">
        <v>41159</v>
      </c>
      <c r="E5012" s="2">
        <v>41166</v>
      </c>
      <c r="F5012" t="s">
        <v>50</v>
      </c>
      <c r="G5012" t="s">
        <v>7934</v>
      </c>
      <c r="H5012" t="s">
        <v>7935</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ht="14.25" customHeight="1" x14ac:dyDescent="0.3">
      <c r="A5013">
        <v>5012</v>
      </c>
      <c r="B5013" t="s">
        <v>7936</v>
      </c>
      <c r="C5013">
        <f>YEAR(Data!$D5013)</f>
        <v>2014</v>
      </c>
      <c r="D5013" s="2">
        <v>41771</v>
      </c>
      <c r="E5013" s="2">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ht="14.25" customHeight="1" x14ac:dyDescent="0.3">
      <c r="A5014">
        <v>5013</v>
      </c>
      <c r="B5014" t="s">
        <v>7937</v>
      </c>
      <c r="C5014">
        <f>YEAR(Data!$D5014)</f>
        <v>2014</v>
      </c>
      <c r="D5014" s="2">
        <v>41842</v>
      </c>
      <c r="E5014" s="2">
        <v>41847</v>
      </c>
      <c r="F5014" t="s">
        <v>50</v>
      </c>
      <c r="G5014" t="s">
        <v>6264</v>
      </c>
      <c r="H5014" t="s">
        <v>6265</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ht="14.25" customHeight="1" x14ac:dyDescent="0.3">
      <c r="A5015">
        <v>5014</v>
      </c>
      <c r="B5015" t="s">
        <v>7937</v>
      </c>
      <c r="C5015">
        <f>YEAR(Data!$D5015)</f>
        <v>2014</v>
      </c>
      <c r="D5015" s="2">
        <v>41842</v>
      </c>
      <c r="E5015" s="2">
        <v>41847</v>
      </c>
      <c r="F5015" t="s">
        <v>50</v>
      </c>
      <c r="G5015" t="s">
        <v>6264</v>
      </c>
      <c r="H5015" t="s">
        <v>6265</v>
      </c>
      <c r="I5015" t="s">
        <v>102</v>
      </c>
      <c r="J5015" t="s">
        <v>27</v>
      </c>
      <c r="K5015" t="s">
        <v>2180</v>
      </c>
      <c r="L5015" t="s">
        <v>498</v>
      </c>
      <c r="M5015">
        <v>44105</v>
      </c>
      <c r="N5015" t="s">
        <v>148</v>
      </c>
      <c r="O5015" t="s">
        <v>7938</v>
      </c>
      <c r="P5015" t="s">
        <v>46</v>
      </c>
      <c r="Q5015" t="s">
        <v>59</v>
      </c>
      <c r="R5015" t="s">
        <v>7939</v>
      </c>
      <c r="S5015">
        <v>222.32000000000005</v>
      </c>
      <c r="T5015">
        <v>7</v>
      </c>
      <c r="U5015">
        <v>0.2</v>
      </c>
      <c r="V5015">
        <v>25.010999999999967</v>
      </c>
    </row>
    <row r="5016" spans="1:22" ht="14.25" customHeight="1" x14ac:dyDescent="0.3">
      <c r="A5016">
        <v>5015</v>
      </c>
      <c r="B5016" t="s">
        <v>7937</v>
      </c>
      <c r="C5016">
        <f>YEAR(Data!$D5016)</f>
        <v>2014</v>
      </c>
      <c r="D5016" s="2">
        <v>41842</v>
      </c>
      <c r="E5016" s="2">
        <v>41847</v>
      </c>
      <c r="F5016" t="s">
        <v>50</v>
      </c>
      <c r="G5016" t="s">
        <v>6264</v>
      </c>
      <c r="H5016" t="s">
        <v>6265</v>
      </c>
      <c r="I5016" t="s">
        <v>102</v>
      </c>
      <c r="J5016" t="s">
        <v>27</v>
      </c>
      <c r="K5016" t="s">
        <v>2180</v>
      </c>
      <c r="L5016" t="s">
        <v>498</v>
      </c>
      <c r="M5016">
        <v>44105</v>
      </c>
      <c r="N5016" t="s">
        <v>148</v>
      </c>
      <c r="O5016" t="s">
        <v>7940</v>
      </c>
      <c r="P5016" t="s">
        <v>71</v>
      </c>
      <c r="Q5016" t="s">
        <v>72</v>
      </c>
      <c r="R5016" t="s">
        <v>7941</v>
      </c>
      <c r="S5016">
        <v>210.56400000000002</v>
      </c>
      <c r="T5016">
        <v>6</v>
      </c>
      <c r="U5016">
        <v>0.4</v>
      </c>
      <c r="V5016">
        <v>-52.640999999999991</v>
      </c>
    </row>
    <row r="5017" spans="1:22" ht="14.25" customHeight="1" x14ac:dyDescent="0.3">
      <c r="A5017">
        <v>5016</v>
      </c>
      <c r="B5017" t="s">
        <v>7942</v>
      </c>
      <c r="C5017">
        <f>YEAR(Data!$D5017)</f>
        <v>2011</v>
      </c>
      <c r="D5017" s="2">
        <v>40871</v>
      </c>
      <c r="E5017" s="2">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ht="14.25" customHeight="1" x14ac:dyDescent="0.3">
      <c r="A5018">
        <v>5017</v>
      </c>
      <c r="B5018" t="s">
        <v>7942</v>
      </c>
      <c r="C5018">
        <f>YEAR(Data!$D5018)</f>
        <v>2011</v>
      </c>
      <c r="D5018" s="2">
        <v>40871</v>
      </c>
      <c r="E5018" s="2">
        <v>40876</v>
      </c>
      <c r="F5018" t="s">
        <v>50</v>
      </c>
      <c r="G5018" t="s">
        <v>4319</v>
      </c>
      <c r="H5018" t="s">
        <v>4320</v>
      </c>
      <c r="I5018" t="s">
        <v>26</v>
      </c>
      <c r="J5018" t="s">
        <v>27</v>
      </c>
      <c r="K5018" t="s">
        <v>2835</v>
      </c>
      <c r="L5018" t="s">
        <v>498</v>
      </c>
      <c r="M5018">
        <v>43615</v>
      </c>
      <c r="N5018" t="s">
        <v>148</v>
      </c>
      <c r="O5018" t="s">
        <v>7943</v>
      </c>
      <c r="P5018" t="s">
        <v>71</v>
      </c>
      <c r="Q5018" t="s">
        <v>72</v>
      </c>
      <c r="R5018" t="s">
        <v>7944</v>
      </c>
      <c r="S5018">
        <v>1502.376</v>
      </c>
      <c r="T5018">
        <v>4</v>
      </c>
      <c r="U5018">
        <v>0.4</v>
      </c>
      <c r="V5018">
        <v>-250.39600000000019</v>
      </c>
    </row>
    <row r="5019" spans="1:22" ht="14.25" customHeight="1" x14ac:dyDescent="0.3">
      <c r="A5019">
        <v>5018</v>
      </c>
      <c r="B5019" t="s">
        <v>7945</v>
      </c>
      <c r="C5019">
        <f>YEAR(Data!$D5019)</f>
        <v>2011</v>
      </c>
      <c r="D5019" s="2">
        <v>40862</v>
      </c>
      <c r="E5019" s="2">
        <v>40865</v>
      </c>
      <c r="F5019" t="s">
        <v>188</v>
      </c>
      <c r="G5019" t="s">
        <v>7946</v>
      </c>
      <c r="H5019" t="s">
        <v>7947</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ht="14.25" customHeight="1" x14ac:dyDescent="0.3">
      <c r="A5020">
        <v>5019</v>
      </c>
      <c r="B5020" t="s">
        <v>7945</v>
      </c>
      <c r="C5020">
        <f>YEAR(Data!$D5020)</f>
        <v>2011</v>
      </c>
      <c r="D5020" s="2">
        <v>40862</v>
      </c>
      <c r="E5020" s="2">
        <v>40865</v>
      </c>
      <c r="F5020" t="s">
        <v>188</v>
      </c>
      <c r="G5020" t="s">
        <v>7946</v>
      </c>
      <c r="H5020" t="s">
        <v>7947</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ht="14.25" customHeight="1" x14ac:dyDescent="0.3">
      <c r="A5021">
        <v>5020</v>
      </c>
      <c r="B5021" t="s">
        <v>7945</v>
      </c>
      <c r="C5021">
        <f>YEAR(Data!$D5021)</f>
        <v>2011</v>
      </c>
      <c r="D5021" s="2">
        <v>40862</v>
      </c>
      <c r="E5021" s="2">
        <v>40865</v>
      </c>
      <c r="F5021" t="s">
        <v>188</v>
      </c>
      <c r="G5021" t="s">
        <v>7946</v>
      </c>
      <c r="H5021" t="s">
        <v>7947</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ht="14.25" customHeight="1" x14ac:dyDescent="0.3">
      <c r="A5022">
        <v>5021</v>
      </c>
      <c r="B5022" t="s">
        <v>7948</v>
      </c>
      <c r="C5022">
        <f>YEAR(Data!$D5022)</f>
        <v>2014</v>
      </c>
      <c r="D5022" s="2">
        <v>41722</v>
      </c>
      <c r="E5022" s="2">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ht="14.25" customHeight="1" x14ac:dyDescent="0.3">
      <c r="A5023">
        <v>5022</v>
      </c>
      <c r="B5023" t="s">
        <v>7949</v>
      </c>
      <c r="C5023">
        <f>YEAR(Data!$D5023)</f>
        <v>2013</v>
      </c>
      <c r="D5023" s="2">
        <v>41627</v>
      </c>
      <c r="E5023" s="2">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ht="14.25" customHeight="1" x14ac:dyDescent="0.3">
      <c r="A5024">
        <v>5023</v>
      </c>
      <c r="B5024" t="s">
        <v>7949</v>
      </c>
      <c r="C5024">
        <f>YEAR(Data!$D5024)</f>
        <v>2013</v>
      </c>
      <c r="D5024" s="2">
        <v>41627</v>
      </c>
      <c r="E5024" s="2">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ht="14.25" customHeight="1" x14ac:dyDescent="0.3">
      <c r="A5025">
        <v>5024</v>
      </c>
      <c r="B5025" t="s">
        <v>7949</v>
      </c>
      <c r="C5025">
        <f>YEAR(Data!$D5025)</f>
        <v>2013</v>
      </c>
      <c r="D5025" s="2">
        <v>41627</v>
      </c>
      <c r="E5025" s="2">
        <v>41633</v>
      </c>
      <c r="F5025" t="s">
        <v>50</v>
      </c>
      <c r="G5025" t="s">
        <v>1645</v>
      </c>
      <c r="H5025" t="s">
        <v>1646</v>
      </c>
      <c r="I5025" t="s">
        <v>26</v>
      </c>
      <c r="J5025" t="s">
        <v>27</v>
      </c>
      <c r="K5025" t="s">
        <v>947</v>
      </c>
      <c r="L5025" t="s">
        <v>43</v>
      </c>
      <c r="M5025">
        <v>92037</v>
      </c>
      <c r="N5025" t="s">
        <v>44</v>
      </c>
      <c r="O5025" t="s">
        <v>7111</v>
      </c>
      <c r="P5025" t="s">
        <v>32</v>
      </c>
      <c r="Q5025" t="s">
        <v>65</v>
      </c>
      <c r="R5025" t="s">
        <v>7112</v>
      </c>
      <c r="S5025">
        <v>39.92</v>
      </c>
      <c r="T5025">
        <v>4</v>
      </c>
      <c r="U5025">
        <v>0</v>
      </c>
      <c r="V5025">
        <v>11.177600000000002</v>
      </c>
    </row>
    <row r="5026" spans="1:22" ht="14.25" customHeight="1" x14ac:dyDescent="0.3">
      <c r="A5026">
        <v>5025</v>
      </c>
      <c r="B5026" t="s">
        <v>7950</v>
      </c>
      <c r="C5026">
        <f>YEAR(Data!$D5026)</f>
        <v>2014</v>
      </c>
      <c r="D5026" s="2">
        <v>41850</v>
      </c>
      <c r="E5026" s="2">
        <v>41855</v>
      </c>
      <c r="F5026" t="s">
        <v>50</v>
      </c>
      <c r="G5026" t="s">
        <v>2384</v>
      </c>
      <c r="H5026" t="s">
        <v>2385</v>
      </c>
      <c r="I5026" t="s">
        <v>26</v>
      </c>
      <c r="J5026" t="s">
        <v>27</v>
      </c>
      <c r="K5026" t="s">
        <v>4847</v>
      </c>
      <c r="L5026" t="s">
        <v>649</v>
      </c>
      <c r="M5026">
        <v>73120</v>
      </c>
      <c r="N5026" t="s">
        <v>105</v>
      </c>
      <c r="O5026" t="s">
        <v>7008</v>
      </c>
      <c r="P5026" t="s">
        <v>46</v>
      </c>
      <c r="Q5026" t="s">
        <v>75</v>
      </c>
      <c r="R5026" t="s">
        <v>7009</v>
      </c>
      <c r="S5026">
        <v>33.479999999999997</v>
      </c>
      <c r="T5026">
        <v>2</v>
      </c>
      <c r="U5026">
        <v>0</v>
      </c>
      <c r="V5026">
        <v>16.405199999999997</v>
      </c>
    </row>
    <row r="5027" spans="1:22" ht="14.25" customHeight="1" x14ac:dyDescent="0.3">
      <c r="A5027">
        <v>5026</v>
      </c>
      <c r="B5027" t="s">
        <v>7950</v>
      </c>
      <c r="C5027">
        <f>YEAR(Data!$D5027)</f>
        <v>2014</v>
      </c>
      <c r="D5027" s="2">
        <v>41850</v>
      </c>
      <c r="E5027" s="2">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ht="14.25" customHeight="1" x14ac:dyDescent="0.3">
      <c r="A5028">
        <v>5027</v>
      </c>
      <c r="B5028" t="s">
        <v>7950</v>
      </c>
      <c r="C5028">
        <f>YEAR(Data!$D5028)</f>
        <v>2014</v>
      </c>
      <c r="D5028" s="2">
        <v>41850</v>
      </c>
      <c r="E5028" s="2">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ht="14.25" customHeight="1" x14ac:dyDescent="0.3">
      <c r="A5029">
        <v>5028</v>
      </c>
      <c r="B5029" t="s">
        <v>7950</v>
      </c>
      <c r="C5029">
        <f>YEAR(Data!$D5029)</f>
        <v>2014</v>
      </c>
      <c r="D5029" s="2">
        <v>41850</v>
      </c>
      <c r="E5029" s="2">
        <v>41855</v>
      </c>
      <c r="F5029" t="s">
        <v>50</v>
      </c>
      <c r="G5029" t="s">
        <v>2384</v>
      </c>
      <c r="H5029" t="s">
        <v>2385</v>
      </c>
      <c r="I5029" t="s">
        <v>26</v>
      </c>
      <c r="J5029" t="s">
        <v>27</v>
      </c>
      <c r="K5029" t="s">
        <v>4847</v>
      </c>
      <c r="L5029" t="s">
        <v>649</v>
      </c>
      <c r="M5029">
        <v>73120</v>
      </c>
      <c r="N5029" t="s">
        <v>105</v>
      </c>
      <c r="O5029" t="s">
        <v>7951</v>
      </c>
      <c r="P5029" t="s">
        <v>32</v>
      </c>
      <c r="Q5029" t="s">
        <v>36</v>
      </c>
      <c r="R5029" t="s">
        <v>7952</v>
      </c>
      <c r="S5029">
        <v>302.67</v>
      </c>
      <c r="T5029">
        <v>3</v>
      </c>
      <c r="U5029">
        <v>0</v>
      </c>
      <c r="V5029">
        <v>72.640799999999999</v>
      </c>
    </row>
    <row r="5030" spans="1:22" ht="14.25" customHeight="1" x14ac:dyDescent="0.3">
      <c r="A5030">
        <v>5029</v>
      </c>
      <c r="B5030" t="s">
        <v>7953</v>
      </c>
      <c r="C5030">
        <f>YEAR(Data!$D5030)</f>
        <v>2011</v>
      </c>
      <c r="D5030" s="2">
        <v>40788</v>
      </c>
      <c r="E5030" s="2">
        <v>40793</v>
      </c>
      <c r="F5030" t="s">
        <v>23</v>
      </c>
      <c r="G5030" t="s">
        <v>5419</v>
      </c>
      <c r="H5030" t="s">
        <v>5420</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ht="14.25" customHeight="1" x14ac:dyDescent="0.3">
      <c r="A5031">
        <v>5030</v>
      </c>
      <c r="B5031" t="s">
        <v>7954</v>
      </c>
      <c r="C5031">
        <f>YEAR(Data!$D5031)</f>
        <v>2014</v>
      </c>
      <c r="D5031" s="2">
        <v>41669</v>
      </c>
      <c r="E5031" s="2">
        <v>41673</v>
      </c>
      <c r="F5031" t="s">
        <v>50</v>
      </c>
      <c r="G5031" t="s">
        <v>3010</v>
      </c>
      <c r="H5031" t="s">
        <v>3011</v>
      </c>
      <c r="I5031" t="s">
        <v>26</v>
      </c>
      <c r="J5031" t="s">
        <v>27</v>
      </c>
      <c r="K5031" t="s">
        <v>127</v>
      </c>
      <c r="L5031" t="s">
        <v>43</v>
      </c>
      <c r="M5031">
        <v>94109</v>
      </c>
      <c r="N5031" t="s">
        <v>44</v>
      </c>
      <c r="O5031" t="s">
        <v>6252</v>
      </c>
      <c r="P5031" t="s">
        <v>46</v>
      </c>
      <c r="Q5031" t="s">
        <v>68</v>
      </c>
      <c r="R5031" t="s">
        <v>6253</v>
      </c>
      <c r="S5031">
        <v>8.34</v>
      </c>
      <c r="T5031">
        <v>3</v>
      </c>
      <c r="U5031">
        <v>0</v>
      </c>
      <c r="V5031">
        <v>2.1683999999999997</v>
      </c>
    </row>
    <row r="5032" spans="1:22" ht="14.25" customHeight="1" x14ac:dyDescent="0.3">
      <c r="A5032">
        <v>5031</v>
      </c>
      <c r="B5032" t="s">
        <v>7954</v>
      </c>
      <c r="C5032">
        <f>YEAR(Data!$D5032)</f>
        <v>2014</v>
      </c>
      <c r="D5032" s="2">
        <v>41669</v>
      </c>
      <c r="E5032" s="2">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ht="14.25" customHeight="1" x14ac:dyDescent="0.3">
      <c r="A5033">
        <v>5032</v>
      </c>
      <c r="B5033" t="s">
        <v>7954</v>
      </c>
      <c r="C5033">
        <f>YEAR(Data!$D5033)</f>
        <v>2014</v>
      </c>
      <c r="D5033" s="2">
        <v>41669</v>
      </c>
      <c r="E5033" s="2">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ht="14.25" customHeight="1" x14ac:dyDescent="0.3">
      <c r="A5034">
        <v>5033</v>
      </c>
      <c r="B5034" t="s">
        <v>7955</v>
      </c>
      <c r="C5034">
        <f>YEAR(Data!$D5034)</f>
        <v>2013</v>
      </c>
      <c r="D5034" s="2">
        <v>41635</v>
      </c>
      <c r="E5034" s="2">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ht="14.25" customHeight="1" x14ac:dyDescent="0.3">
      <c r="A5035">
        <v>5034</v>
      </c>
      <c r="B5035" t="s">
        <v>7955</v>
      </c>
      <c r="C5035">
        <f>YEAR(Data!$D5035)</f>
        <v>2013</v>
      </c>
      <c r="D5035" s="2">
        <v>41635</v>
      </c>
      <c r="E5035" s="2">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ht="14.25" customHeight="1" x14ac:dyDescent="0.3">
      <c r="A5036">
        <v>5035</v>
      </c>
      <c r="B5036" t="s">
        <v>7956</v>
      </c>
      <c r="C5036">
        <f>YEAR(Data!$D5036)</f>
        <v>2012</v>
      </c>
      <c r="D5036" s="2">
        <v>41130</v>
      </c>
      <c r="E5036" s="2">
        <v>41134</v>
      </c>
      <c r="F5036" t="s">
        <v>23</v>
      </c>
      <c r="G5036" t="s">
        <v>3044</v>
      </c>
      <c r="H5036" t="s">
        <v>3045</v>
      </c>
      <c r="I5036" t="s">
        <v>102</v>
      </c>
      <c r="J5036" t="s">
        <v>27</v>
      </c>
      <c r="K5036" t="s">
        <v>2548</v>
      </c>
      <c r="L5036" t="s">
        <v>114</v>
      </c>
      <c r="M5036">
        <v>53209</v>
      </c>
      <c r="N5036" t="s">
        <v>105</v>
      </c>
      <c r="O5036" t="s">
        <v>7464</v>
      </c>
      <c r="P5036" t="s">
        <v>32</v>
      </c>
      <c r="Q5036" t="s">
        <v>33</v>
      </c>
      <c r="R5036" t="s">
        <v>7465</v>
      </c>
      <c r="S5036">
        <v>687.4</v>
      </c>
      <c r="T5036">
        <v>5</v>
      </c>
      <c r="U5036">
        <v>0</v>
      </c>
      <c r="V5036">
        <v>48.117999999999981</v>
      </c>
    </row>
    <row r="5037" spans="1:22" ht="14.25" customHeight="1" x14ac:dyDescent="0.3">
      <c r="A5037">
        <v>5036</v>
      </c>
      <c r="B5037" t="s">
        <v>7957</v>
      </c>
      <c r="C5037">
        <f>YEAR(Data!$D5037)</f>
        <v>2011</v>
      </c>
      <c r="D5037" s="2">
        <v>40639</v>
      </c>
      <c r="E5037" s="2">
        <v>40645</v>
      </c>
      <c r="F5037" t="s">
        <v>50</v>
      </c>
      <c r="G5037" t="s">
        <v>5377</v>
      </c>
      <c r="H5037" t="s">
        <v>5378</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ht="14.25" customHeight="1" x14ac:dyDescent="0.3">
      <c r="A5038">
        <v>5037</v>
      </c>
      <c r="B5038" t="s">
        <v>7957</v>
      </c>
      <c r="C5038">
        <f>YEAR(Data!$D5038)</f>
        <v>2011</v>
      </c>
      <c r="D5038" s="2">
        <v>40639</v>
      </c>
      <c r="E5038" s="2">
        <v>40645</v>
      </c>
      <c r="F5038" t="s">
        <v>50</v>
      </c>
      <c r="G5038" t="s">
        <v>5377</v>
      </c>
      <c r="H5038" t="s">
        <v>5378</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ht="14.25" customHeight="1" x14ac:dyDescent="0.3">
      <c r="A5039">
        <v>5038</v>
      </c>
      <c r="B5039" t="s">
        <v>7958</v>
      </c>
      <c r="C5039">
        <f>YEAR(Data!$D5039)</f>
        <v>2014</v>
      </c>
      <c r="D5039" s="2">
        <v>41961</v>
      </c>
      <c r="E5039" s="2">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ht="14.25" customHeight="1" x14ac:dyDescent="0.3">
      <c r="A5040">
        <v>5039</v>
      </c>
      <c r="B5040" t="s">
        <v>7959</v>
      </c>
      <c r="C5040">
        <f>YEAR(Data!$D5040)</f>
        <v>2012</v>
      </c>
      <c r="D5040" s="2">
        <v>41101</v>
      </c>
      <c r="E5040" s="2">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ht="14.25" customHeight="1" x14ac:dyDescent="0.3">
      <c r="A5041">
        <v>5040</v>
      </c>
      <c r="B5041" t="s">
        <v>7959</v>
      </c>
      <c r="C5041">
        <f>YEAR(Data!$D5041)</f>
        <v>2012</v>
      </c>
      <c r="D5041" s="2">
        <v>41101</v>
      </c>
      <c r="E5041" s="2">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ht="14.25" customHeight="1" x14ac:dyDescent="0.3">
      <c r="A5042">
        <v>5041</v>
      </c>
      <c r="B5042" t="s">
        <v>7959</v>
      </c>
      <c r="C5042">
        <f>YEAR(Data!$D5042)</f>
        <v>2012</v>
      </c>
      <c r="D5042" s="2">
        <v>41101</v>
      </c>
      <c r="E5042" s="2">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ht="14.25" customHeight="1" x14ac:dyDescent="0.3">
      <c r="A5043">
        <v>5042</v>
      </c>
      <c r="B5043" t="s">
        <v>7960</v>
      </c>
      <c r="C5043">
        <f>YEAR(Data!$D5043)</f>
        <v>2013</v>
      </c>
      <c r="D5043" s="2">
        <v>41589</v>
      </c>
      <c r="E5043" s="2">
        <v>41592</v>
      </c>
      <c r="F5043" t="s">
        <v>23</v>
      </c>
      <c r="G5043" t="s">
        <v>4042</v>
      </c>
      <c r="H5043" t="s">
        <v>4043</v>
      </c>
      <c r="I5043" t="s">
        <v>26</v>
      </c>
      <c r="J5043" t="s">
        <v>27</v>
      </c>
      <c r="K5043" t="s">
        <v>42</v>
      </c>
      <c r="L5043" t="s">
        <v>43</v>
      </c>
      <c r="M5043">
        <v>90036</v>
      </c>
      <c r="N5043" t="s">
        <v>44</v>
      </c>
      <c r="O5043" t="s">
        <v>6004</v>
      </c>
      <c r="P5043" t="s">
        <v>46</v>
      </c>
      <c r="Q5043" t="s">
        <v>90</v>
      </c>
      <c r="R5043" t="s">
        <v>6005</v>
      </c>
      <c r="S5043">
        <v>67.710000000000008</v>
      </c>
      <c r="T5043">
        <v>3</v>
      </c>
      <c r="U5043">
        <v>0</v>
      </c>
      <c r="V5043">
        <v>32.500799999999998</v>
      </c>
    </row>
    <row r="5044" spans="1:22" ht="14.25" customHeight="1" x14ac:dyDescent="0.3">
      <c r="A5044">
        <v>5043</v>
      </c>
      <c r="B5044" t="s">
        <v>7960</v>
      </c>
      <c r="C5044">
        <f>YEAR(Data!$D5044)</f>
        <v>2013</v>
      </c>
      <c r="D5044" s="2">
        <v>41589</v>
      </c>
      <c r="E5044" s="2">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ht="14.25" customHeight="1" x14ac:dyDescent="0.3">
      <c r="A5045">
        <v>5044</v>
      </c>
      <c r="B5045" t="s">
        <v>7960</v>
      </c>
      <c r="C5045">
        <f>YEAR(Data!$D5045)</f>
        <v>2013</v>
      </c>
      <c r="D5045" s="2">
        <v>41589</v>
      </c>
      <c r="E5045" s="2">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ht="14.25" customHeight="1" x14ac:dyDescent="0.3">
      <c r="A5046">
        <v>5045</v>
      </c>
      <c r="B5046" t="s">
        <v>7960</v>
      </c>
      <c r="C5046">
        <f>YEAR(Data!$D5046)</f>
        <v>2013</v>
      </c>
      <c r="D5046" s="2">
        <v>41589</v>
      </c>
      <c r="E5046" s="2">
        <v>41592</v>
      </c>
      <c r="F5046" t="s">
        <v>23</v>
      </c>
      <c r="G5046" t="s">
        <v>4042</v>
      </c>
      <c r="H5046" t="s">
        <v>4043</v>
      </c>
      <c r="I5046" t="s">
        <v>26</v>
      </c>
      <c r="J5046" t="s">
        <v>27</v>
      </c>
      <c r="K5046" t="s">
        <v>42</v>
      </c>
      <c r="L5046" t="s">
        <v>43</v>
      </c>
      <c r="M5046">
        <v>90036</v>
      </c>
      <c r="N5046" t="s">
        <v>44</v>
      </c>
      <c r="O5046" t="s">
        <v>7311</v>
      </c>
      <c r="P5046" t="s">
        <v>46</v>
      </c>
      <c r="Q5046" t="s">
        <v>90</v>
      </c>
      <c r="R5046" t="s">
        <v>7312</v>
      </c>
      <c r="S5046">
        <v>61.4</v>
      </c>
      <c r="T5046">
        <v>5</v>
      </c>
      <c r="U5046">
        <v>0</v>
      </c>
      <c r="V5046">
        <v>28.857999999999997</v>
      </c>
    </row>
    <row r="5047" spans="1:22" ht="14.25" customHeight="1" x14ac:dyDescent="0.3">
      <c r="A5047">
        <v>5046</v>
      </c>
      <c r="B5047" t="s">
        <v>7960</v>
      </c>
      <c r="C5047">
        <f>YEAR(Data!$D5047)</f>
        <v>2013</v>
      </c>
      <c r="D5047" s="2">
        <v>41589</v>
      </c>
      <c r="E5047" s="2">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ht="14.25" customHeight="1" x14ac:dyDescent="0.3">
      <c r="A5048">
        <v>5047</v>
      </c>
      <c r="B5048" t="s">
        <v>7960</v>
      </c>
      <c r="C5048">
        <f>YEAR(Data!$D5048)</f>
        <v>2013</v>
      </c>
      <c r="D5048" s="2">
        <v>41589</v>
      </c>
      <c r="E5048" s="2">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ht="14.25" customHeight="1" x14ac:dyDescent="0.3">
      <c r="A5049">
        <v>5048</v>
      </c>
      <c r="B5049" t="s">
        <v>7960</v>
      </c>
      <c r="C5049">
        <f>YEAR(Data!$D5049)</f>
        <v>2013</v>
      </c>
      <c r="D5049" s="2">
        <v>41589</v>
      </c>
      <c r="E5049" s="2">
        <v>41592</v>
      </c>
      <c r="F5049" t="s">
        <v>23</v>
      </c>
      <c r="G5049" t="s">
        <v>4042</v>
      </c>
      <c r="H5049" t="s">
        <v>4043</v>
      </c>
      <c r="I5049" t="s">
        <v>26</v>
      </c>
      <c r="J5049" t="s">
        <v>27</v>
      </c>
      <c r="K5049" t="s">
        <v>42</v>
      </c>
      <c r="L5049" t="s">
        <v>43</v>
      </c>
      <c r="M5049">
        <v>90036</v>
      </c>
      <c r="N5049" t="s">
        <v>44</v>
      </c>
      <c r="O5049" t="s">
        <v>7249</v>
      </c>
      <c r="P5049" t="s">
        <v>46</v>
      </c>
      <c r="Q5049" t="s">
        <v>68</v>
      </c>
      <c r="R5049" t="s">
        <v>7250</v>
      </c>
      <c r="S5049">
        <v>14.7</v>
      </c>
      <c r="T5049">
        <v>5</v>
      </c>
      <c r="U5049">
        <v>0</v>
      </c>
      <c r="V5049">
        <v>3.9690000000000003</v>
      </c>
    </row>
    <row r="5050" spans="1:22" ht="14.25" customHeight="1" x14ac:dyDescent="0.3">
      <c r="A5050">
        <v>5049</v>
      </c>
      <c r="B5050" t="s">
        <v>7961</v>
      </c>
      <c r="C5050">
        <f>YEAR(Data!$D5050)</f>
        <v>2011</v>
      </c>
      <c r="D5050" s="2">
        <v>40633</v>
      </c>
      <c r="E5050" s="2">
        <v>40637</v>
      </c>
      <c r="F5050" t="s">
        <v>50</v>
      </c>
      <c r="G5050" t="s">
        <v>7216</v>
      </c>
      <c r="H5050" t="s">
        <v>7217</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ht="14.25" customHeight="1" x14ac:dyDescent="0.3">
      <c r="A5051">
        <v>5050</v>
      </c>
      <c r="B5051" t="s">
        <v>7961</v>
      </c>
      <c r="C5051">
        <f>YEAR(Data!$D5051)</f>
        <v>2011</v>
      </c>
      <c r="D5051" s="2">
        <v>40633</v>
      </c>
      <c r="E5051" s="2">
        <v>40637</v>
      </c>
      <c r="F5051" t="s">
        <v>50</v>
      </c>
      <c r="G5051" t="s">
        <v>7216</v>
      </c>
      <c r="H5051" t="s">
        <v>7217</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ht="14.25" customHeight="1" x14ac:dyDescent="0.3">
      <c r="A5052">
        <v>5051</v>
      </c>
      <c r="B5052" t="s">
        <v>7962</v>
      </c>
      <c r="C5052">
        <f>YEAR(Data!$D5052)</f>
        <v>2012</v>
      </c>
      <c r="D5052" s="2">
        <v>41170</v>
      </c>
      <c r="E5052" s="2">
        <v>41176</v>
      </c>
      <c r="F5052" t="s">
        <v>50</v>
      </c>
      <c r="G5052" t="s">
        <v>1249</v>
      </c>
      <c r="H5052" t="s">
        <v>1250</v>
      </c>
      <c r="I5052" t="s">
        <v>102</v>
      </c>
      <c r="J5052" t="s">
        <v>27</v>
      </c>
      <c r="K5052" t="s">
        <v>1377</v>
      </c>
      <c r="L5052" t="s">
        <v>96</v>
      </c>
      <c r="M5052">
        <v>98198</v>
      </c>
      <c r="N5052" t="s">
        <v>44</v>
      </c>
      <c r="O5052" t="s">
        <v>5239</v>
      </c>
      <c r="P5052" t="s">
        <v>46</v>
      </c>
      <c r="Q5052" t="s">
        <v>90</v>
      </c>
      <c r="R5052" t="s">
        <v>5240</v>
      </c>
      <c r="S5052">
        <v>18.54</v>
      </c>
      <c r="T5052">
        <v>2</v>
      </c>
      <c r="U5052">
        <v>0</v>
      </c>
      <c r="V5052">
        <v>8.7137999999999991</v>
      </c>
    </row>
    <row r="5053" spans="1:22" ht="14.25" customHeight="1" x14ac:dyDescent="0.3">
      <c r="A5053">
        <v>5052</v>
      </c>
      <c r="B5053" t="s">
        <v>7963</v>
      </c>
      <c r="C5053">
        <f>YEAR(Data!$D5053)</f>
        <v>2012</v>
      </c>
      <c r="D5053" s="2">
        <v>41220</v>
      </c>
      <c r="E5053" s="2">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ht="14.25" customHeight="1" x14ac:dyDescent="0.3">
      <c r="A5054">
        <v>5053</v>
      </c>
      <c r="B5054" t="s">
        <v>7964</v>
      </c>
      <c r="C5054">
        <f>YEAR(Data!$D5054)</f>
        <v>2014</v>
      </c>
      <c r="D5054" s="2">
        <v>41779</v>
      </c>
      <c r="E5054" s="2">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ht="14.25" customHeight="1" x14ac:dyDescent="0.3">
      <c r="A5055">
        <v>5054</v>
      </c>
      <c r="B5055" t="s">
        <v>7965</v>
      </c>
      <c r="C5055">
        <f>YEAR(Data!$D5055)</f>
        <v>2012</v>
      </c>
      <c r="D5055" s="2">
        <v>40911</v>
      </c>
      <c r="E5055" s="2">
        <v>40916</v>
      </c>
      <c r="F5055" t="s">
        <v>23</v>
      </c>
      <c r="G5055" t="s">
        <v>7259</v>
      </c>
      <c r="H5055" t="s">
        <v>7260</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ht="14.25" customHeight="1" x14ac:dyDescent="0.3">
      <c r="A5056">
        <v>5055</v>
      </c>
      <c r="B5056" t="s">
        <v>7965</v>
      </c>
      <c r="C5056">
        <f>YEAR(Data!$D5056)</f>
        <v>2012</v>
      </c>
      <c r="D5056" s="2">
        <v>40911</v>
      </c>
      <c r="E5056" s="2">
        <v>40916</v>
      </c>
      <c r="F5056" t="s">
        <v>23</v>
      </c>
      <c r="G5056" t="s">
        <v>7259</v>
      </c>
      <c r="H5056" t="s">
        <v>7260</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ht="14.25" customHeight="1" x14ac:dyDescent="0.3">
      <c r="A5057">
        <v>5056</v>
      </c>
      <c r="B5057" t="s">
        <v>7965</v>
      </c>
      <c r="C5057">
        <f>YEAR(Data!$D5057)</f>
        <v>2012</v>
      </c>
      <c r="D5057" s="2">
        <v>40911</v>
      </c>
      <c r="E5057" s="2">
        <v>40916</v>
      </c>
      <c r="F5057" t="s">
        <v>23</v>
      </c>
      <c r="G5057" t="s">
        <v>7259</v>
      </c>
      <c r="H5057" t="s">
        <v>7260</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ht="14.25" customHeight="1" x14ac:dyDescent="0.3">
      <c r="A5058">
        <v>5057</v>
      </c>
      <c r="B5058" t="s">
        <v>7966</v>
      </c>
      <c r="C5058">
        <f>YEAR(Data!$D5058)</f>
        <v>2012</v>
      </c>
      <c r="D5058" s="2">
        <v>41160</v>
      </c>
      <c r="E5058" s="2">
        <v>41163</v>
      </c>
      <c r="F5058" t="s">
        <v>188</v>
      </c>
      <c r="G5058" t="s">
        <v>3237</v>
      </c>
      <c r="H5058" t="s">
        <v>3238</v>
      </c>
      <c r="I5058" t="s">
        <v>26</v>
      </c>
      <c r="J5058" t="s">
        <v>27</v>
      </c>
      <c r="K5058" t="s">
        <v>7967</v>
      </c>
      <c r="L5058" t="s">
        <v>43</v>
      </c>
      <c r="M5058">
        <v>92553</v>
      </c>
      <c r="N5058" t="s">
        <v>44</v>
      </c>
      <c r="O5058" t="s">
        <v>7103</v>
      </c>
      <c r="P5058" t="s">
        <v>46</v>
      </c>
      <c r="Q5058" t="s">
        <v>90</v>
      </c>
      <c r="R5058" t="s">
        <v>7104</v>
      </c>
      <c r="S5058">
        <v>26.400000000000002</v>
      </c>
      <c r="T5058">
        <v>5</v>
      </c>
      <c r="U5058">
        <v>0</v>
      </c>
      <c r="V5058">
        <v>11.879999999999999</v>
      </c>
    </row>
    <row r="5059" spans="1:22" ht="14.25" customHeight="1" x14ac:dyDescent="0.3">
      <c r="A5059">
        <v>5058</v>
      </c>
      <c r="B5059" t="s">
        <v>7966</v>
      </c>
      <c r="C5059">
        <f>YEAR(Data!$D5059)</f>
        <v>2012</v>
      </c>
      <c r="D5059" s="2">
        <v>41160</v>
      </c>
      <c r="E5059" s="2">
        <v>41163</v>
      </c>
      <c r="F5059" t="s">
        <v>188</v>
      </c>
      <c r="G5059" t="s">
        <v>3237</v>
      </c>
      <c r="H5059" t="s">
        <v>3238</v>
      </c>
      <c r="I5059" t="s">
        <v>26</v>
      </c>
      <c r="J5059" t="s">
        <v>27</v>
      </c>
      <c r="K5059" t="s">
        <v>7967</v>
      </c>
      <c r="L5059" t="s">
        <v>43</v>
      </c>
      <c r="M5059">
        <v>92553</v>
      </c>
      <c r="N5059" t="s">
        <v>44</v>
      </c>
      <c r="O5059" t="s">
        <v>2730</v>
      </c>
      <c r="P5059" t="s">
        <v>46</v>
      </c>
      <c r="Q5059" t="s">
        <v>59</v>
      </c>
      <c r="R5059" t="s">
        <v>2731</v>
      </c>
      <c r="S5059">
        <v>41.88</v>
      </c>
      <c r="T5059">
        <v>6</v>
      </c>
      <c r="U5059">
        <v>0</v>
      </c>
      <c r="V5059">
        <v>0.83759999999999835</v>
      </c>
    </row>
    <row r="5060" spans="1:22" ht="14.25" customHeight="1" x14ac:dyDescent="0.3">
      <c r="A5060">
        <v>5059</v>
      </c>
      <c r="B5060" t="s">
        <v>7968</v>
      </c>
      <c r="C5060">
        <f>YEAR(Data!$D5060)</f>
        <v>2013</v>
      </c>
      <c r="D5060" s="2">
        <v>41368</v>
      </c>
      <c r="E5060" s="2">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ht="14.25" customHeight="1" x14ac:dyDescent="0.3">
      <c r="A5061">
        <v>5060</v>
      </c>
      <c r="B5061" t="s">
        <v>7969</v>
      </c>
      <c r="C5061">
        <f>YEAR(Data!$D5061)</f>
        <v>2013</v>
      </c>
      <c r="D5061" s="2">
        <v>41614</v>
      </c>
      <c r="E5061" s="2">
        <v>41616</v>
      </c>
      <c r="F5061" t="s">
        <v>23</v>
      </c>
      <c r="G5061" t="s">
        <v>1997</v>
      </c>
      <c r="H5061" t="s">
        <v>1998</v>
      </c>
      <c r="I5061" t="s">
        <v>26</v>
      </c>
      <c r="J5061" t="s">
        <v>27</v>
      </c>
      <c r="K5061" t="s">
        <v>7970</v>
      </c>
      <c r="L5061" t="s">
        <v>29</v>
      </c>
      <c r="M5061">
        <v>40324</v>
      </c>
      <c r="N5061" t="s">
        <v>30</v>
      </c>
      <c r="O5061" t="s">
        <v>2951</v>
      </c>
      <c r="P5061" t="s">
        <v>71</v>
      </c>
      <c r="Q5061" t="s">
        <v>72</v>
      </c>
      <c r="R5061" t="s">
        <v>2952</v>
      </c>
      <c r="S5061">
        <v>699.98</v>
      </c>
      <c r="T5061">
        <v>2</v>
      </c>
      <c r="U5061">
        <v>0</v>
      </c>
      <c r="V5061">
        <v>195.99440000000004</v>
      </c>
    </row>
    <row r="5062" spans="1:22" ht="14.25" customHeight="1" x14ac:dyDescent="0.3">
      <c r="A5062">
        <v>5061</v>
      </c>
      <c r="B5062" t="s">
        <v>7969</v>
      </c>
      <c r="C5062">
        <f>YEAR(Data!$D5062)</f>
        <v>2013</v>
      </c>
      <c r="D5062" s="2">
        <v>41614</v>
      </c>
      <c r="E5062" s="2">
        <v>41616</v>
      </c>
      <c r="F5062" t="s">
        <v>23</v>
      </c>
      <c r="G5062" t="s">
        <v>1997</v>
      </c>
      <c r="H5062" t="s">
        <v>1998</v>
      </c>
      <c r="I5062" t="s">
        <v>26</v>
      </c>
      <c r="J5062" t="s">
        <v>27</v>
      </c>
      <c r="K5062" t="s">
        <v>7970</v>
      </c>
      <c r="L5062" t="s">
        <v>29</v>
      </c>
      <c r="M5062">
        <v>40324</v>
      </c>
      <c r="N5062" t="s">
        <v>30</v>
      </c>
      <c r="O5062" t="s">
        <v>1542</v>
      </c>
      <c r="P5062" t="s">
        <v>46</v>
      </c>
      <c r="Q5062" t="s">
        <v>59</v>
      </c>
      <c r="R5062" t="s">
        <v>1543</v>
      </c>
      <c r="S5062">
        <v>584.82000000000005</v>
      </c>
      <c r="T5062">
        <v>9</v>
      </c>
      <c r="U5062">
        <v>0</v>
      </c>
      <c r="V5062">
        <v>70.178400000000025</v>
      </c>
    </row>
    <row r="5063" spans="1:22" ht="14.25" customHeight="1" x14ac:dyDescent="0.3">
      <c r="A5063">
        <v>5062</v>
      </c>
      <c r="B5063" t="s">
        <v>7971</v>
      </c>
      <c r="C5063">
        <f>YEAR(Data!$D5063)</f>
        <v>2012</v>
      </c>
      <c r="D5063" s="2">
        <v>41037</v>
      </c>
      <c r="E5063" s="2">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ht="14.25" customHeight="1" x14ac:dyDescent="0.3">
      <c r="A5064">
        <v>5063</v>
      </c>
      <c r="B5064" t="s">
        <v>7971</v>
      </c>
      <c r="C5064">
        <f>YEAR(Data!$D5064)</f>
        <v>2012</v>
      </c>
      <c r="D5064" s="2">
        <v>41037</v>
      </c>
      <c r="E5064" s="2">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ht="14.25" customHeight="1" x14ac:dyDescent="0.3">
      <c r="A5065">
        <v>5064</v>
      </c>
      <c r="B5065" t="s">
        <v>7971</v>
      </c>
      <c r="C5065">
        <f>YEAR(Data!$D5065)</f>
        <v>2012</v>
      </c>
      <c r="D5065" s="2">
        <v>41037</v>
      </c>
      <c r="E5065" s="2">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ht="14.25" customHeight="1" x14ac:dyDescent="0.3">
      <c r="A5066">
        <v>5065</v>
      </c>
      <c r="B5066" t="s">
        <v>7972</v>
      </c>
      <c r="C5066">
        <f>YEAR(Data!$D5066)</f>
        <v>2014</v>
      </c>
      <c r="D5066" s="2">
        <v>41905</v>
      </c>
      <c r="E5066" s="2">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ht="14.25" customHeight="1" x14ac:dyDescent="0.3">
      <c r="A5067">
        <v>5066</v>
      </c>
      <c r="B5067" t="s">
        <v>7973</v>
      </c>
      <c r="C5067">
        <f>YEAR(Data!$D5067)</f>
        <v>2014</v>
      </c>
      <c r="D5067" s="2">
        <v>41974</v>
      </c>
      <c r="E5067" s="2">
        <v>41981</v>
      </c>
      <c r="F5067" t="s">
        <v>50</v>
      </c>
      <c r="G5067" t="s">
        <v>5523</v>
      </c>
      <c r="H5067" t="s">
        <v>5524</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ht="14.25" customHeight="1" x14ac:dyDescent="0.3">
      <c r="A5068">
        <v>5067</v>
      </c>
      <c r="B5068" t="s">
        <v>7973</v>
      </c>
      <c r="C5068">
        <f>YEAR(Data!$D5068)</f>
        <v>2014</v>
      </c>
      <c r="D5068" s="2">
        <v>41974</v>
      </c>
      <c r="E5068" s="2">
        <v>41981</v>
      </c>
      <c r="F5068" t="s">
        <v>50</v>
      </c>
      <c r="G5068" t="s">
        <v>5523</v>
      </c>
      <c r="H5068" t="s">
        <v>5524</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ht="14.25" customHeight="1" x14ac:dyDescent="0.3">
      <c r="A5069">
        <v>5068</v>
      </c>
      <c r="B5069" t="s">
        <v>7974</v>
      </c>
      <c r="C5069">
        <f>YEAR(Data!$D5069)</f>
        <v>2014</v>
      </c>
      <c r="D5069" s="2">
        <v>41655</v>
      </c>
      <c r="E5069" s="2">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ht="14.25" customHeight="1" x14ac:dyDescent="0.3">
      <c r="A5070">
        <v>5069</v>
      </c>
      <c r="B5070" t="s">
        <v>7975</v>
      </c>
      <c r="C5070">
        <f>YEAR(Data!$D5070)</f>
        <v>2011</v>
      </c>
      <c r="D5070" s="2">
        <v>40763</v>
      </c>
      <c r="E5070" s="2">
        <v>40767</v>
      </c>
      <c r="F5070" t="s">
        <v>50</v>
      </c>
      <c r="G5070" t="s">
        <v>182</v>
      </c>
      <c r="H5070" t="s">
        <v>183</v>
      </c>
      <c r="I5070" t="s">
        <v>102</v>
      </c>
      <c r="J5070" t="s">
        <v>27</v>
      </c>
      <c r="K5070" t="s">
        <v>2386</v>
      </c>
      <c r="L5070" t="s">
        <v>238</v>
      </c>
      <c r="M5070">
        <v>48183</v>
      </c>
      <c r="N5070" t="s">
        <v>105</v>
      </c>
      <c r="O5070" t="s">
        <v>6853</v>
      </c>
      <c r="P5070" t="s">
        <v>71</v>
      </c>
      <c r="Q5070" t="s">
        <v>1216</v>
      </c>
      <c r="R5070" t="s">
        <v>6854</v>
      </c>
      <c r="S5070">
        <v>549.99</v>
      </c>
      <c r="T5070">
        <v>1</v>
      </c>
      <c r="U5070">
        <v>0</v>
      </c>
      <c r="V5070">
        <v>274.995</v>
      </c>
    </row>
    <row r="5071" spans="1:22" ht="14.25" customHeight="1" x14ac:dyDescent="0.3">
      <c r="A5071">
        <v>5070</v>
      </c>
      <c r="B5071" t="s">
        <v>7975</v>
      </c>
      <c r="C5071">
        <f>YEAR(Data!$D5071)</f>
        <v>2011</v>
      </c>
      <c r="D5071" s="2">
        <v>40763</v>
      </c>
      <c r="E5071" s="2">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ht="14.25" customHeight="1" x14ac:dyDescent="0.3">
      <c r="A5072">
        <v>5071</v>
      </c>
      <c r="B5072" t="s">
        <v>7975</v>
      </c>
      <c r="C5072">
        <f>YEAR(Data!$D5072)</f>
        <v>2011</v>
      </c>
      <c r="D5072" s="2">
        <v>40763</v>
      </c>
      <c r="E5072" s="2">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ht="14.25" customHeight="1" x14ac:dyDescent="0.3">
      <c r="A5073">
        <v>5072</v>
      </c>
      <c r="B5073" t="s">
        <v>7975</v>
      </c>
      <c r="C5073">
        <f>YEAR(Data!$D5073)</f>
        <v>2011</v>
      </c>
      <c r="D5073" s="2">
        <v>40763</v>
      </c>
      <c r="E5073" s="2">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ht="14.25" customHeight="1" x14ac:dyDescent="0.3">
      <c r="A5074">
        <v>5073</v>
      </c>
      <c r="B5074" t="s">
        <v>7975</v>
      </c>
      <c r="C5074">
        <f>YEAR(Data!$D5074)</f>
        <v>2011</v>
      </c>
      <c r="D5074" s="2">
        <v>40763</v>
      </c>
      <c r="E5074" s="2">
        <v>40767</v>
      </c>
      <c r="F5074" t="s">
        <v>50</v>
      </c>
      <c r="G5074" t="s">
        <v>182</v>
      </c>
      <c r="H5074" t="s">
        <v>183</v>
      </c>
      <c r="I5074" t="s">
        <v>102</v>
      </c>
      <c r="J5074" t="s">
        <v>27</v>
      </c>
      <c r="K5074" t="s">
        <v>2386</v>
      </c>
      <c r="L5074" t="s">
        <v>238</v>
      </c>
      <c r="M5074">
        <v>48183</v>
      </c>
      <c r="N5074" t="s">
        <v>105</v>
      </c>
      <c r="O5074" t="s">
        <v>6521</v>
      </c>
      <c r="P5074" t="s">
        <v>71</v>
      </c>
      <c r="Q5074" t="s">
        <v>72</v>
      </c>
      <c r="R5074" t="s">
        <v>6522</v>
      </c>
      <c r="S5074">
        <v>299.98</v>
      </c>
      <c r="T5074">
        <v>2</v>
      </c>
      <c r="U5074">
        <v>0</v>
      </c>
      <c r="V5074">
        <v>83.994400000000013</v>
      </c>
    </row>
    <row r="5075" spans="1:22" ht="14.25" customHeight="1" x14ac:dyDescent="0.3">
      <c r="A5075">
        <v>5074</v>
      </c>
      <c r="B5075" t="s">
        <v>7976</v>
      </c>
      <c r="C5075">
        <f>YEAR(Data!$D5075)</f>
        <v>2012</v>
      </c>
      <c r="D5075" s="2">
        <v>41218</v>
      </c>
      <c r="E5075" s="2">
        <v>41218</v>
      </c>
      <c r="F5075" t="s">
        <v>1290</v>
      </c>
      <c r="G5075" t="s">
        <v>5224</v>
      </c>
      <c r="H5075" t="s">
        <v>5225</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ht="14.25" customHeight="1" x14ac:dyDescent="0.3">
      <c r="A5076">
        <v>5075</v>
      </c>
      <c r="B5076" t="s">
        <v>7977</v>
      </c>
      <c r="C5076">
        <f>YEAR(Data!$D5076)</f>
        <v>2014</v>
      </c>
      <c r="D5076" s="2">
        <v>41755</v>
      </c>
      <c r="E5076" s="2">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ht="14.25" customHeight="1" x14ac:dyDescent="0.3">
      <c r="A5077">
        <v>5076</v>
      </c>
      <c r="B5077" t="s">
        <v>7978</v>
      </c>
      <c r="C5077">
        <f>YEAR(Data!$D5077)</f>
        <v>2011</v>
      </c>
      <c r="D5077" s="2">
        <v>40653</v>
      </c>
      <c r="E5077" s="2">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ht="14.25" customHeight="1" x14ac:dyDescent="0.3">
      <c r="A5078">
        <v>5077</v>
      </c>
      <c r="B5078" t="s">
        <v>7978</v>
      </c>
      <c r="C5078">
        <f>YEAR(Data!$D5078)</f>
        <v>2011</v>
      </c>
      <c r="D5078" s="2">
        <v>40653</v>
      </c>
      <c r="E5078" s="2">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ht="14.25" customHeight="1" x14ac:dyDescent="0.3">
      <c r="A5079">
        <v>5078</v>
      </c>
      <c r="B5079" t="s">
        <v>7978</v>
      </c>
      <c r="C5079">
        <f>YEAR(Data!$D5079)</f>
        <v>2011</v>
      </c>
      <c r="D5079" s="2">
        <v>40653</v>
      </c>
      <c r="E5079" s="2">
        <v>40655</v>
      </c>
      <c r="F5079" t="s">
        <v>23</v>
      </c>
      <c r="G5079" t="s">
        <v>2304</v>
      </c>
      <c r="H5079" t="s">
        <v>2305</v>
      </c>
      <c r="I5079" t="s">
        <v>26</v>
      </c>
      <c r="J5079" t="s">
        <v>27</v>
      </c>
      <c r="K5079" t="s">
        <v>184</v>
      </c>
      <c r="L5079" t="s">
        <v>104</v>
      </c>
      <c r="M5079">
        <v>77070</v>
      </c>
      <c r="N5079" t="s">
        <v>105</v>
      </c>
      <c r="O5079" t="s">
        <v>7524</v>
      </c>
      <c r="P5079" t="s">
        <v>32</v>
      </c>
      <c r="Q5079" t="s">
        <v>56</v>
      </c>
      <c r="R5079" t="s">
        <v>7525</v>
      </c>
      <c r="S5079">
        <v>401.59000000000003</v>
      </c>
      <c r="T5079">
        <v>2</v>
      </c>
      <c r="U5079">
        <v>0.3</v>
      </c>
      <c r="V5079">
        <v>-131.95100000000002</v>
      </c>
    </row>
    <row r="5080" spans="1:22" ht="14.25" customHeight="1" x14ac:dyDescent="0.3">
      <c r="A5080">
        <v>5079</v>
      </c>
      <c r="B5080" t="s">
        <v>7979</v>
      </c>
      <c r="C5080">
        <f>YEAR(Data!$D5080)</f>
        <v>2014</v>
      </c>
      <c r="D5080" s="2">
        <v>41955</v>
      </c>
      <c r="E5080" s="2">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ht="14.25" customHeight="1" x14ac:dyDescent="0.3">
      <c r="A5081">
        <v>5080</v>
      </c>
      <c r="B5081" t="s">
        <v>7980</v>
      </c>
      <c r="C5081">
        <f>YEAR(Data!$D5081)</f>
        <v>2014</v>
      </c>
      <c r="D5081" s="2">
        <v>41969</v>
      </c>
      <c r="E5081" s="2">
        <v>41973</v>
      </c>
      <c r="F5081" t="s">
        <v>50</v>
      </c>
      <c r="G5081" t="s">
        <v>1842</v>
      </c>
      <c r="H5081" t="s">
        <v>1843</v>
      </c>
      <c r="I5081" t="s">
        <v>26</v>
      </c>
      <c r="J5081" t="s">
        <v>27</v>
      </c>
      <c r="K5081" t="s">
        <v>127</v>
      </c>
      <c r="L5081" t="s">
        <v>43</v>
      </c>
      <c r="M5081">
        <v>94122</v>
      </c>
      <c r="N5081" t="s">
        <v>44</v>
      </c>
      <c r="O5081" t="s">
        <v>5019</v>
      </c>
      <c r="P5081" t="s">
        <v>32</v>
      </c>
      <c r="Q5081" t="s">
        <v>33</v>
      </c>
      <c r="R5081" t="s">
        <v>5537</v>
      </c>
      <c r="S5081">
        <v>359.49899999999997</v>
      </c>
      <c r="T5081">
        <v>3</v>
      </c>
      <c r="U5081">
        <v>0.15</v>
      </c>
      <c r="V5081">
        <v>-29.605799999999981</v>
      </c>
    </row>
    <row r="5082" spans="1:22" ht="14.25" customHeight="1" x14ac:dyDescent="0.3">
      <c r="A5082">
        <v>5081</v>
      </c>
      <c r="B5082" t="s">
        <v>7980</v>
      </c>
      <c r="C5082">
        <f>YEAR(Data!$D5082)</f>
        <v>2014</v>
      </c>
      <c r="D5082" s="2">
        <v>41969</v>
      </c>
      <c r="E5082" s="2">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ht="14.25" customHeight="1" x14ac:dyDescent="0.3">
      <c r="A5083">
        <v>5082</v>
      </c>
      <c r="B5083" t="s">
        <v>7981</v>
      </c>
      <c r="C5083">
        <f>YEAR(Data!$D5083)</f>
        <v>2012</v>
      </c>
      <c r="D5083" s="2">
        <v>41261</v>
      </c>
      <c r="E5083" s="2">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ht="14.25" customHeight="1" x14ac:dyDescent="0.3">
      <c r="A5084">
        <v>5083</v>
      </c>
      <c r="B5084" t="s">
        <v>7982</v>
      </c>
      <c r="C5084">
        <f>YEAR(Data!$D5084)</f>
        <v>2013</v>
      </c>
      <c r="D5084" s="2">
        <v>41526</v>
      </c>
      <c r="E5084" s="2">
        <v>41530</v>
      </c>
      <c r="F5084" t="s">
        <v>50</v>
      </c>
      <c r="G5084" t="s">
        <v>7983</v>
      </c>
      <c r="H5084" t="s">
        <v>7984</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ht="14.25" customHeight="1" x14ac:dyDescent="0.3">
      <c r="A5085">
        <v>5084</v>
      </c>
      <c r="B5085" t="s">
        <v>7982</v>
      </c>
      <c r="C5085">
        <f>YEAR(Data!$D5085)</f>
        <v>2013</v>
      </c>
      <c r="D5085" s="2">
        <v>41526</v>
      </c>
      <c r="E5085" s="2">
        <v>41530</v>
      </c>
      <c r="F5085" t="s">
        <v>50</v>
      </c>
      <c r="G5085" t="s">
        <v>7983</v>
      </c>
      <c r="H5085" t="s">
        <v>7984</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ht="14.25" customHeight="1" x14ac:dyDescent="0.3">
      <c r="A5086">
        <v>5085</v>
      </c>
      <c r="B5086" t="s">
        <v>7985</v>
      </c>
      <c r="C5086">
        <f>YEAR(Data!$D5086)</f>
        <v>2013</v>
      </c>
      <c r="D5086" s="2">
        <v>41432</v>
      </c>
      <c r="E5086" s="2">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ht="14.25" customHeight="1" x14ac:dyDescent="0.3">
      <c r="A5087">
        <v>5086</v>
      </c>
      <c r="B5087" t="s">
        <v>7986</v>
      </c>
      <c r="C5087">
        <f>YEAR(Data!$D5087)</f>
        <v>2012</v>
      </c>
      <c r="D5087" s="2">
        <v>41079</v>
      </c>
      <c r="E5087" s="2">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ht="14.25" customHeight="1" x14ac:dyDescent="0.3">
      <c r="A5088">
        <v>5087</v>
      </c>
      <c r="B5088" t="s">
        <v>7987</v>
      </c>
      <c r="C5088">
        <f>YEAR(Data!$D5088)</f>
        <v>2012</v>
      </c>
      <c r="D5088" s="2">
        <v>40973</v>
      </c>
      <c r="E5088" s="2">
        <v>40977</v>
      </c>
      <c r="F5088" t="s">
        <v>50</v>
      </c>
      <c r="G5088" t="s">
        <v>3953</v>
      </c>
      <c r="H5088" t="s">
        <v>3954</v>
      </c>
      <c r="I5088" t="s">
        <v>41</v>
      </c>
      <c r="J5088" t="s">
        <v>27</v>
      </c>
      <c r="K5088" t="s">
        <v>146</v>
      </c>
      <c r="L5088" t="s">
        <v>147</v>
      </c>
      <c r="M5088">
        <v>19120</v>
      </c>
      <c r="N5088" t="s">
        <v>148</v>
      </c>
      <c r="O5088" t="s">
        <v>7988</v>
      </c>
      <c r="P5088" t="s">
        <v>71</v>
      </c>
      <c r="Q5088" t="s">
        <v>72</v>
      </c>
      <c r="R5088" t="s">
        <v>7989</v>
      </c>
      <c r="S5088">
        <v>466.15799999999996</v>
      </c>
      <c r="T5088">
        <v>7</v>
      </c>
      <c r="U5088">
        <v>0.4</v>
      </c>
      <c r="V5088">
        <v>-93.231599999999958</v>
      </c>
    </row>
    <row r="5089" spans="1:22" ht="14.25" customHeight="1" x14ac:dyDescent="0.3">
      <c r="A5089">
        <v>5088</v>
      </c>
      <c r="B5089" t="s">
        <v>7987</v>
      </c>
      <c r="C5089">
        <f>YEAR(Data!$D5089)</f>
        <v>2012</v>
      </c>
      <c r="D5089" s="2">
        <v>40973</v>
      </c>
      <c r="E5089" s="2">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ht="14.25" customHeight="1" x14ac:dyDescent="0.3">
      <c r="A5090">
        <v>5089</v>
      </c>
      <c r="B5090" t="s">
        <v>7987</v>
      </c>
      <c r="C5090">
        <f>YEAR(Data!$D5090)</f>
        <v>2012</v>
      </c>
      <c r="D5090" s="2">
        <v>40973</v>
      </c>
      <c r="E5090" s="2">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ht="14.25" customHeight="1" x14ac:dyDescent="0.3">
      <c r="A5091">
        <v>5090</v>
      </c>
      <c r="B5091" t="s">
        <v>7990</v>
      </c>
      <c r="C5091">
        <f>YEAR(Data!$D5091)</f>
        <v>2014</v>
      </c>
      <c r="D5091" s="2">
        <v>41856</v>
      </c>
      <c r="E5091" s="2">
        <v>41859</v>
      </c>
      <c r="F5091" t="s">
        <v>188</v>
      </c>
      <c r="G5091" t="s">
        <v>3744</v>
      </c>
      <c r="H5091" t="s">
        <v>3745</v>
      </c>
      <c r="I5091" t="s">
        <v>41</v>
      </c>
      <c r="J5091" t="s">
        <v>27</v>
      </c>
      <c r="K5091" t="s">
        <v>7991</v>
      </c>
      <c r="L5091" t="s">
        <v>457</v>
      </c>
      <c r="M5091">
        <v>80538</v>
      </c>
      <c r="N5091" t="s">
        <v>44</v>
      </c>
      <c r="O5091" t="s">
        <v>5706</v>
      </c>
      <c r="P5091" t="s">
        <v>46</v>
      </c>
      <c r="Q5091" t="s">
        <v>90</v>
      </c>
      <c r="R5091" t="s">
        <v>5707</v>
      </c>
      <c r="S5091">
        <v>7.9680000000000009</v>
      </c>
      <c r="T5091">
        <v>2</v>
      </c>
      <c r="U5091">
        <v>0.2</v>
      </c>
      <c r="V5091">
        <v>2.8884000000000007</v>
      </c>
    </row>
    <row r="5092" spans="1:22" ht="14.25" customHeight="1" x14ac:dyDescent="0.3">
      <c r="A5092">
        <v>5091</v>
      </c>
      <c r="B5092" t="s">
        <v>7990</v>
      </c>
      <c r="C5092">
        <f>YEAR(Data!$D5092)</f>
        <v>2014</v>
      </c>
      <c r="D5092" s="2">
        <v>41856</v>
      </c>
      <c r="E5092" s="2">
        <v>41859</v>
      </c>
      <c r="F5092" t="s">
        <v>188</v>
      </c>
      <c r="G5092" t="s">
        <v>3744</v>
      </c>
      <c r="H5092" t="s">
        <v>3745</v>
      </c>
      <c r="I5092" t="s">
        <v>41</v>
      </c>
      <c r="J5092" t="s">
        <v>27</v>
      </c>
      <c r="K5092" t="s">
        <v>7991</v>
      </c>
      <c r="L5092" t="s">
        <v>457</v>
      </c>
      <c r="M5092">
        <v>80538</v>
      </c>
      <c r="N5092" t="s">
        <v>44</v>
      </c>
      <c r="O5092" t="s">
        <v>2336</v>
      </c>
      <c r="P5092" t="s">
        <v>46</v>
      </c>
      <c r="Q5092" t="s">
        <v>173</v>
      </c>
      <c r="R5092" t="s">
        <v>2337</v>
      </c>
      <c r="S5092">
        <v>8.7840000000000007</v>
      </c>
      <c r="T5092">
        <v>1</v>
      </c>
      <c r="U5092">
        <v>0.2</v>
      </c>
      <c r="V5092">
        <v>3.1842000000000001</v>
      </c>
    </row>
    <row r="5093" spans="1:22" ht="14.25" customHeight="1" x14ac:dyDescent="0.3">
      <c r="A5093">
        <v>5092</v>
      </c>
      <c r="B5093" t="s">
        <v>7992</v>
      </c>
      <c r="C5093">
        <f>YEAR(Data!$D5093)</f>
        <v>2014</v>
      </c>
      <c r="D5093" s="2">
        <v>42004</v>
      </c>
      <c r="E5093" s="2">
        <v>42008</v>
      </c>
      <c r="F5093" t="s">
        <v>50</v>
      </c>
      <c r="G5093" t="s">
        <v>7983</v>
      </c>
      <c r="H5093" t="s">
        <v>7984</v>
      </c>
      <c r="I5093" t="s">
        <v>26</v>
      </c>
      <c r="J5093" t="s">
        <v>27</v>
      </c>
      <c r="K5093" t="s">
        <v>7991</v>
      </c>
      <c r="L5093" t="s">
        <v>457</v>
      </c>
      <c r="M5093">
        <v>80538</v>
      </c>
      <c r="N5093" t="s">
        <v>44</v>
      </c>
      <c r="O5093" t="s">
        <v>1002</v>
      </c>
      <c r="P5093" t="s">
        <v>46</v>
      </c>
      <c r="Q5093" t="s">
        <v>269</v>
      </c>
      <c r="R5093" t="s">
        <v>1003</v>
      </c>
      <c r="S5093">
        <v>3.024</v>
      </c>
      <c r="T5093">
        <v>3</v>
      </c>
      <c r="U5093">
        <v>0.2</v>
      </c>
      <c r="V5093">
        <v>-0.6048</v>
      </c>
    </row>
    <row r="5094" spans="1:22" ht="14.25" customHeight="1" x14ac:dyDescent="0.3">
      <c r="A5094">
        <v>5093</v>
      </c>
      <c r="B5094" t="s">
        <v>7993</v>
      </c>
      <c r="C5094">
        <f>YEAR(Data!$D5094)</f>
        <v>2012</v>
      </c>
      <c r="D5094" s="2">
        <v>41052</v>
      </c>
      <c r="E5094" s="2">
        <v>41056</v>
      </c>
      <c r="F5094" t="s">
        <v>50</v>
      </c>
      <c r="G5094" t="s">
        <v>1013</v>
      </c>
      <c r="H5094" t="s">
        <v>1014</v>
      </c>
      <c r="I5094" t="s">
        <v>41</v>
      </c>
      <c r="J5094" t="s">
        <v>27</v>
      </c>
      <c r="K5094" t="s">
        <v>7127</v>
      </c>
      <c r="L5094" t="s">
        <v>1399</v>
      </c>
      <c r="M5094">
        <v>2895</v>
      </c>
      <c r="N5094" t="s">
        <v>148</v>
      </c>
      <c r="O5094" t="s">
        <v>1765</v>
      </c>
      <c r="P5094" t="s">
        <v>46</v>
      </c>
      <c r="Q5094" t="s">
        <v>59</v>
      </c>
      <c r="R5094" t="s">
        <v>1766</v>
      </c>
      <c r="S5094">
        <v>51.449999999999996</v>
      </c>
      <c r="T5094">
        <v>3</v>
      </c>
      <c r="U5094">
        <v>0</v>
      </c>
      <c r="V5094">
        <v>13.891499999999999</v>
      </c>
    </row>
    <row r="5095" spans="1:22" ht="14.25" customHeight="1" x14ac:dyDescent="0.3">
      <c r="A5095">
        <v>5094</v>
      </c>
      <c r="B5095" t="s">
        <v>7994</v>
      </c>
      <c r="C5095">
        <f>YEAR(Data!$D5095)</f>
        <v>2011</v>
      </c>
      <c r="D5095" s="2">
        <v>40883</v>
      </c>
      <c r="E5095" s="2">
        <v>40887</v>
      </c>
      <c r="F5095" t="s">
        <v>50</v>
      </c>
      <c r="G5095" t="s">
        <v>2648</v>
      </c>
      <c r="H5095" t="s">
        <v>2649</v>
      </c>
      <c r="I5095" t="s">
        <v>26</v>
      </c>
      <c r="J5095" t="s">
        <v>27</v>
      </c>
      <c r="K5095" t="s">
        <v>303</v>
      </c>
      <c r="L5095" t="s">
        <v>211</v>
      </c>
      <c r="M5095">
        <v>60610</v>
      </c>
      <c r="N5095" t="s">
        <v>105</v>
      </c>
      <c r="O5095" t="s">
        <v>5293</v>
      </c>
      <c r="P5095" t="s">
        <v>46</v>
      </c>
      <c r="Q5095" t="s">
        <v>78</v>
      </c>
      <c r="R5095" t="s">
        <v>5294</v>
      </c>
      <c r="S5095">
        <v>14.015999999999996</v>
      </c>
      <c r="T5095">
        <v>4</v>
      </c>
      <c r="U5095">
        <v>0.8</v>
      </c>
      <c r="V5095">
        <v>-31.536000000000001</v>
      </c>
    </row>
    <row r="5096" spans="1:22" ht="14.25" customHeight="1" x14ac:dyDescent="0.3">
      <c r="A5096">
        <v>5095</v>
      </c>
      <c r="B5096" t="s">
        <v>7994</v>
      </c>
      <c r="C5096">
        <f>YEAR(Data!$D5096)</f>
        <v>2011</v>
      </c>
      <c r="D5096" s="2">
        <v>40883</v>
      </c>
      <c r="E5096" s="2">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ht="14.25" customHeight="1" x14ac:dyDescent="0.3">
      <c r="A5097">
        <v>5096</v>
      </c>
      <c r="B5097" t="s">
        <v>7994</v>
      </c>
      <c r="C5097">
        <f>YEAR(Data!$D5097)</f>
        <v>2011</v>
      </c>
      <c r="D5097" s="2">
        <v>40883</v>
      </c>
      <c r="E5097" s="2">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ht="14.25" customHeight="1" x14ac:dyDescent="0.3">
      <c r="A5098">
        <v>5097</v>
      </c>
      <c r="B5098" t="s">
        <v>7994</v>
      </c>
      <c r="C5098">
        <f>YEAR(Data!$D5098)</f>
        <v>2011</v>
      </c>
      <c r="D5098" s="2">
        <v>40883</v>
      </c>
      <c r="E5098" s="2">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ht="14.25" customHeight="1" x14ac:dyDescent="0.3">
      <c r="A5099">
        <v>5098</v>
      </c>
      <c r="B5099" t="s">
        <v>7994</v>
      </c>
      <c r="C5099">
        <f>YEAR(Data!$D5099)</f>
        <v>2011</v>
      </c>
      <c r="D5099" s="2">
        <v>40883</v>
      </c>
      <c r="E5099" s="2">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ht="14.25" customHeight="1" x14ac:dyDescent="0.3">
      <c r="A5100">
        <v>5099</v>
      </c>
      <c r="B5100" t="s">
        <v>7994</v>
      </c>
      <c r="C5100">
        <f>YEAR(Data!$D5100)</f>
        <v>2011</v>
      </c>
      <c r="D5100" s="2">
        <v>40883</v>
      </c>
      <c r="E5100" s="2">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ht="14.25" customHeight="1" x14ac:dyDescent="0.3">
      <c r="A5101">
        <v>5100</v>
      </c>
      <c r="B5101" t="s">
        <v>7995</v>
      </c>
      <c r="C5101">
        <f>YEAR(Data!$D5101)</f>
        <v>2012</v>
      </c>
      <c r="D5101" s="2">
        <v>41128</v>
      </c>
      <c r="E5101" s="2">
        <v>41133</v>
      </c>
      <c r="F5101" t="s">
        <v>50</v>
      </c>
      <c r="G5101" t="s">
        <v>424</v>
      </c>
      <c r="H5101" t="s">
        <v>425</v>
      </c>
      <c r="I5101" t="s">
        <v>102</v>
      </c>
      <c r="J5101" t="s">
        <v>27</v>
      </c>
      <c r="K5101" t="s">
        <v>5954</v>
      </c>
      <c r="L5101" t="s">
        <v>43</v>
      </c>
      <c r="M5101">
        <v>93309</v>
      </c>
      <c r="N5101" t="s">
        <v>44</v>
      </c>
      <c r="O5101" t="s">
        <v>1618</v>
      </c>
      <c r="P5101" t="s">
        <v>46</v>
      </c>
      <c r="Q5101" t="s">
        <v>75</v>
      </c>
      <c r="R5101" t="s">
        <v>1619</v>
      </c>
      <c r="S5101">
        <v>19.152000000000001</v>
      </c>
      <c r="T5101">
        <v>3</v>
      </c>
      <c r="U5101">
        <v>0.2</v>
      </c>
      <c r="V5101">
        <v>6.4638000000000009</v>
      </c>
    </row>
    <row r="5102" spans="1:22" ht="14.25" customHeight="1" x14ac:dyDescent="0.3">
      <c r="A5102">
        <v>5101</v>
      </c>
      <c r="B5102" t="s">
        <v>7996</v>
      </c>
      <c r="C5102">
        <f>YEAR(Data!$D5102)</f>
        <v>2011</v>
      </c>
      <c r="D5102" s="2">
        <v>40619</v>
      </c>
      <c r="E5102" s="2">
        <v>40619</v>
      </c>
      <c r="F5102" t="s">
        <v>1290</v>
      </c>
      <c r="G5102" t="s">
        <v>5492</v>
      </c>
      <c r="H5102" t="s">
        <v>5493</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ht="14.25" customHeight="1" x14ac:dyDescent="0.3">
      <c r="A5103">
        <v>5102</v>
      </c>
      <c r="B5103" t="s">
        <v>7996</v>
      </c>
      <c r="C5103">
        <f>YEAR(Data!$D5103)</f>
        <v>2011</v>
      </c>
      <c r="D5103" s="2">
        <v>40619</v>
      </c>
      <c r="E5103" s="2">
        <v>40619</v>
      </c>
      <c r="F5103" t="s">
        <v>1290</v>
      </c>
      <c r="G5103" t="s">
        <v>5492</v>
      </c>
      <c r="H5103" t="s">
        <v>5493</v>
      </c>
      <c r="I5103" t="s">
        <v>26</v>
      </c>
      <c r="J5103" t="s">
        <v>27</v>
      </c>
      <c r="K5103" t="s">
        <v>815</v>
      </c>
      <c r="L5103" t="s">
        <v>104</v>
      </c>
      <c r="M5103">
        <v>75217</v>
      </c>
      <c r="N5103" t="s">
        <v>105</v>
      </c>
      <c r="O5103" t="s">
        <v>2841</v>
      </c>
      <c r="P5103" t="s">
        <v>46</v>
      </c>
      <c r="Q5103" t="s">
        <v>90</v>
      </c>
      <c r="R5103" t="s">
        <v>6812</v>
      </c>
      <c r="S5103">
        <v>5.1840000000000011</v>
      </c>
      <c r="T5103">
        <v>1</v>
      </c>
      <c r="U5103">
        <v>0.2</v>
      </c>
      <c r="V5103">
        <v>1.8792</v>
      </c>
    </row>
    <row r="5104" spans="1:22" ht="14.25" customHeight="1" x14ac:dyDescent="0.3">
      <c r="A5104">
        <v>5103</v>
      </c>
      <c r="B5104" t="s">
        <v>7996</v>
      </c>
      <c r="C5104">
        <f>YEAR(Data!$D5104)</f>
        <v>2011</v>
      </c>
      <c r="D5104" s="2">
        <v>40619</v>
      </c>
      <c r="E5104" s="2">
        <v>40619</v>
      </c>
      <c r="F5104" t="s">
        <v>1290</v>
      </c>
      <c r="G5104" t="s">
        <v>5492</v>
      </c>
      <c r="H5104" t="s">
        <v>5493</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ht="14.25" customHeight="1" x14ac:dyDescent="0.3">
      <c r="A5105">
        <v>5104</v>
      </c>
      <c r="B5105" t="s">
        <v>7997</v>
      </c>
      <c r="C5105">
        <f>YEAR(Data!$D5105)</f>
        <v>2012</v>
      </c>
      <c r="D5105" s="2">
        <v>40994</v>
      </c>
      <c r="E5105" s="2">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ht="14.25" customHeight="1" x14ac:dyDescent="0.3">
      <c r="A5106">
        <v>5105</v>
      </c>
      <c r="B5106" t="s">
        <v>7997</v>
      </c>
      <c r="C5106">
        <f>YEAR(Data!$D5106)</f>
        <v>2012</v>
      </c>
      <c r="D5106" s="2">
        <v>40994</v>
      </c>
      <c r="E5106" s="2">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ht="14.25" customHeight="1" x14ac:dyDescent="0.3">
      <c r="A5107">
        <v>5106</v>
      </c>
      <c r="B5107" t="s">
        <v>7998</v>
      </c>
      <c r="C5107">
        <f>YEAR(Data!$D5107)</f>
        <v>2011</v>
      </c>
      <c r="D5107" s="2">
        <v>40891</v>
      </c>
      <c r="E5107" s="2">
        <v>40897</v>
      </c>
      <c r="F5107" t="s">
        <v>50</v>
      </c>
      <c r="G5107" t="s">
        <v>2460</v>
      </c>
      <c r="H5107" t="s">
        <v>2461</v>
      </c>
      <c r="I5107" t="s">
        <v>26</v>
      </c>
      <c r="J5107" t="s">
        <v>27</v>
      </c>
      <c r="K5107" t="s">
        <v>3642</v>
      </c>
      <c r="L5107" t="s">
        <v>54</v>
      </c>
      <c r="M5107">
        <v>32725</v>
      </c>
      <c r="N5107" t="s">
        <v>30</v>
      </c>
      <c r="O5107" t="s">
        <v>5494</v>
      </c>
      <c r="P5107" t="s">
        <v>32</v>
      </c>
      <c r="Q5107" t="s">
        <v>36</v>
      </c>
      <c r="R5107" t="s">
        <v>5495</v>
      </c>
      <c r="S5107">
        <v>186.304</v>
      </c>
      <c r="T5107">
        <v>4</v>
      </c>
      <c r="U5107">
        <v>0.2</v>
      </c>
      <c r="V5107">
        <v>13.972799999999999</v>
      </c>
    </row>
    <row r="5108" spans="1:22" ht="14.25" customHeight="1" x14ac:dyDescent="0.3">
      <c r="A5108">
        <v>5107</v>
      </c>
      <c r="B5108" t="s">
        <v>7999</v>
      </c>
      <c r="C5108">
        <f>YEAR(Data!$D5108)</f>
        <v>2012</v>
      </c>
      <c r="D5108" s="2">
        <v>41171</v>
      </c>
      <c r="E5108" s="2">
        <v>41178</v>
      </c>
      <c r="F5108" t="s">
        <v>50</v>
      </c>
      <c r="G5108" t="s">
        <v>3924</v>
      </c>
      <c r="H5108" t="s">
        <v>3925</v>
      </c>
      <c r="I5108" t="s">
        <v>41</v>
      </c>
      <c r="J5108" t="s">
        <v>27</v>
      </c>
      <c r="K5108" t="s">
        <v>497</v>
      </c>
      <c r="L5108" t="s">
        <v>1272</v>
      </c>
      <c r="M5108">
        <v>31907</v>
      </c>
      <c r="N5108" t="s">
        <v>30</v>
      </c>
      <c r="O5108" t="s">
        <v>5541</v>
      </c>
      <c r="P5108" t="s">
        <v>71</v>
      </c>
      <c r="Q5108" t="s">
        <v>161</v>
      </c>
      <c r="R5108" t="s">
        <v>5542</v>
      </c>
      <c r="S5108">
        <v>66.36</v>
      </c>
      <c r="T5108">
        <v>4</v>
      </c>
      <c r="U5108">
        <v>0</v>
      </c>
      <c r="V5108">
        <v>23.225999999999999</v>
      </c>
    </row>
    <row r="5109" spans="1:22" ht="14.25" customHeight="1" x14ac:dyDescent="0.3">
      <c r="A5109">
        <v>5108</v>
      </c>
      <c r="B5109" t="s">
        <v>8000</v>
      </c>
      <c r="C5109">
        <f>YEAR(Data!$D5109)</f>
        <v>2014</v>
      </c>
      <c r="D5109" s="2">
        <v>41755</v>
      </c>
      <c r="E5109" s="2">
        <v>41756</v>
      </c>
      <c r="F5109" t="s">
        <v>188</v>
      </c>
      <c r="G5109" t="s">
        <v>424</v>
      </c>
      <c r="H5109" t="s">
        <v>425</v>
      </c>
      <c r="I5109" t="s">
        <v>102</v>
      </c>
      <c r="J5109" t="s">
        <v>27</v>
      </c>
      <c r="K5109" t="s">
        <v>5661</v>
      </c>
      <c r="L5109" t="s">
        <v>335</v>
      </c>
      <c r="M5109">
        <v>37211</v>
      </c>
      <c r="N5109" t="s">
        <v>30</v>
      </c>
      <c r="O5109" t="s">
        <v>1987</v>
      </c>
      <c r="P5109" t="s">
        <v>46</v>
      </c>
      <c r="Q5109" t="s">
        <v>68</v>
      </c>
      <c r="R5109" t="s">
        <v>1988</v>
      </c>
      <c r="S5109">
        <v>42.047999999999995</v>
      </c>
      <c r="T5109">
        <v>9</v>
      </c>
      <c r="U5109">
        <v>0.2</v>
      </c>
      <c r="V5109">
        <v>5.2559999999999985</v>
      </c>
    </row>
    <row r="5110" spans="1:22" ht="14.25" customHeight="1" x14ac:dyDescent="0.3">
      <c r="A5110">
        <v>5109</v>
      </c>
      <c r="B5110" t="s">
        <v>8000</v>
      </c>
      <c r="C5110">
        <f>YEAR(Data!$D5110)</f>
        <v>2014</v>
      </c>
      <c r="D5110" s="2">
        <v>41755</v>
      </c>
      <c r="E5110" s="2">
        <v>41756</v>
      </c>
      <c r="F5110" t="s">
        <v>188</v>
      </c>
      <c r="G5110" t="s">
        <v>424</v>
      </c>
      <c r="H5110" t="s">
        <v>425</v>
      </c>
      <c r="I5110" t="s">
        <v>102</v>
      </c>
      <c r="J5110" t="s">
        <v>27</v>
      </c>
      <c r="K5110" t="s">
        <v>5661</v>
      </c>
      <c r="L5110" t="s">
        <v>335</v>
      </c>
      <c r="M5110">
        <v>37211</v>
      </c>
      <c r="N5110" t="s">
        <v>30</v>
      </c>
      <c r="O5110" t="s">
        <v>875</v>
      </c>
      <c r="P5110" t="s">
        <v>46</v>
      </c>
      <c r="Q5110" t="s">
        <v>68</v>
      </c>
      <c r="R5110" t="s">
        <v>876</v>
      </c>
      <c r="S5110">
        <v>67.92</v>
      </c>
      <c r="T5110">
        <v>5</v>
      </c>
      <c r="U5110">
        <v>0.2</v>
      </c>
      <c r="V5110">
        <v>6.7920000000000016</v>
      </c>
    </row>
    <row r="5111" spans="1:22" ht="14.25" customHeight="1" x14ac:dyDescent="0.3">
      <c r="A5111">
        <v>5110</v>
      </c>
      <c r="B5111" t="s">
        <v>8001</v>
      </c>
      <c r="C5111">
        <f>YEAR(Data!$D5111)</f>
        <v>2011</v>
      </c>
      <c r="D5111" s="2">
        <v>40834</v>
      </c>
      <c r="E5111" s="2">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ht="14.25" customHeight="1" x14ac:dyDescent="0.3">
      <c r="A5112">
        <v>5111</v>
      </c>
      <c r="B5112" t="s">
        <v>8001</v>
      </c>
      <c r="C5112">
        <f>YEAR(Data!$D5112)</f>
        <v>2011</v>
      </c>
      <c r="D5112" s="2">
        <v>40834</v>
      </c>
      <c r="E5112" s="2">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ht="14.25" customHeight="1" x14ac:dyDescent="0.3">
      <c r="A5113">
        <v>5112</v>
      </c>
      <c r="B5113" t="s">
        <v>8001</v>
      </c>
      <c r="C5113">
        <f>YEAR(Data!$D5113)</f>
        <v>2011</v>
      </c>
      <c r="D5113" s="2">
        <v>40834</v>
      </c>
      <c r="E5113" s="2">
        <v>40838</v>
      </c>
      <c r="F5113" t="s">
        <v>50</v>
      </c>
      <c r="G5113" t="s">
        <v>4764</v>
      </c>
      <c r="H5113" t="s">
        <v>4765</v>
      </c>
      <c r="I5113" t="s">
        <v>41</v>
      </c>
      <c r="J5113" t="s">
        <v>27</v>
      </c>
      <c r="K5113" t="s">
        <v>146</v>
      </c>
      <c r="L5113" t="s">
        <v>147</v>
      </c>
      <c r="M5113">
        <v>19134</v>
      </c>
      <c r="N5113" t="s">
        <v>148</v>
      </c>
      <c r="O5113" t="s">
        <v>5825</v>
      </c>
      <c r="P5113" t="s">
        <v>46</v>
      </c>
      <c r="Q5113" t="s">
        <v>90</v>
      </c>
      <c r="R5113" t="s">
        <v>5826</v>
      </c>
      <c r="S5113">
        <v>10.048000000000002</v>
      </c>
      <c r="T5113">
        <v>4</v>
      </c>
      <c r="U5113">
        <v>0.2</v>
      </c>
      <c r="V5113">
        <v>3.1399999999999988</v>
      </c>
    </row>
    <row r="5114" spans="1:22" ht="14.25" customHeight="1" x14ac:dyDescent="0.3">
      <c r="A5114">
        <v>5113</v>
      </c>
      <c r="B5114" t="s">
        <v>8002</v>
      </c>
      <c r="C5114">
        <f>YEAR(Data!$D5114)</f>
        <v>2012</v>
      </c>
      <c r="D5114" s="2">
        <v>41226</v>
      </c>
      <c r="E5114" s="2">
        <v>41226</v>
      </c>
      <c r="F5114" t="s">
        <v>1290</v>
      </c>
      <c r="G5114" t="s">
        <v>3832</v>
      </c>
      <c r="H5114" t="s">
        <v>3833</v>
      </c>
      <c r="I5114" t="s">
        <v>26</v>
      </c>
      <c r="J5114" t="s">
        <v>27</v>
      </c>
      <c r="K5114" t="s">
        <v>303</v>
      </c>
      <c r="L5114" t="s">
        <v>211</v>
      </c>
      <c r="M5114">
        <v>60610</v>
      </c>
      <c r="N5114" t="s">
        <v>105</v>
      </c>
      <c r="O5114" t="s">
        <v>8003</v>
      </c>
      <c r="P5114" t="s">
        <v>32</v>
      </c>
      <c r="Q5114" t="s">
        <v>65</v>
      </c>
      <c r="R5114" t="s">
        <v>8004</v>
      </c>
      <c r="S5114">
        <v>17.496000000000002</v>
      </c>
      <c r="T5114">
        <v>9</v>
      </c>
      <c r="U5114">
        <v>0.6</v>
      </c>
      <c r="V5114">
        <v>-7.4357999999999969</v>
      </c>
    </row>
    <row r="5115" spans="1:22" ht="14.25" customHeight="1" x14ac:dyDescent="0.3">
      <c r="A5115">
        <v>5114</v>
      </c>
      <c r="B5115" t="s">
        <v>8005</v>
      </c>
      <c r="C5115">
        <f>YEAR(Data!$D5115)</f>
        <v>2013</v>
      </c>
      <c r="D5115" s="2">
        <v>41305</v>
      </c>
      <c r="E5115" s="2">
        <v>41307</v>
      </c>
      <c r="F5115" t="s">
        <v>23</v>
      </c>
      <c r="G5115" t="s">
        <v>4126</v>
      </c>
      <c r="H5115" t="s">
        <v>4127</v>
      </c>
      <c r="I5115" t="s">
        <v>26</v>
      </c>
      <c r="J5115" t="s">
        <v>27</v>
      </c>
      <c r="K5115" t="s">
        <v>815</v>
      </c>
      <c r="L5115" t="s">
        <v>104</v>
      </c>
      <c r="M5115">
        <v>75220</v>
      </c>
      <c r="N5115" t="s">
        <v>105</v>
      </c>
      <c r="O5115" t="s">
        <v>5358</v>
      </c>
      <c r="P5115" t="s">
        <v>46</v>
      </c>
      <c r="Q5115" t="s">
        <v>90</v>
      </c>
      <c r="R5115" t="s">
        <v>5359</v>
      </c>
      <c r="S5115">
        <v>15.552000000000003</v>
      </c>
      <c r="T5115">
        <v>3</v>
      </c>
      <c r="U5115">
        <v>0.2</v>
      </c>
      <c r="V5115">
        <v>5.4432</v>
      </c>
    </row>
    <row r="5116" spans="1:22" ht="14.25" customHeight="1" x14ac:dyDescent="0.3">
      <c r="A5116">
        <v>5115</v>
      </c>
      <c r="B5116" t="s">
        <v>8006</v>
      </c>
      <c r="C5116">
        <f>YEAR(Data!$D5116)</f>
        <v>2013</v>
      </c>
      <c r="D5116" s="2">
        <v>41596</v>
      </c>
      <c r="E5116" s="2">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ht="14.25" customHeight="1" x14ac:dyDescent="0.3">
      <c r="A5117">
        <v>5116</v>
      </c>
      <c r="B5117" t="s">
        <v>8007</v>
      </c>
      <c r="C5117">
        <f>YEAR(Data!$D5117)</f>
        <v>2014</v>
      </c>
      <c r="D5117" s="2">
        <v>41846</v>
      </c>
      <c r="E5117" s="2">
        <v>41850</v>
      </c>
      <c r="F5117" t="s">
        <v>50</v>
      </c>
      <c r="G5117" t="s">
        <v>7216</v>
      </c>
      <c r="H5117" t="s">
        <v>7217</v>
      </c>
      <c r="I5117" t="s">
        <v>26</v>
      </c>
      <c r="J5117" t="s">
        <v>27</v>
      </c>
      <c r="K5117" t="s">
        <v>146</v>
      </c>
      <c r="L5117" t="s">
        <v>147</v>
      </c>
      <c r="M5117">
        <v>19134</v>
      </c>
      <c r="N5117" t="s">
        <v>148</v>
      </c>
      <c r="O5117" t="s">
        <v>8008</v>
      </c>
      <c r="P5117" t="s">
        <v>46</v>
      </c>
      <c r="Q5117" t="s">
        <v>47</v>
      </c>
      <c r="R5117" t="s">
        <v>8009</v>
      </c>
      <c r="S5117">
        <v>3.3040000000000003</v>
      </c>
      <c r="T5117">
        <v>1</v>
      </c>
      <c r="U5117">
        <v>0.2</v>
      </c>
      <c r="V5117">
        <v>1.0737999999999999</v>
      </c>
    </row>
    <row r="5118" spans="1:22" ht="14.25" customHeight="1" x14ac:dyDescent="0.3">
      <c r="A5118">
        <v>5117</v>
      </c>
      <c r="B5118" t="s">
        <v>8010</v>
      </c>
      <c r="C5118">
        <f>YEAR(Data!$D5118)</f>
        <v>2014</v>
      </c>
      <c r="D5118" s="2">
        <v>41955</v>
      </c>
      <c r="E5118" s="2">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ht="14.25" customHeight="1" x14ac:dyDescent="0.3">
      <c r="A5119">
        <v>5118</v>
      </c>
      <c r="B5119" t="s">
        <v>8011</v>
      </c>
      <c r="C5119">
        <f>YEAR(Data!$D5119)</f>
        <v>2012</v>
      </c>
      <c r="D5119" s="2">
        <v>41178</v>
      </c>
      <c r="E5119" s="2">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ht="14.25" customHeight="1" x14ac:dyDescent="0.3">
      <c r="A5120">
        <v>5119</v>
      </c>
      <c r="B5120" t="s">
        <v>8011</v>
      </c>
      <c r="C5120">
        <f>YEAR(Data!$D5120)</f>
        <v>2012</v>
      </c>
      <c r="D5120" s="2">
        <v>41178</v>
      </c>
      <c r="E5120" s="2">
        <v>41185</v>
      </c>
      <c r="F5120" t="s">
        <v>50</v>
      </c>
      <c r="G5120" t="s">
        <v>3575</v>
      </c>
      <c r="H5120" t="s">
        <v>3576</v>
      </c>
      <c r="I5120" t="s">
        <v>26</v>
      </c>
      <c r="J5120" t="s">
        <v>27</v>
      </c>
      <c r="K5120" t="s">
        <v>2343</v>
      </c>
      <c r="L5120" t="s">
        <v>267</v>
      </c>
      <c r="M5120">
        <v>11572</v>
      </c>
      <c r="N5120" t="s">
        <v>148</v>
      </c>
      <c r="O5120" t="s">
        <v>6722</v>
      </c>
      <c r="P5120" t="s">
        <v>71</v>
      </c>
      <c r="Q5120" t="s">
        <v>682</v>
      </c>
      <c r="R5120" t="s">
        <v>6723</v>
      </c>
      <c r="S5120">
        <v>629.92999999999995</v>
      </c>
      <c r="T5120">
        <v>7</v>
      </c>
      <c r="U5120">
        <v>0</v>
      </c>
      <c r="V5120">
        <v>296.06709999999998</v>
      </c>
    </row>
    <row r="5121" spans="1:22" ht="14.25" customHeight="1" x14ac:dyDescent="0.3">
      <c r="A5121">
        <v>5120</v>
      </c>
      <c r="B5121" t="s">
        <v>8011</v>
      </c>
      <c r="C5121">
        <f>YEAR(Data!$D5121)</f>
        <v>2012</v>
      </c>
      <c r="D5121" s="2">
        <v>41178</v>
      </c>
      <c r="E5121" s="2">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ht="14.25" customHeight="1" x14ac:dyDescent="0.3">
      <c r="A5122">
        <v>5121</v>
      </c>
      <c r="B5122" t="s">
        <v>8012</v>
      </c>
      <c r="C5122">
        <f>YEAR(Data!$D5122)</f>
        <v>2011</v>
      </c>
      <c r="D5122" s="2">
        <v>40637</v>
      </c>
      <c r="E5122" s="2">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ht="14.25" customHeight="1" x14ac:dyDescent="0.3">
      <c r="A5123">
        <v>5122</v>
      </c>
      <c r="B5123" t="s">
        <v>8012</v>
      </c>
      <c r="C5123">
        <f>YEAR(Data!$D5123)</f>
        <v>2011</v>
      </c>
      <c r="D5123" s="2">
        <v>40637</v>
      </c>
      <c r="E5123" s="2">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ht="14.25" customHeight="1" x14ac:dyDescent="0.3">
      <c r="A5124">
        <v>5123</v>
      </c>
      <c r="B5124" t="s">
        <v>8012</v>
      </c>
      <c r="C5124">
        <f>YEAR(Data!$D5124)</f>
        <v>2011</v>
      </c>
      <c r="D5124" s="2">
        <v>40637</v>
      </c>
      <c r="E5124" s="2">
        <v>40641</v>
      </c>
      <c r="F5124" t="s">
        <v>50</v>
      </c>
      <c r="G5124" t="s">
        <v>135</v>
      </c>
      <c r="H5124" t="s">
        <v>136</v>
      </c>
      <c r="I5124" t="s">
        <v>41</v>
      </c>
      <c r="J5124" t="s">
        <v>27</v>
      </c>
      <c r="K5124" t="s">
        <v>4268</v>
      </c>
      <c r="L5124" t="s">
        <v>736</v>
      </c>
      <c r="M5124">
        <v>70506</v>
      </c>
      <c r="N5124" t="s">
        <v>30</v>
      </c>
      <c r="O5124" t="s">
        <v>8013</v>
      </c>
      <c r="P5124" t="s">
        <v>46</v>
      </c>
      <c r="Q5124" t="s">
        <v>90</v>
      </c>
      <c r="R5124" t="s">
        <v>8014</v>
      </c>
      <c r="S5124">
        <v>19.440000000000001</v>
      </c>
      <c r="T5124">
        <v>3</v>
      </c>
      <c r="U5124">
        <v>0</v>
      </c>
      <c r="V5124">
        <v>9.3312000000000008</v>
      </c>
    </row>
    <row r="5125" spans="1:22" ht="14.25" customHeight="1" x14ac:dyDescent="0.3">
      <c r="A5125">
        <v>5124</v>
      </c>
      <c r="B5125" t="s">
        <v>8012</v>
      </c>
      <c r="C5125">
        <f>YEAR(Data!$D5125)</f>
        <v>2011</v>
      </c>
      <c r="D5125" s="2">
        <v>40637</v>
      </c>
      <c r="E5125" s="2">
        <v>40641</v>
      </c>
      <c r="F5125" t="s">
        <v>50</v>
      </c>
      <c r="G5125" t="s">
        <v>135</v>
      </c>
      <c r="H5125" t="s">
        <v>136</v>
      </c>
      <c r="I5125" t="s">
        <v>41</v>
      </c>
      <c r="J5125" t="s">
        <v>27</v>
      </c>
      <c r="K5125" t="s">
        <v>4268</v>
      </c>
      <c r="L5125" t="s">
        <v>736</v>
      </c>
      <c r="M5125">
        <v>70506</v>
      </c>
      <c r="N5125" t="s">
        <v>30</v>
      </c>
      <c r="O5125" t="s">
        <v>2841</v>
      </c>
      <c r="P5125" t="s">
        <v>46</v>
      </c>
      <c r="Q5125" t="s">
        <v>90</v>
      </c>
      <c r="R5125" t="s">
        <v>6812</v>
      </c>
      <c r="S5125">
        <v>12.96</v>
      </c>
      <c r="T5125">
        <v>2</v>
      </c>
      <c r="U5125">
        <v>0</v>
      </c>
      <c r="V5125">
        <v>6.3504000000000005</v>
      </c>
    </row>
    <row r="5126" spans="1:22" ht="14.25" customHeight="1" x14ac:dyDescent="0.3">
      <c r="A5126">
        <v>5125</v>
      </c>
      <c r="B5126" t="s">
        <v>8015</v>
      </c>
      <c r="C5126">
        <f>YEAR(Data!$D5126)</f>
        <v>2011</v>
      </c>
      <c r="D5126" s="2">
        <v>40800</v>
      </c>
      <c r="E5126" s="2">
        <v>40800</v>
      </c>
      <c r="F5126" t="s">
        <v>1290</v>
      </c>
      <c r="G5126" t="s">
        <v>5996</v>
      </c>
      <c r="H5126" t="s">
        <v>5997</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ht="14.25" customHeight="1" x14ac:dyDescent="0.3">
      <c r="A5127">
        <v>5126</v>
      </c>
      <c r="B5127" t="s">
        <v>8015</v>
      </c>
      <c r="C5127">
        <f>YEAR(Data!$D5127)</f>
        <v>2011</v>
      </c>
      <c r="D5127" s="2">
        <v>40800</v>
      </c>
      <c r="E5127" s="2">
        <v>40800</v>
      </c>
      <c r="F5127" t="s">
        <v>1290</v>
      </c>
      <c r="G5127" t="s">
        <v>5996</v>
      </c>
      <c r="H5127" t="s">
        <v>5997</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ht="14.25" customHeight="1" x14ac:dyDescent="0.3">
      <c r="A5128">
        <v>5127</v>
      </c>
      <c r="B5128" t="s">
        <v>8015</v>
      </c>
      <c r="C5128">
        <f>YEAR(Data!$D5128)</f>
        <v>2011</v>
      </c>
      <c r="D5128" s="2">
        <v>40800</v>
      </c>
      <c r="E5128" s="2">
        <v>40800</v>
      </c>
      <c r="F5128" t="s">
        <v>1290</v>
      </c>
      <c r="G5128" t="s">
        <v>5996</v>
      </c>
      <c r="H5128" t="s">
        <v>5997</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ht="14.25" customHeight="1" x14ac:dyDescent="0.3">
      <c r="A5129">
        <v>5128</v>
      </c>
      <c r="B5129" t="s">
        <v>8015</v>
      </c>
      <c r="C5129">
        <f>YEAR(Data!$D5129)</f>
        <v>2011</v>
      </c>
      <c r="D5129" s="2">
        <v>40800</v>
      </c>
      <c r="E5129" s="2">
        <v>40800</v>
      </c>
      <c r="F5129" t="s">
        <v>1290</v>
      </c>
      <c r="G5129" t="s">
        <v>5996</v>
      </c>
      <c r="H5129" t="s">
        <v>5997</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ht="14.25" customHeight="1" x14ac:dyDescent="0.3">
      <c r="A5130">
        <v>5129</v>
      </c>
      <c r="B5130" t="s">
        <v>8015</v>
      </c>
      <c r="C5130">
        <f>YEAR(Data!$D5130)</f>
        <v>2011</v>
      </c>
      <c r="D5130" s="2">
        <v>40800</v>
      </c>
      <c r="E5130" s="2">
        <v>40800</v>
      </c>
      <c r="F5130" t="s">
        <v>1290</v>
      </c>
      <c r="G5130" t="s">
        <v>5996</v>
      </c>
      <c r="H5130" t="s">
        <v>5997</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ht="14.25" customHeight="1" x14ac:dyDescent="0.3">
      <c r="A5131">
        <v>5130</v>
      </c>
      <c r="B5131" t="s">
        <v>8015</v>
      </c>
      <c r="C5131">
        <f>YEAR(Data!$D5131)</f>
        <v>2011</v>
      </c>
      <c r="D5131" s="2">
        <v>40800</v>
      </c>
      <c r="E5131" s="2">
        <v>40800</v>
      </c>
      <c r="F5131" t="s">
        <v>1290</v>
      </c>
      <c r="G5131" t="s">
        <v>5996</v>
      </c>
      <c r="H5131" t="s">
        <v>5997</v>
      </c>
      <c r="I5131" t="s">
        <v>26</v>
      </c>
      <c r="J5131" t="s">
        <v>27</v>
      </c>
      <c r="K5131" t="s">
        <v>266</v>
      </c>
      <c r="L5131" t="s">
        <v>267</v>
      </c>
      <c r="M5131">
        <v>10009</v>
      </c>
      <c r="N5131" t="s">
        <v>148</v>
      </c>
      <c r="O5131" t="s">
        <v>6301</v>
      </c>
      <c r="P5131" t="s">
        <v>71</v>
      </c>
      <c r="Q5131" t="s">
        <v>72</v>
      </c>
      <c r="R5131" t="s">
        <v>6302</v>
      </c>
      <c r="S5131">
        <v>287.96999999999997</v>
      </c>
      <c r="T5131">
        <v>3</v>
      </c>
      <c r="U5131">
        <v>0</v>
      </c>
      <c r="V5131">
        <v>80.631600000000006</v>
      </c>
    </row>
    <row r="5132" spans="1:22" ht="14.25" customHeight="1" x14ac:dyDescent="0.3">
      <c r="A5132">
        <v>5131</v>
      </c>
      <c r="B5132" t="s">
        <v>8015</v>
      </c>
      <c r="C5132">
        <f>YEAR(Data!$D5132)</f>
        <v>2011</v>
      </c>
      <c r="D5132" s="2">
        <v>40800</v>
      </c>
      <c r="E5132" s="2">
        <v>40800</v>
      </c>
      <c r="F5132" t="s">
        <v>1290</v>
      </c>
      <c r="G5132" t="s">
        <v>5996</v>
      </c>
      <c r="H5132" t="s">
        <v>5997</v>
      </c>
      <c r="I5132" t="s">
        <v>26</v>
      </c>
      <c r="J5132" t="s">
        <v>27</v>
      </c>
      <c r="K5132" t="s">
        <v>266</v>
      </c>
      <c r="L5132" t="s">
        <v>267</v>
      </c>
      <c r="M5132">
        <v>10009</v>
      </c>
      <c r="N5132" t="s">
        <v>148</v>
      </c>
      <c r="O5132" t="s">
        <v>6164</v>
      </c>
      <c r="P5132" t="s">
        <v>46</v>
      </c>
      <c r="Q5132" t="s">
        <v>90</v>
      </c>
      <c r="R5132" t="s">
        <v>6165</v>
      </c>
      <c r="S5132">
        <v>44.820000000000007</v>
      </c>
      <c r="T5132">
        <v>9</v>
      </c>
      <c r="U5132">
        <v>0</v>
      </c>
      <c r="V5132">
        <v>21.065400000000004</v>
      </c>
    </row>
    <row r="5133" spans="1:22" ht="14.25" customHeight="1" x14ac:dyDescent="0.3">
      <c r="A5133">
        <v>5132</v>
      </c>
      <c r="B5133" t="s">
        <v>8016</v>
      </c>
      <c r="C5133">
        <f>YEAR(Data!$D5133)</f>
        <v>2014</v>
      </c>
      <c r="D5133" s="2">
        <v>42003</v>
      </c>
      <c r="E5133" s="2">
        <v>42010</v>
      </c>
      <c r="F5133" t="s">
        <v>50</v>
      </c>
      <c r="G5133" t="s">
        <v>1131</v>
      </c>
      <c r="H5133" t="s">
        <v>1132</v>
      </c>
      <c r="I5133" t="s">
        <v>41</v>
      </c>
      <c r="J5133" t="s">
        <v>27</v>
      </c>
      <c r="K5133" t="s">
        <v>1883</v>
      </c>
      <c r="L5133" t="s">
        <v>43</v>
      </c>
      <c r="M5133">
        <v>92804</v>
      </c>
      <c r="N5133" t="s">
        <v>44</v>
      </c>
      <c r="O5133" t="s">
        <v>5363</v>
      </c>
      <c r="P5133" t="s">
        <v>32</v>
      </c>
      <c r="Q5133" t="s">
        <v>65</v>
      </c>
      <c r="R5133" t="s">
        <v>5364</v>
      </c>
      <c r="S5133">
        <v>101.12</v>
      </c>
      <c r="T5133">
        <v>8</v>
      </c>
      <c r="U5133">
        <v>0</v>
      </c>
      <c r="V5133">
        <v>37.414400000000001</v>
      </c>
    </row>
    <row r="5134" spans="1:22" ht="14.25" customHeight="1" x14ac:dyDescent="0.3">
      <c r="A5134">
        <v>5133</v>
      </c>
      <c r="B5134" t="s">
        <v>8017</v>
      </c>
      <c r="C5134">
        <f>YEAR(Data!$D5134)</f>
        <v>2012</v>
      </c>
      <c r="D5134" s="2">
        <v>41081</v>
      </c>
      <c r="E5134" s="2">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ht="14.25" customHeight="1" x14ac:dyDescent="0.3">
      <c r="A5135">
        <v>5134</v>
      </c>
      <c r="B5135" t="s">
        <v>8018</v>
      </c>
      <c r="C5135">
        <f>YEAR(Data!$D5135)</f>
        <v>2014</v>
      </c>
      <c r="D5135" s="2">
        <v>41970</v>
      </c>
      <c r="E5135" s="2">
        <v>41974</v>
      </c>
      <c r="F5135" t="s">
        <v>50</v>
      </c>
      <c r="G5135" t="s">
        <v>3668</v>
      </c>
      <c r="H5135" t="s">
        <v>3669</v>
      </c>
      <c r="I5135" t="s">
        <v>102</v>
      </c>
      <c r="J5135" t="s">
        <v>27</v>
      </c>
      <c r="K5135" t="s">
        <v>266</v>
      </c>
      <c r="L5135" t="s">
        <v>267</v>
      </c>
      <c r="M5135">
        <v>10009</v>
      </c>
      <c r="N5135" t="s">
        <v>148</v>
      </c>
      <c r="O5135" t="s">
        <v>7119</v>
      </c>
      <c r="P5135" t="s">
        <v>46</v>
      </c>
      <c r="Q5135" t="s">
        <v>78</v>
      </c>
      <c r="R5135" t="s">
        <v>7120</v>
      </c>
      <c r="S5135">
        <v>58.730000000000004</v>
      </c>
      <c r="T5135">
        <v>7</v>
      </c>
      <c r="U5135">
        <v>0</v>
      </c>
      <c r="V5135">
        <v>14.682500000000001</v>
      </c>
    </row>
    <row r="5136" spans="1:22" ht="14.25" customHeight="1" x14ac:dyDescent="0.3">
      <c r="A5136">
        <v>5135</v>
      </c>
      <c r="B5136" t="s">
        <v>8018</v>
      </c>
      <c r="C5136">
        <f>YEAR(Data!$D5136)</f>
        <v>2014</v>
      </c>
      <c r="D5136" s="2">
        <v>41970</v>
      </c>
      <c r="E5136" s="2">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ht="14.25" customHeight="1" x14ac:dyDescent="0.3">
      <c r="A5137">
        <v>5136</v>
      </c>
      <c r="B5137" t="s">
        <v>8019</v>
      </c>
      <c r="C5137">
        <f>YEAR(Data!$D5137)</f>
        <v>2013</v>
      </c>
      <c r="D5137" s="2">
        <v>41571</v>
      </c>
      <c r="E5137" s="2">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ht="14.25" customHeight="1" x14ac:dyDescent="0.3">
      <c r="A5138">
        <v>5137</v>
      </c>
      <c r="B5138" t="s">
        <v>8020</v>
      </c>
      <c r="C5138">
        <f>YEAR(Data!$D5138)</f>
        <v>2012</v>
      </c>
      <c r="D5138" s="2">
        <v>41257</v>
      </c>
      <c r="E5138" s="2">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ht="14.25" customHeight="1" x14ac:dyDescent="0.3">
      <c r="A5139">
        <v>5138</v>
      </c>
      <c r="B5139" t="s">
        <v>8021</v>
      </c>
      <c r="C5139">
        <f>YEAR(Data!$D5139)</f>
        <v>2013</v>
      </c>
      <c r="D5139" s="2">
        <v>41592</v>
      </c>
      <c r="E5139" s="2">
        <v>41596</v>
      </c>
      <c r="F5139" t="s">
        <v>50</v>
      </c>
      <c r="G5139" t="s">
        <v>7625</v>
      </c>
      <c r="H5139" t="s">
        <v>7626</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ht="14.25" customHeight="1" x14ac:dyDescent="0.3">
      <c r="A5140">
        <v>5139</v>
      </c>
      <c r="B5140" t="s">
        <v>8022</v>
      </c>
      <c r="C5140">
        <f>YEAR(Data!$D5140)</f>
        <v>2014</v>
      </c>
      <c r="D5140" s="2">
        <v>41912</v>
      </c>
      <c r="E5140" s="2">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ht="14.25" customHeight="1" x14ac:dyDescent="0.3">
      <c r="A5141">
        <v>5140</v>
      </c>
      <c r="B5141" t="s">
        <v>8022</v>
      </c>
      <c r="C5141">
        <f>YEAR(Data!$D5141)</f>
        <v>2014</v>
      </c>
      <c r="D5141" s="2">
        <v>41912</v>
      </c>
      <c r="E5141" s="2">
        <v>41918</v>
      </c>
      <c r="F5141" t="s">
        <v>50</v>
      </c>
      <c r="G5141" t="s">
        <v>2896</v>
      </c>
      <c r="H5141" t="s">
        <v>2897</v>
      </c>
      <c r="I5141" t="s">
        <v>26</v>
      </c>
      <c r="J5141" t="s">
        <v>27</v>
      </c>
      <c r="K5141" t="s">
        <v>2295</v>
      </c>
      <c r="L5141" t="s">
        <v>267</v>
      </c>
      <c r="M5141">
        <v>10550</v>
      </c>
      <c r="N5141" t="s">
        <v>148</v>
      </c>
      <c r="O5141" t="s">
        <v>6651</v>
      </c>
      <c r="P5141" t="s">
        <v>46</v>
      </c>
      <c r="Q5141" t="s">
        <v>90</v>
      </c>
      <c r="R5141" t="s">
        <v>6652</v>
      </c>
      <c r="S5141">
        <v>51.550000000000004</v>
      </c>
      <c r="T5141">
        <v>5</v>
      </c>
      <c r="U5141">
        <v>0</v>
      </c>
      <c r="V5141">
        <v>24.2285</v>
      </c>
    </row>
    <row r="5142" spans="1:22" ht="14.25" customHeight="1" x14ac:dyDescent="0.3">
      <c r="A5142">
        <v>5141</v>
      </c>
      <c r="B5142" t="s">
        <v>8023</v>
      </c>
      <c r="C5142">
        <f>YEAR(Data!$D5142)</f>
        <v>2012</v>
      </c>
      <c r="D5142" s="2">
        <v>41221</v>
      </c>
      <c r="E5142" s="2">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ht="14.25" customHeight="1" x14ac:dyDescent="0.3">
      <c r="A5143">
        <v>5142</v>
      </c>
      <c r="B5143" t="s">
        <v>8024</v>
      </c>
      <c r="C5143">
        <f>YEAR(Data!$D5143)</f>
        <v>2013</v>
      </c>
      <c r="D5143" s="2">
        <v>41366</v>
      </c>
      <c r="E5143" s="2">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ht="14.25" customHeight="1" x14ac:dyDescent="0.3">
      <c r="A5144">
        <v>5143</v>
      </c>
      <c r="B5144" t="s">
        <v>8024</v>
      </c>
      <c r="C5144">
        <f>YEAR(Data!$D5144)</f>
        <v>2013</v>
      </c>
      <c r="D5144" s="2">
        <v>41366</v>
      </c>
      <c r="E5144" s="2">
        <v>41370</v>
      </c>
      <c r="F5144" t="s">
        <v>50</v>
      </c>
      <c r="G5144" t="s">
        <v>1918</v>
      </c>
      <c r="H5144" t="s">
        <v>1919</v>
      </c>
      <c r="I5144" t="s">
        <v>26</v>
      </c>
      <c r="J5144" t="s">
        <v>27</v>
      </c>
      <c r="K5144" t="s">
        <v>266</v>
      </c>
      <c r="L5144" t="s">
        <v>267</v>
      </c>
      <c r="M5144">
        <v>10009</v>
      </c>
      <c r="N5144" t="s">
        <v>148</v>
      </c>
      <c r="O5144" t="s">
        <v>6053</v>
      </c>
      <c r="P5144" t="s">
        <v>46</v>
      </c>
      <c r="Q5144" t="s">
        <v>578</v>
      </c>
      <c r="R5144" t="s">
        <v>186</v>
      </c>
      <c r="S5144">
        <v>63.84</v>
      </c>
      <c r="T5144">
        <v>8</v>
      </c>
      <c r="U5144">
        <v>0</v>
      </c>
      <c r="V5144">
        <v>18.513599999999997</v>
      </c>
    </row>
    <row r="5145" spans="1:22" ht="14.25" customHeight="1" x14ac:dyDescent="0.3">
      <c r="A5145">
        <v>5144</v>
      </c>
      <c r="B5145" t="s">
        <v>8024</v>
      </c>
      <c r="C5145">
        <f>YEAR(Data!$D5145)</f>
        <v>2013</v>
      </c>
      <c r="D5145" s="2">
        <v>41366</v>
      </c>
      <c r="E5145" s="2">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ht="14.25" customHeight="1" x14ac:dyDescent="0.3">
      <c r="A5146">
        <v>5145</v>
      </c>
      <c r="B5146" t="s">
        <v>8025</v>
      </c>
      <c r="C5146">
        <f>YEAR(Data!$D5146)</f>
        <v>2014</v>
      </c>
      <c r="D5146" s="2">
        <v>41673</v>
      </c>
      <c r="E5146" s="2">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ht="14.25" customHeight="1" x14ac:dyDescent="0.3">
      <c r="A5147">
        <v>5146</v>
      </c>
      <c r="B5147" t="s">
        <v>8025</v>
      </c>
      <c r="C5147">
        <f>YEAR(Data!$D5147)</f>
        <v>2014</v>
      </c>
      <c r="D5147" s="2">
        <v>41673</v>
      </c>
      <c r="E5147" s="2">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ht="14.25" customHeight="1" x14ac:dyDescent="0.3">
      <c r="A5148">
        <v>5147</v>
      </c>
      <c r="B5148" t="s">
        <v>8025</v>
      </c>
      <c r="C5148">
        <f>YEAR(Data!$D5148)</f>
        <v>2014</v>
      </c>
      <c r="D5148" s="2">
        <v>41673</v>
      </c>
      <c r="E5148" s="2">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ht="14.25" customHeight="1" x14ac:dyDescent="0.3">
      <c r="A5149">
        <v>5148</v>
      </c>
      <c r="B5149" t="s">
        <v>8026</v>
      </c>
      <c r="C5149">
        <f>YEAR(Data!$D5149)</f>
        <v>2014</v>
      </c>
      <c r="D5149" s="2">
        <v>41998</v>
      </c>
      <c r="E5149" s="2">
        <v>42005</v>
      </c>
      <c r="F5149" t="s">
        <v>50</v>
      </c>
      <c r="G5149" t="s">
        <v>2599</v>
      </c>
      <c r="H5149" t="s">
        <v>2600</v>
      </c>
      <c r="I5149" t="s">
        <v>102</v>
      </c>
      <c r="J5149" t="s">
        <v>27</v>
      </c>
      <c r="K5149" t="s">
        <v>8027</v>
      </c>
      <c r="L5149" t="s">
        <v>310</v>
      </c>
      <c r="M5149">
        <v>85224</v>
      </c>
      <c r="N5149" t="s">
        <v>44</v>
      </c>
      <c r="O5149" t="s">
        <v>6826</v>
      </c>
      <c r="P5149" t="s">
        <v>32</v>
      </c>
      <c r="Q5149" t="s">
        <v>65</v>
      </c>
      <c r="R5149" t="s">
        <v>6827</v>
      </c>
      <c r="S5149">
        <v>8.5440000000000005</v>
      </c>
      <c r="T5149">
        <v>4</v>
      </c>
      <c r="U5149">
        <v>0.2</v>
      </c>
      <c r="V5149">
        <v>1.9223999999999997</v>
      </c>
    </row>
    <row r="5150" spans="1:22" ht="14.25" customHeight="1" x14ac:dyDescent="0.3">
      <c r="A5150">
        <v>5149</v>
      </c>
      <c r="B5150" t="s">
        <v>8026</v>
      </c>
      <c r="C5150">
        <f>YEAR(Data!$D5150)</f>
        <v>2014</v>
      </c>
      <c r="D5150" s="2">
        <v>41998</v>
      </c>
      <c r="E5150" s="2">
        <v>42005</v>
      </c>
      <c r="F5150" t="s">
        <v>50</v>
      </c>
      <c r="G5150" t="s">
        <v>2599</v>
      </c>
      <c r="H5150" t="s">
        <v>2600</v>
      </c>
      <c r="I5150" t="s">
        <v>102</v>
      </c>
      <c r="J5150" t="s">
        <v>27</v>
      </c>
      <c r="K5150" t="s">
        <v>8027</v>
      </c>
      <c r="L5150" t="s">
        <v>310</v>
      </c>
      <c r="M5150">
        <v>85224</v>
      </c>
      <c r="N5150" t="s">
        <v>44</v>
      </c>
      <c r="O5150" t="s">
        <v>2555</v>
      </c>
      <c r="P5150" t="s">
        <v>32</v>
      </c>
      <c r="Q5150" t="s">
        <v>36</v>
      </c>
      <c r="R5150" t="s">
        <v>2556</v>
      </c>
      <c r="S5150">
        <v>842.37600000000009</v>
      </c>
      <c r="T5150">
        <v>3</v>
      </c>
      <c r="U5150">
        <v>0.2</v>
      </c>
      <c r="V5150">
        <v>105.29699999999988</v>
      </c>
    </row>
    <row r="5151" spans="1:22" ht="14.25" customHeight="1" x14ac:dyDescent="0.3">
      <c r="A5151">
        <v>5150</v>
      </c>
      <c r="B5151" t="s">
        <v>8028</v>
      </c>
      <c r="C5151">
        <f>YEAR(Data!$D5151)</f>
        <v>2011</v>
      </c>
      <c r="D5151" s="2">
        <v>40715</v>
      </c>
      <c r="E5151" s="2">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ht="14.25" customHeight="1" x14ac:dyDescent="0.3">
      <c r="A5152">
        <v>5151</v>
      </c>
      <c r="B5152" t="s">
        <v>8029</v>
      </c>
      <c r="C5152">
        <f>YEAR(Data!$D5152)</f>
        <v>2014</v>
      </c>
      <c r="D5152" s="2">
        <v>41705</v>
      </c>
      <c r="E5152" s="2">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ht="14.25" customHeight="1" x14ac:dyDescent="0.3">
      <c r="A5153">
        <v>5152</v>
      </c>
      <c r="B5153" t="s">
        <v>8030</v>
      </c>
      <c r="C5153">
        <f>YEAR(Data!$D5153)</f>
        <v>2014</v>
      </c>
      <c r="D5153" s="2">
        <v>41908</v>
      </c>
      <c r="E5153" s="2">
        <v>41911</v>
      </c>
      <c r="F5153" t="s">
        <v>188</v>
      </c>
      <c r="G5153" t="s">
        <v>5584</v>
      </c>
      <c r="H5153" t="s">
        <v>5585</v>
      </c>
      <c r="I5153" t="s">
        <v>41</v>
      </c>
      <c r="J5153" t="s">
        <v>27</v>
      </c>
      <c r="K5153" t="s">
        <v>8031</v>
      </c>
      <c r="L5153" t="s">
        <v>1762</v>
      </c>
      <c r="M5153">
        <v>59601</v>
      </c>
      <c r="N5153" t="s">
        <v>44</v>
      </c>
      <c r="O5153" t="s">
        <v>3355</v>
      </c>
      <c r="P5153" t="s">
        <v>46</v>
      </c>
      <c r="Q5153" t="s">
        <v>59</v>
      </c>
      <c r="R5153" t="s">
        <v>3356</v>
      </c>
      <c r="S5153">
        <v>39.900000000000006</v>
      </c>
      <c r="T5153">
        <v>5</v>
      </c>
      <c r="U5153">
        <v>0</v>
      </c>
      <c r="V5153">
        <v>10.373999999999999</v>
      </c>
    </row>
    <row r="5154" spans="1:22" ht="14.25" customHeight="1" x14ac:dyDescent="0.3">
      <c r="A5154">
        <v>5153</v>
      </c>
      <c r="B5154" t="s">
        <v>8032</v>
      </c>
      <c r="C5154">
        <f>YEAR(Data!$D5154)</f>
        <v>2011</v>
      </c>
      <c r="D5154" s="2">
        <v>40724</v>
      </c>
      <c r="E5154" s="2">
        <v>40730</v>
      </c>
      <c r="F5154" t="s">
        <v>50</v>
      </c>
      <c r="G5154" t="s">
        <v>7758</v>
      </c>
      <c r="H5154" t="s">
        <v>7759</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ht="14.25" customHeight="1" x14ac:dyDescent="0.3">
      <c r="A5155">
        <v>5154</v>
      </c>
      <c r="B5155" t="s">
        <v>8032</v>
      </c>
      <c r="C5155">
        <f>YEAR(Data!$D5155)</f>
        <v>2011</v>
      </c>
      <c r="D5155" s="2">
        <v>40724</v>
      </c>
      <c r="E5155" s="2">
        <v>40730</v>
      </c>
      <c r="F5155" t="s">
        <v>50</v>
      </c>
      <c r="G5155" t="s">
        <v>7758</v>
      </c>
      <c r="H5155" t="s">
        <v>7759</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ht="14.25" customHeight="1" x14ac:dyDescent="0.3">
      <c r="A5156">
        <v>5155</v>
      </c>
      <c r="B5156" t="s">
        <v>8033</v>
      </c>
      <c r="C5156">
        <f>YEAR(Data!$D5156)</f>
        <v>2012</v>
      </c>
      <c r="D5156" s="2">
        <v>41128</v>
      </c>
      <c r="E5156" s="2">
        <v>41129</v>
      </c>
      <c r="F5156" t="s">
        <v>188</v>
      </c>
      <c r="G5156" t="s">
        <v>5351</v>
      </c>
      <c r="H5156" t="s">
        <v>5352</v>
      </c>
      <c r="I5156" t="s">
        <v>26</v>
      </c>
      <c r="J5156" t="s">
        <v>27</v>
      </c>
      <c r="K5156" t="s">
        <v>8034</v>
      </c>
      <c r="L5156" t="s">
        <v>596</v>
      </c>
      <c r="M5156">
        <v>63122</v>
      </c>
      <c r="N5156" t="s">
        <v>105</v>
      </c>
      <c r="O5156" t="s">
        <v>132</v>
      </c>
      <c r="P5156" t="s">
        <v>46</v>
      </c>
      <c r="Q5156" t="s">
        <v>75</v>
      </c>
      <c r="R5156" t="s">
        <v>133</v>
      </c>
      <c r="S5156">
        <v>28.4</v>
      </c>
      <c r="T5156">
        <v>4</v>
      </c>
      <c r="U5156">
        <v>0</v>
      </c>
      <c r="V5156">
        <v>13.063999999999998</v>
      </c>
    </row>
    <row r="5157" spans="1:22" ht="14.25" customHeight="1" x14ac:dyDescent="0.3">
      <c r="A5157">
        <v>5156</v>
      </c>
      <c r="B5157" t="s">
        <v>8033</v>
      </c>
      <c r="C5157">
        <f>YEAR(Data!$D5157)</f>
        <v>2012</v>
      </c>
      <c r="D5157" s="2">
        <v>41128</v>
      </c>
      <c r="E5157" s="2">
        <v>41129</v>
      </c>
      <c r="F5157" t="s">
        <v>188</v>
      </c>
      <c r="G5157" t="s">
        <v>5351</v>
      </c>
      <c r="H5157" t="s">
        <v>5352</v>
      </c>
      <c r="I5157" t="s">
        <v>26</v>
      </c>
      <c r="J5157" t="s">
        <v>27</v>
      </c>
      <c r="K5157" t="s">
        <v>8034</v>
      </c>
      <c r="L5157" t="s">
        <v>596</v>
      </c>
      <c r="M5157">
        <v>63122</v>
      </c>
      <c r="N5157" t="s">
        <v>105</v>
      </c>
      <c r="O5157" t="s">
        <v>6144</v>
      </c>
      <c r="P5157" t="s">
        <v>32</v>
      </c>
      <c r="Q5157" t="s">
        <v>65</v>
      </c>
      <c r="R5157" t="s">
        <v>6145</v>
      </c>
      <c r="S5157">
        <v>212.94</v>
      </c>
      <c r="T5157">
        <v>3</v>
      </c>
      <c r="U5157">
        <v>0</v>
      </c>
      <c r="V5157">
        <v>34.070399999999999</v>
      </c>
    </row>
    <row r="5158" spans="1:22" ht="14.25" customHeight="1" x14ac:dyDescent="0.3">
      <c r="A5158">
        <v>5157</v>
      </c>
      <c r="B5158" t="s">
        <v>8035</v>
      </c>
      <c r="C5158">
        <f>YEAR(Data!$D5158)</f>
        <v>2014</v>
      </c>
      <c r="D5158" s="2">
        <v>41821</v>
      </c>
      <c r="E5158" s="2">
        <v>41825</v>
      </c>
      <c r="F5158" t="s">
        <v>23</v>
      </c>
      <c r="G5158" t="s">
        <v>6370</v>
      </c>
      <c r="H5158" t="s">
        <v>6371</v>
      </c>
      <c r="I5158" t="s">
        <v>102</v>
      </c>
      <c r="J5158" t="s">
        <v>27</v>
      </c>
      <c r="K5158" t="s">
        <v>303</v>
      </c>
      <c r="L5158" t="s">
        <v>211</v>
      </c>
      <c r="M5158">
        <v>60653</v>
      </c>
      <c r="N5158" t="s">
        <v>105</v>
      </c>
      <c r="O5158" t="s">
        <v>7943</v>
      </c>
      <c r="P5158" t="s">
        <v>71</v>
      </c>
      <c r="Q5158" t="s">
        <v>72</v>
      </c>
      <c r="R5158" t="s">
        <v>7944</v>
      </c>
      <c r="S5158">
        <v>1001.5840000000001</v>
      </c>
      <c r="T5158">
        <v>2</v>
      </c>
      <c r="U5158">
        <v>0.2</v>
      </c>
      <c r="V5158">
        <v>125.19799999999992</v>
      </c>
    </row>
    <row r="5159" spans="1:22" ht="14.25" customHeight="1" x14ac:dyDescent="0.3">
      <c r="A5159">
        <v>5158</v>
      </c>
      <c r="B5159" t="s">
        <v>8035</v>
      </c>
      <c r="C5159">
        <f>YEAR(Data!$D5159)</f>
        <v>2014</v>
      </c>
      <c r="D5159" s="2">
        <v>41821</v>
      </c>
      <c r="E5159" s="2">
        <v>41825</v>
      </c>
      <c r="F5159" t="s">
        <v>23</v>
      </c>
      <c r="G5159" t="s">
        <v>6370</v>
      </c>
      <c r="H5159" t="s">
        <v>6371</v>
      </c>
      <c r="I5159" t="s">
        <v>102</v>
      </c>
      <c r="J5159" t="s">
        <v>27</v>
      </c>
      <c r="K5159" t="s">
        <v>303</v>
      </c>
      <c r="L5159" t="s">
        <v>211</v>
      </c>
      <c r="M5159">
        <v>60653</v>
      </c>
      <c r="N5159" t="s">
        <v>105</v>
      </c>
      <c r="O5159" t="s">
        <v>7267</v>
      </c>
      <c r="P5159" t="s">
        <v>32</v>
      </c>
      <c r="Q5159" t="s">
        <v>36</v>
      </c>
      <c r="R5159" t="s">
        <v>7268</v>
      </c>
      <c r="S5159">
        <v>569.05799999999999</v>
      </c>
      <c r="T5159">
        <v>3</v>
      </c>
      <c r="U5159">
        <v>0.3</v>
      </c>
      <c r="V5159">
        <v>-178.84680000000006</v>
      </c>
    </row>
    <row r="5160" spans="1:22" ht="14.25" customHeight="1" x14ac:dyDescent="0.3">
      <c r="A5160">
        <v>5159</v>
      </c>
      <c r="B5160" t="s">
        <v>8035</v>
      </c>
      <c r="C5160">
        <f>YEAR(Data!$D5160)</f>
        <v>2014</v>
      </c>
      <c r="D5160" s="2">
        <v>41821</v>
      </c>
      <c r="E5160" s="2">
        <v>41825</v>
      </c>
      <c r="F5160" t="s">
        <v>23</v>
      </c>
      <c r="G5160" t="s">
        <v>6370</v>
      </c>
      <c r="H5160" t="s">
        <v>6371</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ht="14.25" customHeight="1" x14ac:dyDescent="0.3">
      <c r="A5161">
        <v>5160</v>
      </c>
      <c r="B5161" t="s">
        <v>8036</v>
      </c>
      <c r="C5161">
        <f>YEAR(Data!$D5161)</f>
        <v>2012</v>
      </c>
      <c r="D5161" s="2">
        <v>41208</v>
      </c>
      <c r="E5161" s="2">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ht="14.25" customHeight="1" x14ac:dyDescent="0.3">
      <c r="A5162">
        <v>5161</v>
      </c>
      <c r="B5162" t="s">
        <v>8036</v>
      </c>
      <c r="C5162">
        <f>YEAR(Data!$D5162)</f>
        <v>2012</v>
      </c>
      <c r="D5162" s="2">
        <v>41208</v>
      </c>
      <c r="E5162" s="2">
        <v>41212</v>
      </c>
      <c r="F5162" t="s">
        <v>23</v>
      </c>
      <c r="G5162" t="s">
        <v>1033</v>
      </c>
      <c r="H5162" t="s">
        <v>1034</v>
      </c>
      <c r="I5162" t="s">
        <v>41</v>
      </c>
      <c r="J5162" t="s">
        <v>27</v>
      </c>
      <c r="K5162" t="s">
        <v>1385</v>
      </c>
      <c r="L5162" t="s">
        <v>310</v>
      </c>
      <c r="M5162">
        <v>85345</v>
      </c>
      <c r="N5162" t="s">
        <v>44</v>
      </c>
      <c r="O5162" t="s">
        <v>5308</v>
      </c>
      <c r="P5162" t="s">
        <v>71</v>
      </c>
      <c r="Q5162" t="s">
        <v>72</v>
      </c>
      <c r="R5162" t="s">
        <v>5309</v>
      </c>
      <c r="S5162">
        <v>68.720000000000013</v>
      </c>
      <c r="T5162">
        <v>2</v>
      </c>
      <c r="U5162">
        <v>0.2</v>
      </c>
      <c r="V5162">
        <v>-14.603000000000005</v>
      </c>
    </row>
    <row r="5163" spans="1:22" ht="14.25" customHeight="1" x14ac:dyDescent="0.3">
      <c r="A5163">
        <v>5162</v>
      </c>
      <c r="B5163" t="s">
        <v>8037</v>
      </c>
      <c r="C5163">
        <f>YEAR(Data!$D5163)</f>
        <v>2011</v>
      </c>
      <c r="D5163" s="2">
        <v>40754</v>
      </c>
      <c r="E5163" s="2">
        <v>40760</v>
      </c>
      <c r="F5163" t="s">
        <v>50</v>
      </c>
      <c r="G5163" t="s">
        <v>7625</v>
      </c>
      <c r="H5163" t="s">
        <v>7626</v>
      </c>
      <c r="I5163" t="s">
        <v>41</v>
      </c>
      <c r="J5163" t="s">
        <v>27</v>
      </c>
      <c r="K5163" t="s">
        <v>95</v>
      </c>
      <c r="L5163" t="s">
        <v>96</v>
      </c>
      <c r="M5163">
        <v>98103</v>
      </c>
      <c r="N5163" t="s">
        <v>44</v>
      </c>
      <c r="O5163" t="s">
        <v>6559</v>
      </c>
      <c r="P5163" t="s">
        <v>32</v>
      </c>
      <c r="Q5163" t="s">
        <v>33</v>
      </c>
      <c r="R5163" t="s">
        <v>6560</v>
      </c>
      <c r="S5163">
        <v>1367.84</v>
      </c>
      <c r="T5163">
        <v>8</v>
      </c>
      <c r="U5163">
        <v>0</v>
      </c>
      <c r="V5163">
        <v>259.88959999999997</v>
      </c>
    </row>
    <row r="5164" spans="1:22" ht="14.25" customHeight="1" x14ac:dyDescent="0.3">
      <c r="A5164">
        <v>5163</v>
      </c>
      <c r="B5164" t="s">
        <v>8038</v>
      </c>
      <c r="C5164">
        <f>YEAR(Data!$D5164)</f>
        <v>2013</v>
      </c>
      <c r="D5164" s="2">
        <v>41597</v>
      </c>
      <c r="E5164" s="2">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ht="14.25" customHeight="1" x14ac:dyDescent="0.3">
      <c r="A5165">
        <v>5164</v>
      </c>
      <c r="B5165" t="s">
        <v>8039</v>
      </c>
      <c r="C5165">
        <f>YEAR(Data!$D5165)</f>
        <v>2012</v>
      </c>
      <c r="D5165" s="2">
        <v>41096</v>
      </c>
      <c r="E5165" s="2">
        <v>41101</v>
      </c>
      <c r="F5165" t="s">
        <v>50</v>
      </c>
      <c r="G5165" t="s">
        <v>6461</v>
      </c>
      <c r="H5165" t="s">
        <v>6462</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ht="14.25" customHeight="1" x14ac:dyDescent="0.3">
      <c r="A5166">
        <v>5165</v>
      </c>
      <c r="B5166" t="s">
        <v>8040</v>
      </c>
      <c r="C5166">
        <f>YEAR(Data!$D5166)</f>
        <v>2011</v>
      </c>
      <c r="D5166" s="2">
        <v>40857</v>
      </c>
      <c r="E5166" s="2">
        <v>40863</v>
      </c>
      <c r="F5166" t="s">
        <v>50</v>
      </c>
      <c r="G5166" t="s">
        <v>6696</v>
      </c>
      <c r="H5166" t="s">
        <v>6697</v>
      </c>
      <c r="I5166" t="s">
        <v>26</v>
      </c>
      <c r="J5166" t="s">
        <v>27</v>
      </c>
      <c r="K5166" t="s">
        <v>5311</v>
      </c>
      <c r="L5166" t="s">
        <v>238</v>
      </c>
      <c r="M5166">
        <v>48640</v>
      </c>
      <c r="N5166" t="s">
        <v>105</v>
      </c>
      <c r="O5166" t="s">
        <v>571</v>
      </c>
      <c r="P5166" t="s">
        <v>46</v>
      </c>
      <c r="Q5166" t="s">
        <v>68</v>
      </c>
      <c r="R5166" t="s">
        <v>6763</v>
      </c>
      <c r="S5166">
        <v>3.9</v>
      </c>
      <c r="T5166">
        <v>2</v>
      </c>
      <c r="U5166">
        <v>0</v>
      </c>
      <c r="V5166">
        <v>1.5209999999999999</v>
      </c>
    </row>
    <row r="5167" spans="1:22" ht="14.25" customHeight="1" x14ac:dyDescent="0.3">
      <c r="A5167">
        <v>5166</v>
      </c>
      <c r="B5167" t="s">
        <v>8040</v>
      </c>
      <c r="C5167">
        <f>YEAR(Data!$D5167)</f>
        <v>2011</v>
      </c>
      <c r="D5167" s="2">
        <v>40857</v>
      </c>
      <c r="E5167" s="2">
        <v>40863</v>
      </c>
      <c r="F5167" t="s">
        <v>50</v>
      </c>
      <c r="G5167" t="s">
        <v>6696</v>
      </c>
      <c r="H5167" t="s">
        <v>6697</v>
      </c>
      <c r="I5167" t="s">
        <v>26</v>
      </c>
      <c r="J5167" t="s">
        <v>27</v>
      </c>
      <c r="K5167" t="s">
        <v>5311</v>
      </c>
      <c r="L5167" t="s">
        <v>238</v>
      </c>
      <c r="M5167">
        <v>48640</v>
      </c>
      <c r="N5167" t="s">
        <v>105</v>
      </c>
      <c r="O5167" t="s">
        <v>3981</v>
      </c>
      <c r="P5167" t="s">
        <v>46</v>
      </c>
      <c r="Q5167" t="s">
        <v>90</v>
      </c>
      <c r="R5167" t="s">
        <v>3982</v>
      </c>
      <c r="S5167">
        <v>12.84</v>
      </c>
      <c r="T5167">
        <v>3</v>
      </c>
      <c r="U5167">
        <v>0</v>
      </c>
      <c r="V5167">
        <v>5.7779999999999987</v>
      </c>
    </row>
    <row r="5168" spans="1:22" ht="14.25" customHeight="1" x14ac:dyDescent="0.3">
      <c r="A5168">
        <v>5167</v>
      </c>
      <c r="B5168" t="s">
        <v>8040</v>
      </c>
      <c r="C5168">
        <f>YEAR(Data!$D5168)</f>
        <v>2011</v>
      </c>
      <c r="D5168" s="2">
        <v>40857</v>
      </c>
      <c r="E5168" s="2">
        <v>40863</v>
      </c>
      <c r="F5168" t="s">
        <v>50</v>
      </c>
      <c r="G5168" t="s">
        <v>6696</v>
      </c>
      <c r="H5168" t="s">
        <v>6697</v>
      </c>
      <c r="I5168" t="s">
        <v>26</v>
      </c>
      <c r="J5168" t="s">
        <v>27</v>
      </c>
      <c r="K5168" t="s">
        <v>5311</v>
      </c>
      <c r="L5168" t="s">
        <v>238</v>
      </c>
      <c r="M5168">
        <v>48640</v>
      </c>
      <c r="N5168" t="s">
        <v>105</v>
      </c>
      <c r="O5168" t="s">
        <v>913</v>
      </c>
      <c r="P5168" t="s">
        <v>46</v>
      </c>
      <c r="Q5168" t="s">
        <v>90</v>
      </c>
      <c r="R5168" t="s">
        <v>914</v>
      </c>
      <c r="S5168">
        <v>15.84</v>
      </c>
      <c r="T5168">
        <v>3</v>
      </c>
      <c r="U5168">
        <v>0</v>
      </c>
      <c r="V5168">
        <v>7.1280000000000001</v>
      </c>
    </row>
    <row r="5169" spans="1:22" ht="14.25" customHeight="1" x14ac:dyDescent="0.3">
      <c r="A5169">
        <v>5168</v>
      </c>
      <c r="B5169" t="s">
        <v>8040</v>
      </c>
      <c r="C5169">
        <f>YEAR(Data!$D5169)</f>
        <v>2011</v>
      </c>
      <c r="D5169" s="2">
        <v>40857</v>
      </c>
      <c r="E5169" s="2">
        <v>40863</v>
      </c>
      <c r="F5169" t="s">
        <v>50</v>
      </c>
      <c r="G5169" t="s">
        <v>6696</v>
      </c>
      <c r="H5169" t="s">
        <v>6697</v>
      </c>
      <c r="I5169" t="s">
        <v>26</v>
      </c>
      <c r="J5169" t="s">
        <v>27</v>
      </c>
      <c r="K5169" t="s">
        <v>5311</v>
      </c>
      <c r="L5169" t="s">
        <v>238</v>
      </c>
      <c r="M5169">
        <v>48640</v>
      </c>
      <c r="N5169" t="s">
        <v>105</v>
      </c>
      <c r="O5169" t="s">
        <v>1931</v>
      </c>
      <c r="P5169" t="s">
        <v>32</v>
      </c>
      <c r="Q5169" t="s">
        <v>36</v>
      </c>
      <c r="R5169" t="s">
        <v>1932</v>
      </c>
      <c r="S5169">
        <v>563.93999999999994</v>
      </c>
      <c r="T5169">
        <v>3</v>
      </c>
      <c r="U5169">
        <v>0</v>
      </c>
      <c r="V5169">
        <v>112.78800000000001</v>
      </c>
    </row>
    <row r="5170" spans="1:22" ht="14.25" customHeight="1" x14ac:dyDescent="0.3">
      <c r="A5170">
        <v>5169</v>
      </c>
      <c r="B5170" t="s">
        <v>8040</v>
      </c>
      <c r="C5170">
        <f>YEAR(Data!$D5170)</f>
        <v>2011</v>
      </c>
      <c r="D5170" s="2">
        <v>40857</v>
      </c>
      <c r="E5170" s="2">
        <v>40863</v>
      </c>
      <c r="F5170" t="s">
        <v>50</v>
      </c>
      <c r="G5170" t="s">
        <v>6696</v>
      </c>
      <c r="H5170" t="s">
        <v>6697</v>
      </c>
      <c r="I5170" t="s">
        <v>26</v>
      </c>
      <c r="J5170" t="s">
        <v>27</v>
      </c>
      <c r="K5170" t="s">
        <v>5311</v>
      </c>
      <c r="L5170" t="s">
        <v>238</v>
      </c>
      <c r="M5170">
        <v>48640</v>
      </c>
      <c r="N5170" t="s">
        <v>105</v>
      </c>
      <c r="O5170" t="s">
        <v>4014</v>
      </c>
      <c r="P5170" t="s">
        <v>46</v>
      </c>
      <c r="Q5170" t="s">
        <v>59</v>
      </c>
      <c r="R5170" t="s">
        <v>4015</v>
      </c>
      <c r="S5170">
        <v>62.94</v>
      </c>
      <c r="T5170">
        <v>3</v>
      </c>
      <c r="U5170">
        <v>0</v>
      </c>
      <c r="V5170">
        <v>11.958600000000001</v>
      </c>
    </row>
    <row r="5171" spans="1:22" ht="14.25" customHeight="1" x14ac:dyDescent="0.3">
      <c r="A5171">
        <v>5170</v>
      </c>
      <c r="B5171" t="s">
        <v>8040</v>
      </c>
      <c r="C5171">
        <f>YEAR(Data!$D5171)</f>
        <v>2011</v>
      </c>
      <c r="D5171" s="2">
        <v>40857</v>
      </c>
      <c r="E5171" s="2">
        <v>40863</v>
      </c>
      <c r="F5171" t="s">
        <v>50</v>
      </c>
      <c r="G5171" t="s">
        <v>6696</v>
      </c>
      <c r="H5171" t="s">
        <v>6697</v>
      </c>
      <c r="I5171" t="s">
        <v>26</v>
      </c>
      <c r="J5171" t="s">
        <v>27</v>
      </c>
      <c r="K5171" t="s">
        <v>5311</v>
      </c>
      <c r="L5171" t="s">
        <v>238</v>
      </c>
      <c r="M5171">
        <v>48640</v>
      </c>
      <c r="N5171" t="s">
        <v>105</v>
      </c>
      <c r="O5171" t="s">
        <v>2011</v>
      </c>
      <c r="P5171" t="s">
        <v>46</v>
      </c>
      <c r="Q5171" t="s">
        <v>59</v>
      </c>
      <c r="R5171" t="s">
        <v>2012</v>
      </c>
      <c r="S5171">
        <v>535.41</v>
      </c>
      <c r="T5171">
        <v>3</v>
      </c>
      <c r="U5171">
        <v>0</v>
      </c>
      <c r="V5171">
        <v>160.62299999999993</v>
      </c>
    </row>
    <row r="5172" spans="1:22" ht="14.25" customHeight="1" x14ac:dyDescent="0.3">
      <c r="A5172">
        <v>5171</v>
      </c>
      <c r="B5172" t="s">
        <v>8041</v>
      </c>
      <c r="C5172">
        <f>YEAR(Data!$D5172)</f>
        <v>2013</v>
      </c>
      <c r="D5172" s="2">
        <v>41422</v>
      </c>
      <c r="E5172" s="2">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ht="14.25" customHeight="1" x14ac:dyDescent="0.3">
      <c r="A5173">
        <v>5172</v>
      </c>
      <c r="B5173" t="s">
        <v>8041</v>
      </c>
      <c r="C5173">
        <f>YEAR(Data!$D5173)</f>
        <v>2013</v>
      </c>
      <c r="D5173" s="2">
        <v>41422</v>
      </c>
      <c r="E5173" s="2">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ht="14.25" customHeight="1" x14ac:dyDescent="0.3">
      <c r="A5174">
        <v>5173</v>
      </c>
      <c r="B5174" t="s">
        <v>8041</v>
      </c>
      <c r="C5174">
        <f>YEAR(Data!$D5174)</f>
        <v>2013</v>
      </c>
      <c r="D5174" s="2">
        <v>41422</v>
      </c>
      <c r="E5174" s="2">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ht="14.25" customHeight="1" x14ac:dyDescent="0.3">
      <c r="A5175">
        <v>5174</v>
      </c>
      <c r="B5175" t="s">
        <v>8042</v>
      </c>
      <c r="C5175">
        <f>YEAR(Data!$D5175)</f>
        <v>2012</v>
      </c>
      <c r="D5175" s="2">
        <v>40976</v>
      </c>
      <c r="E5175" s="2">
        <v>40978</v>
      </c>
      <c r="F5175" t="s">
        <v>188</v>
      </c>
      <c r="G5175" t="s">
        <v>6751</v>
      </c>
      <c r="H5175" t="s">
        <v>6752</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ht="14.25" customHeight="1" x14ac:dyDescent="0.3">
      <c r="A5176">
        <v>5175</v>
      </c>
      <c r="B5176" t="s">
        <v>8043</v>
      </c>
      <c r="C5176">
        <f>YEAR(Data!$D5176)</f>
        <v>2014</v>
      </c>
      <c r="D5176" s="2">
        <v>41932</v>
      </c>
      <c r="E5176" s="2">
        <v>41937</v>
      </c>
      <c r="F5176" t="s">
        <v>50</v>
      </c>
      <c r="G5176" t="s">
        <v>2052</v>
      </c>
      <c r="H5176" t="s">
        <v>2053</v>
      </c>
      <c r="I5176" t="s">
        <v>26</v>
      </c>
      <c r="J5176" t="s">
        <v>27</v>
      </c>
      <c r="K5176" t="s">
        <v>8044</v>
      </c>
      <c r="L5176" t="s">
        <v>104</v>
      </c>
      <c r="M5176">
        <v>76706</v>
      </c>
      <c r="N5176" t="s">
        <v>105</v>
      </c>
      <c r="O5176" t="s">
        <v>6227</v>
      </c>
      <c r="P5176" t="s">
        <v>46</v>
      </c>
      <c r="Q5176" t="s">
        <v>75</v>
      </c>
      <c r="R5176" t="s">
        <v>6228</v>
      </c>
      <c r="S5176">
        <v>2.0719999999999996</v>
      </c>
      <c r="T5176">
        <v>2</v>
      </c>
      <c r="U5176">
        <v>0.8</v>
      </c>
      <c r="V5176">
        <v>-3.5224000000000011</v>
      </c>
    </row>
    <row r="5177" spans="1:22" ht="14.25" customHeight="1" x14ac:dyDescent="0.3">
      <c r="A5177">
        <v>5176</v>
      </c>
      <c r="B5177" t="s">
        <v>8043</v>
      </c>
      <c r="C5177">
        <f>YEAR(Data!$D5177)</f>
        <v>2014</v>
      </c>
      <c r="D5177" s="2">
        <v>41932</v>
      </c>
      <c r="E5177" s="2">
        <v>41937</v>
      </c>
      <c r="F5177" t="s">
        <v>50</v>
      </c>
      <c r="G5177" t="s">
        <v>2052</v>
      </c>
      <c r="H5177" t="s">
        <v>2053</v>
      </c>
      <c r="I5177" t="s">
        <v>26</v>
      </c>
      <c r="J5177" t="s">
        <v>27</v>
      </c>
      <c r="K5177" t="s">
        <v>8044</v>
      </c>
      <c r="L5177" t="s">
        <v>104</v>
      </c>
      <c r="M5177">
        <v>76706</v>
      </c>
      <c r="N5177" t="s">
        <v>105</v>
      </c>
      <c r="O5177" t="s">
        <v>7220</v>
      </c>
      <c r="P5177" t="s">
        <v>32</v>
      </c>
      <c r="Q5177" t="s">
        <v>33</v>
      </c>
      <c r="R5177" t="s">
        <v>7221</v>
      </c>
      <c r="S5177">
        <v>328.39919999999995</v>
      </c>
      <c r="T5177">
        <v>3</v>
      </c>
      <c r="U5177">
        <v>0.32</v>
      </c>
      <c r="V5177">
        <v>-91.758599999999973</v>
      </c>
    </row>
    <row r="5178" spans="1:22" ht="14.25" customHeight="1" x14ac:dyDescent="0.3">
      <c r="A5178">
        <v>5177</v>
      </c>
      <c r="B5178" t="s">
        <v>8045</v>
      </c>
      <c r="C5178">
        <f>YEAR(Data!$D5178)</f>
        <v>2013</v>
      </c>
      <c r="D5178" s="2">
        <v>41584</v>
      </c>
      <c r="E5178" s="2">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ht="14.25" customHeight="1" x14ac:dyDescent="0.3">
      <c r="A5179">
        <v>5178</v>
      </c>
      <c r="B5179" t="s">
        <v>8046</v>
      </c>
      <c r="C5179">
        <f>YEAR(Data!$D5179)</f>
        <v>2013</v>
      </c>
      <c r="D5179" s="2">
        <v>41635</v>
      </c>
      <c r="E5179" s="2">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ht="14.25" customHeight="1" x14ac:dyDescent="0.3">
      <c r="A5180">
        <v>5179</v>
      </c>
      <c r="B5180" t="s">
        <v>8047</v>
      </c>
      <c r="C5180">
        <f>YEAR(Data!$D5180)</f>
        <v>2012</v>
      </c>
      <c r="D5180" s="2">
        <v>41012</v>
      </c>
      <c r="E5180" s="2">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ht="14.25" customHeight="1" x14ac:dyDescent="0.3">
      <c r="A5181">
        <v>5180</v>
      </c>
      <c r="B5181" t="s">
        <v>8047</v>
      </c>
      <c r="C5181">
        <f>YEAR(Data!$D5181)</f>
        <v>2012</v>
      </c>
      <c r="D5181" s="2">
        <v>41012</v>
      </c>
      <c r="E5181" s="2">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ht="14.25" customHeight="1" x14ac:dyDescent="0.3">
      <c r="A5182">
        <v>5181</v>
      </c>
      <c r="B5182" t="s">
        <v>8047</v>
      </c>
      <c r="C5182">
        <f>YEAR(Data!$D5182)</f>
        <v>2012</v>
      </c>
      <c r="D5182" s="2">
        <v>41012</v>
      </c>
      <c r="E5182" s="2">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ht="14.25" customHeight="1" x14ac:dyDescent="0.3">
      <c r="A5183">
        <v>5182</v>
      </c>
      <c r="B5183" t="s">
        <v>8048</v>
      </c>
      <c r="C5183">
        <f>YEAR(Data!$D5183)</f>
        <v>2014</v>
      </c>
      <c r="D5183" s="2">
        <v>41895</v>
      </c>
      <c r="E5183" s="2">
        <v>41898</v>
      </c>
      <c r="F5183" t="s">
        <v>188</v>
      </c>
      <c r="G5183" t="s">
        <v>1183</v>
      </c>
      <c r="H5183" t="s">
        <v>1184</v>
      </c>
      <c r="I5183" t="s">
        <v>41</v>
      </c>
      <c r="J5183" t="s">
        <v>27</v>
      </c>
      <c r="K5183" t="s">
        <v>7127</v>
      </c>
      <c r="L5183" t="s">
        <v>1399</v>
      </c>
      <c r="M5183">
        <v>2895</v>
      </c>
      <c r="N5183" t="s">
        <v>148</v>
      </c>
      <c r="O5183" t="s">
        <v>8013</v>
      </c>
      <c r="P5183" t="s">
        <v>46</v>
      </c>
      <c r="Q5183" t="s">
        <v>90</v>
      </c>
      <c r="R5183" t="s">
        <v>8014</v>
      </c>
      <c r="S5183">
        <v>45.36</v>
      </c>
      <c r="T5183">
        <v>7</v>
      </c>
      <c r="U5183">
        <v>0</v>
      </c>
      <c r="V5183">
        <v>21.772800000000004</v>
      </c>
    </row>
    <row r="5184" spans="1:22" ht="14.25" customHeight="1" x14ac:dyDescent="0.3">
      <c r="A5184">
        <v>5183</v>
      </c>
      <c r="B5184" t="s">
        <v>8048</v>
      </c>
      <c r="C5184">
        <f>YEAR(Data!$D5184)</f>
        <v>2014</v>
      </c>
      <c r="D5184" s="2">
        <v>41895</v>
      </c>
      <c r="E5184" s="2">
        <v>41898</v>
      </c>
      <c r="F5184" t="s">
        <v>188</v>
      </c>
      <c r="G5184" t="s">
        <v>1183</v>
      </c>
      <c r="H5184" t="s">
        <v>1184</v>
      </c>
      <c r="I5184" t="s">
        <v>41</v>
      </c>
      <c r="J5184" t="s">
        <v>27</v>
      </c>
      <c r="K5184" t="s">
        <v>7127</v>
      </c>
      <c r="L5184" t="s">
        <v>1399</v>
      </c>
      <c r="M5184">
        <v>2895</v>
      </c>
      <c r="N5184" t="s">
        <v>148</v>
      </c>
      <c r="O5184" t="s">
        <v>3074</v>
      </c>
      <c r="P5184" t="s">
        <v>46</v>
      </c>
      <c r="Q5184" t="s">
        <v>75</v>
      </c>
      <c r="R5184" t="s">
        <v>3075</v>
      </c>
      <c r="S5184">
        <v>45.78</v>
      </c>
      <c r="T5184">
        <v>3</v>
      </c>
      <c r="U5184">
        <v>0</v>
      </c>
      <c r="V5184">
        <v>22.89</v>
      </c>
    </row>
    <row r="5185" spans="1:22" ht="14.25" customHeight="1" x14ac:dyDescent="0.3">
      <c r="A5185">
        <v>5184</v>
      </c>
      <c r="B5185" t="s">
        <v>8049</v>
      </c>
      <c r="C5185">
        <f>YEAR(Data!$D5185)</f>
        <v>2014</v>
      </c>
      <c r="D5185" s="2">
        <v>41907</v>
      </c>
      <c r="E5185" s="2">
        <v>41910</v>
      </c>
      <c r="F5185" t="s">
        <v>188</v>
      </c>
      <c r="G5185" t="s">
        <v>1408</v>
      </c>
      <c r="H5185" t="s">
        <v>1409</v>
      </c>
      <c r="I5185" t="s">
        <v>26</v>
      </c>
      <c r="J5185" t="s">
        <v>27</v>
      </c>
      <c r="K5185" t="s">
        <v>497</v>
      </c>
      <c r="L5185" t="s">
        <v>1272</v>
      </c>
      <c r="M5185">
        <v>31907</v>
      </c>
      <c r="N5185" t="s">
        <v>30</v>
      </c>
      <c r="O5185" t="s">
        <v>7610</v>
      </c>
      <c r="P5185" t="s">
        <v>46</v>
      </c>
      <c r="Q5185" t="s">
        <v>59</v>
      </c>
      <c r="R5185" t="s">
        <v>7611</v>
      </c>
      <c r="S5185">
        <v>40.29</v>
      </c>
      <c r="T5185">
        <v>3</v>
      </c>
      <c r="U5185">
        <v>0</v>
      </c>
      <c r="V5185">
        <v>10.0725</v>
      </c>
    </row>
    <row r="5186" spans="1:22" ht="14.25" customHeight="1" x14ac:dyDescent="0.3">
      <c r="A5186">
        <v>5185</v>
      </c>
      <c r="B5186" t="s">
        <v>8049</v>
      </c>
      <c r="C5186">
        <f>YEAR(Data!$D5186)</f>
        <v>2014</v>
      </c>
      <c r="D5186" s="2">
        <v>41907</v>
      </c>
      <c r="E5186" s="2">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ht="14.25" customHeight="1" x14ac:dyDescent="0.3">
      <c r="A5187">
        <v>5186</v>
      </c>
      <c r="B5187" t="s">
        <v>8050</v>
      </c>
      <c r="C5187">
        <f>YEAR(Data!$D5187)</f>
        <v>2012</v>
      </c>
      <c r="D5187" s="2">
        <v>41192</v>
      </c>
      <c r="E5187" s="2">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ht="14.25" customHeight="1" x14ac:dyDescent="0.3">
      <c r="A5188">
        <v>5187</v>
      </c>
      <c r="B5188" t="s">
        <v>8051</v>
      </c>
      <c r="C5188">
        <f>YEAR(Data!$D5188)</f>
        <v>2012</v>
      </c>
      <c r="D5188" s="2">
        <v>41240</v>
      </c>
      <c r="E5188" s="2">
        <v>41246</v>
      </c>
      <c r="F5188" t="s">
        <v>50</v>
      </c>
      <c r="G5188" t="s">
        <v>2161</v>
      </c>
      <c r="H5188" t="s">
        <v>2162</v>
      </c>
      <c r="I5188" t="s">
        <v>102</v>
      </c>
      <c r="J5188" t="s">
        <v>27</v>
      </c>
      <c r="K5188" t="s">
        <v>146</v>
      </c>
      <c r="L5188" t="s">
        <v>147</v>
      </c>
      <c r="M5188">
        <v>19140</v>
      </c>
      <c r="N5188" t="s">
        <v>148</v>
      </c>
      <c r="O5188" t="s">
        <v>7005</v>
      </c>
      <c r="P5188" t="s">
        <v>71</v>
      </c>
      <c r="Q5188" t="s">
        <v>72</v>
      </c>
      <c r="R5188" t="s">
        <v>7006</v>
      </c>
      <c r="S5188">
        <v>748.75200000000007</v>
      </c>
      <c r="T5188">
        <v>8</v>
      </c>
      <c r="U5188">
        <v>0.4</v>
      </c>
      <c r="V5188">
        <v>-162.22960000000006</v>
      </c>
    </row>
    <row r="5189" spans="1:22" ht="14.25" customHeight="1" x14ac:dyDescent="0.3">
      <c r="A5189">
        <v>5188</v>
      </c>
      <c r="B5189" t="s">
        <v>8052</v>
      </c>
      <c r="C5189">
        <f>YEAR(Data!$D5189)</f>
        <v>2012</v>
      </c>
      <c r="D5189" s="2">
        <v>41165</v>
      </c>
      <c r="E5189" s="2">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ht="14.25" customHeight="1" x14ac:dyDescent="0.3">
      <c r="A5190">
        <v>5189</v>
      </c>
      <c r="B5190" t="s">
        <v>8052</v>
      </c>
      <c r="C5190">
        <f>YEAR(Data!$D5190)</f>
        <v>2012</v>
      </c>
      <c r="D5190" s="2">
        <v>41165</v>
      </c>
      <c r="E5190" s="2">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ht="14.25" customHeight="1" x14ac:dyDescent="0.3">
      <c r="A5191">
        <v>5190</v>
      </c>
      <c r="B5191" t="s">
        <v>8053</v>
      </c>
      <c r="C5191">
        <f>YEAR(Data!$D5191)</f>
        <v>2014</v>
      </c>
      <c r="D5191" s="2">
        <v>41958</v>
      </c>
      <c r="E5191" s="2">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ht="14.25" customHeight="1" x14ac:dyDescent="0.3">
      <c r="A5192">
        <v>5191</v>
      </c>
      <c r="B5192" t="s">
        <v>8053</v>
      </c>
      <c r="C5192">
        <f>YEAR(Data!$D5192)</f>
        <v>2014</v>
      </c>
      <c r="D5192" s="2">
        <v>41958</v>
      </c>
      <c r="E5192" s="2">
        <v>41962</v>
      </c>
      <c r="F5192" t="s">
        <v>50</v>
      </c>
      <c r="G5192" t="s">
        <v>1655</v>
      </c>
      <c r="H5192" t="s">
        <v>1656</v>
      </c>
      <c r="I5192" t="s">
        <v>26</v>
      </c>
      <c r="J5192" t="s">
        <v>27</v>
      </c>
      <c r="K5192" t="s">
        <v>602</v>
      </c>
      <c r="L5192" t="s">
        <v>104</v>
      </c>
      <c r="M5192">
        <v>77506</v>
      </c>
      <c r="N5192" t="s">
        <v>105</v>
      </c>
      <c r="O5192" t="s">
        <v>6238</v>
      </c>
      <c r="P5192" t="s">
        <v>46</v>
      </c>
      <c r="Q5192" t="s">
        <v>68</v>
      </c>
      <c r="R5192" t="s">
        <v>6239</v>
      </c>
      <c r="S5192">
        <v>45.04</v>
      </c>
      <c r="T5192">
        <v>2</v>
      </c>
      <c r="U5192">
        <v>0.2</v>
      </c>
      <c r="V5192">
        <v>4.5040000000000031</v>
      </c>
    </row>
    <row r="5193" spans="1:22" ht="14.25" customHeight="1" x14ac:dyDescent="0.3">
      <c r="A5193">
        <v>5192</v>
      </c>
      <c r="B5193" t="s">
        <v>8054</v>
      </c>
      <c r="C5193">
        <f>YEAR(Data!$D5193)</f>
        <v>2014</v>
      </c>
      <c r="D5193" s="2">
        <v>41765</v>
      </c>
      <c r="E5193" s="2">
        <v>41769</v>
      </c>
      <c r="F5193" t="s">
        <v>50</v>
      </c>
      <c r="G5193" t="s">
        <v>1835</v>
      </c>
      <c r="H5193" t="s">
        <v>1836</v>
      </c>
      <c r="I5193" t="s">
        <v>26</v>
      </c>
      <c r="J5193" t="s">
        <v>27</v>
      </c>
      <c r="K5193" t="s">
        <v>127</v>
      </c>
      <c r="L5193" t="s">
        <v>43</v>
      </c>
      <c r="M5193">
        <v>94122</v>
      </c>
      <c r="N5193" t="s">
        <v>44</v>
      </c>
      <c r="O5193" t="s">
        <v>8055</v>
      </c>
      <c r="P5193" t="s">
        <v>46</v>
      </c>
      <c r="Q5193" t="s">
        <v>173</v>
      </c>
      <c r="R5193" t="s">
        <v>8056</v>
      </c>
      <c r="S5193">
        <v>23.16</v>
      </c>
      <c r="T5193">
        <v>2</v>
      </c>
      <c r="U5193">
        <v>0</v>
      </c>
      <c r="V5193">
        <v>11.58</v>
      </c>
    </row>
    <row r="5194" spans="1:22" ht="14.25" customHeight="1" x14ac:dyDescent="0.3">
      <c r="A5194">
        <v>5193</v>
      </c>
      <c r="B5194" t="s">
        <v>8057</v>
      </c>
      <c r="C5194">
        <f>YEAR(Data!$D5194)</f>
        <v>2011</v>
      </c>
      <c r="D5194" s="2">
        <v>40875</v>
      </c>
      <c r="E5194" s="2">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ht="14.25" customHeight="1" x14ac:dyDescent="0.3">
      <c r="A5195">
        <v>5194</v>
      </c>
      <c r="B5195" t="s">
        <v>8057</v>
      </c>
      <c r="C5195">
        <f>YEAR(Data!$D5195)</f>
        <v>2011</v>
      </c>
      <c r="D5195" s="2">
        <v>40875</v>
      </c>
      <c r="E5195" s="2">
        <v>40878</v>
      </c>
      <c r="F5195" t="s">
        <v>23</v>
      </c>
      <c r="G5195" t="s">
        <v>2420</v>
      </c>
      <c r="H5195" t="s">
        <v>2421</v>
      </c>
      <c r="I5195" t="s">
        <v>41</v>
      </c>
      <c r="J5195" t="s">
        <v>27</v>
      </c>
      <c r="K5195" t="s">
        <v>382</v>
      </c>
      <c r="L5195" t="s">
        <v>383</v>
      </c>
      <c r="M5195">
        <v>29203</v>
      </c>
      <c r="N5195" t="s">
        <v>30</v>
      </c>
      <c r="O5195" t="s">
        <v>7311</v>
      </c>
      <c r="P5195" t="s">
        <v>46</v>
      </c>
      <c r="Q5195" t="s">
        <v>90</v>
      </c>
      <c r="R5195" t="s">
        <v>7312</v>
      </c>
      <c r="S5195">
        <v>85.96</v>
      </c>
      <c r="T5195">
        <v>7</v>
      </c>
      <c r="U5195">
        <v>0</v>
      </c>
      <c r="V5195">
        <v>40.401199999999996</v>
      </c>
    </row>
    <row r="5196" spans="1:22" ht="14.25" customHeight="1" x14ac:dyDescent="0.3">
      <c r="A5196">
        <v>5195</v>
      </c>
      <c r="B5196" t="s">
        <v>8057</v>
      </c>
      <c r="C5196">
        <f>YEAR(Data!$D5196)</f>
        <v>2011</v>
      </c>
      <c r="D5196" s="2">
        <v>40875</v>
      </c>
      <c r="E5196" s="2">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ht="14.25" customHeight="1" x14ac:dyDescent="0.3">
      <c r="A5197">
        <v>5196</v>
      </c>
      <c r="B5197" t="s">
        <v>8057</v>
      </c>
      <c r="C5197">
        <f>YEAR(Data!$D5197)</f>
        <v>2011</v>
      </c>
      <c r="D5197" s="2">
        <v>40875</v>
      </c>
      <c r="E5197" s="2">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ht="14.25" customHeight="1" x14ac:dyDescent="0.3">
      <c r="A5198">
        <v>5197</v>
      </c>
      <c r="B5198" t="s">
        <v>8058</v>
      </c>
      <c r="C5198">
        <f>YEAR(Data!$D5198)</f>
        <v>2011</v>
      </c>
      <c r="D5198" s="2">
        <v>40673</v>
      </c>
      <c r="E5198" s="2">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ht="14.25" customHeight="1" x14ac:dyDescent="0.3">
      <c r="A5199">
        <v>5198</v>
      </c>
      <c r="B5199" t="s">
        <v>8058</v>
      </c>
      <c r="C5199">
        <f>YEAR(Data!$D5199)</f>
        <v>2011</v>
      </c>
      <c r="D5199" s="2">
        <v>40673</v>
      </c>
      <c r="E5199" s="2">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ht="14.25" customHeight="1" x14ac:dyDescent="0.3">
      <c r="A5200">
        <v>5199</v>
      </c>
      <c r="B5200" t="s">
        <v>8059</v>
      </c>
      <c r="C5200">
        <f>YEAR(Data!$D5200)</f>
        <v>2013</v>
      </c>
      <c r="D5200" s="2">
        <v>41337</v>
      </c>
      <c r="E5200" s="2">
        <v>41342</v>
      </c>
      <c r="F5200" t="s">
        <v>50</v>
      </c>
      <c r="G5200" t="s">
        <v>3332</v>
      </c>
      <c r="H5200" t="s">
        <v>3333</v>
      </c>
      <c r="I5200" t="s">
        <v>26</v>
      </c>
      <c r="J5200" t="s">
        <v>27</v>
      </c>
      <c r="K5200" t="s">
        <v>2891</v>
      </c>
      <c r="L5200" t="s">
        <v>104</v>
      </c>
      <c r="M5200">
        <v>78664</v>
      </c>
      <c r="N5200" t="s">
        <v>105</v>
      </c>
      <c r="O5200" t="s">
        <v>5590</v>
      </c>
      <c r="P5200" t="s">
        <v>46</v>
      </c>
      <c r="Q5200" t="s">
        <v>578</v>
      </c>
      <c r="R5200" t="s">
        <v>5591</v>
      </c>
      <c r="S5200">
        <v>3930.0720000000001</v>
      </c>
      <c r="T5200">
        <v>3</v>
      </c>
      <c r="U5200">
        <v>0.2</v>
      </c>
      <c r="V5200">
        <v>-786.01440000000025</v>
      </c>
    </row>
    <row r="5201" spans="1:22" ht="14.25" customHeight="1" x14ac:dyDescent="0.3">
      <c r="A5201">
        <v>5200</v>
      </c>
      <c r="B5201" t="s">
        <v>8059</v>
      </c>
      <c r="C5201">
        <f>YEAR(Data!$D5201)</f>
        <v>2013</v>
      </c>
      <c r="D5201" s="2">
        <v>41337</v>
      </c>
      <c r="E5201" s="2">
        <v>41342</v>
      </c>
      <c r="F5201" t="s">
        <v>50</v>
      </c>
      <c r="G5201" t="s">
        <v>3332</v>
      </c>
      <c r="H5201" t="s">
        <v>3333</v>
      </c>
      <c r="I5201" t="s">
        <v>26</v>
      </c>
      <c r="J5201" t="s">
        <v>27</v>
      </c>
      <c r="K5201" t="s">
        <v>2891</v>
      </c>
      <c r="L5201" t="s">
        <v>104</v>
      </c>
      <c r="M5201">
        <v>78664</v>
      </c>
      <c r="N5201" t="s">
        <v>105</v>
      </c>
      <c r="O5201" t="s">
        <v>6918</v>
      </c>
      <c r="P5201" t="s">
        <v>46</v>
      </c>
      <c r="Q5201" t="s">
        <v>269</v>
      </c>
      <c r="R5201" t="s">
        <v>6919</v>
      </c>
      <c r="S5201">
        <v>2.3039999999999998</v>
      </c>
      <c r="T5201">
        <v>1</v>
      </c>
      <c r="U5201">
        <v>0.2</v>
      </c>
      <c r="V5201">
        <v>0.77759999999999996</v>
      </c>
    </row>
    <row r="5202" spans="1:22" ht="14.25" customHeight="1" x14ac:dyDescent="0.3">
      <c r="A5202">
        <v>5201</v>
      </c>
      <c r="B5202" t="s">
        <v>8059</v>
      </c>
      <c r="C5202">
        <f>YEAR(Data!$D5202)</f>
        <v>2013</v>
      </c>
      <c r="D5202" s="2">
        <v>41337</v>
      </c>
      <c r="E5202" s="2">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ht="14.25" customHeight="1" x14ac:dyDescent="0.3">
      <c r="A5203">
        <v>5202</v>
      </c>
      <c r="B5203" t="s">
        <v>8059</v>
      </c>
      <c r="C5203">
        <f>YEAR(Data!$D5203)</f>
        <v>2013</v>
      </c>
      <c r="D5203" s="2">
        <v>41337</v>
      </c>
      <c r="E5203" s="2">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ht="14.25" customHeight="1" x14ac:dyDescent="0.3">
      <c r="A5204">
        <v>5203</v>
      </c>
      <c r="B5204" t="s">
        <v>8060</v>
      </c>
      <c r="C5204">
        <f>YEAR(Data!$D5204)</f>
        <v>2012</v>
      </c>
      <c r="D5204" s="2">
        <v>41136</v>
      </c>
      <c r="E5204" s="2">
        <v>41140</v>
      </c>
      <c r="F5204" t="s">
        <v>50</v>
      </c>
      <c r="G5204" t="s">
        <v>6272</v>
      </c>
      <c r="H5204" t="s">
        <v>6273</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ht="14.25" customHeight="1" x14ac:dyDescent="0.3">
      <c r="A5205">
        <v>5204</v>
      </c>
      <c r="B5205" t="s">
        <v>8060</v>
      </c>
      <c r="C5205">
        <f>YEAR(Data!$D5205)</f>
        <v>2012</v>
      </c>
      <c r="D5205" s="2">
        <v>41136</v>
      </c>
      <c r="E5205" s="2">
        <v>41140</v>
      </c>
      <c r="F5205" t="s">
        <v>50</v>
      </c>
      <c r="G5205" t="s">
        <v>6272</v>
      </c>
      <c r="H5205" t="s">
        <v>6273</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ht="14.25" customHeight="1" x14ac:dyDescent="0.3">
      <c r="A5206">
        <v>5205</v>
      </c>
      <c r="B5206" t="s">
        <v>8061</v>
      </c>
      <c r="C5206">
        <f>YEAR(Data!$D5206)</f>
        <v>2012</v>
      </c>
      <c r="D5206" s="2">
        <v>41164</v>
      </c>
      <c r="E5206" s="2">
        <v>41170</v>
      </c>
      <c r="F5206" t="s">
        <v>50</v>
      </c>
      <c r="G5206" t="s">
        <v>5452</v>
      </c>
      <c r="H5206" t="s">
        <v>5453</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ht="14.25" customHeight="1" x14ac:dyDescent="0.3">
      <c r="A5207">
        <v>5206</v>
      </c>
      <c r="B5207" t="s">
        <v>8061</v>
      </c>
      <c r="C5207">
        <f>YEAR(Data!$D5207)</f>
        <v>2012</v>
      </c>
      <c r="D5207" s="2">
        <v>41164</v>
      </c>
      <c r="E5207" s="2">
        <v>41170</v>
      </c>
      <c r="F5207" t="s">
        <v>50</v>
      </c>
      <c r="G5207" t="s">
        <v>5452</v>
      </c>
      <c r="H5207" t="s">
        <v>5453</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ht="14.25" customHeight="1" x14ac:dyDescent="0.3">
      <c r="A5208">
        <v>5207</v>
      </c>
      <c r="B5208" t="s">
        <v>8061</v>
      </c>
      <c r="C5208">
        <f>YEAR(Data!$D5208)</f>
        <v>2012</v>
      </c>
      <c r="D5208" s="2">
        <v>41164</v>
      </c>
      <c r="E5208" s="2">
        <v>41170</v>
      </c>
      <c r="F5208" t="s">
        <v>50</v>
      </c>
      <c r="G5208" t="s">
        <v>5452</v>
      </c>
      <c r="H5208" t="s">
        <v>5453</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ht="14.25" customHeight="1" x14ac:dyDescent="0.3">
      <c r="A5209">
        <v>5208</v>
      </c>
      <c r="B5209" t="s">
        <v>8061</v>
      </c>
      <c r="C5209">
        <f>YEAR(Data!$D5209)</f>
        <v>2012</v>
      </c>
      <c r="D5209" s="2">
        <v>41164</v>
      </c>
      <c r="E5209" s="2">
        <v>41170</v>
      </c>
      <c r="F5209" t="s">
        <v>50</v>
      </c>
      <c r="G5209" t="s">
        <v>5452</v>
      </c>
      <c r="H5209" t="s">
        <v>5453</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ht="14.25" customHeight="1" x14ac:dyDescent="0.3">
      <c r="A5210">
        <v>5209</v>
      </c>
      <c r="B5210" t="s">
        <v>8061</v>
      </c>
      <c r="C5210">
        <f>YEAR(Data!$D5210)</f>
        <v>2012</v>
      </c>
      <c r="D5210" s="2">
        <v>41164</v>
      </c>
      <c r="E5210" s="2">
        <v>41170</v>
      </c>
      <c r="F5210" t="s">
        <v>50</v>
      </c>
      <c r="G5210" t="s">
        <v>5452</v>
      </c>
      <c r="H5210" t="s">
        <v>5453</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ht="14.25" customHeight="1" x14ac:dyDescent="0.3">
      <c r="A5211">
        <v>5210</v>
      </c>
      <c r="B5211" t="s">
        <v>8061</v>
      </c>
      <c r="C5211">
        <f>YEAR(Data!$D5211)</f>
        <v>2012</v>
      </c>
      <c r="D5211" s="2">
        <v>41164</v>
      </c>
      <c r="E5211" s="2">
        <v>41170</v>
      </c>
      <c r="F5211" t="s">
        <v>50</v>
      </c>
      <c r="G5211" t="s">
        <v>5452</v>
      </c>
      <c r="H5211" t="s">
        <v>5453</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ht="14.25" customHeight="1" x14ac:dyDescent="0.3">
      <c r="A5212">
        <v>5211</v>
      </c>
      <c r="B5212" t="s">
        <v>8062</v>
      </c>
      <c r="C5212">
        <f>YEAR(Data!$D5212)</f>
        <v>2012</v>
      </c>
      <c r="D5212" s="2">
        <v>40920</v>
      </c>
      <c r="E5212" s="2">
        <v>40926</v>
      </c>
      <c r="F5212" t="s">
        <v>50</v>
      </c>
      <c r="G5212" t="s">
        <v>3801</v>
      </c>
      <c r="H5212" t="s">
        <v>3802</v>
      </c>
      <c r="I5212" t="s">
        <v>41</v>
      </c>
      <c r="J5212" t="s">
        <v>27</v>
      </c>
      <c r="K5212" t="s">
        <v>606</v>
      </c>
      <c r="L5212" t="s">
        <v>245</v>
      </c>
      <c r="M5212">
        <v>19711</v>
      </c>
      <c r="N5212" t="s">
        <v>148</v>
      </c>
      <c r="O5212" t="s">
        <v>6094</v>
      </c>
      <c r="P5212" t="s">
        <v>46</v>
      </c>
      <c r="Q5212" t="s">
        <v>59</v>
      </c>
      <c r="R5212" t="s">
        <v>6095</v>
      </c>
      <c r="S5212">
        <v>465.18</v>
      </c>
      <c r="T5212">
        <v>3</v>
      </c>
      <c r="U5212">
        <v>0</v>
      </c>
      <c r="V5212">
        <v>120.94680000000001</v>
      </c>
    </row>
    <row r="5213" spans="1:22" ht="14.25" customHeight="1" x14ac:dyDescent="0.3">
      <c r="A5213">
        <v>5212</v>
      </c>
      <c r="B5213" t="s">
        <v>8063</v>
      </c>
      <c r="C5213">
        <f>YEAR(Data!$D5213)</f>
        <v>2012</v>
      </c>
      <c r="D5213" s="2">
        <v>41041</v>
      </c>
      <c r="E5213" s="2">
        <v>41045</v>
      </c>
      <c r="F5213" t="s">
        <v>23</v>
      </c>
      <c r="G5213" t="s">
        <v>5492</v>
      </c>
      <c r="H5213" t="s">
        <v>5493</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ht="14.25" customHeight="1" x14ac:dyDescent="0.3">
      <c r="A5214">
        <v>5213</v>
      </c>
      <c r="B5214" t="s">
        <v>8064</v>
      </c>
      <c r="C5214">
        <f>YEAR(Data!$D5214)</f>
        <v>2013</v>
      </c>
      <c r="D5214" s="2">
        <v>41544</v>
      </c>
      <c r="E5214" s="2">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ht="14.25" customHeight="1" x14ac:dyDescent="0.3">
      <c r="A5215">
        <v>5214</v>
      </c>
      <c r="B5215" t="s">
        <v>8064</v>
      </c>
      <c r="C5215">
        <f>YEAR(Data!$D5215)</f>
        <v>2013</v>
      </c>
      <c r="D5215" s="2">
        <v>41544</v>
      </c>
      <c r="E5215" s="2">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ht="14.25" customHeight="1" x14ac:dyDescent="0.3">
      <c r="A5216">
        <v>5215</v>
      </c>
      <c r="B5216" t="s">
        <v>8064</v>
      </c>
      <c r="C5216">
        <f>YEAR(Data!$D5216)</f>
        <v>2013</v>
      </c>
      <c r="D5216" s="2">
        <v>41544</v>
      </c>
      <c r="E5216" s="2">
        <v>41544</v>
      </c>
      <c r="F5216" t="s">
        <v>1290</v>
      </c>
      <c r="G5216" t="s">
        <v>2660</v>
      </c>
      <c r="H5216" t="s">
        <v>2661</v>
      </c>
      <c r="I5216" t="s">
        <v>26</v>
      </c>
      <c r="J5216" t="s">
        <v>27</v>
      </c>
      <c r="K5216" t="s">
        <v>775</v>
      </c>
      <c r="L5216" t="s">
        <v>43</v>
      </c>
      <c r="M5216">
        <v>92374</v>
      </c>
      <c r="N5216" t="s">
        <v>44</v>
      </c>
      <c r="O5216" t="s">
        <v>7474</v>
      </c>
      <c r="P5216" t="s">
        <v>46</v>
      </c>
      <c r="Q5216" t="s">
        <v>68</v>
      </c>
      <c r="R5216" t="s">
        <v>7475</v>
      </c>
      <c r="S5216">
        <v>35.4</v>
      </c>
      <c r="T5216">
        <v>5</v>
      </c>
      <c r="U5216">
        <v>0</v>
      </c>
      <c r="V5216">
        <v>13.452000000000002</v>
      </c>
    </row>
    <row r="5217" spans="1:22" ht="14.25" customHeight="1" x14ac:dyDescent="0.3">
      <c r="A5217">
        <v>5216</v>
      </c>
      <c r="B5217" t="s">
        <v>8064</v>
      </c>
      <c r="C5217">
        <f>YEAR(Data!$D5217)</f>
        <v>2013</v>
      </c>
      <c r="D5217" s="2">
        <v>41544</v>
      </c>
      <c r="E5217" s="2">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ht="14.25" customHeight="1" x14ac:dyDescent="0.3">
      <c r="A5218">
        <v>5217</v>
      </c>
      <c r="B5218" t="s">
        <v>8065</v>
      </c>
      <c r="C5218">
        <f>YEAR(Data!$D5218)</f>
        <v>2014</v>
      </c>
      <c r="D5218" s="2">
        <v>41892</v>
      </c>
      <c r="E5218" s="2">
        <v>41898</v>
      </c>
      <c r="F5218" t="s">
        <v>50</v>
      </c>
      <c r="G5218" t="s">
        <v>6221</v>
      </c>
      <c r="H5218" t="s">
        <v>6222</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ht="14.25" customHeight="1" x14ac:dyDescent="0.3">
      <c r="A5219">
        <v>5218</v>
      </c>
      <c r="B5219" t="s">
        <v>8066</v>
      </c>
      <c r="C5219">
        <f>YEAR(Data!$D5219)</f>
        <v>2014</v>
      </c>
      <c r="D5219" s="2">
        <v>41745</v>
      </c>
      <c r="E5219" s="2">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ht="14.25" customHeight="1" x14ac:dyDescent="0.3">
      <c r="A5220">
        <v>5219</v>
      </c>
      <c r="B5220" t="s">
        <v>8067</v>
      </c>
      <c r="C5220">
        <f>YEAR(Data!$D5220)</f>
        <v>2014</v>
      </c>
      <c r="D5220" s="2">
        <v>41801</v>
      </c>
      <c r="E5220" s="2">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ht="14.25" customHeight="1" x14ac:dyDescent="0.3">
      <c r="A5221">
        <v>5220</v>
      </c>
      <c r="B5221" t="s">
        <v>8068</v>
      </c>
      <c r="C5221">
        <f>YEAR(Data!$D5221)</f>
        <v>2014</v>
      </c>
      <c r="D5221" s="2">
        <v>41884</v>
      </c>
      <c r="E5221" s="2">
        <v>41884</v>
      </c>
      <c r="F5221" t="s">
        <v>1290</v>
      </c>
      <c r="G5221" t="s">
        <v>1906</v>
      </c>
      <c r="H5221" t="s">
        <v>1907</v>
      </c>
      <c r="I5221" t="s">
        <v>26</v>
      </c>
      <c r="J5221" t="s">
        <v>27</v>
      </c>
      <c r="K5221" t="s">
        <v>880</v>
      </c>
      <c r="L5221" t="s">
        <v>238</v>
      </c>
      <c r="M5221">
        <v>48205</v>
      </c>
      <c r="N5221" t="s">
        <v>105</v>
      </c>
      <c r="O5221" t="s">
        <v>6142</v>
      </c>
      <c r="P5221" t="s">
        <v>32</v>
      </c>
      <c r="Q5221" t="s">
        <v>36</v>
      </c>
      <c r="R5221" t="s">
        <v>6143</v>
      </c>
      <c r="S5221">
        <v>498.26000000000005</v>
      </c>
      <c r="T5221">
        <v>7</v>
      </c>
      <c r="U5221">
        <v>0</v>
      </c>
      <c r="V5221">
        <v>134.53020000000001</v>
      </c>
    </row>
    <row r="5222" spans="1:22" ht="14.25" customHeight="1" x14ac:dyDescent="0.3">
      <c r="A5222">
        <v>5221</v>
      </c>
      <c r="B5222" t="s">
        <v>8069</v>
      </c>
      <c r="C5222">
        <f>YEAR(Data!$D5222)</f>
        <v>2011</v>
      </c>
      <c r="D5222" s="2">
        <v>40708</v>
      </c>
      <c r="E5222" s="2">
        <v>40714</v>
      </c>
      <c r="F5222" t="s">
        <v>50</v>
      </c>
      <c r="G5222" t="s">
        <v>6212</v>
      </c>
      <c r="H5222" t="s">
        <v>6213</v>
      </c>
      <c r="I5222" t="s">
        <v>102</v>
      </c>
      <c r="J5222" t="s">
        <v>27</v>
      </c>
      <c r="K5222" t="s">
        <v>880</v>
      </c>
      <c r="L5222" t="s">
        <v>238</v>
      </c>
      <c r="M5222">
        <v>48234</v>
      </c>
      <c r="N5222" t="s">
        <v>105</v>
      </c>
      <c r="O5222" t="s">
        <v>7202</v>
      </c>
      <c r="P5222" t="s">
        <v>32</v>
      </c>
      <c r="Q5222" t="s">
        <v>33</v>
      </c>
      <c r="R5222" t="s">
        <v>7203</v>
      </c>
      <c r="S5222">
        <v>212.94</v>
      </c>
      <c r="T5222">
        <v>3</v>
      </c>
      <c r="U5222">
        <v>0</v>
      </c>
      <c r="V5222">
        <v>57.4938</v>
      </c>
    </row>
    <row r="5223" spans="1:22" ht="14.25" customHeight="1" x14ac:dyDescent="0.3">
      <c r="A5223">
        <v>5222</v>
      </c>
      <c r="B5223" t="s">
        <v>8070</v>
      </c>
      <c r="C5223">
        <f>YEAR(Data!$D5223)</f>
        <v>2014</v>
      </c>
      <c r="D5223" s="2">
        <v>41778</v>
      </c>
      <c r="E5223" s="2">
        <v>41782</v>
      </c>
      <c r="F5223" t="s">
        <v>23</v>
      </c>
      <c r="G5223" t="s">
        <v>3790</v>
      </c>
      <c r="H5223" t="s">
        <v>3791</v>
      </c>
      <c r="I5223" t="s">
        <v>102</v>
      </c>
      <c r="J5223" t="s">
        <v>27</v>
      </c>
      <c r="K5223" t="s">
        <v>318</v>
      </c>
      <c r="L5223" t="s">
        <v>596</v>
      </c>
      <c r="M5223">
        <v>65807</v>
      </c>
      <c r="N5223" t="s">
        <v>105</v>
      </c>
      <c r="O5223" t="s">
        <v>8071</v>
      </c>
      <c r="P5223" t="s">
        <v>46</v>
      </c>
      <c r="Q5223" t="s">
        <v>78</v>
      </c>
      <c r="R5223" t="s">
        <v>8072</v>
      </c>
      <c r="S5223">
        <v>706.86</v>
      </c>
      <c r="T5223">
        <v>7</v>
      </c>
      <c r="U5223">
        <v>0</v>
      </c>
      <c r="V5223">
        <v>197.92079999999999</v>
      </c>
    </row>
    <row r="5224" spans="1:22" ht="14.25" customHeight="1" x14ac:dyDescent="0.3">
      <c r="A5224">
        <v>5223</v>
      </c>
      <c r="B5224" t="s">
        <v>8070</v>
      </c>
      <c r="C5224">
        <f>YEAR(Data!$D5224)</f>
        <v>2014</v>
      </c>
      <c r="D5224" s="2">
        <v>41778</v>
      </c>
      <c r="E5224" s="2">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ht="14.25" customHeight="1" x14ac:dyDescent="0.3">
      <c r="A5225">
        <v>5224</v>
      </c>
      <c r="B5225" t="s">
        <v>8070</v>
      </c>
      <c r="C5225">
        <f>YEAR(Data!$D5225)</f>
        <v>2014</v>
      </c>
      <c r="D5225" s="2">
        <v>41778</v>
      </c>
      <c r="E5225" s="2">
        <v>41782</v>
      </c>
      <c r="F5225" t="s">
        <v>23</v>
      </c>
      <c r="G5225" t="s">
        <v>3790</v>
      </c>
      <c r="H5225" t="s">
        <v>3791</v>
      </c>
      <c r="I5225" t="s">
        <v>102</v>
      </c>
      <c r="J5225" t="s">
        <v>27</v>
      </c>
      <c r="K5225" t="s">
        <v>318</v>
      </c>
      <c r="L5225" t="s">
        <v>596</v>
      </c>
      <c r="M5225">
        <v>65807</v>
      </c>
      <c r="N5225" t="s">
        <v>105</v>
      </c>
      <c r="O5225" t="s">
        <v>6316</v>
      </c>
      <c r="P5225" t="s">
        <v>46</v>
      </c>
      <c r="Q5225" t="s">
        <v>75</v>
      </c>
      <c r="R5225" t="s">
        <v>6317</v>
      </c>
      <c r="S5225">
        <v>43.19</v>
      </c>
      <c r="T5225">
        <v>7</v>
      </c>
      <c r="U5225">
        <v>0</v>
      </c>
      <c r="V5225">
        <v>20.731199999999998</v>
      </c>
    </row>
    <row r="5226" spans="1:22" ht="14.25" customHeight="1" x14ac:dyDescent="0.3">
      <c r="A5226">
        <v>5225</v>
      </c>
      <c r="B5226" t="s">
        <v>8073</v>
      </c>
      <c r="C5226">
        <f>YEAR(Data!$D5226)</f>
        <v>2014</v>
      </c>
      <c r="D5226" s="2">
        <v>41895</v>
      </c>
      <c r="E5226" s="2">
        <v>41900</v>
      </c>
      <c r="F5226" t="s">
        <v>23</v>
      </c>
      <c r="G5226" t="s">
        <v>5570</v>
      </c>
      <c r="H5226" t="s">
        <v>5571</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ht="14.25" customHeight="1" x14ac:dyDescent="0.3">
      <c r="A5227">
        <v>5226</v>
      </c>
      <c r="B5227" t="s">
        <v>8074</v>
      </c>
      <c r="C5227">
        <f>YEAR(Data!$D5227)</f>
        <v>2013</v>
      </c>
      <c r="D5227" s="2">
        <v>41447</v>
      </c>
      <c r="E5227" s="2">
        <v>41452</v>
      </c>
      <c r="F5227" t="s">
        <v>50</v>
      </c>
      <c r="G5227" t="s">
        <v>4708</v>
      </c>
      <c r="H5227" t="s">
        <v>4709</v>
      </c>
      <c r="I5227" t="s">
        <v>26</v>
      </c>
      <c r="J5227" t="s">
        <v>27</v>
      </c>
      <c r="K5227" t="s">
        <v>266</v>
      </c>
      <c r="L5227" t="s">
        <v>267</v>
      </c>
      <c r="M5227">
        <v>10011</v>
      </c>
      <c r="N5227" t="s">
        <v>148</v>
      </c>
      <c r="O5227" t="s">
        <v>5389</v>
      </c>
      <c r="P5227" t="s">
        <v>46</v>
      </c>
      <c r="Q5227" t="s">
        <v>75</v>
      </c>
      <c r="R5227" t="s">
        <v>5390</v>
      </c>
      <c r="S5227">
        <v>36.56</v>
      </c>
      <c r="T5227">
        <v>5</v>
      </c>
      <c r="U5227">
        <v>0.2</v>
      </c>
      <c r="V5227">
        <v>12.795999999999999</v>
      </c>
    </row>
    <row r="5228" spans="1:22" ht="14.25" customHeight="1" x14ac:dyDescent="0.3">
      <c r="A5228">
        <v>5227</v>
      </c>
      <c r="B5228" t="s">
        <v>8074</v>
      </c>
      <c r="C5228">
        <f>YEAR(Data!$D5228)</f>
        <v>2013</v>
      </c>
      <c r="D5228" s="2">
        <v>41447</v>
      </c>
      <c r="E5228" s="2">
        <v>41452</v>
      </c>
      <c r="F5228" t="s">
        <v>50</v>
      </c>
      <c r="G5228" t="s">
        <v>4708</v>
      </c>
      <c r="H5228" t="s">
        <v>4709</v>
      </c>
      <c r="I5228" t="s">
        <v>26</v>
      </c>
      <c r="J5228" t="s">
        <v>27</v>
      </c>
      <c r="K5228" t="s">
        <v>266</v>
      </c>
      <c r="L5228" t="s">
        <v>267</v>
      </c>
      <c r="M5228">
        <v>10011</v>
      </c>
      <c r="N5228" t="s">
        <v>148</v>
      </c>
      <c r="O5228" t="s">
        <v>6809</v>
      </c>
      <c r="P5228" t="s">
        <v>46</v>
      </c>
      <c r="Q5228" t="s">
        <v>75</v>
      </c>
      <c r="R5228" t="s">
        <v>6810</v>
      </c>
      <c r="S5228">
        <v>186.14400000000001</v>
      </c>
      <c r="T5228">
        <v>6</v>
      </c>
      <c r="U5228">
        <v>0.2</v>
      </c>
      <c r="V5228">
        <v>60.496799999999993</v>
      </c>
    </row>
    <row r="5229" spans="1:22" ht="14.25" customHeight="1" x14ac:dyDescent="0.3">
      <c r="A5229">
        <v>5228</v>
      </c>
      <c r="B5229" t="s">
        <v>8074</v>
      </c>
      <c r="C5229">
        <f>YEAR(Data!$D5229)</f>
        <v>2013</v>
      </c>
      <c r="D5229" s="2">
        <v>41447</v>
      </c>
      <c r="E5229" s="2">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ht="14.25" customHeight="1" x14ac:dyDescent="0.3">
      <c r="A5230">
        <v>5229</v>
      </c>
      <c r="B5230" t="s">
        <v>8075</v>
      </c>
      <c r="C5230">
        <f>YEAR(Data!$D5230)</f>
        <v>2011</v>
      </c>
      <c r="D5230" s="2">
        <v>40873</v>
      </c>
      <c r="E5230" s="2">
        <v>40878</v>
      </c>
      <c r="F5230" t="s">
        <v>50</v>
      </c>
      <c r="G5230" t="s">
        <v>550</v>
      </c>
      <c r="H5230" t="s">
        <v>551</v>
      </c>
      <c r="I5230" t="s">
        <v>102</v>
      </c>
      <c r="J5230" t="s">
        <v>27</v>
      </c>
      <c r="K5230" t="s">
        <v>127</v>
      </c>
      <c r="L5230" t="s">
        <v>43</v>
      </c>
      <c r="M5230">
        <v>94109</v>
      </c>
      <c r="N5230" t="s">
        <v>44</v>
      </c>
      <c r="O5230" t="s">
        <v>6536</v>
      </c>
      <c r="P5230" t="s">
        <v>46</v>
      </c>
      <c r="Q5230" t="s">
        <v>90</v>
      </c>
      <c r="R5230" t="s">
        <v>6537</v>
      </c>
      <c r="S5230">
        <v>81.98</v>
      </c>
      <c r="T5230">
        <v>2</v>
      </c>
      <c r="U5230">
        <v>0</v>
      </c>
      <c r="V5230">
        <v>40.170200000000001</v>
      </c>
    </row>
    <row r="5231" spans="1:22" ht="14.25" customHeight="1" x14ac:dyDescent="0.3">
      <c r="A5231">
        <v>5230</v>
      </c>
      <c r="B5231" t="s">
        <v>8076</v>
      </c>
      <c r="C5231">
        <f>YEAR(Data!$D5231)</f>
        <v>2014</v>
      </c>
      <c r="D5231" s="2">
        <v>41718</v>
      </c>
      <c r="E5231" s="2">
        <v>41721</v>
      </c>
      <c r="F5231" t="s">
        <v>23</v>
      </c>
      <c r="G5231" t="s">
        <v>1674</v>
      </c>
      <c r="H5231" t="s">
        <v>1675</v>
      </c>
      <c r="I5231" t="s">
        <v>26</v>
      </c>
      <c r="J5231" t="s">
        <v>27</v>
      </c>
      <c r="K5231" t="s">
        <v>3488</v>
      </c>
      <c r="L5231" t="s">
        <v>43</v>
      </c>
      <c r="M5231">
        <v>93727</v>
      </c>
      <c r="N5231" t="s">
        <v>44</v>
      </c>
      <c r="O5231" t="s">
        <v>5389</v>
      </c>
      <c r="P5231" t="s">
        <v>46</v>
      </c>
      <c r="Q5231" t="s">
        <v>75</v>
      </c>
      <c r="R5231" t="s">
        <v>5390</v>
      </c>
      <c r="S5231">
        <v>14.624000000000002</v>
      </c>
      <c r="T5231">
        <v>2</v>
      </c>
      <c r="U5231">
        <v>0.2</v>
      </c>
      <c r="V5231">
        <v>5.1183999999999994</v>
      </c>
    </row>
    <row r="5232" spans="1:22" ht="14.25" customHeight="1" x14ac:dyDescent="0.3">
      <c r="A5232">
        <v>5231</v>
      </c>
      <c r="B5232" t="s">
        <v>8076</v>
      </c>
      <c r="C5232">
        <f>YEAR(Data!$D5232)</f>
        <v>2014</v>
      </c>
      <c r="D5232" s="2">
        <v>41718</v>
      </c>
      <c r="E5232" s="2">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ht="14.25" customHeight="1" x14ac:dyDescent="0.3">
      <c r="A5233">
        <v>5232</v>
      </c>
      <c r="B5233" t="s">
        <v>8076</v>
      </c>
      <c r="C5233">
        <f>YEAR(Data!$D5233)</f>
        <v>2014</v>
      </c>
      <c r="D5233" s="2">
        <v>41718</v>
      </c>
      <c r="E5233" s="2">
        <v>41721</v>
      </c>
      <c r="F5233" t="s">
        <v>23</v>
      </c>
      <c r="G5233" t="s">
        <v>1674</v>
      </c>
      <c r="H5233" t="s">
        <v>1675</v>
      </c>
      <c r="I5233" t="s">
        <v>26</v>
      </c>
      <c r="J5233" t="s">
        <v>27</v>
      </c>
      <c r="K5233" t="s">
        <v>3488</v>
      </c>
      <c r="L5233" t="s">
        <v>43</v>
      </c>
      <c r="M5233">
        <v>93727</v>
      </c>
      <c r="N5233" t="s">
        <v>44</v>
      </c>
      <c r="O5233" t="s">
        <v>5990</v>
      </c>
      <c r="P5233" t="s">
        <v>32</v>
      </c>
      <c r="Q5233" t="s">
        <v>65</v>
      </c>
      <c r="R5233" t="s">
        <v>5991</v>
      </c>
      <c r="S5233">
        <v>30.93</v>
      </c>
      <c r="T5233">
        <v>1</v>
      </c>
      <c r="U5233">
        <v>0</v>
      </c>
      <c r="V5233">
        <v>12.6813</v>
      </c>
    </row>
    <row r="5234" spans="1:22" ht="14.25" customHeight="1" x14ac:dyDescent="0.3">
      <c r="A5234">
        <v>5233</v>
      </c>
      <c r="B5234" t="s">
        <v>8076</v>
      </c>
      <c r="C5234">
        <f>YEAR(Data!$D5234)</f>
        <v>2014</v>
      </c>
      <c r="D5234" s="2">
        <v>41718</v>
      </c>
      <c r="E5234" s="2">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ht="14.25" customHeight="1" x14ac:dyDescent="0.3">
      <c r="A5235">
        <v>5234</v>
      </c>
      <c r="B5235" t="s">
        <v>8077</v>
      </c>
      <c r="C5235">
        <f>YEAR(Data!$D5235)</f>
        <v>2011</v>
      </c>
      <c r="D5235" s="2">
        <v>40834</v>
      </c>
      <c r="E5235" s="2">
        <v>40838</v>
      </c>
      <c r="F5235" t="s">
        <v>50</v>
      </c>
      <c r="G5235" t="s">
        <v>5584</v>
      </c>
      <c r="H5235" t="s">
        <v>5585</v>
      </c>
      <c r="I5235" t="s">
        <v>41</v>
      </c>
      <c r="J5235" t="s">
        <v>27</v>
      </c>
      <c r="K5235" t="s">
        <v>7036</v>
      </c>
      <c r="L5235" t="s">
        <v>1707</v>
      </c>
      <c r="M5235">
        <v>71854</v>
      </c>
      <c r="N5235" t="s">
        <v>30</v>
      </c>
      <c r="O5235" t="s">
        <v>7951</v>
      </c>
      <c r="P5235" t="s">
        <v>32</v>
      </c>
      <c r="Q5235" t="s">
        <v>36</v>
      </c>
      <c r="R5235" t="s">
        <v>7952</v>
      </c>
      <c r="S5235">
        <v>605.34</v>
      </c>
      <c r="T5235">
        <v>6</v>
      </c>
      <c r="U5235">
        <v>0</v>
      </c>
      <c r="V5235">
        <v>145.2816</v>
      </c>
    </row>
    <row r="5236" spans="1:22" ht="14.25" customHeight="1" x14ac:dyDescent="0.3">
      <c r="A5236">
        <v>5235</v>
      </c>
      <c r="B5236" t="s">
        <v>8078</v>
      </c>
      <c r="C5236">
        <f>YEAR(Data!$D5236)</f>
        <v>2014</v>
      </c>
      <c r="D5236" s="2">
        <v>41874</v>
      </c>
      <c r="E5236" s="2">
        <v>41875</v>
      </c>
      <c r="F5236" t="s">
        <v>188</v>
      </c>
      <c r="G5236" t="s">
        <v>7581</v>
      </c>
      <c r="H5236" t="s">
        <v>7582</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ht="14.25" customHeight="1" x14ac:dyDescent="0.3">
      <c r="A5237">
        <v>5236</v>
      </c>
      <c r="B5237" t="s">
        <v>8079</v>
      </c>
      <c r="C5237">
        <f>YEAR(Data!$D5237)</f>
        <v>2013</v>
      </c>
      <c r="D5237" s="2">
        <v>41598</v>
      </c>
      <c r="E5237" s="2">
        <v>41601</v>
      </c>
      <c r="F5237" t="s">
        <v>188</v>
      </c>
      <c r="G5237" t="s">
        <v>5756</v>
      </c>
      <c r="H5237" t="s">
        <v>5757</v>
      </c>
      <c r="I5237" t="s">
        <v>41</v>
      </c>
      <c r="J5237" t="s">
        <v>27</v>
      </c>
      <c r="K5237" t="s">
        <v>4374</v>
      </c>
      <c r="L5237" t="s">
        <v>254</v>
      </c>
      <c r="M5237">
        <v>46203</v>
      </c>
      <c r="N5237" t="s">
        <v>105</v>
      </c>
      <c r="O5237" t="s">
        <v>6728</v>
      </c>
      <c r="P5237" t="s">
        <v>46</v>
      </c>
      <c r="Q5237" t="s">
        <v>78</v>
      </c>
      <c r="R5237" t="s">
        <v>6729</v>
      </c>
      <c r="S5237">
        <v>54.96</v>
      </c>
      <c r="T5237">
        <v>3</v>
      </c>
      <c r="U5237">
        <v>0</v>
      </c>
      <c r="V5237">
        <v>15.938399999999998</v>
      </c>
    </row>
    <row r="5238" spans="1:22" ht="14.25" customHeight="1" x14ac:dyDescent="0.3">
      <c r="A5238">
        <v>5237</v>
      </c>
      <c r="B5238" t="s">
        <v>8080</v>
      </c>
      <c r="C5238">
        <f>YEAR(Data!$D5238)</f>
        <v>2011</v>
      </c>
      <c r="D5238" s="2">
        <v>40806</v>
      </c>
      <c r="E5238" s="2">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ht="14.25" customHeight="1" x14ac:dyDescent="0.3">
      <c r="A5239">
        <v>5238</v>
      </c>
      <c r="B5239" t="s">
        <v>8080</v>
      </c>
      <c r="C5239">
        <f>YEAR(Data!$D5239)</f>
        <v>2011</v>
      </c>
      <c r="D5239" s="2">
        <v>40806</v>
      </c>
      <c r="E5239" s="2">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ht="14.25" customHeight="1" x14ac:dyDescent="0.3">
      <c r="A5240">
        <v>5239</v>
      </c>
      <c r="B5240" t="s">
        <v>8080</v>
      </c>
      <c r="C5240">
        <f>YEAR(Data!$D5240)</f>
        <v>2011</v>
      </c>
      <c r="D5240" s="2">
        <v>40806</v>
      </c>
      <c r="E5240" s="2">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ht="14.25" customHeight="1" x14ac:dyDescent="0.3">
      <c r="A5241">
        <v>5240</v>
      </c>
      <c r="B5241" t="s">
        <v>8081</v>
      </c>
      <c r="C5241">
        <f>YEAR(Data!$D5241)</f>
        <v>2013</v>
      </c>
      <c r="D5241" s="2">
        <v>41529</v>
      </c>
      <c r="E5241" s="2">
        <v>41535</v>
      </c>
      <c r="F5241" t="s">
        <v>50</v>
      </c>
      <c r="G5241" t="s">
        <v>6335</v>
      </c>
      <c r="H5241" t="s">
        <v>6336</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ht="14.25" customHeight="1" x14ac:dyDescent="0.3">
      <c r="A5242">
        <v>5241</v>
      </c>
      <c r="B5242" t="s">
        <v>8081</v>
      </c>
      <c r="C5242">
        <f>YEAR(Data!$D5242)</f>
        <v>2013</v>
      </c>
      <c r="D5242" s="2">
        <v>41529</v>
      </c>
      <c r="E5242" s="2">
        <v>41535</v>
      </c>
      <c r="F5242" t="s">
        <v>50</v>
      </c>
      <c r="G5242" t="s">
        <v>6335</v>
      </c>
      <c r="H5242" t="s">
        <v>6336</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ht="14.25" customHeight="1" x14ac:dyDescent="0.3">
      <c r="A5243">
        <v>5242</v>
      </c>
      <c r="B5243" t="s">
        <v>8082</v>
      </c>
      <c r="C5243">
        <f>YEAR(Data!$D5243)</f>
        <v>2013</v>
      </c>
      <c r="D5243" s="2">
        <v>41541</v>
      </c>
      <c r="E5243" s="2">
        <v>41544</v>
      </c>
      <c r="F5243" t="s">
        <v>23</v>
      </c>
      <c r="G5243" t="s">
        <v>6482</v>
      </c>
      <c r="H5243" t="s">
        <v>6483</v>
      </c>
      <c r="I5243" t="s">
        <v>41</v>
      </c>
      <c r="J5243" t="s">
        <v>27</v>
      </c>
      <c r="K5243" t="s">
        <v>95</v>
      </c>
      <c r="L5243" t="s">
        <v>96</v>
      </c>
      <c r="M5243">
        <v>98115</v>
      </c>
      <c r="N5243" t="s">
        <v>44</v>
      </c>
      <c r="O5243" t="s">
        <v>8083</v>
      </c>
      <c r="P5243" t="s">
        <v>46</v>
      </c>
      <c r="Q5243" t="s">
        <v>578</v>
      </c>
      <c r="R5243" t="s">
        <v>8084</v>
      </c>
      <c r="S5243">
        <v>13.68</v>
      </c>
      <c r="T5243">
        <v>2</v>
      </c>
      <c r="U5243">
        <v>0</v>
      </c>
      <c r="V5243">
        <v>3.6936</v>
      </c>
    </row>
    <row r="5244" spans="1:22" ht="14.25" customHeight="1" x14ac:dyDescent="0.3">
      <c r="A5244">
        <v>5243</v>
      </c>
      <c r="B5244" t="s">
        <v>8085</v>
      </c>
      <c r="C5244">
        <f>YEAR(Data!$D5244)</f>
        <v>2014</v>
      </c>
      <c r="D5244" s="2">
        <v>41856</v>
      </c>
      <c r="E5244" s="2">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ht="14.25" customHeight="1" x14ac:dyDescent="0.3">
      <c r="A5245">
        <v>5244</v>
      </c>
      <c r="B5245" t="s">
        <v>8086</v>
      </c>
      <c r="C5245">
        <f>YEAR(Data!$D5245)</f>
        <v>2013</v>
      </c>
      <c r="D5245" s="2">
        <v>41481</v>
      </c>
      <c r="E5245" s="2">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ht="14.25" customHeight="1" x14ac:dyDescent="0.3">
      <c r="A5246">
        <v>5245</v>
      </c>
      <c r="B5246" t="s">
        <v>8087</v>
      </c>
      <c r="C5246">
        <f>YEAR(Data!$D5246)</f>
        <v>2013</v>
      </c>
      <c r="D5246" s="2">
        <v>41489</v>
      </c>
      <c r="E5246" s="2">
        <v>41491</v>
      </c>
      <c r="F5246" t="s">
        <v>23</v>
      </c>
      <c r="G5246" t="s">
        <v>2410</v>
      </c>
      <c r="H5246" t="s">
        <v>2411</v>
      </c>
      <c r="I5246" t="s">
        <v>41</v>
      </c>
      <c r="J5246" t="s">
        <v>27</v>
      </c>
      <c r="K5246" t="s">
        <v>42</v>
      </c>
      <c r="L5246" t="s">
        <v>43</v>
      </c>
      <c r="M5246">
        <v>90032</v>
      </c>
      <c r="N5246" t="s">
        <v>44</v>
      </c>
      <c r="O5246" t="s">
        <v>8088</v>
      </c>
      <c r="P5246" t="s">
        <v>32</v>
      </c>
      <c r="Q5246" t="s">
        <v>56</v>
      </c>
      <c r="R5246" t="s">
        <v>8089</v>
      </c>
      <c r="S5246">
        <v>136.46400000000003</v>
      </c>
      <c r="T5246">
        <v>2</v>
      </c>
      <c r="U5246">
        <v>0.2</v>
      </c>
      <c r="V5246">
        <v>15.352199999999989</v>
      </c>
    </row>
    <row r="5247" spans="1:22" ht="14.25" customHeight="1" x14ac:dyDescent="0.3">
      <c r="A5247">
        <v>5246</v>
      </c>
      <c r="B5247" t="s">
        <v>8087</v>
      </c>
      <c r="C5247">
        <f>YEAR(Data!$D5247)</f>
        <v>2013</v>
      </c>
      <c r="D5247" s="2">
        <v>41489</v>
      </c>
      <c r="E5247" s="2">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ht="14.25" customHeight="1" x14ac:dyDescent="0.3">
      <c r="A5248">
        <v>5247</v>
      </c>
      <c r="B5248" t="s">
        <v>8087</v>
      </c>
      <c r="C5248">
        <f>YEAR(Data!$D5248)</f>
        <v>2013</v>
      </c>
      <c r="D5248" s="2">
        <v>41489</v>
      </c>
      <c r="E5248" s="2">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ht="14.25" customHeight="1" x14ac:dyDescent="0.3">
      <c r="A5249">
        <v>5248</v>
      </c>
      <c r="B5249" t="s">
        <v>8090</v>
      </c>
      <c r="C5249">
        <f>YEAR(Data!$D5249)</f>
        <v>2012</v>
      </c>
      <c r="D5249" s="2">
        <v>41050</v>
      </c>
      <c r="E5249" s="2">
        <v>41056</v>
      </c>
      <c r="F5249" t="s">
        <v>50</v>
      </c>
      <c r="G5249" t="s">
        <v>332</v>
      </c>
      <c r="H5249" t="s">
        <v>333</v>
      </c>
      <c r="I5249" t="s">
        <v>26</v>
      </c>
      <c r="J5249" t="s">
        <v>27</v>
      </c>
      <c r="K5249" t="s">
        <v>8091</v>
      </c>
      <c r="L5249" t="s">
        <v>211</v>
      </c>
      <c r="M5249">
        <v>60423</v>
      </c>
      <c r="N5249" t="s">
        <v>105</v>
      </c>
      <c r="O5249" t="s">
        <v>437</v>
      </c>
      <c r="P5249" t="s">
        <v>46</v>
      </c>
      <c r="Q5249" t="s">
        <v>78</v>
      </c>
      <c r="R5249" t="s">
        <v>438</v>
      </c>
      <c r="S5249">
        <v>20.767999999999997</v>
      </c>
      <c r="T5249">
        <v>8</v>
      </c>
      <c r="U5249">
        <v>0.8</v>
      </c>
      <c r="V5249">
        <v>-52.958400000000012</v>
      </c>
    </row>
    <row r="5250" spans="1:22" ht="14.25" customHeight="1" x14ac:dyDescent="0.3">
      <c r="A5250">
        <v>5249</v>
      </c>
      <c r="B5250" t="s">
        <v>8092</v>
      </c>
      <c r="C5250">
        <f>YEAR(Data!$D5250)</f>
        <v>2014</v>
      </c>
      <c r="D5250" s="2">
        <v>41947</v>
      </c>
      <c r="E5250" s="2">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ht="14.25" customHeight="1" x14ac:dyDescent="0.3">
      <c r="A5251">
        <v>5250</v>
      </c>
      <c r="B5251" t="s">
        <v>8093</v>
      </c>
      <c r="C5251">
        <f>YEAR(Data!$D5251)</f>
        <v>2012</v>
      </c>
      <c r="D5251" s="2">
        <v>41015</v>
      </c>
      <c r="E5251" s="2">
        <v>41020</v>
      </c>
      <c r="F5251" t="s">
        <v>50</v>
      </c>
      <c r="G5251" t="s">
        <v>2271</v>
      </c>
      <c r="H5251" t="s">
        <v>2272</v>
      </c>
      <c r="I5251" t="s">
        <v>41</v>
      </c>
      <c r="J5251" t="s">
        <v>27</v>
      </c>
      <c r="K5251" t="s">
        <v>146</v>
      </c>
      <c r="L5251" t="s">
        <v>147</v>
      </c>
      <c r="M5251">
        <v>19143</v>
      </c>
      <c r="N5251" t="s">
        <v>148</v>
      </c>
      <c r="O5251" t="s">
        <v>5429</v>
      </c>
      <c r="P5251" t="s">
        <v>46</v>
      </c>
      <c r="Q5251" t="s">
        <v>269</v>
      </c>
      <c r="R5251" t="s">
        <v>186</v>
      </c>
      <c r="S5251">
        <v>12.576000000000001</v>
      </c>
      <c r="T5251">
        <v>4</v>
      </c>
      <c r="U5251">
        <v>0.2</v>
      </c>
      <c r="V5251">
        <v>4.0871999999999993</v>
      </c>
    </row>
    <row r="5252" spans="1:22" ht="14.25" customHeight="1" x14ac:dyDescent="0.3">
      <c r="A5252">
        <v>5251</v>
      </c>
      <c r="B5252" t="s">
        <v>8094</v>
      </c>
      <c r="C5252">
        <f>YEAR(Data!$D5252)</f>
        <v>2013</v>
      </c>
      <c r="D5252" s="2">
        <v>41621</v>
      </c>
      <c r="E5252" s="2">
        <v>41627</v>
      </c>
      <c r="F5252" t="s">
        <v>50</v>
      </c>
      <c r="G5252" t="s">
        <v>6319</v>
      </c>
      <c r="H5252" t="s">
        <v>6320</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ht="14.25" customHeight="1" x14ac:dyDescent="0.3">
      <c r="A5253">
        <v>5252</v>
      </c>
      <c r="B5253" t="s">
        <v>8094</v>
      </c>
      <c r="C5253">
        <f>YEAR(Data!$D5253)</f>
        <v>2013</v>
      </c>
      <c r="D5253" s="2">
        <v>41621</v>
      </c>
      <c r="E5253" s="2">
        <v>41627</v>
      </c>
      <c r="F5253" t="s">
        <v>50</v>
      </c>
      <c r="G5253" t="s">
        <v>6319</v>
      </c>
      <c r="H5253" t="s">
        <v>6320</v>
      </c>
      <c r="I5253" t="s">
        <v>26</v>
      </c>
      <c r="J5253" t="s">
        <v>27</v>
      </c>
      <c r="K5253" t="s">
        <v>497</v>
      </c>
      <c r="L5253" t="s">
        <v>1272</v>
      </c>
      <c r="M5253">
        <v>31907</v>
      </c>
      <c r="N5253" t="s">
        <v>30</v>
      </c>
      <c r="O5253" t="s">
        <v>6339</v>
      </c>
      <c r="P5253" t="s">
        <v>46</v>
      </c>
      <c r="Q5253" t="s">
        <v>90</v>
      </c>
      <c r="R5253" t="s">
        <v>6340</v>
      </c>
      <c r="S5253">
        <v>49.12</v>
      </c>
      <c r="T5253">
        <v>4</v>
      </c>
      <c r="U5253">
        <v>0</v>
      </c>
      <c r="V5253">
        <v>23.086399999999998</v>
      </c>
    </row>
    <row r="5254" spans="1:22" ht="14.25" customHeight="1" x14ac:dyDescent="0.3">
      <c r="A5254">
        <v>5253</v>
      </c>
      <c r="B5254" t="s">
        <v>8095</v>
      </c>
      <c r="C5254">
        <f>YEAR(Data!$D5254)</f>
        <v>2012</v>
      </c>
      <c r="D5254" s="2">
        <v>41212</v>
      </c>
      <c r="E5254" s="2">
        <v>41215</v>
      </c>
      <c r="F5254" t="s">
        <v>188</v>
      </c>
      <c r="G5254" t="s">
        <v>5615</v>
      </c>
      <c r="H5254" t="s">
        <v>5616</v>
      </c>
      <c r="I5254" t="s">
        <v>26</v>
      </c>
      <c r="J5254" t="s">
        <v>27</v>
      </c>
      <c r="K5254" t="s">
        <v>2978</v>
      </c>
      <c r="L5254" t="s">
        <v>319</v>
      </c>
      <c r="M5254">
        <v>23464</v>
      </c>
      <c r="N5254" t="s">
        <v>30</v>
      </c>
      <c r="O5254" t="s">
        <v>5355</v>
      </c>
      <c r="P5254" t="s">
        <v>46</v>
      </c>
      <c r="Q5254" t="s">
        <v>78</v>
      </c>
      <c r="R5254" t="s">
        <v>5356</v>
      </c>
      <c r="S5254">
        <v>182.91</v>
      </c>
      <c r="T5254">
        <v>3</v>
      </c>
      <c r="U5254">
        <v>0</v>
      </c>
      <c r="V5254">
        <v>53.043899999999979</v>
      </c>
    </row>
    <row r="5255" spans="1:22" ht="14.25" customHeight="1" x14ac:dyDescent="0.3">
      <c r="A5255">
        <v>5254</v>
      </c>
      <c r="B5255" t="s">
        <v>8096</v>
      </c>
      <c r="C5255">
        <f>YEAR(Data!$D5255)</f>
        <v>2011</v>
      </c>
      <c r="D5255" s="2">
        <v>40609</v>
      </c>
      <c r="E5255" s="2">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ht="14.25" customHeight="1" x14ac:dyDescent="0.3">
      <c r="A5256">
        <v>5255</v>
      </c>
      <c r="B5256" t="s">
        <v>8097</v>
      </c>
      <c r="C5256">
        <f>YEAR(Data!$D5256)</f>
        <v>2012</v>
      </c>
      <c r="D5256" s="2">
        <v>40973</v>
      </c>
      <c r="E5256" s="2">
        <v>40975</v>
      </c>
      <c r="F5256" t="s">
        <v>23</v>
      </c>
      <c r="G5256" t="s">
        <v>1060</v>
      </c>
      <c r="H5256" t="s">
        <v>1061</v>
      </c>
      <c r="I5256" t="s">
        <v>41</v>
      </c>
      <c r="J5256" t="s">
        <v>27</v>
      </c>
      <c r="K5256" t="s">
        <v>8098</v>
      </c>
      <c r="L5256" t="s">
        <v>147</v>
      </c>
      <c r="M5256">
        <v>18018</v>
      </c>
      <c r="N5256" t="s">
        <v>148</v>
      </c>
      <c r="O5256" t="s">
        <v>1839</v>
      </c>
      <c r="P5256" t="s">
        <v>32</v>
      </c>
      <c r="Q5256" t="s">
        <v>36</v>
      </c>
      <c r="R5256" t="s">
        <v>1840</v>
      </c>
      <c r="S5256">
        <v>99.372</v>
      </c>
      <c r="T5256">
        <v>2</v>
      </c>
      <c r="U5256">
        <v>0.3</v>
      </c>
      <c r="V5256">
        <v>-7.0979999999999919</v>
      </c>
    </row>
    <row r="5257" spans="1:22" ht="14.25" customHeight="1" x14ac:dyDescent="0.3">
      <c r="A5257">
        <v>5256</v>
      </c>
      <c r="B5257" t="s">
        <v>8097</v>
      </c>
      <c r="C5257">
        <f>YEAR(Data!$D5257)</f>
        <v>2012</v>
      </c>
      <c r="D5257" s="2">
        <v>40973</v>
      </c>
      <c r="E5257" s="2">
        <v>40975</v>
      </c>
      <c r="F5257" t="s">
        <v>23</v>
      </c>
      <c r="G5257" t="s">
        <v>1060</v>
      </c>
      <c r="H5257" t="s">
        <v>1061</v>
      </c>
      <c r="I5257" t="s">
        <v>41</v>
      </c>
      <c r="J5257" t="s">
        <v>27</v>
      </c>
      <c r="K5257" t="s">
        <v>8098</v>
      </c>
      <c r="L5257" t="s">
        <v>147</v>
      </c>
      <c r="M5257">
        <v>18018</v>
      </c>
      <c r="N5257" t="s">
        <v>148</v>
      </c>
      <c r="O5257" t="s">
        <v>6261</v>
      </c>
      <c r="P5257" t="s">
        <v>32</v>
      </c>
      <c r="Q5257" t="s">
        <v>65</v>
      </c>
      <c r="R5257" t="s">
        <v>6262</v>
      </c>
      <c r="S5257">
        <v>33.568000000000005</v>
      </c>
      <c r="T5257">
        <v>2</v>
      </c>
      <c r="U5257">
        <v>0.2</v>
      </c>
      <c r="V5257">
        <v>-5.4548000000000041</v>
      </c>
    </row>
    <row r="5258" spans="1:22" ht="14.25" customHeight="1" x14ac:dyDescent="0.3">
      <c r="A5258">
        <v>5257</v>
      </c>
      <c r="B5258" t="s">
        <v>8099</v>
      </c>
      <c r="C5258">
        <f>YEAR(Data!$D5258)</f>
        <v>2013</v>
      </c>
      <c r="D5258" s="2">
        <v>41495</v>
      </c>
      <c r="E5258" s="2">
        <v>41501</v>
      </c>
      <c r="F5258" t="s">
        <v>50</v>
      </c>
      <c r="G5258" t="s">
        <v>1957</v>
      </c>
      <c r="H5258" t="s">
        <v>1958</v>
      </c>
      <c r="I5258" t="s">
        <v>26</v>
      </c>
      <c r="J5258" t="s">
        <v>27</v>
      </c>
      <c r="K5258" t="s">
        <v>4847</v>
      </c>
      <c r="L5258" t="s">
        <v>649</v>
      </c>
      <c r="M5258">
        <v>73120</v>
      </c>
      <c r="N5258" t="s">
        <v>105</v>
      </c>
      <c r="O5258" t="s">
        <v>6001</v>
      </c>
      <c r="P5258" t="s">
        <v>46</v>
      </c>
      <c r="Q5258" t="s">
        <v>90</v>
      </c>
      <c r="R5258" t="s">
        <v>6002</v>
      </c>
      <c r="S5258">
        <v>10.56</v>
      </c>
      <c r="T5258">
        <v>2</v>
      </c>
      <c r="U5258">
        <v>0</v>
      </c>
      <c r="V5258">
        <v>4.7519999999999998</v>
      </c>
    </row>
    <row r="5259" spans="1:22" ht="14.25" customHeight="1" x14ac:dyDescent="0.3">
      <c r="A5259">
        <v>5258</v>
      </c>
      <c r="B5259" t="s">
        <v>8100</v>
      </c>
      <c r="C5259">
        <f>YEAR(Data!$D5259)</f>
        <v>2014</v>
      </c>
      <c r="D5259" s="2">
        <v>41643</v>
      </c>
      <c r="E5259" s="2">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ht="14.25" customHeight="1" x14ac:dyDescent="0.3">
      <c r="A5260">
        <v>5259</v>
      </c>
      <c r="B5260" t="s">
        <v>8101</v>
      </c>
      <c r="C5260">
        <f>YEAR(Data!$D5260)</f>
        <v>2014</v>
      </c>
      <c r="D5260" s="2">
        <v>41922</v>
      </c>
      <c r="E5260" s="2">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ht="14.25" customHeight="1" x14ac:dyDescent="0.3">
      <c r="A5261">
        <v>5260</v>
      </c>
      <c r="B5261" t="s">
        <v>8102</v>
      </c>
      <c r="C5261">
        <f>YEAR(Data!$D5261)</f>
        <v>2014</v>
      </c>
      <c r="D5261" s="2">
        <v>41933</v>
      </c>
      <c r="E5261" s="2">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ht="14.25" customHeight="1" x14ac:dyDescent="0.3">
      <c r="A5262">
        <v>5261</v>
      </c>
      <c r="B5262" t="s">
        <v>8103</v>
      </c>
      <c r="C5262">
        <f>YEAR(Data!$D5262)</f>
        <v>2011</v>
      </c>
      <c r="D5262" s="2">
        <v>40793</v>
      </c>
      <c r="E5262" s="2">
        <v>40796</v>
      </c>
      <c r="F5262" t="s">
        <v>188</v>
      </c>
      <c r="G5262" t="s">
        <v>3758</v>
      </c>
      <c r="H5262" t="s">
        <v>3759</v>
      </c>
      <c r="I5262" t="s">
        <v>102</v>
      </c>
      <c r="J5262" t="s">
        <v>27</v>
      </c>
      <c r="K5262" t="s">
        <v>184</v>
      </c>
      <c r="L5262" t="s">
        <v>104</v>
      </c>
      <c r="M5262">
        <v>77036</v>
      </c>
      <c r="N5262" t="s">
        <v>105</v>
      </c>
      <c r="O5262" t="s">
        <v>5596</v>
      </c>
      <c r="P5262" t="s">
        <v>71</v>
      </c>
      <c r="Q5262" t="s">
        <v>72</v>
      </c>
      <c r="R5262" t="s">
        <v>5597</v>
      </c>
      <c r="S5262">
        <v>196.77600000000001</v>
      </c>
      <c r="T5262">
        <v>3</v>
      </c>
      <c r="U5262">
        <v>0.2</v>
      </c>
      <c r="V5262">
        <v>14.758199999999995</v>
      </c>
    </row>
    <row r="5263" spans="1:22" ht="14.25" customHeight="1" x14ac:dyDescent="0.3">
      <c r="A5263">
        <v>5262</v>
      </c>
      <c r="B5263" t="s">
        <v>8103</v>
      </c>
      <c r="C5263">
        <f>YEAR(Data!$D5263)</f>
        <v>2011</v>
      </c>
      <c r="D5263" s="2">
        <v>40793</v>
      </c>
      <c r="E5263" s="2">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ht="14.25" customHeight="1" x14ac:dyDescent="0.3">
      <c r="A5264">
        <v>5263</v>
      </c>
      <c r="B5264" t="s">
        <v>8103</v>
      </c>
      <c r="C5264">
        <f>YEAR(Data!$D5264)</f>
        <v>2011</v>
      </c>
      <c r="D5264" s="2">
        <v>40793</v>
      </c>
      <c r="E5264" s="2">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ht="14.25" customHeight="1" x14ac:dyDescent="0.3">
      <c r="A5265">
        <v>5264</v>
      </c>
      <c r="B5265" t="s">
        <v>8103</v>
      </c>
      <c r="C5265">
        <f>YEAR(Data!$D5265)</f>
        <v>2011</v>
      </c>
      <c r="D5265" s="2">
        <v>40793</v>
      </c>
      <c r="E5265" s="2">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ht="14.25" customHeight="1" x14ac:dyDescent="0.3">
      <c r="A5266">
        <v>5265</v>
      </c>
      <c r="B5266" t="s">
        <v>8103</v>
      </c>
      <c r="C5266">
        <f>YEAR(Data!$D5266)</f>
        <v>2011</v>
      </c>
      <c r="D5266" s="2">
        <v>40793</v>
      </c>
      <c r="E5266" s="2">
        <v>40796</v>
      </c>
      <c r="F5266" t="s">
        <v>188</v>
      </c>
      <c r="G5266" t="s">
        <v>3758</v>
      </c>
      <c r="H5266" t="s">
        <v>3759</v>
      </c>
      <c r="I5266" t="s">
        <v>102</v>
      </c>
      <c r="J5266" t="s">
        <v>27</v>
      </c>
      <c r="K5266" t="s">
        <v>184</v>
      </c>
      <c r="L5266" t="s">
        <v>104</v>
      </c>
      <c r="M5266">
        <v>77036</v>
      </c>
      <c r="N5266" t="s">
        <v>105</v>
      </c>
      <c r="O5266" t="s">
        <v>6946</v>
      </c>
      <c r="P5266" t="s">
        <v>46</v>
      </c>
      <c r="Q5266" t="s">
        <v>68</v>
      </c>
      <c r="R5266" t="s">
        <v>6947</v>
      </c>
      <c r="S5266">
        <v>21.864000000000001</v>
      </c>
      <c r="T5266">
        <v>3</v>
      </c>
      <c r="U5266">
        <v>0.2</v>
      </c>
      <c r="V5266">
        <v>3.5528999999999984</v>
      </c>
    </row>
    <row r="5267" spans="1:22" ht="14.25" customHeight="1" x14ac:dyDescent="0.3">
      <c r="A5267">
        <v>5266</v>
      </c>
      <c r="B5267" t="s">
        <v>8104</v>
      </c>
      <c r="C5267">
        <f>YEAR(Data!$D5267)</f>
        <v>2014</v>
      </c>
      <c r="D5267" s="2">
        <v>41913</v>
      </c>
      <c r="E5267" s="2">
        <v>41916</v>
      </c>
      <c r="F5267" t="s">
        <v>188</v>
      </c>
      <c r="G5267" t="s">
        <v>6355</v>
      </c>
      <c r="H5267" t="s">
        <v>6356</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ht="14.25" customHeight="1" x14ac:dyDescent="0.3">
      <c r="A5268">
        <v>5267</v>
      </c>
      <c r="B5268" t="s">
        <v>8104</v>
      </c>
      <c r="C5268">
        <f>YEAR(Data!$D5268)</f>
        <v>2014</v>
      </c>
      <c r="D5268" s="2">
        <v>41913</v>
      </c>
      <c r="E5268" s="2">
        <v>41916</v>
      </c>
      <c r="F5268" t="s">
        <v>188</v>
      </c>
      <c r="G5268" t="s">
        <v>6355</v>
      </c>
      <c r="H5268" t="s">
        <v>6356</v>
      </c>
      <c r="I5268" t="s">
        <v>41</v>
      </c>
      <c r="J5268" t="s">
        <v>27</v>
      </c>
      <c r="K5268" t="s">
        <v>95</v>
      </c>
      <c r="L5268" t="s">
        <v>96</v>
      </c>
      <c r="M5268">
        <v>98103</v>
      </c>
      <c r="N5268" t="s">
        <v>44</v>
      </c>
      <c r="O5268" t="s">
        <v>6801</v>
      </c>
      <c r="P5268" t="s">
        <v>46</v>
      </c>
      <c r="Q5268" t="s">
        <v>90</v>
      </c>
      <c r="R5268" t="s">
        <v>6802</v>
      </c>
      <c r="S5268">
        <v>167.94</v>
      </c>
      <c r="T5268">
        <v>3</v>
      </c>
      <c r="U5268">
        <v>0</v>
      </c>
      <c r="V5268">
        <v>82.290599999999998</v>
      </c>
    </row>
    <row r="5269" spans="1:22" ht="14.25" customHeight="1" x14ac:dyDescent="0.3">
      <c r="A5269">
        <v>5268</v>
      </c>
      <c r="B5269" t="s">
        <v>8104</v>
      </c>
      <c r="C5269">
        <f>YEAR(Data!$D5269)</f>
        <v>2014</v>
      </c>
      <c r="D5269" s="2">
        <v>41913</v>
      </c>
      <c r="E5269" s="2">
        <v>41916</v>
      </c>
      <c r="F5269" t="s">
        <v>188</v>
      </c>
      <c r="G5269" t="s">
        <v>6355</v>
      </c>
      <c r="H5269" t="s">
        <v>6356</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ht="14.25" customHeight="1" x14ac:dyDescent="0.3">
      <c r="A5270">
        <v>5269</v>
      </c>
      <c r="B5270" t="s">
        <v>8105</v>
      </c>
      <c r="C5270">
        <f>YEAR(Data!$D5270)</f>
        <v>2014</v>
      </c>
      <c r="D5270" s="2">
        <v>41960</v>
      </c>
      <c r="E5270" s="2">
        <v>41965</v>
      </c>
      <c r="F5270" t="s">
        <v>50</v>
      </c>
      <c r="G5270" t="s">
        <v>3503</v>
      </c>
      <c r="H5270" t="s">
        <v>3504</v>
      </c>
      <c r="I5270" t="s">
        <v>102</v>
      </c>
      <c r="J5270" t="s">
        <v>27</v>
      </c>
      <c r="K5270" t="s">
        <v>3189</v>
      </c>
      <c r="L5270" t="s">
        <v>267</v>
      </c>
      <c r="M5270">
        <v>10701</v>
      </c>
      <c r="N5270" t="s">
        <v>148</v>
      </c>
      <c r="O5270" t="s">
        <v>8106</v>
      </c>
      <c r="P5270" t="s">
        <v>71</v>
      </c>
      <c r="Q5270" t="s">
        <v>682</v>
      </c>
      <c r="R5270" t="s">
        <v>8107</v>
      </c>
      <c r="S5270">
        <v>52.44</v>
      </c>
      <c r="T5270">
        <v>4</v>
      </c>
      <c r="U5270">
        <v>0</v>
      </c>
      <c r="V5270">
        <v>24.122399999999995</v>
      </c>
    </row>
    <row r="5271" spans="1:22" ht="14.25" customHeight="1" x14ac:dyDescent="0.3">
      <c r="A5271">
        <v>5270</v>
      </c>
      <c r="B5271" t="s">
        <v>8108</v>
      </c>
      <c r="C5271">
        <f>YEAR(Data!$D5271)</f>
        <v>2014</v>
      </c>
      <c r="D5271" s="2">
        <v>41894</v>
      </c>
      <c r="E5271" s="2">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ht="14.25" customHeight="1" x14ac:dyDescent="0.3">
      <c r="A5272">
        <v>5271</v>
      </c>
      <c r="B5272" t="s">
        <v>8108</v>
      </c>
      <c r="C5272">
        <f>YEAR(Data!$D5272)</f>
        <v>2014</v>
      </c>
      <c r="D5272" s="2">
        <v>41894</v>
      </c>
      <c r="E5272" s="2">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ht="14.25" customHeight="1" x14ac:dyDescent="0.3">
      <c r="A5273">
        <v>5272</v>
      </c>
      <c r="B5273" t="s">
        <v>8109</v>
      </c>
      <c r="C5273">
        <f>YEAR(Data!$D5273)</f>
        <v>2014</v>
      </c>
      <c r="D5273" s="2">
        <v>41656</v>
      </c>
      <c r="E5273" s="2">
        <v>41656</v>
      </c>
      <c r="F5273" t="s">
        <v>1290</v>
      </c>
      <c r="G5273" t="s">
        <v>6634</v>
      </c>
      <c r="H5273" t="s">
        <v>6635</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ht="14.25" customHeight="1" x14ac:dyDescent="0.3">
      <c r="A5274">
        <v>5273</v>
      </c>
      <c r="B5274" t="s">
        <v>8109</v>
      </c>
      <c r="C5274">
        <f>YEAR(Data!$D5274)</f>
        <v>2014</v>
      </c>
      <c r="D5274" s="2">
        <v>41656</v>
      </c>
      <c r="E5274" s="2">
        <v>41656</v>
      </c>
      <c r="F5274" t="s">
        <v>1290</v>
      </c>
      <c r="G5274" t="s">
        <v>6634</v>
      </c>
      <c r="H5274" t="s">
        <v>6635</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ht="14.25" customHeight="1" x14ac:dyDescent="0.3">
      <c r="A5275">
        <v>5274</v>
      </c>
      <c r="B5275" t="s">
        <v>8110</v>
      </c>
      <c r="C5275">
        <f>YEAR(Data!$D5275)</f>
        <v>2013</v>
      </c>
      <c r="D5275" s="2">
        <v>41605</v>
      </c>
      <c r="E5275" s="2">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ht="14.25" customHeight="1" x14ac:dyDescent="0.3">
      <c r="A5276">
        <v>5275</v>
      </c>
      <c r="B5276" t="s">
        <v>8111</v>
      </c>
      <c r="C5276">
        <f>YEAR(Data!$D5276)</f>
        <v>2012</v>
      </c>
      <c r="D5276" s="2">
        <v>41220</v>
      </c>
      <c r="E5276" s="2">
        <v>41222</v>
      </c>
      <c r="F5276" t="s">
        <v>23</v>
      </c>
      <c r="G5276" t="s">
        <v>5810</v>
      </c>
      <c r="H5276" t="s">
        <v>5811</v>
      </c>
      <c r="I5276" t="s">
        <v>26</v>
      </c>
      <c r="J5276" t="s">
        <v>27</v>
      </c>
      <c r="K5276" t="s">
        <v>2221</v>
      </c>
      <c r="L5276" t="s">
        <v>5203</v>
      </c>
      <c r="M5276" t="s">
        <v>5204</v>
      </c>
      <c r="N5276" t="s">
        <v>148</v>
      </c>
      <c r="O5276" t="s">
        <v>1807</v>
      </c>
      <c r="P5276" t="s">
        <v>32</v>
      </c>
      <c r="Q5276" t="s">
        <v>36</v>
      </c>
      <c r="R5276" t="s">
        <v>1808</v>
      </c>
      <c r="S5276">
        <v>715.2</v>
      </c>
      <c r="T5276">
        <v>3</v>
      </c>
      <c r="U5276">
        <v>0</v>
      </c>
      <c r="V5276">
        <v>178.79999999999998</v>
      </c>
    </row>
    <row r="5277" spans="1:22" ht="14.25" customHeight="1" x14ac:dyDescent="0.3">
      <c r="A5277">
        <v>5276</v>
      </c>
      <c r="B5277" t="s">
        <v>8112</v>
      </c>
      <c r="C5277">
        <f>YEAR(Data!$D5277)</f>
        <v>2014</v>
      </c>
      <c r="D5277" s="2">
        <v>41988</v>
      </c>
      <c r="E5277" s="2">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ht="14.25" customHeight="1" x14ac:dyDescent="0.3">
      <c r="A5278">
        <v>5277</v>
      </c>
      <c r="B5278" t="s">
        <v>8112</v>
      </c>
      <c r="C5278">
        <f>YEAR(Data!$D5278)</f>
        <v>2014</v>
      </c>
      <c r="D5278" s="2">
        <v>41988</v>
      </c>
      <c r="E5278" s="2">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ht="14.25" customHeight="1" x14ac:dyDescent="0.3">
      <c r="A5279">
        <v>5278</v>
      </c>
      <c r="B5279" t="s">
        <v>8113</v>
      </c>
      <c r="C5279">
        <f>YEAR(Data!$D5279)</f>
        <v>2011</v>
      </c>
      <c r="D5279" s="2">
        <v>40799</v>
      </c>
      <c r="E5279" s="2">
        <v>40803</v>
      </c>
      <c r="F5279" t="s">
        <v>50</v>
      </c>
      <c r="G5279" t="s">
        <v>5320</v>
      </c>
      <c r="H5279" t="s">
        <v>5321</v>
      </c>
      <c r="I5279" t="s">
        <v>102</v>
      </c>
      <c r="J5279" t="s">
        <v>27</v>
      </c>
      <c r="K5279" t="s">
        <v>6902</v>
      </c>
      <c r="L5279" t="s">
        <v>104</v>
      </c>
      <c r="M5279">
        <v>79762</v>
      </c>
      <c r="N5279" t="s">
        <v>105</v>
      </c>
      <c r="O5279" t="s">
        <v>716</v>
      </c>
      <c r="P5279" t="s">
        <v>32</v>
      </c>
      <c r="Q5279" t="s">
        <v>36</v>
      </c>
      <c r="R5279" t="s">
        <v>717</v>
      </c>
      <c r="S5279">
        <v>340.11599999999999</v>
      </c>
      <c r="T5279">
        <v>6</v>
      </c>
      <c r="U5279">
        <v>0.3</v>
      </c>
      <c r="V5279">
        <v>-9.717599999999976</v>
      </c>
    </row>
    <row r="5280" spans="1:22" ht="14.25" customHeight="1" x14ac:dyDescent="0.3">
      <c r="A5280">
        <v>5279</v>
      </c>
      <c r="B5280" t="s">
        <v>8114</v>
      </c>
      <c r="C5280">
        <f>YEAR(Data!$D5280)</f>
        <v>2011</v>
      </c>
      <c r="D5280" s="2">
        <v>40884</v>
      </c>
      <c r="E5280" s="2">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ht="14.25" customHeight="1" x14ac:dyDescent="0.3">
      <c r="A5281">
        <v>5280</v>
      </c>
      <c r="B5281" t="s">
        <v>8115</v>
      </c>
      <c r="C5281">
        <f>YEAR(Data!$D5281)</f>
        <v>2014</v>
      </c>
      <c r="D5281" s="2">
        <v>41890</v>
      </c>
      <c r="E5281" s="2">
        <v>41894</v>
      </c>
      <c r="F5281" t="s">
        <v>50</v>
      </c>
      <c r="G5281" t="s">
        <v>1408</v>
      </c>
      <c r="H5281" t="s">
        <v>1409</v>
      </c>
      <c r="I5281" t="s">
        <v>26</v>
      </c>
      <c r="J5281" t="s">
        <v>27</v>
      </c>
      <c r="K5281" t="s">
        <v>2548</v>
      </c>
      <c r="L5281" t="s">
        <v>114</v>
      </c>
      <c r="M5281">
        <v>53209</v>
      </c>
      <c r="N5281" t="s">
        <v>105</v>
      </c>
      <c r="O5281" t="s">
        <v>6773</v>
      </c>
      <c r="P5281" t="s">
        <v>71</v>
      </c>
      <c r="Q5281" t="s">
        <v>161</v>
      </c>
      <c r="R5281" t="s">
        <v>6774</v>
      </c>
      <c r="S5281">
        <v>13.48</v>
      </c>
      <c r="T5281">
        <v>1</v>
      </c>
      <c r="U5281">
        <v>0</v>
      </c>
      <c r="V5281">
        <v>1.8872</v>
      </c>
    </row>
    <row r="5282" spans="1:22" ht="14.25" customHeight="1" x14ac:dyDescent="0.3">
      <c r="A5282">
        <v>5281</v>
      </c>
      <c r="B5282" t="s">
        <v>8116</v>
      </c>
      <c r="C5282">
        <f>YEAR(Data!$D5282)</f>
        <v>2014</v>
      </c>
      <c r="D5282" s="2">
        <v>41920</v>
      </c>
      <c r="E5282" s="2">
        <v>41925</v>
      </c>
      <c r="F5282" t="s">
        <v>50</v>
      </c>
      <c r="G5282" t="s">
        <v>1772</v>
      </c>
      <c r="H5282" t="s">
        <v>1773</v>
      </c>
      <c r="I5282" t="s">
        <v>26</v>
      </c>
      <c r="J5282" t="s">
        <v>27</v>
      </c>
      <c r="K5282" t="s">
        <v>880</v>
      </c>
      <c r="L5282" t="s">
        <v>238</v>
      </c>
      <c r="M5282">
        <v>48234</v>
      </c>
      <c r="N5282" t="s">
        <v>105</v>
      </c>
      <c r="O5282" t="s">
        <v>5557</v>
      </c>
      <c r="P5282" t="s">
        <v>46</v>
      </c>
      <c r="Q5282" t="s">
        <v>59</v>
      </c>
      <c r="R5282" t="s">
        <v>5558</v>
      </c>
      <c r="S5282">
        <v>85.52</v>
      </c>
      <c r="T5282">
        <v>2</v>
      </c>
      <c r="U5282">
        <v>0</v>
      </c>
      <c r="V5282">
        <v>22.235199999999999</v>
      </c>
    </row>
    <row r="5283" spans="1:22" ht="14.25" customHeight="1" x14ac:dyDescent="0.3">
      <c r="A5283">
        <v>5282</v>
      </c>
      <c r="B5283" t="s">
        <v>8117</v>
      </c>
      <c r="C5283">
        <f>YEAR(Data!$D5283)</f>
        <v>2012</v>
      </c>
      <c r="D5283" s="2">
        <v>41157</v>
      </c>
      <c r="E5283" s="2">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ht="14.25" customHeight="1" x14ac:dyDescent="0.3">
      <c r="A5284">
        <v>5283</v>
      </c>
      <c r="B5284" t="s">
        <v>8117</v>
      </c>
      <c r="C5284">
        <f>YEAR(Data!$D5284)</f>
        <v>2012</v>
      </c>
      <c r="D5284" s="2">
        <v>41157</v>
      </c>
      <c r="E5284" s="2">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ht="14.25" customHeight="1" x14ac:dyDescent="0.3">
      <c r="A5285">
        <v>5284</v>
      </c>
      <c r="B5285" t="s">
        <v>8118</v>
      </c>
      <c r="C5285">
        <f>YEAR(Data!$D5285)</f>
        <v>2011</v>
      </c>
      <c r="D5285" s="2">
        <v>40632</v>
      </c>
      <c r="E5285" s="2">
        <v>40637</v>
      </c>
      <c r="F5285" t="s">
        <v>50</v>
      </c>
      <c r="G5285" t="s">
        <v>974</v>
      </c>
      <c r="H5285" t="s">
        <v>975</v>
      </c>
      <c r="I5285" t="s">
        <v>41</v>
      </c>
      <c r="J5285" t="s">
        <v>27</v>
      </c>
      <c r="K5285" t="s">
        <v>95</v>
      </c>
      <c r="L5285" t="s">
        <v>96</v>
      </c>
      <c r="M5285">
        <v>98105</v>
      </c>
      <c r="N5285" t="s">
        <v>44</v>
      </c>
      <c r="O5285" t="s">
        <v>6403</v>
      </c>
      <c r="P5285" t="s">
        <v>46</v>
      </c>
      <c r="Q5285" t="s">
        <v>59</v>
      </c>
      <c r="R5285" t="s">
        <v>6404</v>
      </c>
      <c r="S5285">
        <v>15.84</v>
      </c>
      <c r="T5285">
        <v>3</v>
      </c>
      <c r="U5285">
        <v>0</v>
      </c>
      <c r="V5285">
        <v>0</v>
      </c>
    </row>
    <row r="5286" spans="1:22" ht="14.25" customHeight="1" x14ac:dyDescent="0.3">
      <c r="A5286">
        <v>5285</v>
      </c>
      <c r="B5286" t="s">
        <v>8118</v>
      </c>
      <c r="C5286">
        <f>YEAR(Data!$D5286)</f>
        <v>2011</v>
      </c>
      <c r="D5286" s="2">
        <v>40632</v>
      </c>
      <c r="E5286" s="2">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ht="14.25" customHeight="1" x14ac:dyDescent="0.3">
      <c r="A5287">
        <v>5286</v>
      </c>
      <c r="B5287" t="s">
        <v>8119</v>
      </c>
      <c r="C5287">
        <f>YEAR(Data!$D5287)</f>
        <v>2014</v>
      </c>
      <c r="D5287" s="2">
        <v>41765</v>
      </c>
      <c r="E5287" s="2">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ht="14.25" customHeight="1" x14ac:dyDescent="0.3">
      <c r="A5288">
        <v>5287</v>
      </c>
      <c r="B5288" t="s">
        <v>8119</v>
      </c>
      <c r="C5288">
        <f>YEAR(Data!$D5288)</f>
        <v>2014</v>
      </c>
      <c r="D5288" s="2">
        <v>41765</v>
      </c>
      <c r="E5288" s="2">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ht="14.25" customHeight="1" x14ac:dyDescent="0.3">
      <c r="A5289">
        <v>5288</v>
      </c>
      <c r="B5289" t="s">
        <v>8119</v>
      </c>
      <c r="C5289">
        <f>YEAR(Data!$D5289)</f>
        <v>2014</v>
      </c>
      <c r="D5289" s="2">
        <v>41765</v>
      </c>
      <c r="E5289" s="2">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ht="14.25" customHeight="1" x14ac:dyDescent="0.3">
      <c r="A5290">
        <v>5289</v>
      </c>
      <c r="B5290" t="s">
        <v>8120</v>
      </c>
      <c r="C5290">
        <f>YEAR(Data!$D5290)</f>
        <v>2014</v>
      </c>
      <c r="D5290" s="2">
        <v>41760</v>
      </c>
      <c r="E5290" s="2">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ht="14.25" customHeight="1" x14ac:dyDescent="0.3">
      <c r="A5291">
        <v>5290</v>
      </c>
      <c r="B5291" t="s">
        <v>8121</v>
      </c>
      <c r="C5291">
        <f>YEAR(Data!$D5291)</f>
        <v>2011</v>
      </c>
      <c r="D5291" s="2">
        <v>40794</v>
      </c>
      <c r="E5291" s="2">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ht="14.25" customHeight="1" x14ac:dyDescent="0.3">
      <c r="A5292">
        <v>5291</v>
      </c>
      <c r="B5292" t="s">
        <v>8121</v>
      </c>
      <c r="C5292">
        <f>YEAR(Data!$D5292)</f>
        <v>2011</v>
      </c>
      <c r="D5292" s="2">
        <v>40794</v>
      </c>
      <c r="E5292" s="2">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ht="14.25" customHeight="1" x14ac:dyDescent="0.3">
      <c r="A5293">
        <v>5292</v>
      </c>
      <c r="B5293" t="s">
        <v>8121</v>
      </c>
      <c r="C5293">
        <f>YEAR(Data!$D5293)</f>
        <v>2011</v>
      </c>
      <c r="D5293" s="2">
        <v>40794</v>
      </c>
      <c r="E5293" s="2">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ht="14.25" customHeight="1" x14ac:dyDescent="0.3">
      <c r="A5294">
        <v>5293</v>
      </c>
      <c r="B5294" t="s">
        <v>8122</v>
      </c>
      <c r="C5294">
        <f>YEAR(Data!$D5294)</f>
        <v>2014</v>
      </c>
      <c r="D5294" s="2">
        <v>41811</v>
      </c>
      <c r="E5294" s="2">
        <v>41814</v>
      </c>
      <c r="F5294" t="s">
        <v>188</v>
      </c>
      <c r="G5294" t="s">
        <v>2540</v>
      </c>
      <c r="H5294" t="s">
        <v>2541</v>
      </c>
      <c r="I5294" t="s">
        <v>26</v>
      </c>
      <c r="J5294" t="s">
        <v>27</v>
      </c>
      <c r="K5294" t="s">
        <v>1419</v>
      </c>
      <c r="L5294" t="s">
        <v>54</v>
      </c>
      <c r="M5294">
        <v>33180</v>
      </c>
      <c r="N5294" t="s">
        <v>30</v>
      </c>
      <c r="O5294" t="s">
        <v>5936</v>
      </c>
      <c r="P5294" t="s">
        <v>46</v>
      </c>
      <c r="Q5294" t="s">
        <v>59</v>
      </c>
      <c r="R5294" t="s">
        <v>5937</v>
      </c>
      <c r="S5294">
        <v>4.4640000000000004</v>
      </c>
      <c r="T5294">
        <v>1</v>
      </c>
      <c r="U5294">
        <v>0.2</v>
      </c>
      <c r="V5294">
        <v>0.33479999999999999</v>
      </c>
    </row>
    <row r="5295" spans="1:22" ht="14.25" customHeight="1" x14ac:dyDescent="0.3">
      <c r="A5295">
        <v>5294</v>
      </c>
      <c r="B5295" t="s">
        <v>8123</v>
      </c>
      <c r="C5295">
        <f>YEAR(Data!$D5295)</f>
        <v>2012</v>
      </c>
      <c r="D5295" s="2">
        <v>41269</v>
      </c>
      <c r="E5295" s="2">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ht="14.25" customHeight="1" x14ac:dyDescent="0.3">
      <c r="A5296">
        <v>5295</v>
      </c>
      <c r="B5296" t="s">
        <v>8124</v>
      </c>
      <c r="C5296">
        <f>YEAR(Data!$D5296)</f>
        <v>2014</v>
      </c>
      <c r="D5296" s="2">
        <v>41867</v>
      </c>
      <c r="E5296" s="2">
        <v>41871</v>
      </c>
      <c r="F5296" t="s">
        <v>50</v>
      </c>
      <c r="G5296" t="s">
        <v>5724</v>
      </c>
      <c r="H5296" t="s">
        <v>5725</v>
      </c>
      <c r="I5296" t="s">
        <v>41</v>
      </c>
      <c r="J5296" t="s">
        <v>27</v>
      </c>
      <c r="K5296" t="s">
        <v>566</v>
      </c>
      <c r="L5296" t="s">
        <v>229</v>
      </c>
      <c r="M5296">
        <v>55113</v>
      </c>
      <c r="N5296" t="s">
        <v>105</v>
      </c>
      <c r="O5296" t="s">
        <v>8125</v>
      </c>
      <c r="P5296" t="s">
        <v>46</v>
      </c>
      <c r="Q5296" t="s">
        <v>47</v>
      </c>
      <c r="R5296" t="s">
        <v>8126</v>
      </c>
      <c r="S5296">
        <v>50.4</v>
      </c>
      <c r="T5296">
        <v>8</v>
      </c>
      <c r="U5296">
        <v>0</v>
      </c>
      <c r="V5296">
        <v>23.183999999999997</v>
      </c>
    </row>
    <row r="5297" spans="1:22" ht="14.25" customHeight="1" x14ac:dyDescent="0.3">
      <c r="A5297">
        <v>5296</v>
      </c>
      <c r="B5297" t="s">
        <v>8127</v>
      </c>
      <c r="C5297">
        <f>YEAR(Data!$D5297)</f>
        <v>2014</v>
      </c>
      <c r="D5297" s="2">
        <v>41703</v>
      </c>
      <c r="E5297" s="2">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ht="14.25" customHeight="1" x14ac:dyDescent="0.3">
      <c r="A5298">
        <v>5297</v>
      </c>
      <c r="B5298" t="s">
        <v>8128</v>
      </c>
      <c r="C5298">
        <f>YEAR(Data!$D5298)</f>
        <v>2014</v>
      </c>
      <c r="D5298" s="2">
        <v>41848</v>
      </c>
      <c r="E5298" s="2">
        <v>41852</v>
      </c>
      <c r="F5298" t="s">
        <v>50</v>
      </c>
      <c r="G5298" t="s">
        <v>7581</v>
      </c>
      <c r="H5298" t="s">
        <v>7582</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ht="14.25" customHeight="1" x14ac:dyDescent="0.3">
      <c r="A5299">
        <v>5298</v>
      </c>
      <c r="B5299" t="s">
        <v>8128</v>
      </c>
      <c r="C5299">
        <f>YEAR(Data!$D5299)</f>
        <v>2014</v>
      </c>
      <c r="D5299" s="2">
        <v>41848</v>
      </c>
      <c r="E5299" s="2">
        <v>41852</v>
      </c>
      <c r="F5299" t="s">
        <v>50</v>
      </c>
      <c r="G5299" t="s">
        <v>7581</v>
      </c>
      <c r="H5299" t="s">
        <v>7582</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ht="14.25" customHeight="1" x14ac:dyDescent="0.3">
      <c r="A5300">
        <v>5299</v>
      </c>
      <c r="B5300" t="s">
        <v>8129</v>
      </c>
      <c r="C5300">
        <f>YEAR(Data!$D5300)</f>
        <v>2013</v>
      </c>
      <c r="D5300" s="2">
        <v>41541</v>
      </c>
      <c r="E5300" s="2">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ht="14.25" customHeight="1" x14ac:dyDescent="0.3">
      <c r="A5301">
        <v>5300</v>
      </c>
      <c r="B5301" t="s">
        <v>8129</v>
      </c>
      <c r="C5301">
        <f>YEAR(Data!$D5301)</f>
        <v>2013</v>
      </c>
      <c r="D5301" s="2">
        <v>41541</v>
      </c>
      <c r="E5301" s="2">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ht="14.25" customHeight="1" x14ac:dyDescent="0.3">
      <c r="A5302">
        <v>5301</v>
      </c>
      <c r="B5302" t="s">
        <v>8130</v>
      </c>
      <c r="C5302">
        <f>YEAR(Data!$D5302)</f>
        <v>2013</v>
      </c>
      <c r="D5302" s="2">
        <v>41425</v>
      </c>
      <c r="E5302" s="2">
        <v>41429</v>
      </c>
      <c r="F5302" t="s">
        <v>50</v>
      </c>
      <c r="G5302" t="s">
        <v>6638</v>
      </c>
      <c r="H5302" t="s">
        <v>6639</v>
      </c>
      <c r="I5302" t="s">
        <v>41</v>
      </c>
      <c r="J5302" t="s">
        <v>27</v>
      </c>
      <c r="K5302" t="s">
        <v>318</v>
      </c>
      <c r="L5302" t="s">
        <v>319</v>
      </c>
      <c r="M5302">
        <v>22153</v>
      </c>
      <c r="N5302" t="s">
        <v>30</v>
      </c>
      <c r="O5302" t="s">
        <v>5482</v>
      </c>
      <c r="P5302" t="s">
        <v>32</v>
      </c>
      <c r="Q5302" t="s">
        <v>56</v>
      </c>
      <c r="R5302" t="s">
        <v>5483</v>
      </c>
      <c r="S5302">
        <v>2275.5</v>
      </c>
      <c r="T5302">
        <v>10</v>
      </c>
      <c r="U5302">
        <v>0</v>
      </c>
      <c r="V5302">
        <v>386.83499999999981</v>
      </c>
    </row>
    <row r="5303" spans="1:22" ht="14.25" customHeight="1" x14ac:dyDescent="0.3">
      <c r="A5303">
        <v>5302</v>
      </c>
      <c r="B5303" t="s">
        <v>8130</v>
      </c>
      <c r="C5303">
        <f>YEAR(Data!$D5303)</f>
        <v>2013</v>
      </c>
      <c r="D5303" s="2">
        <v>41425</v>
      </c>
      <c r="E5303" s="2">
        <v>41429</v>
      </c>
      <c r="F5303" t="s">
        <v>50</v>
      </c>
      <c r="G5303" t="s">
        <v>6638</v>
      </c>
      <c r="H5303" t="s">
        <v>6639</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ht="14.25" customHeight="1" x14ac:dyDescent="0.3">
      <c r="A5304">
        <v>5303</v>
      </c>
      <c r="B5304" t="s">
        <v>8130</v>
      </c>
      <c r="C5304">
        <f>YEAR(Data!$D5304)</f>
        <v>2013</v>
      </c>
      <c r="D5304" s="2">
        <v>41425</v>
      </c>
      <c r="E5304" s="2">
        <v>41429</v>
      </c>
      <c r="F5304" t="s">
        <v>50</v>
      </c>
      <c r="G5304" t="s">
        <v>6638</v>
      </c>
      <c r="H5304" t="s">
        <v>6639</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ht="14.25" customHeight="1" x14ac:dyDescent="0.3">
      <c r="A5305">
        <v>5304</v>
      </c>
      <c r="B5305" t="s">
        <v>8131</v>
      </c>
      <c r="C5305">
        <f>YEAR(Data!$D5305)</f>
        <v>2011</v>
      </c>
      <c r="D5305" s="2">
        <v>40863</v>
      </c>
      <c r="E5305" s="2">
        <v>40867</v>
      </c>
      <c r="F5305" t="s">
        <v>50</v>
      </c>
      <c r="G5305" t="s">
        <v>2243</v>
      </c>
      <c r="H5305" t="s">
        <v>2244</v>
      </c>
      <c r="I5305" t="s">
        <v>26</v>
      </c>
      <c r="J5305" t="s">
        <v>27</v>
      </c>
      <c r="K5305" t="s">
        <v>357</v>
      </c>
      <c r="L5305" t="s">
        <v>211</v>
      </c>
      <c r="M5305">
        <v>62521</v>
      </c>
      <c r="N5305" t="s">
        <v>105</v>
      </c>
      <c r="O5305" t="s">
        <v>5750</v>
      </c>
      <c r="P5305" t="s">
        <v>32</v>
      </c>
      <c r="Q5305" t="s">
        <v>36</v>
      </c>
      <c r="R5305" t="s">
        <v>5751</v>
      </c>
      <c r="S5305">
        <v>37.295999999999999</v>
      </c>
      <c r="T5305">
        <v>2</v>
      </c>
      <c r="U5305">
        <v>0.3</v>
      </c>
      <c r="V5305">
        <v>-1.0656000000000017</v>
      </c>
    </row>
    <row r="5306" spans="1:22" ht="14.25" customHeight="1" x14ac:dyDescent="0.3">
      <c r="A5306">
        <v>5305</v>
      </c>
      <c r="B5306" t="s">
        <v>8132</v>
      </c>
      <c r="C5306">
        <f>YEAR(Data!$D5306)</f>
        <v>2011</v>
      </c>
      <c r="D5306" s="2">
        <v>40807</v>
      </c>
      <c r="E5306" s="2">
        <v>40809</v>
      </c>
      <c r="F5306" t="s">
        <v>188</v>
      </c>
      <c r="G5306" t="s">
        <v>1610</v>
      </c>
      <c r="H5306" t="s">
        <v>1611</v>
      </c>
      <c r="I5306" t="s">
        <v>102</v>
      </c>
      <c r="J5306" t="s">
        <v>27</v>
      </c>
      <c r="K5306" t="s">
        <v>2770</v>
      </c>
      <c r="L5306" t="s">
        <v>104</v>
      </c>
      <c r="M5306">
        <v>75043</v>
      </c>
      <c r="N5306" t="s">
        <v>105</v>
      </c>
      <c r="O5306" t="s">
        <v>6056</v>
      </c>
      <c r="P5306" t="s">
        <v>32</v>
      </c>
      <c r="Q5306" t="s">
        <v>65</v>
      </c>
      <c r="R5306" t="s">
        <v>6057</v>
      </c>
      <c r="S5306">
        <v>8.5440000000000005</v>
      </c>
      <c r="T5306">
        <v>2</v>
      </c>
      <c r="U5306">
        <v>0.6</v>
      </c>
      <c r="V5306">
        <v>-7.4759999999999991</v>
      </c>
    </row>
    <row r="5307" spans="1:22" ht="14.25" customHeight="1" x14ac:dyDescent="0.3">
      <c r="A5307">
        <v>5306</v>
      </c>
      <c r="B5307" t="s">
        <v>8133</v>
      </c>
      <c r="C5307">
        <f>YEAR(Data!$D5307)</f>
        <v>2013</v>
      </c>
      <c r="D5307" s="2">
        <v>41326</v>
      </c>
      <c r="E5307" s="2">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ht="14.25" customHeight="1" x14ac:dyDescent="0.3">
      <c r="A5308">
        <v>5307</v>
      </c>
      <c r="B5308" t="s">
        <v>8133</v>
      </c>
      <c r="C5308">
        <f>YEAR(Data!$D5308)</f>
        <v>2013</v>
      </c>
      <c r="D5308" s="2">
        <v>41326</v>
      </c>
      <c r="E5308" s="2">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ht="14.25" customHeight="1" x14ac:dyDescent="0.3">
      <c r="A5309">
        <v>5308</v>
      </c>
      <c r="B5309" t="s">
        <v>8133</v>
      </c>
      <c r="C5309">
        <f>YEAR(Data!$D5309)</f>
        <v>2013</v>
      </c>
      <c r="D5309" s="2">
        <v>41326</v>
      </c>
      <c r="E5309" s="2">
        <v>41331</v>
      </c>
      <c r="F5309" t="s">
        <v>50</v>
      </c>
      <c r="G5309" t="s">
        <v>2439</v>
      </c>
      <c r="H5309" t="s">
        <v>2440</v>
      </c>
      <c r="I5309" t="s">
        <v>41</v>
      </c>
      <c r="J5309" t="s">
        <v>27</v>
      </c>
      <c r="K5309" t="s">
        <v>2343</v>
      </c>
      <c r="L5309" t="s">
        <v>267</v>
      </c>
      <c r="M5309">
        <v>11572</v>
      </c>
      <c r="N5309" t="s">
        <v>148</v>
      </c>
      <c r="O5309" t="s">
        <v>8134</v>
      </c>
      <c r="P5309" t="s">
        <v>71</v>
      </c>
      <c r="Q5309" t="s">
        <v>72</v>
      </c>
      <c r="R5309" t="s">
        <v>8135</v>
      </c>
      <c r="S5309">
        <v>39.979999999999997</v>
      </c>
      <c r="T5309">
        <v>2</v>
      </c>
      <c r="U5309">
        <v>0</v>
      </c>
      <c r="V5309">
        <v>1.9989999999999952</v>
      </c>
    </row>
    <row r="5310" spans="1:22" ht="14.25" customHeight="1" x14ac:dyDescent="0.3">
      <c r="A5310">
        <v>5309</v>
      </c>
      <c r="B5310" t="s">
        <v>8136</v>
      </c>
      <c r="C5310">
        <f>YEAR(Data!$D5310)</f>
        <v>2014</v>
      </c>
      <c r="D5310" s="2">
        <v>41963</v>
      </c>
      <c r="E5310" s="2">
        <v>41965</v>
      </c>
      <c r="F5310" t="s">
        <v>188</v>
      </c>
      <c r="G5310" t="s">
        <v>6951</v>
      </c>
      <c r="H5310" t="s">
        <v>6952</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ht="14.25" customHeight="1" x14ac:dyDescent="0.3">
      <c r="A5311">
        <v>5310</v>
      </c>
      <c r="B5311" t="s">
        <v>8136</v>
      </c>
      <c r="C5311">
        <f>YEAR(Data!$D5311)</f>
        <v>2014</v>
      </c>
      <c r="D5311" s="2">
        <v>41963</v>
      </c>
      <c r="E5311" s="2">
        <v>41965</v>
      </c>
      <c r="F5311" t="s">
        <v>188</v>
      </c>
      <c r="G5311" t="s">
        <v>6951</v>
      </c>
      <c r="H5311" t="s">
        <v>6952</v>
      </c>
      <c r="I5311" t="s">
        <v>26</v>
      </c>
      <c r="J5311" t="s">
        <v>27</v>
      </c>
      <c r="K5311" t="s">
        <v>184</v>
      </c>
      <c r="L5311" t="s">
        <v>104</v>
      </c>
      <c r="M5311">
        <v>77095</v>
      </c>
      <c r="N5311" t="s">
        <v>105</v>
      </c>
      <c r="O5311" t="s">
        <v>8137</v>
      </c>
      <c r="P5311" t="s">
        <v>46</v>
      </c>
      <c r="Q5311" t="s">
        <v>68</v>
      </c>
      <c r="R5311" t="s">
        <v>8138</v>
      </c>
      <c r="S5311">
        <v>13.040000000000001</v>
      </c>
      <c r="T5311">
        <v>5</v>
      </c>
      <c r="U5311">
        <v>0.2</v>
      </c>
      <c r="V5311">
        <v>3.9120000000000004</v>
      </c>
    </row>
    <row r="5312" spans="1:22" ht="14.25" customHeight="1" x14ac:dyDescent="0.3">
      <c r="A5312">
        <v>5311</v>
      </c>
      <c r="B5312" t="s">
        <v>8136</v>
      </c>
      <c r="C5312">
        <f>YEAR(Data!$D5312)</f>
        <v>2014</v>
      </c>
      <c r="D5312" s="2">
        <v>41963</v>
      </c>
      <c r="E5312" s="2">
        <v>41965</v>
      </c>
      <c r="F5312" t="s">
        <v>188</v>
      </c>
      <c r="G5312" t="s">
        <v>6951</v>
      </c>
      <c r="H5312" t="s">
        <v>6952</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ht="14.25" customHeight="1" x14ac:dyDescent="0.3">
      <c r="A5313">
        <v>5312</v>
      </c>
      <c r="B5313" t="s">
        <v>8139</v>
      </c>
      <c r="C5313">
        <f>YEAR(Data!$D5313)</f>
        <v>2013</v>
      </c>
      <c r="D5313" s="2">
        <v>41508</v>
      </c>
      <c r="E5313" s="2">
        <v>41514</v>
      </c>
      <c r="F5313" t="s">
        <v>50</v>
      </c>
      <c r="G5313" t="s">
        <v>6713</v>
      </c>
      <c r="H5313" t="s">
        <v>6714</v>
      </c>
      <c r="I5313" t="s">
        <v>102</v>
      </c>
      <c r="J5313" t="s">
        <v>27</v>
      </c>
      <c r="K5313" t="s">
        <v>3520</v>
      </c>
      <c r="L5313" t="s">
        <v>88</v>
      </c>
      <c r="M5313">
        <v>27834</v>
      </c>
      <c r="N5313" t="s">
        <v>30</v>
      </c>
      <c r="O5313" t="s">
        <v>5610</v>
      </c>
      <c r="P5313" t="s">
        <v>46</v>
      </c>
      <c r="Q5313" t="s">
        <v>47</v>
      </c>
      <c r="R5313" t="s">
        <v>5611</v>
      </c>
      <c r="S5313">
        <v>9.2159999999999993</v>
      </c>
      <c r="T5313">
        <v>4</v>
      </c>
      <c r="U5313">
        <v>0.2</v>
      </c>
      <c r="V5313">
        <v>3.3408000000000002</v>
      </c>
    </row>
    <row r="5314" spans="1:22" ht="14.25" customHeight="1" x14ac:dyDescent="0.3">
      <c r="A5314">
        <v>5313</v>
      </c>
      <c r="B5314" t="s">
        <v>8139</v>
      </c>
      <c r="C5314">
        <f>YEAR(Data!$D5314)</f>
        <v>2013</v>
      </c>
      <c r="D5314" s="2">
        <v>41508</v>
      </c>
      <c r="E5314" s="2">
        <v>41514</v>
      </c>
      <c r="F5314" t="s">
        <v>50</v>
      </c>
      <c r="G5314" t="s">
        <v>6713</v>
      </c>
      <c r="H5314" t="s">
        <v>6714</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ht="14.25" customHeight="1" x14ac:dyDescent="0.3">
      <c r="A5315">
        <v>5314</v>
      </c>
      <c r="B5315" t="s">
        <v>8140</v>
      </c>
      <c r="C5315">
        <f>YEAR(Data!$D5315)</f>
        <v>2014</v>
      </c>
      <c r="D5315" s="2">
        <v>41760</v>
      </c>
      <c r="E5315" s="2">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ht="14.25" customHeight="1" x14ac:dyDescent="0.3">
      <c r="A5316">
        <v>5315</v>
      </c>
      <c r="B5316" t="s">
        <v>8140</v>
      </c>
      <c r="C5316">
        <f>YEAR(Data!$D5316)</f>
        <v>2014</v>
      </c>
      <c r="D5316" s="2">
        <v>41760</v>
      </c>
      <c r="E5316" s="2">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ht="14.25" customHeight="1" x14ac:dyDescent="0.3">
      <c r="A5317">
        <v>5316</v>
      </c>
      <c r="B5317" t="s">
        <v>8141</v>
      </c>
      <c r="C5317">
        <f>YEAR(Data!$D5317)</f>
        <v>2013</v>
      </c>
      <c r="D5317" s="2">
        <v>41397</v>
      </c>
      <c r="E5317" s="2">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ht="14.25" customHeight="1" x14ac:dyDescent="0.3">
      <c r="A5318">
        <v>5317</v>
      </c>
      <c r="B5318" t="s">
        <v>8142</v>
      </c>
      <c r="C5318">
        <f>YEAR(Data!$D5318)</f>
        <v>2014</v>
      </c>
      <c r="D5318" s="2">
        <v>41915</v>
      </c>
      <c r="E5318" s="2">
        <v>41918</v>
      </c>
      <c r="F5318" t="s">
        <v>188</v>
      </c>
      <c r="G5318" t="s">
        <v>5928</v>
      </c>
      <c r="H5318" t="s">
        <v>5929</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ht="14.25" customHeight="1" x14ac:dyDescent="0.3">
      <c r="A5319">
        <v>5318</v>
      </c>
      <c r="B5319" t="s">
        <v>8142</v>
      </c>
      <c r="C5319">
        <f>YEAR(Data!$D5319)</f>
        <v>2014</v>
      </c>
      <c r="D5319" s="2">
        <v>41915</v>
      </c>
      <c r="E5319" s="2">
        <v>41918</v>
      </c>
      <c r="F5319" t="s">
        <v>188</v>
      </c>
      <c r="G5319" t="s">
        <v>5928</v>
      </c>
      <c r="H5319" t="s">
        <v>5929</v>
      </c>
      <c r="I5319" t="s">
        <v>102</v>
      </c>
      <c r="J5319" t="s">
        <v>27</v>
      </c>
      <c r="K5319" t="s">
        <v>5137</v>
      </c>
      <c r="L5319" t="s">
        <v>335</v>
      </c>
      <c r="M5319">
        <v>37918</v>
      </c>
      <c r="N5319" t="s">
        <v>30</v>
      </c>
      <c r="O5319" t="s">
        <v>1714</v>
      </c>
      <c r="P5319" t="s">
        <v>32</v>
      </c>
      <c r="Q5319" t="s">
        <v>65</v>
      </c>
      <c r="R5319" t="s">
        <v>8143</v>
      </c>
      <c r="S5319">
        <v>9.6560000000000006</v>
      </c>
      <c r="T5319">
        <v>1</v>
      </c>
      <c r="U5319">
        <v>0.2</v>
      </c>
      <c r="V5319">
        <v>1.5691000000000002</v>
      </c>
    </row>
    <row r="5320" spans="1:22" ht="14.25" customHeight="1" x14ac:dyDescent="0.3">
      <c r="A5320">
        <v>5319</v>
      </c>
      <c r="B5320" t="s">
        <v>8142</v>
      </c>
      <c r="C5320">
        <f>YEAR(Data!$D5320)</f>
        <v>2014</v>
      </c>
      <c r="D5320" s="2">
        <v>41915</v>
      </c>
      <c r="E5320" s="2">
        <v>41918</v>
      </c>
      <c r="F5320" t="s">
        <v>188</v>
      </c>
      <c r="G5320" t="s">
        <v>5928</v>
      </c>
      <c r="H5320" t="s">
        <v>5929</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ht="14.25" customHeight="1" x14ac:dyDescent="0.3">
      <c r="A5321">
        <v>5320</v>
      </c>
      <c r="B5321" t="s">
        <v>8142</v>
      </c>
      <c r="C5321">
        <f>YEAR(Data!$D5321)</f>
        <v>2014</v>
      </c>
      <c r="D5321" s="2">
        <v>41915</v>
      </c>
      <c r="E5321" s="2">
        <v>41918</v>
      </c>
      <c r="F5321" t="s">
        <v>188</v>
      </c>
      <c r="G5321" t="s">
        <v>5928</v>
      </c>
      <c r="H5321" t="s">
        <v>5929</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ht="14.25" customHeight="1" x14ac:dyDescent="0.3">
      <c r="A5322">
        <v>5321</v>
      </c>
      <c r="B5322" t="s">
        <v>8142</v>
      </c>
      <c r="C5322">
        <f>YEAR(Data!$D5322)</f>
        <v>2014</v>
      </c>
      <c r="D5322" s="2">
        <v>41915</v>
      </c>
      <c r="E5322" s="2">
        <v>41918</v>
      </c>
      <c r="F5322" t="s">
        <v>188</v>
      </c>
      <c r="G5322" t="s">
        <v>5928</v>
      </c>
      <c r="H5322" t="s">
        <v>5929</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ht="14.25" customHeight="1" x14ac:dyDescent="0.3">
      <c r="A5323">
        <v>5322</v>
      </c>
      <c r="B5323" t="s">
        <v>8142</v>
      </c>
      <c r="C5323">
        <f>YEAR(Data!$D5323)</f>
        <v>2014</v>
      </c>
      <c r="D5323" s="2">
        <v>41915</v>
      </c>
      <c r="E5323" s="2">
        <v>41918</v>
      </c>
      <c r="F5323" t="s">
        <v>188</v>
      </c>
      <c r="G5323" t="s">
        <v>5928</v>
      </c>
      <c r="H5323" t="s">
        <v>5929</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ht="14.25" customHeight="1" x14ac:dyDescent="0.3">
      <c r="A5324">
        <v>5323</v>
      </c>
      <c r="B5324" t="s">
        <v>8142</v>
      </c>
      <c r="C5324">
        <f>YEAR(Data!$D5324)</f>
        <v>2014</v>
      </c>
      <c r="D5324" s="2">
        <v>41915</v>
      </c>
      <c r="E5324" s="2">
        <v>41918</v>
      </c>
      <c r="F5324" t="s">
        <v>188</v>
      </c>
      <c r="G5324" t="s">
        <v>5928</v>
      </c>
      <c r="H5324" t="s">
        <v>5929</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ht="14.25" customHeight="1" x14ac:dyDescent="0.3">
      <c r="A5325">
        <v>5324</v>
      </c>
      <c r="B5325" t="s">
        <v>8144</v>
      </c>
      <c r="C5325">
        <f>YEAR(Data!$D5325)</f>
        <v>2014</v>
      </c>
      <c r="D5325" s="2">
        <v>41901</v>
      </c>
      <c r="E5325" s="2">
        <v>41906</v>
      </c>
      <c r="F5325" t="s">
        <v>23</v>
      </c>
      <c r="G5325" t="s">
        <v>5452</v>
      </c>
      <c r="H5325" t="s">
        <v>5453</v>
      </c>
      <c r="I5325" t="s">
        <v>26</v>
      </c>
      <c r="J5325" t="s">
        <v>27</v>
      </c>
      <c r="K5325" t="s">
        <v>8145</v>
      </c>
      <c r="L5325" t="s">
        <v>138</v>
      </c>
      <c r="M5325">
        <v>68801</v>
      </c>
      <c r="N5325" t="s">
        <v>105</v>
      </c>
      <c r="O5325" t="s">
        <v>935</v>
      </c>
      <c r="P5325" t="s">
        <v>46</v>
      </c>
      <c r="Q5325" t="s">
        <v>90</v>
      </c>
      <c r="R5325" t="s">
        <v>936</v>
      </c>
      <c r="S5325">
        <v>15.96</v>
      </c>
      <c r="T5325">
        <v>2</v>
      </c>
      <c r="U5325">
        <v>0</v>
      </c>
      <c r="V5325">
        <v>7.98</v>
      </c>
    </row>
    <row r="5326" spans="1:22" ht="14.25" customHeight="1" x14ac:dyDescent="0.3">
      <c r="A5326">
        <v>5325</v>
      </c>
      <c r="B5326" t="s">
        <v>8146</v>
      </c>
      <c r="C5326">
        <f>YEAR(Data!$D5326)</f>
        <v>2012</v>
      </c>
      <c r="D5326" s="2">
        <v>41247</v>
      </c>
      <c r="E5326" s="2">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ht="14.25" customHeight="1" x14ac:dyDescent="0.3">
      <c r="A5327">
        <v>5326</v>
      </c>
      <c r="B5327" t="s">
        <v>8146</v>
      </c>
      <c r="C5327">
        <f>YEAR(Data!$D5327)</f>
        <v>2012</v>
      </c>
      <c r="D5327" s="2">
        <v>41247</v>
      </c>
      <c r="E5327" s="2">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ht="14.25" customHeight="1" x14ac:dyDescent="0.3">
      <c r="A5328">
        <v>5327</v>
      </c>
      <c r="B5328" t="s">
        <v>8147</v>
      </c>
      <c r="C5328">
        <f>YEAR(Data!$D5328)</f>
        <v>2012</v>
      </c>
      <c r="D5328" s="2">
        <v>40925</v>
      </c>
      <c r="E5328" s="2">
        <v>40930</v>
      </c>
      <c r="F5328" t="s">
        <v>50</v>
      </c>
      <c r="G5328" t="s">
        <v>5377</v>
      </c>
      <c r="H5328" t="s">
        <v>5378</v>
      </c>
      <c r="I5328" t="s">
        <v>41</v>
      </c>
      <c r="J5328" t="s">
        <v>27</v>
      </c>
      <c r="K5328" t="s">
        <v>1479</v>
      </c>
      <c r="L5328" t="s">
        <v>1245</v>
      </c>
      <c r="M5328">
        <v>1841</v>
      </c>
      <c r="N5328" t="s">
        <v>148</v>
      </c>
      <c r="O5328" t="s">
        <v>5845</v>
      </c>
      <c r="P5328" t="s">
        <v>46</v>
      </c>
      <c r="Q5328" t="s">
        <v>68</v>
      </c>
      <c r="R5328" t="s">
        <v>5846</v>
      </c>
      <c r="S5328">
        <v>6.68</v>
      </c>
      <c r="T5328">
        <v>2</v>
      </c>
      <c r="U5328">
        <v>0</v>
      </c>
      <c r="V5328">
        <v>2.0039999999999996</v>
      </c>
    </row>
    <row r="5329" spans="1:22" ht="14.25" customHeight="1" x14ac:dyDescent="0.3">
      <c r="A5329">
        <v>5328</v>
      </c>
      <c r="B5329" t="s">
        <v>8148</v>
      </c>
      <c r="C5329">
        <f>YEAR(Data!$D5329)</f>
        <v>2011</v>
      </c>
      <c r="D5329" s="2">
        <v>40550</v>
      </c>
      <c r="E5329" s="2">
        <v>40552</v>
      </c>
      <c r="F5329" t="s">
        <v>23</v>
      </c>
      <c r="G5329" t="s">
        <v>6971</v>
      </c>
      <c r="H5329" t="s">
        <v>6972</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ht="14.25" customHeight="1" x14ac:dyDescent="0.3">
      <c r="A5330">
        <v>5329</v>
      </c>
      <c r="B5330" t="s">
        <v>8149</v>
      </c>
      <c r="C5330">
        <f>YEAR(Data!$D5330)</f>
        <v>2012</v>
      </c>
      <c r="D5330" s="2">
        <v>40973</v>
      </c>
      <c r="E5330" s="2">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ht="14.25" customHeight="1" x14ac:dyDescent="0.3">
      <c r="A5331">
        <v>5330</v>
      </c>
      <c r="B5331" t="s">
        <v>8150</v>
      </c>
      <c r="C5331">
        <f>YEAR(Data!$D5331)</f>
        <v>2013</v>
      </c>
      <c r="D5331" s="2">
        <v>41634</v>
      </c>
      <c r="E5331" s="2">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ht="14.25" customHeight="1" x14ac:dyDescent="0.3">
      <c r="A5332">
        <v>5331</v>
      </c>
      <c r="B5332" t="s">
        <v>8151</v>
      </c>
      <c r="C5332">
        <f>YEAR(Data!$D5332)</f>
        <v>2013</v>
      </c>
      <c r="D5332" s="2">
        <v>41522</v>
      </c>
      <c r="E5332" s="2">
        <v>41526</v>
      </c>
      <c r="F5332" t="s">
        <v>50</v>
      </c>
      <c r="G5332" t="s">
        <v>5419</v>
      </c>
      <c r="H5332" t="s">
        <v>5420</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ht="14.25" customHeight="1" x14ac:dyDescent="0.3">
      <c r="A5333">
        <v>5332</v>
      </c>
      <c r="B5333" t="s">
        <v>8151</v>
      </c>
      <c r="C5333">
        <f>YEAR(Data!$D5333)</f>
        <v>2013</v>
      </c>
      <c r="D5333" s="2">
        <v>41522</v>
      </c>
      <c r="E5333" s="2">
        <v>41526</v>
      </c>
      <c r="F5333" t="s">
        <v>50</v>
      </c>
      <c r="G5333" t="s">
        <v>5419</v>
      </c>
      <c r="H5333" t="s">
        <v>5420</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ht="14.25" customHeight="1" x14ac:dyDescent="0.3">
      <c r="A5334">
        <v>5333</v>
      </c>
      <c r="B5334" t="s">
        <v>8151</v>
      </c>
      <c r="C5334">
        <f>YEAR(Data!$D5334)</f>
        <v>2013</v>
      </c>
      <c r="D5334" s="2">
        <v>41522</v>
      </c>
      <c r="E5334" s="2">
        <v>41526</v>
      </c>
      <c r="F5334" t="s">
        <v>50</v>
      </c>
      <c r="G5334" t="s">
        <v>5419</v>
      </c>
      <c r="H5334" t="s">
        <v>5420</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ht="14.25" customHeight="1" x14ac:dyDescent="0.3">
      <c r="A5335">
        <v>5334</v>
      </c>
      <c r="B5335" t="s">
        <v>8152</v>
      </c>
      <c r="C5335">
        <f>YEAR(Data!$D5335)</f>
        <v>2011</v>
      </c>
      <c r="D5335" s="2">
        <v>40781</v>
      </c>
      <c r="E5335" s="2">
        <v>40787</v>
      </c>
      <c r="F5335" t="s">
        <v>50</v>
      </c>
      <c r="G5335" t="s">
        <v>407</v>
      </c>
      <c r="H5335" t="s">
        <v>408</v>
      </c>
      <c r="I5335" t="s">
        <v>26</v>
      </c>
      <c r="J5335" t="s">
        <v>27</v>
      </c>
      <c r="K5335" t="s">
        <v>606</v>
      </c>
      <c r="L5335" t="s">
        <v>245</v>
      </c>
      <c r="M5335">
        <v>19711</v>
      </c>
      <c r="N5335" t="s">
        <v>148</v>
      </c>
      <c r="O5335" t="s">
        <v>6826</v>
      </c>
      <c r="P5335" t="s">
        <v>32</v>
      </c>
      <c r="Q5335" t="s">
        <v>65</v>
      </c>
      <c r="R5335" t="s">
        <v>6827</v>
      </c>
      <c r="S5335">
        <v>10.68</v>
      </c>
      <c r="T5335">
        <v>4</v>
      </c>
      <c r="U5335">
        <v>0</v>
      </c>
      <c r="V5335">
        <v>4.0583999999999998</v>
      </c>
    </row>
    <row r="5336" spans="1:22" ht="14.25" customHeight="1" x14ac:dyDescent="0.3">
      <c r="A5336">
        <v>5335</v>
      </c>
      <c r="B5336" t="s">
        <v>8152</v>
      </c>
      <c r="C5336">
        <f>YEAR(Data!$D5336)</f>
        <v>2011</v>
      </c>
      <c r="D5336" s="2">
        <v>40781</v>
      </c>
      <c r="E5336" s="2">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ht="14.25" customHeight="1" x14ac:dyDescent="0.3">
      <c r="A5337">
        <v>5336</v>
      </c>
      <c r="B5337" t="s">
        <v>8152</v>
      </c>
      <c r="C5337">
        <f>YEAR(Data!$D5337)</f>
        <v>2011</v>
      </c>
      <c r="D5337" s="2">
        <v>40781</v>
      </c>
      <c r="E5337" s="2">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ht="14.25" customHeight="1" x14ac:dyDescent="0.3">
      <c r="A5338">
        <v>5337</v>
      </c>
      <c r="B5338" t="s">
        <v>8153</v>
      </c>
      <c r="C5338">
        <f>YEAR(Data!$D5338)</f>
        <v>2012</v>
      </c>
      <c r="D5338" s="2">
        <v>41050</v>
      </c>
      <c r="E5338" s="2">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ht="14.25" customHeight="1" x14ac:dyDescent="0.3">
      <c r="A5339">
        <v>5338</v>
      </c>
      <c r="B5339" t="s">
        <v>8154</v>
      </c>
      <c r="C5339">
        <f>YEAR(Data!$D5339)</f>
        <v>2014</v>
      </c>
      <c r="D5339" s="2">
        <v>41929</v>
      </c>
      <c r="E5339" s="2">
        <v>41934</v>
      </c>
      <c r="F5339" t="s">
        <v>50</v>
      </c>
      <c r="G5339" t="s">
        <v>2672</v>
      </c>
      <c r="H5339" t="s">
        <v>2673</v>
      </c>
      <c r="I5339" t="s">
        <v>41</v>
      </c>
      <c r="J5339" t="s">
        <v>27</v>
      </c>
      <c r="K5339" t="s">
        <v>622</v>
      </c>
      <c r="L5339" t="s">
        <v>310</v>
      </c>
      <c r="M5339">
        <v>85254</v>
      </c>
      <c r="N5339" t="s">
        <v>44</v>
      </c>
      <c r="O5339" t="s">
        <v>5777</v>
      </c>
      <c r="P5339" t="s">
        <v>46</v>
      </c>
      <c r="Q5339" t="s">
        <v>90</v>
      </c>
      <c r="R5339" t="s">
        <v>5778</v>
      </c>
      <c r="S5339">
        <v>307.77600000000001</v>
      </c>
      <c r="T5339">
        <v>7</v>
      </c>
      <c r="U5339">
        <v>0.2</v>
      </c>
      <c r="V5339">
        <v>111.5688</v>
      </c>
    </row>
    <row r="5340" spans="1:22" ht="14.25" customHeight="1" x14ac:dyDescent="0.3">
      <c r="A5340">
        <v>5339</v>
      </c>
      <c r="B5340" t="s">
        <v>8155</v>
      </c>
      <c r="C5340">
        <f>YEAR(Data!$D5340)</f>
        <v>2012</v>
      </c>
      <c r="D5340" s="2">
        <v>41222</v>
      </c>
      <c r="E5340" s="2">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ht="14.25" customHeight="1" x14ac:dyDescent="0.3">
      <c r="A5341">
        <v>5340</v>
      </c>
      <c r="B5341" t="s">
        <v>8155</v>
      </c>
      <c r="C5341">
        <f>YEAR(Data!$D5341)</f>
        <v>2012</v>
      </c>
      <c r="D5341" s="2">
        <v>41222</v>
      </c>
      <c r="E5341" s="2">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ht="14.25" customHeight="1" x14ac:dyDescent="0.3">
      <c r="A5342">
        <v>5341</v>
      </c>
      <c r="B5342" t="s">
        <v>8155</v>
      </c>
      <c r="C5342">
        <f>YEAR(Data!$D5342)</f>
        <v>2012</v>
      </c>
      <c r="D5342" s="2">
        <v>41222</v>
      </c>
      <c r="E5342" s="2">
        <v>41227</v>
      </c>
      <c r="F5342" t="s">
        <v>23</v>
      </c>
      <c r="G5342" t="s">
        <v>1962</v>
      </c>
      <c r="H5342" t="s">
        <v>1963</v>
      </c>
      <c r="I5342" t="s">
        <v>26</v>
      </c>
      <c r="J5342" t="s">
        <v>27</v>
      </c>
      <c r="K5342" t="s">
        <v>2343</v>
      </c>
      <c r="L5342" t="s">
        <v>267</v>
      </c>
      <c r="M5342">
        <v>11572</v>
      </c>
      <c r="N5342" t="s">
        <v>148</v>
      </c>
      <c r="O5342" t="s">
        <v>7742</v>
      </c>
      <c r="P5342" t="s">
        <v>71</v>
      </c>
      <c r="Q5342" t="s">
        <v>161</v>
      </c>
      <c r="R5342" t="s">
        <v>7743</v>
      </c>
      <c r="S5342">
        <v>13.98</v>
      </c>
      <c r="T5342">
        <v>2</v>
      </c>
      <c r="U5342">
        <v>0</v>
      </c>
      <c r="V5342">
        <v>6.011400000000001</v>
      </c>
    </row>
    <row r="5343" spans="1:22" ht="14.25" customHeight="1" x14ac:dyDescent="0.3">
      <c r="A5343">
        <v>5342</v>
      </c>
      <c r="B5343" t="s">
        <v>8155</v>
      </c>
      <c r="C5343">
        <f>YEAR(Data!$D5343)</f>
        <v>2012</v>
      </c>
      <c r="D5343" s="2">
        <v>41222</v>
      </c>
      <c r="E5343" s="2">
        <v>41227</v>
      </c>
      <c r="F5343" t="s">
        <v>23</v>
      </c>
      <c r="G5343" t="s">
        <v>1962</v>
      </c>
      <c r="H5343" t="s">
        <v>1963</v>
      </c>
      <c r="I5343" t="s">
        <v>26</v>
      </c>
      <c r="J5343" t="s">
        <v>27</v>
      </c>
      <c r="K5343" t="s">
        <v>2343</v>
      </c>
      <c r="L5343" t="s">
        <v>267</v>
      </c>
      <c r="M5343">
        <v>11572</v>
      </c>
      <c r="N5343" t="s">
        <v>148</v>
      </c>
      <c r="O5343" t="s">
        <v>5439</v>
      </c>
      <c r="P5343" t="s">
        <v>71</v>
      </c>
      <c r="Q5343" t="s">
        <v>161</v>
      </c>
      <c r="R5343" t="s">
        <v>5440</v>
      </c>
      <c r="S5343">
        <v>899.95</v>
      </c>
      <c r="T5343">
        <v>5</v>
      </c>
      <c r="U5343">
        <v>0</v>
      </c>
      <c r="V5343">
        <v>53.996999999999957</v>
      </c>
    </row>
    <row r="5344" spans="1:22" ht="14.25" customHeight="1" x14ac:dyDescent="0.3">
      <c r="A5344">
        <v>5343</v>
      </c>
      <c r="B5344" t="s">
        <v>8156</v>
      </c>
      <c r="C5344">
        <f>YEAR(Data!$D5344)</f>
        <v>2011</v>
      </c>
      <c r="D5344" s="2">
        <v>40868</v>
      </c>
      <c r="E5344" s="2">
        <v>40874</v>
      </c>
      <c r="F5344" t="s">
        <v>50</v>
      </c>
      <c r="G5344" t="s">
        <v>8157</v>
      </c>
      <c r="H5344" t="s">
        <v>8158</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ht="14.25" customHeight="1" x14ac:dyDescent="0.3">
      <c r="A5345">
        <v>5344</v>
      </c>
      <c r="B5345" t="s">
        <v>8156</v>
      </c>
      <c r="C5345">
        <f>YEAR(Data!$D5345)</f>
        <v>2011</v>
      </c>
      <c r="D5345" s="2">
        <v>40868</v>
      </c>
      <c r="E5345" s="2">
        <v>40874</v>
      </c>
      <c r="F5345" t="s">
        <v>50</v>
      </c>
      <c r="G5345" t="s">
        <v>8157</v>
      </c>
      <c r="H5345" t="s">
        <v>8158</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ht="14.25" customHeight="1" x14ac:dyDescent="0.3">
      <c r="A5346">
        <v>5345</v>
      </c>
      <c r="B5346" t="s">
        <v>8159</v>
      </c>
      <c r="C5346">
        <f>YEAR(Data!$D5346)</f>
        <v>2012</v>
      </c>
      <c r="D5346" s="2">
        <v>41193</v>
      </c>
      <c r="E5346" s="2">
        <v>41195</v>
      </c>
      <c r="F5346" t="s">
        <v>23</v>
      </c>
      <c r="G5346" t="s">
        <v>1125</v>
      </c>
      <c r="H5346" t="s">
        <v>1126</v>
      </c>
      <c r="I5346" t="s">
        <v>26</v>
      </c>
      <c r="J5346" t="s">
        <v>27</v>
      </c>
      <c r="K5346" t="s">
        <v>389</v>
      </c>
      <c r="L5346" t="s">
        <v>267</v>
      </c>
      <c r="M5346">
        <v>14609</v>
      </c>
      <c r="N5346" t="s">
        <v>148</v>
      </c>
      <c r="O5346" t="s">
        <v>5617</v>
      </c>
      <c r="P5346" t="s">
        <v>71</v>
      </c>
      <c r="Q5346" t="s">
        <v>161</v>
      </c>
      <c r="R5346" t="s">
        <v>6803</v>
      </c>
      <c r="S5346">
        <v>31.95</v>
      </c>
      <c r="T5346">
        <v>1</v>
      </c>
      <c r="U5346">
        <v>0</v>
      </c>
      <c r="V5346">
        <v>2.2364999999999995</v>
      </c>
    </row>
    <row r="5347" spans="1:22" ht="14.25" customHeight="1" x14ac:dyDescent="0.3">
      <c r="A5347">
        <v>5346</v>
      </c>
      <c r="B5347" t="s">
        <v>8160</v>
      </c>
      <c r="C5347">
        <f>YEAR(Data!$D5347)</f>
        <v>2014</v>
      </c>
      <c r="D5347" s="2">
        <v>41720</v>
      </c>
      <c r="E5347" s="2">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ht="14.25" customHeight="1" x14ac:dyDescent="0.3">
      <c r="A5348">
        <v>5347</v>
      </c>
      <c r="B5348" t="s">
        <v>8160</v>
      </c>
      <c r="C5348">
        <f>YEAR(Data!$D5348)</f>
        <v>2014</v>
      </c>
      <c r="D5348" s="2">
        <v>41720</v>
      </c>
      <c r="E5348" s="2">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ht="14.25" customHeight="1" x14ac:dyDescent="0.3">
      <c r="A5349">
        <v>5348</v>
      </c>
      <c r="B5349" t="s">
        <v>8160</v>
      </c>
      <c r="C5349">
        <f>YEAR(Data!$D5349)</f>
        <v>2014</v>
      </c>
      <c r="D5349" s="2">
        <v>41720</v>
      </c>
      <c r="E5349" s="2">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ht="14.25" customHeight="1" x14ac:dyDescent="0.3">
      <c r="A5350">
        <v>5349</v>
      </c>
      <c r="B5350" t="s">
        <v>8161</v>
      </c>
      <c r="C5350">
        <f>YEAR(Data!$D5350)</f>
        <v>2012</v>
      </c>
      <c r="D5350" s="2">
        <v>40912</v>
      </c>
      <c r="E5350" s="2">
        <v>40918</v>
      </c>
      <c r="F5350" t="s">
        <v>50</v>
      </c>
      <c r="G5350" t="s">
        <v>2420</v>
      </c>
      <c r="H5350" t="s">
        <v>2421</v>
      </c>
      <c r="I5350" t="s">
        <v>41</v>
      </c>
      <c r="J5350" t="s">
        <v>27</v>
      </c>
      <c r="K5350" t="s">
        <v>8162</v>
      </c>
      <c r="L5350" t="s">
        <v>229</v>
      </c>
      <c r="M5350">
        <v>55125</v>
      </c>
      <c r="N5350" t="s">
        <v>105</v>
      </c>
      <c r="O5350" t="s">
        <v>3242</v>
      </c>
      <c r="P5350" t="s">
        <v>46</v>
      </c>
      <c r="Q5350" t="s">
        <v>75</v>
      </c>
      <c r="R5350" t="s">
        <v>3243</v>
      </c>
      <c r="S5350">
        <v>32.339999999999996</v>
      </c>
      <c r="T5350">
        <v>3</v>
      </c>
      <c r="U5350">
        <v>0</v>
      </c>
      <c r="V5350">
        <v>15.523199999999999</v>
      </c>
    </row>
    <row r="5351" spans="1:22" ht="14.25" customHeight="1" x14ac:dyDescent="0.3">
      <c r="A5351">
        <v>5350</v>
      </c>
      <c r="B5351" t="s">
        <v>8161</v>
      </c>
      <c r="C5351">
        <f>YEAR(Data!$D5351)</f>
        <v>2012</v>
      </c>
      <c r="D5351" s="2">
        <v>40912</v>
      </c>
      <c r="E5351" s="2">
        <v>40918</v>
      </c>
      <c r="F5351" t="s">
        <v>50</v>
      </c>
      <c r="G5351" t="s">
        <v>2420</v>
      </c>
      <c r="H5351" t="s">
        <v>2421</v>
      </c>
      <c r="I5351" t="s">
        <v>41</v>
      </c>
      <c r="J5351" t="s">
        <v>27</v>
      </c>
      <c r="K5351" t="s">
        <v>8162</v>
      </c>
      <c r="L5351" t="s">
        <v>229</v>
      </c>
      <c r="M5351">
        <v>55125</v>
      </c>
      <c r="N5351" t="s">
        <v>105</v>
      </c>
      <c r="O5351" t="s">
        <v>935</v>
      </c>
      <c r="P5351" t="s">
        <v>46</v>
      </c>
      <c r="Q5351" t="s">
        <v>90</v>
      </c>
      <c r="R5351" t="s">
        <v>936</v>
      </c>
      <c r="S5351">
        <v>39.900000000000006</v>
      </c>
      <c r="T5351">
        <v>5</v>
      </c>
      <c r="U5351">
        <v>0</v>
      </c>
      <c r="V5351">
        <v>19.950000000000003</v>
      </c>
    </row>
    <row r="5352" spans="1:22" ht="14.25" customHeight="1" x14ac:dyDescent="0.3">
      <c r="A5352">
        <v>5351</v>
      </c>
      <c r="B5352" t="s">
        <v>8163</v>
      </c>
      <c r="C5352">
        <f>YEAR(Data!$D5352)</f>
        <v>2014</v>
      </c>
      <c r="D5352" s="2">
        <v>41983</v>
      </c>
      <c r="E5352" s="2">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ht="14.25" customHeight="1" x14ac:dyDescent="0.3">
      <c r="A5353">
        <v>5352</v>
      </c>
      <c r="B5353" t="s">
        <v>8164</v>
      </c>
      <c r="C5353">
        <f>YEAR(Data!$D5353)</f>
        <v>2013</v>
      </c>
      <c r="D5353" s="2">
        <v>41524</v>
      </c>
      <c r="E5353" s="2">
        <v>41530</v>
      </c>
      <c r="F5353" t="s">
        <v>50</v>
      </c>
      <c r="G5353" t="s">
        <v>2394</v>
      </c>
      <c r="H5353" t="s">
        <v>2395</v>
      </c>
      <c r="I5353" t="s">
        <v>41</v>
      </c>
      <c r="J5353" t="s">
        <v>27</v>
      </c>
      <c r="K5353" t="s">
        <v>815</v>
      </c>
      <c r="L5353" t="s">
        <v>104</v>
      </c>
      <c r="M5353">
        <v>75217</v>
      </c>
      <c r="N5353" t="s">
        <v>105</v>
      </c>
      <c r="O5353" t="s">
        <v>5803</v>
      </c>
      <c r="P5353" t="s">
        <v>46</v>
      </c>
      <c r="Q5353" t="s">
        <v>90</v>
      </c>
      <c r="R5353" t="s">
        <v>5804</v>
      </c>
      <c r="S5353">
        <v>41.92</v>
      </c>
      <c r="T5353">
        <v>4</v>
      </c>
      <c r="U5353">
        <v>0.2</v>
      </c>
      <c r="V5353">
        <v>15.195999999999998</v>
      </c>
    </row>
    <row r="5354" spans="1:22" ht="14.25" customHeight="1" x14ac:dyDescent="0.3">
      <c r="A5354">
        <v>5353</v>
      </c>
      <c r="B5354" t="s">
        <v>8164</v>
      </c>
      <c r="C5354">
        <f>YEAR(Data!$D5354)</f>
        <v>2013</v>
      </c>
      <c r="D5354" s="2">
        <v>41524</v>
      </c>
      <c r="E5354" s="2">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ht="14.25" customHeight="1" x14ac:dyDescent="0.3">
      <c r="A5355">
        <v>5354</v>
      </c>
      <c r="B5355" t="s">
        <v>8165</v>
      </c>
      <c r="C5355">
        <f>YEAR(Data!$D5355)</f>
        <v>2013</v>
      </c>
      <c r="D5355" s="2">
        <v>41521</v>
      </c>
      <c r="E5355" s="2">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ht="14.25" customHeight="1" x14ac:dyDescent="0.3">
      <c r="A5356">
        <v>5355</v>
      </c>
      <c r="B5356" t="s">
        <v>8166</v>
      </c>
      <c r="C5356">
        <f>YEAR(Data!$D5356)</f>
        <v>2011</v>
      </c>
      <c r="D5356" s="2">
        <v>40676</v>
      </c>
      <c r="E5356" s="2">
        <v>40682</v>
      </c>
      <c r="F5356" t="s">
        <v>50</v>
      </c>
      <c r="G5356" t="s">
        <v>6420</v>
      </c>
      <c r="H5356" t="s">
        <v>6421</v>
      </c>
      <c r="I5356" t="s">
        <v>41</v>
      </c>
      <c r="J5356" t="s">
        <v>27</v>
      </c>
      <c r="K5356" t="s">
        <v>42</v>
      </c>
      <c r="L5356" t="s">
        <v>43</v>
      </c>
      <c r="M5356">
        <v>90004</v>
      </c>
      <c r="N5356" t="s">
        <v>44</v>
      </c>
      <c r="O5356" t="s">
        <v>5494</v>
      </c>
      <c r="P5356" t="s">
        <v>32</v>
      </c>
      <c r="Q5356" t="s">
        <v>36</v>
      </c>
      <c r="R5356" t="s">
        <v>5495</v>
      </c>
      <c r="S5356">
        <v>279.45600000000002</v>
      </c>
      <c r="T5356">
        <v>6</v>
      </c>
      <c r="U5356">
        <v>0.2</v>
      </c>
      <c r="V5356">
        <v>20.959199999999996</v>
      </c>
    </row>
    <row r="5357" spans="1:22" ht="14.25" customHeight="1" x14ac:dyDescent="0.3">
      <c r="A5357">
        <v>5356</v>
      </c>
      <c r="B5357" t="s">
        <v>8166</v>
      </c>
      <c r="C5357">
        <f>YEAR(Data!$D5357)</f>
        <v>2011</v>
      </c>
      <c r="D5357" s="2">
        <v>40676</v>
      </c>
      <c r="E5357" s="2">
        <v>40682</v>
      </c>
      <c r="F5357" t="s">
        <v>50</v>
      </c>
      <c r="G5357" t="s">
        <v>6420</v>
      </c>
      <c r="H5357" t="s">
        <v>6421</v>
      </c>
      <c r="I5357" t="s">
        <v>41</v>
      </c>
      <c r="J5357" t="s">
        <v>27</v>
      </c>
      <c r="K5357" t="s">
        <v>42</v>
      </c>
      <c r="L5357" t="s">
        <v>43</v>
      </c>
      <c r="M5357">
        <v>90004</v>
      </c>
      <c r="N5357" t="s">
        <v>44</v>
      </c>
      <c r="O5357" t="s">
        <v>8167</v>
      </c>
      <c r="P5357" t="s">
        <v>46</v>
      </c>
      <c r="Q5357" t="s">
        <v>90</v>
      </c>
      <c r="R5357" t="s">
        <v>8168</v>
      </c>
      <c r="S5357">
        <v>8</v>
      </c>
      <c r="T5357">
        <v>2</v>
      </c>
      <c r="U5357">
        <v>0</v>
      </c>
      <c r="V5357">
        <v>3.84</v>
      </c>
    </row>
    <row r="5358" spans="1:22" ht="14.25" customHeight="1" x14ac:dyDescent="0.3">
      <c r="A5358">
        <v>5357</v>
      </c>
      <c r="B5358" t="s">
        <v>8169</v>
      </c>
      <c r="C5358">
        <f>YEAR(Data!$D5358)</f>
        <v>2013</v>
      </c>
      <c r="D5358" s="2">
        <v>41547</v>
      </c>
      <c r="E5358" s="2">
        <v>41551</v>
      </c>
      <c r="F5358" t="s">
        <v>50</v>
      </c>
      <c r="G5358" t="s">
        <v>4029</v>
      </c>
      <c r="H5358" t="s">
        <v>4030</v>
      </c>
      <c r="I5358" t="s">
        <v>26</v>
      </c>
      <c r="J5358" t="s">
        <v>27</v>
      </c>
      <c r="K5358" t="s">
        <v>127</v>
      </c>
      <c r="L5358" t="s">
        <v>43</v>
      </c>
      <c r="M5358">
        <v>94109</v>
      </c>
      <c r="N5358" t="s">
        <v>44</v>
      </c>
      <c r="O5358" t="s">
        <v>5217</v>
      </c>
      <c r="P5358" t="s">
        <v>46</v>
      </c>
      <c r="Q5358" t="s">
        <v>75</v>
      </c>
      <c r="R5358" t="s">
        <v>5218</v>
      </c>
      <c r="S5358">
        <v>27.240000000000002</v>
      </c>
      <c r="T5358">
        <v>5</v>
      </c>
      <c r="U5358">
        <v>0.2</v>
      </c>
      <c r="V5358">
        <v>9.5339999999999971</v>
      </c>
    </row>
    <row r="5359" spans="1:22" ht="14.25" customHeight="1" x14ac:dyDescent="0.3">
      <c r="A5359">
        <v>5358</v>
      </c>
      <c r="B5359" t="s">
        <v>8170</v>
      </c>
      <c r="C5359">
        <f>YEAR(Data!$D5359)</f>
        <v>2011</v>
      </c>
      <c r="D5359" s="2">
        <v>40760</v>
      </c>
      <c r="E5359" s="2">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ht="14.25" customHeight="1" x14ac:dyDescent="0.3">
      <c r="A5360">
        <v>5359</v>
      </c>
      <c r="B5360" t="s">
        <v>8170</v>
      </c>
      <c r="C5360">
        <f>YEAR(Data!$D5360)</f>
        <v>2011</v>
      </c>
      <c r="D5360" s="2">
        <v>40760</v>
      </c>
      <c r="E5360" s="2">
        <v>40766</v>
      </c>
      <c r="F5360" t="s">
        <v>50</v>
      </c>
      <c r="G5360" t="s">
        <v>1694</v>
      </c>
      <c r="H5360" t="s">
        <v>1695</v>
      </c>
      <c r="I5360" t="s">
        <v>26</v>
      </c>
      <c r="J5360" t="s">
        <v>27</v>
      </c>
      <c r="K5360" t="s">
        <v>127</v>
      </c>
      <c r="L5360" t="s">
        <v>43</v>
      </c>
      <c r="M5360">
        <v>94122</v>
      </c>
      <c r="N5360" t="s">
        <v>44</v>
      </c>
      <c r="O5360" t="s">
        <v>6759</v>
      </c>
      <c r="P5360" t="s">
        <v>46</v>
      </c>
      <c r="Q5360" t="s">
        <v>59</v>
      </c>
      <c r="R5360" t="s">
        <v>6760</v>
      </c>
      <c r="S5360">
        <v>15.78</v>
      </c>
      <c r="T5360">
        <v>2</v>
      </c>
      <c r="U5360">
        <v>0</v>
      </c>
      <c r="V5360">
        <v>0.63119999999999798</v>
      </c>
    </row>
    <row r="5361" spans="1:22" ht="14.25" customHeight="1" x14ac:dyDescent="0.3">
      <c r="A5361">
        <v>5360</v>
      </c>
      <c r="B5361" t="s">
        <v>8170</v>
      </c>
      <c r="C5361">
        <f>YEAR(Data!$D5361)</f>
        <v>2011</v>
      </c>
      <c r="D5361" s="2">
        <v>40760</v>
      </c>
      <c r="E5361" s="2">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ht="14.25" customHeight="1" x14ac:dyDescent="0.3">
      <c r="A5362">
        <v>5361</v>
      </c>
      <c r="B5362" t="s">
        <v>8171</v>
      </c>
      <c r="C5362">
        <f>YEAR(Data!$D5362)</f>
        <v>2014</v>
      </c>
      <c r="D5362" s="2">
        <v>41744</v>
      </c>
      <c r="E5362" s="2">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ht="14.25" customHeight="1" x14ac:dyDescent="0.3">
      <c r="A5363">
        <v>5362</v>
      </c>
      <c r="B5363" t="s">
        <v>8172</v>
      </c>
      <c r="C5363">
        <f>YEAR(Data!$D5363)</f>
        <v>2014</v>
      </c>
      <c r="D5363" s="2">
        <v>41800</v>
      </c>
      <c r="E5363" s="2">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ht="14.25" customHeight="1" x14ac:dyDescent="0.3">
      <c r="A5364">
        <v>5363</v>
      </c>
      <c r="B5364" t="s">
        <v>8173</v>
      </c>
      <c r="C5364">
        <f>YEAR(Data!$D5364)</f>
        <v>2013</v>
      </c>
      <c r="D5364" s="2">
        <v>41638</v>
      </c>
      <c r="E5364" s="2">
        <v>41642</v>
      </c>
      <c r="F5364" t="s">
        <v>50</v>
      </c>
      <c r="G5364" t="s">
        <v>2503</v>
      </c>
      <c r="H5364" t="s">
        <v>2504</v>
      </c>
      <c r="I5364" t="s">
        <v>26</v>
      </c>
      <c r="J5364" t="s">
        <v>27</v>
      </c>
      <c r="K5364" t="s">
        <v>7246</v>
      </c>
      <c r="L5364" t="s">
        <v>4530</v>
      </c>
      <c r="M5364">
        <v>67212</v>
      </c>
      <c r="N5364" t="s">
        <v>105</v>
      </c>
      <c r="O5364" t="s">
        <v>6567</v>
      </c>
      <c r="P5364" t="s">
        <v>32</v>
      </c>
      <c r="Q5364" t="s">
        <v>65</v>
      </c>
      <c r="R5364" t="s">
        <v>6568</v>
      </c>
      <c r="S5364">
        <v>70.56</v>
      </c>
      <c r="T5364">
        <v>6</v>
      </c>
      <c r="U5364">
        <v>0</v>
      </c>
      <c r="V5364">
        <v>23.990399999999994</v>
      </c>
    </row>
    <row r="5365" spans="1:22" ht="14.25" customHeight="1" x14ac:dyDescent="0.3">
      <c r="A5365">
        <v>5364</v>
      </c>
      <c r="B5365" t="s">
        <v>8173</v>
      </c>
      <c r="C5365">
        <f>YEAR(Data!$D5365)</f>
        <v>2013</v>
      </c>
      <c r="D5365" s="2">
        <v>41638</v>
      </c>
      <c r="E5365" s="2">
        <v>41642</v>
      </c>
      <c r="F5365" t="s">
        <v>50</v>
      </c>
      <c r="G5365" t="s">
        <v>2503</v>
      </c>
      <c r="H5365" t="s">
        <v>2504</v>
      </c>
      <c r="I5365" t="s">
        <v>26</v>
      </c>
      <c r="J5365" t="s">
        <v>27</v>
      </c>
      <c r="K5365" t="s">
        <v>7246</v>
      </c>
      <c r="L5365" t="s">
        <v>4530</v>
      </c>
      <c r="M5365">
        <v>67212</v>
      </c>
      <c r="N5365" t="s">
        <v>105</v>
      </c>
      <c r="O5365" t="s">
        <v>5593</v>
      </c>
      <c r="P5365" t="s">
        <v>46</v>
      </c>
      <c r="Q5365" t="s">
        <v>78</v>
      </c>
      <c r="R5365" t="s">
        <v>5594</v>
      </c>
      <c r="S5365">
        <v>81.96</v>
      </c>
      <c r="T5365">
        <v>2</v>
      </c>
      <c r="U5365">
        <v>0</v>
      </c>
      <c r="V5365">
        <v>22.948799999999999</v>
      </c>
    </row>
    <row r="5366" spans="1:22" ht="14.25" customHeight="1" x14ac:dyDescent="0.3">
      <c r="A5366">
        <v>5365</v>
      </c>
      <c r="B5366" t="s">
        <v>8174</v>
      </c>
      <c r="C5366">
        <f>YEAR(Data!$D5366)</f>
        <v>2011</v>
      </c>
      <c r="D5366" s="2">
        <v>40562</v>
      </c>
      <c r="E5366" s="2">
        <v>40565</v>
      </c>
      <c r="F5366" t="s">
        <v>23</v>
      </c>
      <c r="G5366" t="s">
        <v>6454</v>
      </c>
      <c r="H5366" t="s">
        <v>6455</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ht="14.25" customHeight="1" x14ac:dyDescent="0.3">
      <c r="A5367">
        <v>5366</v>
      </c>
      <c r="B5367" t="s">
        <v>8175</v>
      </c>
      <c r="C5367">
        <f>YEAR(Data!$D5367)</f>
        <v>2013</v>
      </c>
      <c r="D5367" s="2">
        <v>41599</v>
      </c>
      <c r="E5367" s="2">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ht="14.25" customHeight="1" x14ac:dyDescent="0.3">
      <c r="A5368">
        <v>5367</v>
      </c>
      <c r="B5368" t="s">
        <v>8176</v>
      </c>
      <c r="C5368">
        <f>YEAR(Data!$D5368)</f>
        <v>2014</v>
      </c>
      <c r="D5368" s="2">
        <v>41801</v>
      </c>
      <c r="E5368" s="2">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ht="14.25" customHeight="1" x14ac:dyDescent="0.3">
      <c r="A5369">
        <v>5368</v>
      </c>
      <c r="B5369" t="s">
        <v>8176</v>
      </c>
      <c r="C5369">
        <f>YEAR(Data!$D5369)</f>
        <v>2014</v>
      </c>
      <c r="D5369" s="2">
        <v>41801</v>
      </c>
      <c r="E5369" s="2">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ht="14.25" customHeight="1" x14ac:dyDescent="0.3">
      <c r="A5370">
        <v>5369</v>
      </c>
      <c r="B5370" t="s">
        <v>8176</v>
      </c>
      <c r="C5370">
        <f>YEAR(Data!$D5370)</f>
        <v>2014</v>
      </c>
      <c r="D5370" s="2">
        <v>41801</v>
      </c>
      <c r="E5370" s="2">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ht="14.25" customHeight="1" x14ac:dyDescent="0.3">
      <c r="A5371">
        <v>5370</v>
      </c>
      <c r="B5371" t="s">
        <v>8177</v>
      </c>
      <c r="C5371">
        <f>YEAR(Data!$D5371)</f>
        <v>2014</v>
      </c>
      <c r="D5371" s="2">
        <v>41893</v>
      </c>
      <c r="E5371" s="2">
        <v>41896</v>
      </c>
      <c r="F5371" t="s">
        <v>188</v>
      </c>
      <c r="G5371" t="s">
        <v>1503</v>
      </c>
      <c r="H5371" t="s">
        <v>1504</v>
      </c>
      <c r="I5371" t="s">
        <v>41</v>
      </c>
      <c r="J5371" t="s">
        <v>27</v>
      </c>
      <c r="K5371" t="s">
        <v>801</v>
      </c>
      <c r="L5371" t="s">
        <v>498</v>
      </c>
      <c r="M5371">
        <v>44312</v>
      </c>
      <c r="N5371" t="s">
        <v>148</v>
      </c>
      <c r="O5371" t="s">
        <v>8178</v>
      </c>
      <c r="P5371" t="s">
        <v>46</v>
      </c>
      <c r="Q5371" t="s">
        <v>90</v>
      </c>
      <c r="R5371" t="s">
        <v>8179</v>
      </c>
      <c r="S5371">
        <v>85.055999999999997</v>
      </c>
      <c r="T5371">
        <v>3</v>
      </c>
      <c r="U5371">
        <v>0.2</v>
      </c>
      <c r="V5371">
        <v>28.706399999999991</v>
      </c>
    </row>
    <row r="5372" spans="1:22" ht="14.25" customHeight="1" x14ac:dyDescent="0.3">
      <c r="A5372">
        <v>5371</v>
      </c>
      <c r="B5372" t="s">
        <v>8180</v>
      </c>
      <c r="C5372">
        <f>YEAR(Data!$D5372)</f>
        <v>2014</v>
      </c>
      <c r="D5372" s="2">
        <v>41738</v>
      </c>
      <c r="E5372" s="2">
        <v>41742</v>
      </c>
      <c r="F5372" t="s">
        <v>50</v>
      </c>
      <c r="G5372" t="s">
        <v>3924</v>
      </c>
      <c r="H5372" t="s">
        <v>3925</v>
      </c>
      <c r="I5372" t="s">
        <v>41</v>
      </c>
      <c r="J5372" t="s">
        <v>27</v>
      </c>
      <c r="K5372" t="s">
        <v>7826</v>
      </c>
      <c r="L5372" t="s">
        <v>238</v>
      </c>
      <c r="M5372">
        <v>48237</v>
      </c>
      <c r="N5372" t="s">
        <v>105</v>
      </c>
      <c r="O5372" t="s">
        <v>5643</v>
      </c>
      <c r="P5372" t="s">
        <v>32</v>
      </c>
      <c r="Q5372" t="s">
        <v>65</v>
      </c>
      <c r="R5372" t="s">
        <v>5644</v>
      </c>
      <c r="S5372">
        <v>273.95999999999998</v>
      </c>
      <c r="T5372">
        <v>2</v>
      </c>
      <c r="U5372">
        <v>0</v>
      </c>
      <c r="V5372">
        <v>71.229600000000005</v>
      </c>
    </row>
    <row r="5373" spans="1:22" ht="14.25" customHeight="1" x14ac:dyDescent="0.3">
      <c r="A5373">
        <v>5372</v>
      </c>
      <c r="B5373" t="s">
        <v>8180</v>
      </c>
      <c r="C5373">
        <f>YEAR(Data!$D5373)</f>
        <v>2014</v>
      </c>
      <c r="D5373" s="2">
        <v>41738</v>
      </c>
      <c r="E5373" s="2">
        <v>41742</v>
      </c>
      <c r="F5373" t="s">
        <v>50</v>
      </c>
      <c r="G5373" t="s">
        <v>3924</v>
      </c>
      <c r="H5373" t="s">
        <v>3925</v>
      </c>
      <c r="I5373" t="s">
        <v>41</v>
      </c>
      <c r="J5373" t="s">
        <v>27</v>
      </c>
      <c r="K5373" t="s">
        <v>7826</v>
      </c>
      <c r="L5373" t="s">
        <v>238</v>
      </c>
      <c r="M5373">
        <v>48237</v>
      </c>
      <c r="N5373" t="s">
        <v>105</v>
      </c>
      <c r="O5373" t="s">
        <v>2905</v>
      </c>
      <c r="P5373" t="s">
        <v>32</v>
      </c>
      <c r="Q5373" t="s">
        <v>65</v>
      </c>
      <c r="R5373" t="s">
        <v>2906</v>
      </c>
      <c r="S5373">
        <v>306.89999999999998</v>
      </c>
      <c r="T5373">
        <v>3</v>
      </c>
      <c r="U5373">
        <v>0</v>
      </c>
      <c r="V5373">
        <v>79.793999999999997</v>
      </c>
    </row>
    <row r="5374" spans="1:22" ht="14.25" customHeight="1" x14ac:dyDescent="0.3">
      <c r="A5374">
        <v>5373</v>
      </c>
      <c r="B5374" t="s">
        <v>8181</v>
      </c>
      <c r="C5374">
        <f>YEAR(Data!$D5374)</f>
        <v>2012</v>
      </c>
      <c r="D5374" s="2">
        <v>41206</v>
      </c>
      <c r="E5374" s="2">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ht="14.25" customHeight="1" x14ac:dyDescent="0.3">
      <c r="A5375">
        <v>5374</v>
      </c>
      <c r="B5375" t="s">
        <v>8181</v>
      </c>
      <c r="C5375">
        <f>YEAR(Data!$D5375)</f>
        <v>2012</v>
      </c>
      <c r="D5375" s="2">
        <v>41206</v>
      </c>
      <c r="E5375" s="2">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ht="14.25" customHeight="1" x14ac:dyDescent="0.3">
      <c r="A5376">
        <v>5375</v>
      </c>
      <c r="B5376" t="s">
        <v>8181</v>
      </c>
      <c r="C5376">
        <f>YEAR(Data!$D5376)</f>
        <v>2012</v>
      </c>
      <c r="D5376" s="2">
        <v>41206</v>
      </c>
      <c r="E5376" s="2">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ht="14.25" customHeight="1" x14ac:dyDescent="0.3">
      <c r="A5377">
        <v>5376</v>
      </c>
      <c r="B5377" t="s">
        <v>8182</v>
      </c>
      <c r="C5377">
        <f>YEAR(Data!$D5377)</f>
        <v>2014</v>
      </c>
      <c r="D5377" s="2">
        <v>41787</v>
      </c>
      <c r="E5377" s="2">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ht="14.25" customHeight="1" x14ac:dyDescent="0.3">
      <c r="A5378">
        <v>5377</v>
      </c>
      <c r="B5378" t="s">
        <v>8182</v>
      </c>
      <c r="C5378">
        <f>YEAR(Data!$D5378)</f>
        <v>2014</v>
      </c>
      <c r="D5378" s="2">
        <v>41787</v>
      </c>
      <c r="E5378" s="2">
        <v>41791</v>
      </c>
      <c r="F5378" t="s">
        <v>50</v>
      </c>
      <c r="G5378" t="s">
        <v>4512</v>
      </c>
      <c r="H5378" t="s">
        <v>4513</v>
      </c>
      <c r="I5378" t="s">
        <v>41</v>
      </c>
      <c r="J5378" t="s">
        <v>27</v>
      </c>
      <c r="K5378" t="s">
        <v>95</v>
      </c>
      <c r="L5378" t="s">
        <v>96</v>
      </c>
      <c r="M5378">
        <v>98103</v>
      </c>
      <c r="N5378" t="s">
        <v>44</v>
      </c>
      <c r="O5378" t="s">
        <v>6754</v>
      </c>
      <c r="P5378" t="s">
        <v>46</v>
      </c>
      <c r="Q5378" t="s">
        <v>68</v>
      </c>
      <c r="R5378" t="s">
        <v>186</v>
      </c>
      <c r="S5378">
        <v>31.44</v>
      </c>
      <c r="T5378">
        <v>3</v>
      </c>
      <c r="U5378">
        <v>0</v>
      </c>
      <c r="V5378">
        <v>7.86</v>
      </c>
    </row>
    <row r="5379" spans="1:22" ht="14.25" customHeight="1" x14ac:dyDescent="0.3">
      <c r="A5379">
        <v>5378</v>
      </c>
      <c r="B5379" t="s">
        <v>8183</v>
      </c>
      <c r="C5379">
        <f>YEAR(Data!$D5379)</f>
        <v>2011</v>
      </c>
      <c r="D5379" s="2">
        <v>40882</v>
      </c>
      <c r="E5379" s="2">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ht="14.25" customHeight="1" x14ac:dyDescent="0.3">
      <c r="A5380">
        <v>5379</v>
      </c>
      <c r="B5380" t="s">
        <v>8183</v>
      </c>
      <c r="C5380">
        <f>YEAR(Data!$D5380)</f>
        <v>2011</v>
      </c>
      <c r="D5380" s="2">
        <v>40882</v>
      </c>
      <c r="E5380" s="2">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ht="14.25" customHeight="1" x14ac:dyDescent="0.3">
      <c r="A5381">
        <v>5380</v>
      </c>
      <c r="B5381" t="s">
        <v>8184</v>
      </c>
      <c r="C5381">
        <f>YEAR(Data!$D5381)</f>
        <v>2013</v>
      </c>
      <c r="D5381" s="2">
        <v>41501</v>
      </c>
      <c r="E5381" s="2">
        <v>41505</v>
      </c>
      <c r="F5381" t="s">
        <v>50</v>
      </c>
      <c r="G5381" t="s">
        <v>7983</v>
      </c>
      <c r="H5381" t="s">
        <v>7984</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ht="14.25" customHeight="1" x14ac:dyDescent="0.3">
      <c r="A5382">
        <v>5381</v>
      </c>
      <c r="B5382" t="s">
        <v>8184</v>
      </c>
      <c r="C5382">
        <f>YEAR(Data!$D5382)</f>
        <v>2013</v>
      </c>
      <c r="D5382" s="2">
        <v>41501</v>
      </c>
      <c r="E5382" s="2">
        <v>41505</v>
      </c>
      <c r="F5382" t="s">
        <v>50</v>
      </c>
      <c r="G5382" t="s">
        <v>7983</v>
      </c>
      <c r="H5382" t="s">
        <v>7984</v>
      </c>
      <c r="I5382" t="s">
        <v>26</v>
      </c>
      <c r="J5382" t="s">
        <v>27</v>
      </c>
      <c r="K5382" t="s">
        <v>42</v>
      </c>
      <c r="L5382" t="s">
        <v>43</v>
      </c>
      <c r="M5382">
        <v>90045</v>
      </c>
      <c r="N5382" t="s">
        <v>44</v>
      </c>
      <c r="O5382" t="s">
        <v>8185</v>
      </c>
      <c r="P5382" t="s">
        <v>71</v>
      </c>
      <c r="Q5382" t="s">
        <v>682</v>
      </c>
      <c r="R5382" t="s">
        <v>8186</v>
      </c>
      <c r="S5382">
        <v>105.55199999999999</v>
      </c>
      <c r="T5382">
        <v>6</v>
      </c>
      <c r="U5382">
        <v>0.2</v>
      </c>
      <c r="V5382">
        <v>35.623799999999996</v>
      </c>
    </row>
    <row r="5383" spans="1:22" ht="14.25" customHeight="1" x14ac:dyDescent="0.3">
      <c r="A5383">
        <v>5382</v>
      </c>
      <c r="B5383" t="s">
        <v>8187</v>
      </c>
      <c r="C5383">
        <f>YEAR(Data!$D5383)</f>
        <v>2013</v>
      </c>
      <c r="D5383" s="2">
        <v>41523</v>
      </c>
      <c r="E5383" s="2">
        <v>41525</v>
      </c>
      <c r="F5383" t="s">
        <v>23</v>
      </c>
      <c r="G5383" t="s">
        <v>8188</v>
      </c>
      <c r="H5383" t="s">
        <v>8189</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ht="14.25" customHeight="1" x14ac:dyDescent="0.3">
      <c r="A5384">
        <v>5383</v>
      </c>
      <c r="B5384" t="s">
        <v>8187</v>
      </c>
      <c r="C5384">
        <f>YEAR(Data!$D5384)</f>
        <v>2013</v>
      </c>
      <c r="D5384" s="2">
        <v>41523</v>
      </c>
      <c r="E5384" s="2">
        <v>41525</v>
      </c>
      <c r="F5384" t="s">
        <v>23</v>
      </c>
      <c r="G5384" t="s">
        <v>8188</v>
      </c>
      <c r="H5384" t="s">
        <v>8189</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ht="14.25" customHeight="1" x14ac:dyDescent="0.3">
      <c r="A5385">
        <v>5384</v>
      </c>
      <c r="B5385" t="s">
        <v>8187</v>
      </c>
      <c r="C5385">
        <f>YEAR(Data!$D5385)</f>
        <v>2013</v>
      </c>
      <c r="D5385" s="2">
        <v>41523</v>
      </c>
      <c r="E5385" s="2">
        <v>41525</v>
      </c>
      <c r="F5385" t="s">
        <v>23</v>
      </c>
      <c r="G5385" t="s">
        <v>8188</v>
      </c>
      <c r="H5385" t="s">
        <v>8189</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ht="14.25" customHeight="1" x14ac:dyDescent="0.3">
      <c r="A5386">
        <v>5385</v>
      </c>
      <c r="B5386" t="s">
        <v>8190</v>
      </c>
      <c r="C5386">
        <f>YEAR(Data!$D5386)</f>
        <v>2014</v>
      </c>
      <c r="D5386" s="2">
        <v>41817</v>
      </c>
      <c r="E5386" s="2">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ht="14.25" customHeight="1" x14ac:dyDescent="0.3">
      <c r="A5387">
        <v>5386</v>
      </c>
      <c r="B5387" t="s">
        <v>8190</v>
      </c>
      <c r="C5387">
        <f>YEAR(Data!$D5387)</f>
        <v>2014</v>
      </c>
      <c r="D5387" s="2">
        <v>41817</v>
      </c>
      <c r="E5387" s="2">
        <v>41824</v>
      </c>
      <c r="F5387" t="s">
        <v>50</v>
      </c>
      <c r="G5387" t="s">
        <v>3525</v>
      </c>
      <c r="H5387" t="s">
        <v>3526</v>
      </c>
      <c r="I5387" t="s">
        <v>26</v>
      </c>
      <c r="J5387" t="s">
        <v>27</v>
      </c>
      <c r="K5387" t="s">
        <v>146</v>
      </c>
      <c r="L5387" t="s">
        <v>147</v>
      </c>
      <c r="M5387">
        <v>19143</v>
      </c>
      <c r="N5387" t="s">
        <v>148</v>
      </c>
      <c r="O5387" t="s">
        <v>5866</v>
      </c>
      <c r="P5387" t="s">
        <v>71</v>
      </c>
      <c r="Q5387" t="s">
        <v>72</v>
      </c>
      <c r="R5387" t="s">
        <v>5867</v>
      </c>
      <c r="S5387">
        <v>545.91599999999994</v>
      </c>
      <c r="T5387">
        <v>14</v>
      </c>
      <c r="U5387">
        <v>0.4</v>
      </c>
      <c r="V5387">
        <v>72.788800000000037</v>
      </c>
    </row>
    <row r="5388" spans="1:22" ht="14.25" customHeight="1" x14ac:dyDescent="0.3">
      <c r="A5388">
        <v>5387</v>
      </c>
      <c r="B5388" t="s">
        <v>8191</v>
      </c>
      <c r="C5388">
        <f>YEAR(Data!$D5388)</f>
        <v>2014</v>
      </c>
      <c r="D5388" s="2">
        <v>41711</v>
      </c>
      <c r="E5388" s="2">
        <v>41716</v>
      </c>
      <c r="F5388" t="s">
        <v>50</v>
      </c>
      <c r="G5388" t="s">
        <v>2626</v>
      </c>
      <c r="H5388" t="s">
        <v>2627</v>
      </c>
      <c r="I5388" t="s">
        <v>26</v>
      </c>
      <c r="J5388" t="s">
        <v>27</v>
      </c>
      <c r="K5388" t="s">
        <v>8192</v>
      </c>
      <c r="L5388" t="s">
        <v>1707</v>
      </c>
      <c r="M5388">
        <v>72756</v>
      </c>
      <c r="N5388" t="s">
        <v>30</v>
      </c>
      <c r="O5388" t="s">
        <v>5621</v>
      </c>
      <c r="P5388" t="s">
        <v>46</v>
      </c>
      <c r="Q5388" t="s">
        <v>75</v>
      </c>
      <c r="R5388" t="s">
        <v>1219</v>
      </c>
      <c r="S5388">
        <v>40.410000000000004</v>
      </c>
      <c r="T5388">
        <v>9</v>
      </c>
      <c r="U5388">
        <v>0</v>
      </c>
      <c r="V5388">
        <v>18.5886</v>
      </c>
    </row>
    <row r="5389" spans="1:22" ht="14.25" customHeight="1" x14ac:dyDescent="0.3">
      <c r="A5389">
        <v>5388</v>
      </c>
      <c r="B5389" t="s">
        <v>8193</v>
      </c>
      <c r="C5389">
        <f>YEAR(Data!$D5389)</f>
        <v>2014</v>
      </c>
      <c r="D5389" s="2">
        <v>41689</v>
      </c>
      <c r="E5389" s="2">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ht="14.25" customHeight="1" x14ac:dyDescent="0.3">
      <c r="A5390">
        <v>5389</v>
      </c>
      <c r="B5390" t="s">
        <v>8193</v>
      </c>
      <c r="C5390">
        <f>YEAR(Data!$D5390)</f>
        <v>2014</v>
      </c>
      <c r="D5390" s="2">
        <v>41689</v>
      </c>
      <c r="E5390" s="2">
        <v>41692</v>
      </c>
      <c r="F5390" t="s">
        <v>23</v>
      </c>
      <c r="G5390" t="s">
        <v>481</v>
      </c>
      <c r="H5390" t="s">
        <v>482</v>
      </c>
      <c r="I5390" t="s">
        <v>41</v>
      </c>
      <c r="J5390" t="s">
        <v>27</v>
      </c>
      <c r="K5390" t="s">
        <v>42</v>
      </c>
      <c r="L5390" t="s">
        <v>43</v>
      </c>
      <c r="M5390">
        <v>90045</v>
      </c>
      <c r="N5390" t="s">
        <v>44</v>
      </c>
      <c r="O5390" t="s">
        <v>5379</v>
      </c>
      <c r="P5390" t="s">
        <v>71</v>
      </c>
      <c r="Q5390" t="s">
        <v>161</v>
      </c>
      <c r="R5390" t="s">
        <v>5380</v>
      </c>
      <c r="S5390">
        <v>109.53</v>
      </c>
      <c r="T5390">
        <v>3</v>
      </c>
      <c r="U5390">
        <v>0</v>
      </c>
      <c r="V5390">
        <v>47.097900000000003</v>
      </c>
    </row>
    <row r="5391" spans="1:22" ht="14.25" customHeight="1" x14ac:dyDescent="0.3">
      <c r="A5391">
        <v>5390</v>
      </c>
      <c r="B5391" t="s">
        <v>8193</v>
      </c>
      <c r="C5391">
        <f>YEAR(Data!$D5391)</f>
        <v>2014</v>
      </c>
      <c r="D5391" s="2">
        <v>41689</v>
      </c>
      <c r="E5391" s="2">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ht="14.25" customHeight="1" x14ac:dyDescent="0.3">
      <c r="A5392">
        <v>5391</v>
      </c>
      <c r="B5392" t="s">
        <v>8194</v>
      </c>
      <c r="C5392">
        <f>YEAR(Data!$D5392)</f>
        <v>2014</v>
      </c>
      <c r="D5392" s="2">
        <v>41954</v>
      </c>
      <c r="E5392" s="2">
        <v>41956</v>
      </c>
      <c r="F5392" t="s">
        <v>23</v>
      </c>
      <c r="G5392" t="s">
        <v>6784</v>
      </c>
      <c r="H5392" t="s">
        <v>6785</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ht="14.25" customHeight="1" x14ac:dyDescent="0.3">
      <c r="A5393">
        <v>5392</v>
      </c>
      <c r="B5393" t="s">
        <v>8195</v>
      </c>
      <c r="C5393">
        <f>YEAR(Data!$D5393)</f>
        <v>2011</v>
      </c>
      <c r="D5393" s="2">
        <v>40866</v>
      </c>
      <c r="E5393" s="2">
        <v>40872</v>
      </c>
      <c r="F5393" t="s">
        <v>50</v>
      </c>
      <c r="G5393" t="s">
        <v>7542</v>
      </c>
      <c r="H5393" t="s">
        <v>7543</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ht="14.25" customHeight="1" x14ac:dyDescent="0.3">
      <c r="A5394">
        <v>5393</v>
      </c>
      <c r="B5394" t="s">
        <v>8195</v>
      </c>
      <c r="C5394">
        <f>YEAR(Data!$D5394)</f>
        <v>2011</v>
      </c>
      <c r="D5394" s="2">
        <v>40866</v>
      </c>
      <c r="E5394" s="2">
        <v>40872</v>
      </c>
      <c r="F5394" t="s">
        <v>50</v>
      </c>
      <c r="G5394" t="s">
        <v>7542</v>
      </c>
      <c r="H5394" t="s">
        <v>7543</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ht="14.25" customHeight="1" x14ac:dyDescent="0.3">
      <c r="A5395">
        <v>5394</v>
      </c>
      <c r="B5395" t="s">
        <v>8195</v>
      </c>
      <c r="C5395">
        <f>YEAR(Data!$D5395)</f>
        <v>2011</v>
      </c>
      <c r="D5395" s="2">
        <v>40866</v>
      </c>
      <c r="E5395" s="2">
        <v>40872</v>
      </c>
      <c r="F5395" t="s">
        <v>50</v>
      </c>
      <c r="G5395" t="s">
        <v>7542</v>
      </c>
      <c r="H5395" t="s">
        <v>7543</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ht="14.25" customHeight="1" x14ac:dyDescent="0.3">
      <c r="A5396">
        <v>5395</v>
      </c>
      <c r="B5396" t="s">
        <v>8195</v>
      </c>
      <c r="C5396">
        <f>YEAR(Data!$D5396)</f>
        <v>2011</v>
      </c>
      <c r="D5396" s="2">
        <v>40866</v>
      </c>
      <c r="E5396" s="2">
        <v>40872</v>
      </c>
      <c r="F5396" t="s">
        <v>50</v>
      </c>
      <c r="G5396" t="s">
        <v>7542</v>
      </c>
      <c r="H5396" t="s">
        <v>7543</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ht="14.25" customHeight="1" x14ac:dyDescent="0.3">
      <c r="A5397">
        <v>5396</v>
      </c>
      <c r="B5397" t="s">
        <v>8196</v>
      </c>
      <c r="C5397">
        <f>YEAR(Data!$D5397)</f>
        <v>2011</v>
      </c>
      <c r="D5397" s="2">
        <v>40865</v>
      </c>
      <c r="E5397" s="2">
        <v>40868</v>
      </c>
      <c r="F5397" t="s">
        <v>23</v>
      </c>
      <c r="G5397" t="s">
        <v>1648</v>
      </c>
      <c r="H5397" t="s">
        <v>1649</v>
      </c>
      <c r="I5397" t="s">
        <v>41</v>
      </c>
      <c r="J5397" t="s">
        <v>27</v>
      </c>
      <c r="K5397" t="s">
        <v>3771</v>
      </c>
      <c r="L5397" t="s">
        <v>121</v>
      </c>
      <c r="M5397">
        <v>84604</v>
      </c>
      <c r="N5397" t="s">
        <v>44</v>
      </c>
      <c r="O5397" t="s">
        <v>5825</v>
      </c>
      <c r="P5397" t="s">
        <v>46</v>
      </c>
      <c r="Q5397" t="s">
        <v>90</v>
      </c>
      <c r="R5397" t="s">
        <v>5826</v>
      </c>
      <c r="S5397">
        <v>21.98</v>
      </c>
      <c r="T5397">
        <v>7</v>
      </c>
      <c r="U5397">
        <v>0</v>
      </c>
      <c r="V5397">
        <v>9.8909999999999982</v>
      </c>
    </row>
    <row r="5398" spans="1:22" ht="14.25" customHeight="1" x14ac:dyDescent="0.3">
      <c r="A5398">
        <v>5397</v>
      </c>
      <c r="B5398" t="s">
        <v>8197</v>
      </c>
      <c r="C5398">
        <f>YEAR(Data!$D5398)</f>
        <v>2013</v>
      </c>
      <c r="D5398" s="2">
        <v>41542</v>
      </c>
      <c r="E5398" s="2">
        <v>41542</v>
      </c>
      <c r="F5398" t="s">
        <v>1290</v>
      </c>
      <c r="G5398" t="s">
        <v>4136</v>
      </c>
      <c r="H5398" t="s">
        <v>4137</v>
      </c>
      <c r="I5398" t="s">
        <v>41</v>
      </c>
      <c r="J5398" t="s">
        <v>27</v>
      </c>
      <c r="K5398" t="s">
        <v>127</v>
      </c>
      <c r="L5398" t="s">
        <v>43</v>
      </c>
      <c r="M5398">
        <v>94110</v>
      </c>
      <c r="N5398" t="s">
        <v>44</v>
      </c>
      <c r="O5398" t="s">
        <v>5363</v>
      </c>
      <c r="P5398" t="s">
        <v>32</v>
      </c>
      <c r="Q5398" t="s">
        <v>65</v>
      </c>
      <c r="R5398" t="s">
        <v>5364</v>
      </c>
      <c r="S5398">
        <v>63.2</v>
      </c>
      <c r="T5398">
        <v>5</v>
      </c>
      <c r="U5398">
        <v>0</v>
      </c>
      <c r="V5398">
        <v>23.384</v>
      </c>
    </row>
    <row r="5399" spans="1:22" ht="14.25" customHeight="1" x14ac:dyDescent="0.3">
      <c r="A5399">
        <v>5398</v>
      </c>
      <c r="B5399" t="s">
        <v>8198</v>
      </c>
      <c r="C5399">
        <f>YEAR(Data!$D5399)</f>
        <v>2013</v>
      </c>
      <c r="D5399" s="2">
        <v>41599</v>
      </c>
      <c r="E5399" s="2">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ht="14.25" customHeight="1" x14ac:dyDescent="0.3">
      <c r="A5400">
        <v>5399</v>
      </c>
      <c r="B5400" t="s">
        <v>8199</v>
      </c>
      <c r="C5400">
        <f>YEAR(Data!$D5400)</f>
        <v>2013</v>
      </c>
      <c r="D5400" s="2">
        <v>41545</v>
      </c>
      <c r="E5400" s="2">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ht="14.25" customHeight="1" x14ac:dyDescent="0.3">
      <c r="A5401">
        <v>5400</v>
      </c>
      <c r="B5401" t="s">
        <v>8200</v>
      </c>
      <c r="C5401">
        <f>YEAR(Data!$D5401)</f>
        <v>2013</v>
      </c>
      <c r="D5401" s="2">
        <v>41374</v>
      </c>
      <c r="E5401" s="2">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ht="14.25" customHeight="1" x14ac:dyDescent="0.3">
      <c r="A5402">
        <v>5401</v>
      </c>
      <c r="B5402" t="s">
        <v>8201</v>
      </c>
      <c r="C5402">
        <f>YEAR(Data!$D5402)</f>
        <v>2014</v>
      </c>
      <c r="D5402" s="2">
        <v>41904</v>
      </c>
      <c r="E5402" s="2">
        <v>41906</v>
      </c>
      <c r="F5402" t="s">
        <v>188</v>
      </c>
      <c r="G5402" t="s">
        <v>8202</v>
      </c>
      <c r="H5402" t="s">
        <v>8203</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ht="14.25" customHeight="1" x14ac:dyDescent="0.3">
      <c r="A5403">
        <v>5402</v>
      </c>
      <c r="B5403" t="s">
        <v>8201</v>
      </c>
      <c r="C5403">
        <f>YEAR(Data!$D5403)</f>
        <v>2014</v>
      </c>
      <c r="D5403" s="2">
        <v>41904</v>
      </c>
      <c r="E5403" s="2">
        <v>41906</v>
      </c>
      <c r="F5403" t="s">
        <v>188</v>
      </c>
      <c r="G5403" t="s">
        <v>8202</v>
      </c>
      <c r="H5403" t="s">
        <v>8203</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ht="14.25" customHeight="1" x14ac:dyDescent="0.3">
      <c r="A5404">
        <v>5403</v>
      </c>
      <c r="B5404" t="s">
        <v>8204</v>
      </c>
      <c r="C5404">
        <f>YEAR(Data!$D5404)</f>
        <v>2014</v>
      </c>
      <c r="D5404" s="2">
        <v>41876</v>
      </c>
      <c r="E5404" s="2">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ht="14.25" customHeight="1" x14ac:dyDescent="0.3">
      <c r="A5405">
        <v>5404</v>
      </c>
      <c r="B5405" t="s">
        <v>8204</v>
      </c>
      <c r="C5405">
        <f>YEAR(Data!$D5405)</f>
        <v>2014</v>
      </c>
      <c r="D5405" s="2">
        <v>41876</v>
      </c>
      <c r="E5405" s="2">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ht="14.25" customHeight="1" x14ac:dyDescent="0.3">
      <c r="A5406">
        <v>5405</v>
      </c>
      <c r="B5406" t="s">
        <v>8205</v>
      </c>
      <c r="C5406">
        <f>YEAR(Data!$D5406)</f>
        <v>2013</v>
      </c>
      <c r="D5406" s="2">
        <v>41327</v>
      </c>
      <c r="E5406" s="2">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ht="14.25" customHeight="1" x14ac:dyDescent="0.3">
      <c r="A5407">
        <v>5406</v>
      </c>
      <c r="B5407" t="s">
        <v>8205</v>
      </c>
      <c r="C5407">
        <f>YEAR(Data!$D5407)</f>
        <v>2013</v>
      </c>
      <c r="D5407" s="2">
        <v>41327</v>
      </c>
      <c r="E5407" s="2">
        <v>41331</v>
      </c>
      <c r="F5407" t="s">
        <v>50</v>
      </c>
      <c r="G5407" t="s">
        <v>2947</v>
      </c>
      <c r="H5407" t="s">
        <v>2948</v>
      </c>
      <c r="I5407" t="s">
        <v>26</v>
      </c>
      <c r="J5407" t="s">
        <v>27</v>
      </c>
      <c r="K5407" t="s">
        <v>42</v>
      </c>
      <c r="L5407" t="s">
        <v>43</v>
      </c>
      <c r="M5407">
        <v>90045</v>
      </c>
      <c r="N5407" t="s">
        <v>44</v>
      </c>
      <c r="O5407" t="s">
        <v>6510</v>
      </c>
      <c r="P5407" t="s">
        <v>71</v>
      </c>
      <c r="Q5407" t="s">
        <v>161</v>
      </c>
      <c r="R5407" t="s">
        <v>6511</v>
      </c>
      <c r="S5407">
        <v>36.24</v>
      </c>
      <c r="T5407">
        <v>1</v>
      </c>
      <c r="U5407">
        <v>0</v>
      </c>
      <c r="V5407">
        <v>15.220800000000001</v>
      </c>
    </row>
    <row r="5408" spans="1:22" ht="14.25" customHeight="1" x14ac:dyDescent="0.3">
      <c r="A5408">
        <v>5407</v>
      </c>
      <c r="B5408" t="s">
        <v>8205</v>
      </c>
      <c r="C5408">
        <f>YEAR(Data!$D5408)</f>
        <v>2013</v>
      </c>
      <c r="D5408" s="2">
        <v>41327</v>
      </c>
      <c r="E5408" s="2">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ht="14.25" customHeight="1" x14ac:dyDescent="0.3">
      <c r="A5409">
        <v>5408</v>
      </c>
      <c r="B5409" t="s">
        <v>8206</v>
      </c>
      <c r="C5409">
        <f>YEAR(Data!$D5409)</f>
        <v>2014</v>
      </c>
      <c r="D5409" s="2">
        <v>41982</v>
      </c>
      <c r="E5409" s="2">
        <v>41988</v>
      </c>
      <c r="F5409" t="s">
        <v>50</v>
      </c>
      <c r="G5409" t="s">
        <v>6029</v>
      </c>
      <c r="H5409" t="s">
        <v>6030</v>
      </c>
      <c r="I5409" t="s">
        <v>41</v>
      </c>
      <c r="J5409" t="s">
        <v>27</v>
      </c>
      <c r="K5409" t="s">
        <v>127</v>
      </c>
      <c r="L5409" t="s">
        <v>43</v>
      </c>
      <c r="M5409">
        <v>94109</v>
      </c>
      <c r="N5409" t="s">
        <v>44</v>
      </c>
      <c r="O5409" t="s">
        <v>7517</v>
      </c>
      <c r="P5409" t="s">
        <v>46</v>
      </c>
      <c r="Q5409" t="s">
        <v>90</v>
      </c>
      <c r="R5409" t="s">
        <v>8207</v>
      </c>
      <c r="S5409">
        <v>87.92</v>
      </c>
      <c r="T5409">
        <v>4</v>
      </c>
      <c r="U5409">
        <v>0</v>
      </c>
      <c r="V5409">
        <v>40.443199999999997</v>
      </c>
    </row>
    <row r="5410" spans="1:22" ht="14.25" customHeight="1" x14ac:dyDescent="0.3">
      <c r="A5410">
        <v>5409</v>
      </c>
      <c r="B5410" t="s">
        <v>8206</v>
      </c>
      <c r="C5410">
        <f>YEAR(Data!$D5410)</f>
        <v>2014</v>
      </c>
      <c r="D5410" s="2">
        <v>41982</v>
      </c>
      <c r="E5410" s="2">
        <v>41988</v>
      </c>
      <c r="F5410" t="s">
        <v>50</v>
      </c>
      <c r="G5410" t="s">
        <v>6029</v>
      </c>
      <c r="H5410" t="s">
        <v>6030</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ht="14.25" customHeight="1" x14ac:dyDescent="0.3">
      <c r="A5411">
        <v>5410</v>
      </c>
      <c r="B5411" t="s">
        <v>8206</v>
      </c>
      <c r="C5411">
        <f>YEAR(Data!$D5411)</f>
        <v>2014</v>
      </c>
      <c r="D5411" s="2">
        <v>41982</v>
      </c>
      <c r="E5411" s="2">
        <v>41988</v>
      </c>
      <c r="F5411" t="s">
        <v>50</v>
      </c>
      <c r="G5411" t="s">
        <v>6029</v>
      </c>
      <c r="H5411" t="s">
        <v>6030</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ht="14.25" customHeight="1" x14ac:dyDescent="0.3">
      <c r="A5412">
        <v>5411</v>
      </c>
      <c r="B5412" t="s">
        <v>8206</v>
      </c>
      <c r="C5412">
        <f>YEAR(Data!$D5412)</f>
        <v>2014</v>
      </c>
      <c r="D5412" s="2">
        <v>41982</v>
      </c>
      <c r="E5412" s="2">
        <v>41988</v>
      </c>
      <c r="F5412" t="s">
        <v>50</v>
      </c>
      <c r="G5412" t="s">
        <v>6029</v>
      </c>
      <c r="H5412" t="s">
        <v>6030</v>
      </c>
      <c r="I5412" t="s">
        <v>41</v>
      </c>
      <c r="J5412" t="s">
        <v>27</v>
      </c>
      <c r="K5412" t="s">
        <v>127</v>
      </c>
      <c r="L5412" t="s">
        <v>43</v>
      </c>
      <c r="M5412">
        <v>94109</v>
      </c>
      <c r="N5412" t="s">
        <v>44</v>
      </c>
      <c r="O5412" t="s">
        <v>5557</v>
      </c>
      <c r="P5412" t="s">
        <v>46</v>
      </c>
      <c r="Q5412" t="s">
        <v>59</v>
      </c>
      <c r="R5412" t="s">
        <v>5558</v>
      </c>
      <c r="S5412">
        <v>42.76</v>
      </c>
      <c r="T5412">
        <v>1</v>
      </c>
      <c r="U5412">
        <v>0</v>
      </c>
      <c r="V5412">
        <v>11.117599999999999</v>
      </c>
    </row>
    <row r="5413" spans="1:22" ht="14.25" customHeight="1" x14ac:dyDescent="0.3">
      <c r="A5413">
        <v>5412</v>
      </c>
      <c r="B5413" t="s">
        <v>8208</v>
      </c>
      <c r="C5413">
        <f>YEAR(Data!$D5413)</f>
        <v>2014</v>
      </c>
      <c r="D5413" s="2">
        <v>41901</v>
      </c>
      <c r="E5413" s="2">
        <v>41905</v>
      </c>
      <c r="F5413" t="s">
        <v>50</v>
      </c>
      <c r="G5413" t="s">
        <v>6532</v>
      </c>
      <c r="H5413" t="s">
        <v>6533</v>
      </c>
      <c r="I5413" t="s">
        <v>26</v>
      </c>
      <c r="J5413" t="s">
        <v>27</v>
      </c>
      <c r="K5413" t="s">
        <v>8209</v>
      </c>
      <c r="L5413" t="s">
        <v>668</v>
      </c>
      <c r="M5413">
        <v>88101</v>
      </c>
      <c r="N5413" t="s">
        <v>44</v>
      </c>
      <c r="O5413" t="s">
        <v>2936</v>
      </c>
      <c r="P5413" t="s">
        <v>46</v>
      </c>
      <c r="Q5413" t="s">
        <v>75</v>
      </c>
      <c r="R5413" t="s">
        <v>2937</v>
      </c>
      <c r="S5413">
        <v>10.080000000000002</v>
      </c>
      <c r="T5413">
        <v>7</v>
      </c>
      <c r="U5413">
        <v>0.2</v>
      </c>
      <c r="V5413">
        <v>3.5279999999999996</v>
      </c>
    </row>
    <row r="5414" spans="1:22" ht="14.25" customHeight="1" x14ac:dyDescent="0.3">
      <c r="A5414">
        <v>5413</v>
      </c>
      <c r="B5414" t="s">
        <v>8208</v>
      </c>
      <c r="C5414">
        <f>YEAR(Data!$D5414)</f>
        <v>2014</v>
      </c>
      <c r="D5414" s="2">
        <v>41901</v>
      </c>
      <c r="E5414" s="2">
        <v>41905</v>
      </c>
      <c r="F5414" t="s">
        <v>50</v>
      </c>
      <c r="G5414" t="s">
        <v>6532</v>
      </c>
      <c r="H5414" t="s">
        <v>6533</v>
      </c>
      <c r="I5414" t="s">
        <v>26</v>
      </c>
      <c r="J5414" t="s">
        <v>27</v>
      </c>
      <c r="K5414" t="s">
        <v>8209</v>
      </c>
      <c r="L5414" t="s">
        <v>668</v>
      </c>
      <c r="M5414">
        <v>88101</v>
      </c>
      <c r="N5414" t="s">
        <v>44</v>
      </c>
      <c r="O5414" t="s">
        <v>8210</v>
      </c>
      <c r="P5414" t="s">
        <v>71</v>
      </c>
      <c r="Q5414" t="s">
        <v>161</v>
      </c>
      <c r="R5414" t="s">
        <v>8211</v>
      </c>
      <c r="S5414">
        <v>101.34</v>
      </c>
      <c r="T5414">
        <v>3</v>
      </c>
      <c r="U5414">
        <v>0</v>
      </c>
      <c r="V5414">
        <v>8.1071999999999917</v>
      </c>
    </row>
    <row r="5415" spans="1:22" ht="14.25" customHeight="1" x14ac:dyDescent="0.3">
      <c r="A5415">
        <v>5414</v>
      </c>
      <c r="B5415" t="s">
        <v>8212</v>
      </c>
      <c r="C5415">
        <f>YEAR(Data!$D5415)</f>
        <v>2013</v>
      </c>
      <c r="D5415" s="2">
        <v>41529</v>
      </c>
      <c r="E5415" s="2">
        <v>41532</v>
      </c>
      <c r="F5415" t="s">
        <v>188</v>
      </c>
      <c r="G5415" t="s">
        <v>5059</v>
      </c>
      <c r="H5415" t="s">
        <v>5060</v>
      </c>
      <c r="I5415" t="s">
        <v>26</v>
      </c>
      <c r="J5415" t="s">
        <v>27</v>
      </c>
      <c r="K5415" t="s">
        <v>7246</v>
      </c>
      <c r="L5415" t="s">
        <v>4530</v>
      </c>
      <c r="M5415">
        <v>67212</v>
      </c>
      <c r="N5415" t="s">
        <v>105</v>
      </c>
      <c r="O5415" t="s">
        <v>6492</v>
      </c>
      <c r="P5415" t="s">
        <v>71</v>
      </c>
      <c r="Q5415" t="s">
        <v>72</v>
      </c>
      <c r="R5415" t="s">
        <v>6493</v>
      </c>
      <c r="S5415">
        <v>224.75</v>
      </c>
      <c r="T5415">
        <v>5</v>
      </c>
      <c r="U5415">
        <v>0</v>
      </c>
      <c r="V5415">
        <v>62.929999999999993</v>
      </c>
    </row>
    <row r="5416" spans="1:22" ht="14.25" customHeight="1" x14ac:dyDescent="0.3">
      <c r="A5416">
        <v>5415</v>
      </c>
      <c r="B5416" t="s">
        <v>8213</v>
      </c>
      <c r="C5416">
        <f>YEAR(Data!$D5416)</f>
        <v>2014</v>
      </c>
      <c r="D5416" s="2">
        <v>41906</v>
      </c>
      <c r="E5416" s="2">
        <v>41911</v>
      </c>
      <c r="F5416" t="s">
        <v>50</v>
      </c>
      <c r="G5416" t="s">
        <v>454</v>
      </c>
      <c r="H5416" t="s">
        <v>455</v>
      </c>
      <c r="I5416" t="s">
        <v>26</v>
      </c>
      <c r="J5416" t="s">
        <v>27</v>
      </c>
      <c r="K5416" t="s">
        <v>303</v>
      </c>
      <c r="L5416" t="s">
        <v>211</v>
      </c>
      <c r="M5416">
        <v>60653</v>
      </c>
      <c r="N5416" t="s">
        <v>105</v>
      </c>
      <c r="O5416" t="s">
        <v>7919</v>
      </c>
      <c r="P5416" t="s">
        <v>46</v>
      </c>
      <c r="Q5416" t="s">
        <v>78</v>
      </c>
      <c r="R5416" t="s">
        <v>7920</v>
      </c>
      <c r="S5416">
        <v>73.175999999999974</v>
      </c>
      <c r="T5416">
        <v>6</v>
      </c>
      <c r="U5416">
        <v>0.8</v>
      </c>
      <c r="V5416">
        <v>-197.57520000000002</v>
      </c>
    </row>
    <row r="5417" spans="1:22" ht="14.25" customHeight="1" x14ac:dyDescent="0.3">
      <c r="A5417">
        <v>5416</v>
      </c>
      <c r="B5417" t="s">
        <v>8213</v>
      </c>
      <c r="C5417">
        <f>YEAR(Data!$D5417)</f>
        <v>2014</v>
      </c>
      <c r="D5417" s="2">
        <v>41906</v>
      </c>
      <c r="E5417" s="2">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ht="14.25" customHeight="1" x14ac:dyDescent="0.3">
      <c r="A5418">
        <v>5417</v>
      </c>
      <c r="B5418" t="s">
        <v>8213</v>
      </c>
      <c r="C5418">
        <f>YEAR(Data!$D5418)</f>
        <v>2014</v>
      </c>
      <c r="D5418" s="2">
        <v>41906</v>
      </c>
      <c r="E5418" s="2">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ht="14.25" customHeight="1" x14ac:dyDescent="0.3">
      <c r="A5419">
        <v>5418</v>
      </c>
      <c r="B5419" t="s">
        <v>8214</v>
      </c>
      <c r="C5419">
        <f>YEAR(Data!$D5419)</f>
        <v>2011</v>
      </c>
      <c r="D5419" s="2">
        <v>40822</v>
      </c>
      <c r="E5419" s="2">
        <v>40824</v>
      </c>
      <c r="F5419" t="s">
        <v>23</v>
      </c>
      <c r="G5419" t="s">
        <v>756</v>
      </c>
      <c r="H5419" t="s">
        <v>757</v>
      </c>
      <c r="I5419" t="s">
        <v>41</v>
      </c>
      <c r="J5419" t="s">
        <v>27</v>
      </c>
      <c r="K5419" t="s">
        <v>2530</v>
      </c>
      <c r="L5419" t="s">
        <v>138</v>
      </c>
      <c r="M5419">
        <v>68104</v>
      </c>
      <c r="N5419" t="s">
        <v>105</v>
      </c>
      <c r="O5419" t="s">
        <v>8215</v>
      </c>
      <c r="P5419" t="s">
        <v>46</v>
      </c>
      <c r="Q5419" t="s">
        <v>75</v>
      </c>
      <c r="R5419" t="s">
        <v>8216</v>
      </c>
      <c r="S5419">
        <v>15.36</v>
      </c>
      <c r="T5419">
        <v>2</v>
      </c>
      <c r="U5419">
        <v>0</v>
      </c>
      <c r="V5419">
        <v>7.68</v>
      </c>
    </row>
    <row r="5420" spans="1:22" ht="14.25" customHeight="1" x14ac:dyDescent="0.3">
      <c r="A5420">
        <v>5419</v>
      </c>
      <c r="B5420" t="s">
        <v>8217</v>
      </c>
      <c r="C5420">
        <f>YEAR(Data!$D5420)</f>
        <v>2012</v>
      </c>
      <c r="D5420" s="2">
        <v>41205</v>
      </c>
      <c r="E5420" s="2">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ht="14.25" customHeight="1" x14ac:dyDescent="0.3">
      <c r="A5421">
        <v>5420</v>
      </c>
      <c r="B5421" t="s">
        <v>8217</v>
      </c>
      <c r="C5421">
        <f>YEAR(Data!$D5421)</f>
        <v>2012</v>
      </c>
      <c r="D5421" s="2">
        <v>41205</v>
      </c>
      <c r="E5421" s="2">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ht="14.25" customHeight="1" x14ac:dyDescent="0.3">
      <c r="A5422">
        <v>5421</v>
      </c>
      <c r="B5422" t="s">
        <v>8218</v>
      </c>
      <c r="C5422">
        <f>YEAR(Data!$D5422)</f>
        <v>2013</v>
      </c>
      <c r="D5422" s="2">
        <v>41365</v>
      </c>
      <c r="E5422" s="2">
        <v>41367</v>
      </c>
      <c r="F5422" t="s">
        <v>23</v>
      </c>
      <c r="G5422" t="s">
        <v>1952</v>
      </c>
      <c r="H5422" t="s">
        <v>1953</v>
      </c>
      <c r="I5422" t="s">
        <v>26</v>
      </c>
      <c r="J5422" t="s">
        <v>27</v>
      </c>
      <c r="K5422" t="s">
        <v>146</v>
      </c>
      <c r="L5422" t="s">
        <v>147</v>
      </c>
      <c r="M5422">
        <v>19134</v>
      </c>
      <c r="N5422" t="s">
        <v>148</v>
      </c>
      <c r="O5422" t="s">
        <v>7005</v>
      </c>
      <c r="P5422" t="s">
        <v>71</v>
      </c>
      <c r="Q5422" t="s">
        <v>72</v>
      </c>
      <c r="R5422" t="s">
        <v>7006</v>
      </c>
      <c r="S5422">
        <v>280.78200000000004</v>
      </c>
      <c r="T5422">
        <v>3</v>
      </c>
      <c r="U5422">
        <v>0.4</v>
      </c>
      <c r="V5422">
        <v>-60.836100000000016</v>
      </c>
    </row>
    <row r="5423" spans="1:22" ht="14.25" customHeight="1" x14ac:dyDescent="0.3">
      <c r="A5423">
        <v>5422</v>
      </c>
      <c r="B5423" t="s">
        <v>8218</v>
      </c>
      <c r="C5423">
        <f>YEAR(Data!$D5423)</f>
        <v>2013</v>
      </c>
      <c r="D5423" s="2">
        <v>41365</v>
      </c>
      <c r="E5423" s="2">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ht="14.25" customHeight="1" x14ac:dyDescent="0.3">
      <c r="A5424">
        <v>5423</v>
      </c>
      <c r="B5424" t="s">
        <v>8219</v>
      </c>
      <c r="C5424">
        <f>YEAR(Data!$D5424)</f>
        <v>2013</v>
      </c>
      <c r="D5424" s="2">
        <v>41638</v>
      </c>
      <c r="E5424" s="2">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ht="14.25" customHeight="1" x14ac:dyDescent="0.3">
      <c r="A5425">
        <v>5424</v>
      </c>
      <c r="B5425" t="s">
        <v>8220</v>
      </c>
      <c r="C5425">
        <f>YEAR(Data!$D5425)</f>
        <v>2014</v>
      </c>
      <c r="D5425" s="2">
        <v>41947</v>
      </c>
      <c r="E5425" s="2">
        <v>41949</v>
      </c>
      <c r="F5425" t="s">
        <v>23</v>
      </c>
      <c r="G5425" t="s">
        <v>5288</v>
      </c>
      <c r="H5425" t="s">
        <v>5289</v>
      </c>
      <c r="I5425" t="s">
        <v>41</v>
      </c>
      <c r="J5425" t="s">
        <v>27</v>
      </c>
      <c r="K5425" t="s">
        <v>1464</v>
      </c>
      <c r="L5425" t="s">
        <v>29</v>
      </c>
      <c r="M5425">
        <v>40475</v>
      </c>
      <c r="N5425" t="s">
        <v>30</v>
      </c>
      <c r="O5425" t="s">
        <v>8221</v>
      </c>
      <c r="P5425" t="s">
        <v>46</v>
      </c>
      <c r="Q5425" t="s">
        <v>90</v>
      </c>
      <c r="R5425" t="s">
        <v>8222</v>
      </c>
      <c r="S5425">
        <v>26.400000000000002</v>
      </c>
      <c r="T5425">
        <v>5</v>
      </c>
      <c r="U5425">
        <v>0</v>
      </c>
      <c r="V5425">
        <v>11.879999999999999</v>
      </c>
    </row>
    <row r="5426" spans="1:22" ht="14.25" customHeight="1" x14ac:dyDescent="0.3">
      <c r="A5426">
        <v>5425</v>
      </c>
      <c r="B5426" t="s">
        <v>8223</v>
      </c>
      <c r="C5426">
        <f>YEAR(Data!$D5426)</f>
        <v>2014</v>
      </c>
      <c r="D5426" s="2">
        <v>41660</v>
      </c>
      <c r="E5426" s="2">
        <v>41666</v>
      </c>
      <c r="F5426" t="s">
        <v>50</v>
      </c>
      <c r="G5426" t="s">
        <v>1913</v>
      </c>
      <c r="H5426" t="s">
        <v>1914</v>
      </c>
      <c r="I5426" t="s">
        <v>26</v>
      </c>
      <c r="J5426" t="s">
        <v>27</v>
      </c>
      <c r="K5426" t="s">
        <v>7706</v>
      </c>
      <c r="L5426" t="s">
        <v>747</v>
      </c>
      <c r="M5426">
        <v>6708</v>
      </c>
      <c r="N5426" t="s">
        <v>148</v>
      </c>
      <c r="O5426" t="s">
        <v>3229</v>
      </c>
      <c r="P5426" t="s">
        <v>46</v>
      </c>
      <c r="Q5426" t="s">
        <v>68</v>
      </c>
      <c r="R5426" t="s">
        <v>3230</v>
      </c>
      <c r="S5426">
        <v>3.52</v>
      </c>
      <c r="T5426">
        <v>2</v>
      </c>
      <c r="U5426">
        <v>0</v>
      </c>
      <c r="V5426">
        <v>1.0207999999999999</v>
      </c>
    </row>
    <row r="5427" spans="1:22" ht="14.25" customHeight="1" x14ac:dyDescent="0.3">
      <c r="A5427">
        <v>5426</v>
      </c>
      <c r="B5427" t="s">
        <v>8224</v>
      </c>
      <c r="C5427">
        <f>YEAR(Data!$D5427)</f>
        <v>2013</v>
      </c>
      <c r="D5427" s="2">
        <v>41612</v>
      </c>
      <c r="E5427" s="2">
        <v>41615</v>
      </c>
      <c r="F5427" t="s">
        <v>188</v>
      </c>
      <c r="G5427" t="s">
        <v>3237</v>
      </c>
      <c r="H5427" t="s">
        <v>3238</v>
      </c>
      <c r="I5427" t="s">
        <v>26</v>
      </c>
      <c r="J5427" t="s">
        <v>27</v>
      </c>
      <c r="K5427" t="s">
        <v>42</v>
      </c>
      <c r="L5427" t="s">
        <v>43</v>
      </c>
      <c r="M5427">
        <v>90045</v>
      </c>
      <c r="N5427" t="s">
        <v>44</v>
      </c>
      <c r="O5427" t="s">
        <v>8225</v>
      </c>
      <c r="P5427" t="s">
        <v>71</v>
      </c>
      <c r="Q5427" t="s">
        <v>161</v>
      </c>
      <c r="R5427" t="s">
        <v>8226</v>
      </c>
      <c r="S5427">
        <v>1649.95</v>
      </c>
      <c r="T5427">
        <v>5</v>
      </c>
      <c r="U5427">
        <v>0</v>
      </c>
      <c r="V5427">
        <v>659.98</v>
      </c>
    </row>
    <row r="5428" spans="1:22" ht="14.25" customHeight="1" x14ac:dyDescent="0.3">
      <c r="A5428">
        <v>5427</v>
      </c>
      <c r="B5428" t="s">
        <v>8224</v>
      </c>
      <c r="C5428">
        <f>YEAR(Data!$D5428)</f>
        <v>2013</v>
      </c>
      <c r="D5428" s="2">
        <v>41612</v>
      </c>
      <c r="E5428" s="2">
        <v>41615</v>
      </c>
      <c r="F5428" t="s">
        <v>188</v>
      </c>
      <c r="G5428" t="s">
        <v>3237</v>
      </c>
      <c r="H5428" t="s">
        <v>3238</v>
      </c>
      <c r="I5428" t="s">
        <v>26</v>
      </c>
      <c r="J5428" t="s">
        <v>27</v>
      </c>
      <c r="K5428" t="s">
        <v>42</v>
      </c>
      <c r="L5428" t="s">
        <v>43</v>
      </c>
      <c r="M5428">
        <v>90045</v>
      </c>
      <c r="N5428" t="s">
        <v>44</v>
      </c>
      <c r="O5428" t="s">
        <v>7092</v>
      </c>
      <c r="P5428" t="s">
        <v>32</v>
      </c>
      <c r="Q5428" t="s">
        <v>65</v>
      </c>
      <c r="R5428" t="s">
        <v>7093</v>
      </c>
      <c r="S5428">
        <v>111.89999999999999</v>
      </c>
      <c r="T5428">
        <v>6</v>
      </c>
      <c r="U5428">
        <v>0</v>
      </c>
      <c r="V5428">
        <v>51.47399999999999</v>
      </c>
    </row>
    <row r="5429" spans="1:22" ht="14.25" customHeight="1" x14ac:dyDescent="0.3">
      <c r="A5429">
        <v>5428</v>
      </c>
      <c r="B5429" t="s">
        <v>8227</v>
      </c>
      <c r="C5429">
        <f>YEAR(Data!$D5429)</f>
        <v>2013</v>
      </c>
      <c r="D5429" s="2">
        <v>41440</v>
      </c>
      <c r="E5429" s="2">
        <v>41440</v>
      </c>
      <c r="F5429" t="s">
        <v>1290</v>
      </c>
      <c r="G5429" t="s">
        <v>8228</v>
      </c>
      <c r="H5429" t="s">
        <v>8229</v>
      </c>
      <c r="I5429" t="s">
        <v>102</v>
      </c>
      <c r="J5429" t="s">
        <v>27</v>
      </c>
      <c r="K5429" t="s">
        <v>42</v>
      </c>
      <c r="L5429" t="s">
        <v>43</v>
      </c>
      <c r="M5429">
        <v>90036</v>
      </c>
      <c r="N5429" t="s">
        <v>44</v>
      </c>
      <c r="O5429" t="s">
        <v>7052</v>
      </c>
      <c r="P5429" t="s">
        <v>32</v>
      </c>
      <c r="Q5429" t="s">
        <v>33</v>
      </c>
      <c r="R5429" t="s">
        <v>7053</v>
      </c>
      <c r="S5429">
        <v>599.16499999999996</v>
      </c>
      <c r="T5429">
        <v>5</v>
      </c>
      <c r="U5429">
        <v>0.15</v>
      </c>
      <c r="V5429">
        <v>35.245000000000005</v>
      </c>
    </row>
    <row r="5430" spans="1:22" ht="14.25" customHeight="1" x14ac:dyDescent="0.3">
      <c r="A5430">
        <v>5429</v>
      </c>
      <c r="B5430" t="s">
        <v>8230</v>
      </c>
      <c r="C5430">
        <f>YEAR(Data!$D5430)</f>
        <v>2013</v>
      </c>
      <c r="D5430" s="2">
        <v>41520</v>
      </c>
      <c r="E5430" s="2">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ht="14.25" customHeight="1" x14ac:dyDescent="0.3">
      <c r="A5431">
        <v>5430</v>
      </c>
      <c r="B5431" t="s">
        <v>8231</v>
      </c>
      <c r="C5431">
        <f>YEAR(Data!$D5431)</f>
        <v>2011</v>
      </c>
      <c r="D5431" s="2">
        <v>40791</v>
      </c>
      <c r="E5431" s="2">
        <v>40793</v>
      </c>
      <c r="F5431" t="s">
        <v>188</v>
      </c>
      <c r="G5431" t="s">
        <v>6544</v>
      </c>
      <c r="H5431" t="s">
        <v>6545</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ht="14.25" customHeight="1" x14ac:dyDescent="0.3">
      <c r="A5432">
        <v>5431</v>
      </c>
      <c r="B5432" t="s">
        <v>8232</v>
      </c>
      <c r="C5432">
        <f>YEAR(Data!$D5432)</f>
        <v>2014</v>
      </c>
      <c r="D5432" s="2">
        <v>41934</v>
      </c>
      <c r="E5432" s="2">
        <v>41938</v>
      </c>
      <c r="F5432" t="s">
        <v>50</v>
      </c>
      <c r="G5432" t="s">
        <v>8233</v>
      </c>
      <c r="H5432" t="s">
        <v>8234</v>
      </c>
      <c r="I5432" t="s">
        <v>102</v>
      </c>
      <c r="J5432" t="s">
        <v>27</v>
      </c>
      <c r="K5432" t="s">
        <v>1119</v>
      </c>
      <c r="L5432" t="s">
        <v>498</v>
      </c>
      <c r="M5432">
        <v>44107</v>
      </c>
      <c r="N5432" t="s">
        <v>148</v>
      </c>
      <c r="O5432" t="s">
        <v>8071</v>
      </c>
      <c r="P5432" t="s">
        <v>46</v>
      </c>
      <c r="Q5432" t="s">
        <v>78</v>
      </c>
      <c r="R5432" t="s">
        <v>8072</v>
      </c>
      <c r="S5432">
        <v>161.56800000000001</v>
      </c>
      <c r="T5432">
        <v>2</v>
      </c>
      <c r="U5432">
        <v>0.2</v>
      </c>
      <c r="V5432">
        <v>16.156799999999997</v>
      </c>
    </row>
    <row r="5433" spans="1:22" ht="14.25" customHeight="1" x14ac:dyDescent="0.3">
      <c r="A5433">
        <v>5432</v>
      </c>
      <c r="B5433" t="s">
        <v>8232</v>
      </c>
      <c r="C5433">
        <f>YEAR(Data!$D5433)</f>
        <v>2014</v>
      </c>
      <c r="D5433" s="2">
        <v>41934</v>
      </c>
      <c r="E5433" s="2">
        <v>41938</v>
      </c>
      <c r="F5433" t="s">
        <v>50</v>
      </c>
      <c r="G5433" t="s">
        <v>8233</v>
      </c>
      <c r="H5433" t="s">
        <v>8234</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ht="14.25" customHeight="1" x14ac:dyDescent="0.3">
      <c r="A5434">
        <v>5433</v>
      </c>
      <c r="B5434" t="s">
        <v>8232</v>
      </c>
      <c r="C5434">
        <f>YEAR(Data!$D5434)</f>
        <v>2014</v>
      </c>
      <c r="D5434" s="2">
        <v>41934</v>
      </c>
      <c r="E5434" s="2">
        <v>41938</v>
      </c>
      <c r="F5434" t="s">
        <v>50</v>
      </c>
      <c r="G5434" t="s">
        <v>8233</v>
      </c>
      <c r="H5434" t="s">
        <v>8234</v>
      </c>
      <c r="I5434" t="s">
        <v>102</v>
      </c>
      <c r="J5434" t="s">
        <v>27</v>
      </c>
      <c r="K5434" t="s">
        <v>1119</v>
      </c>
      <c r="L5434" t="s">
        <v>498</v>
      </c>
      <c r="M5434">
        <v>44107</v>
      </c>
      <c r="N5434" t="s">
        <v>148</v>
      </c>
      <c r="O5434" t="s">
        <v>6227</v>
      </c>
      <c r="P5434" t="s">
        <v>46</v>
      </c>
      <c r="Q5434" t="s">
        <v>75</v>
      </c>
      <c r="R5434" t="s">
        <v>6228</v>
      </c>
      <c r="S5434">
        <v>6.2160000000000002</v>
      </c>
      <c r="T5434">
        <v>4</v>
      </c>
      <c r="U5434">
        <v>0.7</v>
      </c>
      <c r="V5434">
        <v>-4.9727999999999994</v>
      </c>
    </row>
    <row r="5435" spans="1:22" ht="14.25" customHeight="1" x14ac:dyDescent="0.3">
      <c r="A5435">
        <v>5434</v>
      </c>
      <c r="B5435" t="s">
        <v>8235</v>
      </c>
      <c r="C5435">
        <f>YEAR(Data!$D5435)</f>
        <v>2014</v>
      </c>
      <c r="D5435" s="2">
        <v>41755</v>
      </c>
      <c r="E5435" s="2">
        <v>41759</v>
      </c>
      <c r="F5435" t="s">
        <v>50</v>
      </c>
      <c r="G5435" t="s">
        <v>3417</v>
      </c>
      <c r="H5435" t="s">
        <v>3418</v>
      </c>
      <c r="I5435" t="s">
        <v>26</v>
      </c>
      <c r="J5435" t="s">
        <v>27</v>
      </c>
      <c r="K5435" t="s">
        <v>8027</v>
      </c>
      <c r="L5435" t="s">
        <v>310</v>
      </c>
      <c r="M5435">
        <v>85224</v>
      </c>
      <c r="N5435" t="s">
        <v>44</v>
      </c>
      <c r="O5435" t="s">
        <v>139</v>
      </c>
      <c r="P5435" t="s">
        <v>46</v>
      </c>
      <c r="Q5435" t="s">
        <v>68</v>
      </c>
      <c r="R5435" t="s">
        <v>140</v>
      </c>
      <c r="S5435">
        <v>8.895999999999999</v>
      </c>
      <c r="T5435">
        <v>4</v>
      </c>
      <c r="U5435">
        <v>0.2</v>
      </c>
      <c r="V5435">
        <v>0.66719999999999979</v>
      </c>
    </row>
    <row r="5436" spans="1:22" ht="14.25" customHeight="1" x14ac:dyDescent="0.3">
      <c r="A5436">
        <v>5435</v>
      </c>
      <c r="B5436" t="s">
        <v>8236</v>
      </c>
      <c r="C5436">
        <f>YEAR(Data!$D5436)</f>
        <v>2012</v>
      </c>
      <c r="D5436" s="2">
        <v>41201</v>
      </c>
      <c r="E5436" s="2">
        <v>41206</v>
      </c>
      <c r="F5436" t="s">
        <v>50</v>
      </c>
      <c r="G5436" t="s">
        <v>733</v>
      </c>
      <c r="H5436" t="s">
        <v>734</v>
      </c>
      <c r="I5436" t="s">
        <v>102</v>
      </c>
      <c r="J5436" t="s">
        <v>27</v>
      </c>
      <c r="K5436" t="s">
        <v>42</v>
      </c>
      <c r="L5436" t="s">
        <v>43</v>
      </c>
      <c r="M5436">
        <v>90008</v>
      </c>
      <c r="N5436" t="s">
        <v>44</v>
      </c>
      <c r="O5436" t="s">
        <v>8237</v>
      </c>
      <c r="P5436" t="s">
        <v>46</v>
      </c>
      <c r="Q5436" t="s">
        <v>78</v>
      </c>
      <c r="R5436" t="s">
        <v>8238</v>
      </c>
      <c r="S5436">
        <v>1640.6999999999998</v>
      </c>
      <c r="T5436">
        <v>5</v>
      </c>
      <c r="U5436">
        <v>0</v>
      </c>
      <c r="V5436">
        <v>459.39599999999996</v>
      </c>
    </row>
    <row r="5437" spans="1:22" ht="14.25" customHeight="1" x14ac:dyDescent="0.3">
      <c r="A5437">
        <v>5436</v>
      </c>
      <c r="B5437" t="s">
        <v>8236</v>
      </c>
      <c r="C5437">
        <f>YEAR(Data!$D5437)</f>
        <v>2012</v>
      </c>
      <c r="D5437" s="2">
        <v>41201</v>
      </c>
      <c r="E5437" s="2">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ht="14.25" customHeight="1" x14ac:dyDescent="0.3">
      <c r="A5438">
        <v>5437</v>
      </c>
      <c r="B5438" t="s">
        <v>8239</v>
      </c>
      <c r="C5438">
        <f>YEAR(Data!$D5438)</f>
        <v>2011</v>
      </c>
      <c r="D5438" s="2">
        <v>40729</v>
      </c>
      <c r="E5438" s="2">
        <v>40732</v>
      </c>
      <c r="F5438" t="s">
        <v>188</v>
      </c>
      <c r="G5438" t="s">
        <v>8188</v>
      </c>
      <c r="H5438" t="s">
        <v>8189</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ht="14.25" customHeight="1" x14ac:dyDescent="0.3">
      <c r="A5439">
        <v>5438</v>
      </c>
      <c r="B5439" t="s">
        <v>8239</v>
      </c>
      <c r="C5439">
        <f>YEAR(Data!$D5439)</f>
        <v>2011</v>
      </c>
      <c r="D5439" s="2">
        <v>40729</v>
      </c>
      <c r="E5439" s="2">
        <v>40732</v>
      </c>
      <c r="F5439" t="s">
        <v>188</v>
      </c>
      <c r="G5439" t="s">
        <v>8188</v>
      </c>
      <c r="H5439" t="s">
        <v>8189</v>
      </c>
      <c r="I5439" t="s">
        <v>41</v>
      </c>
      <c r="J5439" t="s">
        <v>27</v>
      </c>
      <c r="K5439" t="s">
        <v>2289</v>
      </c>
      <c r="L5439" t="s">
        <v>54</v>
      </c>
      <c r="M5439">
        <v>32137</v>
      </c>
      <c r="N5439" t="s">
        <v>30</v>
      </c>
      <c r="O5439" t="s">
        <v>6400</v>
      </c>
      <c r="P5439" t="s">
        <v>46</v>
      </c>
      <c r="Q5439" t="s">
        <v>75</v>
      </c>
      <c r="R5439" t="s">
        <v>6401</v>
      </c>
      <c r="S5439">
        <v>9.8100000000000023</v>
      </c>
      <c r="T5439">
        <v>5</v>
      </c>
      <c r="U5439">
        <v>0.7</v>
      </c>
      <c r="V5439">
        <v>-6.8669999999999973</v>
      </c>
    </row>
    <row r="5440" spans="1:22" ht="14.25" customHeight="1" x14ac:dyDescent="0.3">
      <c r="A5440">
        <v>5439</v>
      </c>
      <c r="B5440" t="s">
        <v>8239</v>
      </c>
      <c r="C5440">
        <f>YEAR(Data!$D5440)</f>
        <v>2011</v>
      </c>
      <c r="D5440" s="2">
        <v>40729</v>
      </c>
      <c r="E5440" s="2">
        <v>40732</v>
      </c>
      <c r="F5440" t="s">
        <v>188</v>
      </c>
      <c r="G5440" t="s">
        <v>8188</v>
      </c>
      <c r="H5440" t="s">
        <v>8189</v>
      </c>
      <c r="I5440" t="s">
        <v>41</v>
      </c>
      <c r="J5440" t="s">
        <v>27</v>
      </c>
      <c r="K5440" t="s">
        <v>2289</v>
      </c>
      <c r="L5440" t="s">
        <v>54</v>
      </c>
      <c r="M5440">
        <v>32137</v>
      </c>
      <c r="N5440" t="s">
        <v>30</v>
      </c>
      <c r="O5440" t="s">
        <v>8240</v>
      </c>
      <c r="P5440" t="s">
        <v>32</v>
      </c>
      <c r="Q5440" t="s">
        <v>65</v>
      </c>
      <c r="R5440" t="s">
        <v>8241</v>
      </c>
      <c r="S5440">
        <v>213.21600000000001</v>
      </c>
      <c r="T5440">
        <v>3</v>
      </c>
      <c r="U5440">
        <v>0.2</v>
      </c>
      <c r="V5440">
        <v>15.991199999999992</v>
      </c>
    </row>
    <row r="5441" spans="1:22" ht="14.25" customHeight="1" x14ac:dyDescent="0.3">
      <c r="A5441">
        <v>5440</v>
      </c>
      <c r="B5441" t="s">
        <v>8242</v>
      </c>
      <c r="C5441">
        <f>YEAR(Data!$D5441)</f>
        <v>2013</v>
      </c>
      <c r="D5441" s="2">
        <v>41369</v>
      </c>
      <c r="E5441" s="2">
        <v>41374</v>
      </c>
      <c r="F5441" t="s">
        <v>50</v>
      </c>
      <c r="G5441" t="s">
        <v>6490</v>
      </c>
      <c r="H5441" t="s">
        <v>6491</v>
      </c>
      <c r="I5441" t="s">
        <v>26</v>
      </c>
      <c r="J5441" t="s">
        <v>27</v>
      </c>
      <c r="K5441" t="s">
        <v>266</v>
      </c>
      <c r="L5441" t="s">
        <v>267</v>
      </c>
      <c r="M5441">
        <v>10035</v>
      </c>
      <c r="N5441" t="s">
        <v>148</v>
      </c>
      <c r="O5441" t="s">
        <v>6367</v>
      </c>
      <c r="P5441" t="s">
        <v>46</v>
      </c>
      <c r="Q5441" t="s">
        <v>75</v>
      </c>
      <c r="R5441" t="s">
        <v>6368</v>
      </c>
      <c r="S5441">
        <v>588.78399999999999</v>
      </c>
      <c r="T5441">
        <v>2</v>
      </c>
      <c r="U5441">
        <v>0.2</v>
      </c>
      <c r="V5441">
        <v>183.99499999999998</v>
      </c>
    </row>
    <row r="5442" spans="1:22" ht="14.25" customHeight="1" x14ac:dyDescent="0.3">
      <c r="A5442">
        <v>5441</v>
      </c>
      <c r="B5442" t="s">
        <v>8243</v>
      </c>
      <c r="C5442">
        <f>YEAR(Data!$D5442)</f>
        <v>2014</v>
      </c>
      <c r="D5442" s="2">
        <v>41957</v>
      </c>
      <c r="E5442" s="2">
        <v>41962</v>
      </c>
      <c r="F5442" t="s">
        <v>23</v>
      </c>
      <c r="G5442" t="s">
        <v>5806</v>
      </c>
      <c r="H5442" t="s">
        <v>5807</v>
      </c>
      <c r="I5442" t="s">
        <v>26</v>
      </c>
      <c r="J5442" t="s">
        <v>27</v>
      </c>
      <c r="K5442" t="s">
        <v>8244</v>
      </c>
      <c r="L5442" t="s">
        <v>54</v>
      </c>
      <c r="M5442">
        <v>33458</v>
      </c>
      <c r="N5442" t="s">
        <v>30</v>
      </c>
      <c r="O5442" t="s">
        <v>2641</v>
      </c>
      <c r="P5442" t="s">
        <v>46</v>
      </c>
      <c r="Q5442" t="s">
        <v>68</v>
      </c>
      <c r="R5442" t="s">
        <v>2642</v>
      </c>
      <c r="S5442">
        <v>2.0640000000000001</v>
      </c>
      <c r="T5442">
        <v>1</v>
      </c>
      <c r="U5442">
        <v>0.2</v>
      </c>
      <c r="V5442">
        <v>0.15480000000000005</v>
      </c>
    </row>
    <row r="5443" spans="1:22" ht="14.25" customHeight="1" x14ac:dyDescent="0.3">
      <c r="A5443">
        <v>5442</v>
      </c>
      <c r="B5443" t="s">
        <v>8245</v>
      </c>
      <c r="C5443">
        <f>YEAR(Data!$D5443)</f>
        <v>2014</v>
      </c>
      <c r="D5443" s="2">
        <v>41892</v>
      </c>
      <c r="E5443" s="2">
        <v>41896</v>
      </c>
      <c r="F5443" t="s">
        <v>50</v>
      </c>
      <c r="G5443" t="s">
        <v>4042</v>
      </c>
      <c r="H5443" t="s">
        <v>4043</v>
      </c>
      <c r="I5443" t="s">
        <v>26</v>
      </c>
      <c r="J5443" t="s">
        <v>27</v>
      </c>
      <c r="K5443" t="s">
        <v>3942</v>
      </c>
      <c r="L5443" t="s">
        <v>310</v>
      </c>
      <c r="M5443">
        <v>85301</v>
      </c>
      <c r="N5443" t="s">
        <v>44</v>
      </c>
      <c r="O5443" t="s">
        <v>8246</v>
      </c>
      <c r="P5443" t="s">
        <v>46</v>
      </c>
      <c r="Q5443" t="s">
        <v>90</v>
      </c>
      <c r="R5443" t="s">
        <v>8247</v>
      </c>
      <c r="S5443">
        <v>6.3680000000000003</v>
      </c>
      <c r="T5443">
        <v>2</v>
      </c>
      <c r="U5443">
        <v>0.2</v>
      </c>
      <c r="V5443">
        <v>2.3879999999999999</v>
      </c>
    </row>
    <row r="5444" spans="1:22" ht="14.25" customHeight="1" x14ac:dyDescent="0.3">
      <c r="A5444">
        <v>5443</v>
      </c>
      <c r="B5444" t="s">
        <v>8248</v>
      </c>
      <c r="C5444">
        <f>YEAR(Data!$D5444)</f>
        <v>2012</v>
      </c>
      <c r="D5444" s="2">
        <v>41016</v>
      </c>
      <c r="E5444" s="2">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ht="14.25" customHeight="1" x14ac:dyDescent="0.3">
      <c r="A5445">
        <v>5444</v>
      </c>
      <c r="B5445" t="s">
        <v>8248</v>
      </c>
      <c r="C5445">
        <f>YEAR(Data!$D5445)</f>
        <v>2012</v>
      </c>
      <c r="D5445" s="2">
        <v>41016</v>
      </c>
      <c r="E5445" s="2">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ht="14.25" customHeight="1" x14ac:dyDescent="0.3">
      <c r="A5446">
        <v>5445</v>
      </c>
      <c r="B5446" t="s">
        <v>8248</v>
      </c>
      <c r="C5446">
        <f>YEAR(Data!$D5446)</f>
        <v>2012</v>
      </c>
      <c r="D5446" s="2">
        <v>41016</v>
      </c>
      <c r="E5446" s="2">
        <v>41022</v>
      </c>
      <c r="F5446" t="s">
        <v>50</v>
      </c>
      <c r="G5446" t="s">
        <v>2825</v>
      </c>
      <c r="H5446" t="s">
        <v>2826</v>
      </c>
      <c r="I5446" t="s">
        <v>26</v>
      </c>
      <c r="J5446" t="s">
        <v>27</v>
      </c>
      <c r="K5446" t="s">
        <v>266</v>
      </c>
      <c r="L5446" t="s">
        <v>267</v>
      </c>
      <c r="M5446">
        <v>10035</v>
      </c>
      <c r="N5446" t="s">
        <v>148</v>
      </c>
      <c r="O5446" t="s">
        <v>8249</v>
      </c>
      <c r="P5446" t="s">
        <v>46</v>
      </c>
      <c r="Q5446" t="s">
        <v>68</v>
      </c>
      <c r="R5446" t="s">
        <v>8250</v>
      </c>
      <c r="S5446">
        <v>10.709999999999999</v>
      </c>
      <c r="T5446">
        <v>3</v>
      </c>
      <c r="U5446">
        <v>0</v>
      </c>
      <c r="V5446">
        <v>2.7845999999999997</v>
      </c>
    </row>
    <row r="5447" spans="1:22" ht="14.25" customHeight="1" x14ac:dyDescent="0.3">
      <c r="A5447">
        <v>5446</v>
      </c>
      <c r="B5447" t="s">
        <v>8251</v>
      </c>
      <c r="C5447">
        <f>YEAR(Data!$D5447)</f>
        <v>2013</v>
      </c>
      <c r="D5447" s="2">
        <v>41481</v>
      </c>
      <c r="E5447" s="2">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ht="14.25" customHeight="1" x14ac:dyDescent="0.3">
      <c r="A5448">
        <v>5447</v>
      </c>
      <c r="B5448" t="s">
        <v>8252</v>
      </c>
      <c r="C5448">
        <f>YEAR(Data!$D5448)</f>
        <v>2013</v>
      </c>
      <c r="D5448" s="2">
        <v>41513</v>
      </c>
      <c r="E5448" s="2">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ht="14.25" customHeight="1" x14ac:dyDescent="0.3">
      <c r="A5449">
        <v>5448</v>
      </c>
      <c r="B5449" t="s">
        <v>8252</v>
      </c>
      <c r="C5449">
        <f>YEAR(Data!$D5449)</f>
        <v>2013</v>
      </c>
      <c r="D5449" s="2">
        <v>41513</v>
      </c>
      <c r="E5449" s="2">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ht="14.25" customHeight="1" x14ac:dyDescent="0.3">
      <c r="A5450">
        <v>5449</v>
      </c>
      <c r="B5450" t="s">
        <v>8253</v>
      </c>
      <c r="C5450">
        <f>YEAR(Data!$D5450)</f>
        <v>2011</v>
      </c>
      <c r="D5450" s="2">
        <v>40798</v>
      </c>
      <c r="E5450" s="2">
        <v>40805</v>
      </c>
      <c r="F5450" t="s">
        <v>50</v>
      </c>
      <c r="G5450" t="s">
        <v>5737</v>
      </c>
      <c r="H5450" t="s">
        <v>5738</v>
      </c>
      <c r="I5450" t="s">
        <v>102</v>
      </c>
      <c r="J5450" t="s">
        <v>27</v>
      </c>
      <c r="K5450" t="s">
        <v>4529</v>
      </c>
      <c r="L5450" t="s">
        <v>4530</v>
      </c>
      <c r="M5450">
        <v>66062</v>
      </c>
      <c r="N5450" t="s">
        <v>105</v>
      </c>
      <c r="O5450" t="s">
        <v>5894</v>
      </c>
      <c r="P5450" t="s">
        <v>46</v>
      </c>
      <c r="Q5450" t="s">
        <v>578</v>
      </c>
      <c r="R5450" t="s">
        <v>5895</v>
      </c>
      <c r="S5450">
        <v>357.93</v>
      </c>
      <c r="T5450">
        <v>3</v>
      </c>
      <c r="U5450">
        <v>0</v>
      </c>
      <c r="V5450">
        <v>7.158600000000007</v>
      </c>
    </row>
    <row r="5451" spans="1:22" ht="14.25" customHeight="1" x14ac:dyDescent="0.3">
      <c r="A5451">
        <v>5450</v>
      </c>
      <c r="B5451" t="s">
        <v>8253</v>
      </c>
      <c r="C5451">
        <f>YEAR(Data!$D5451)</f>
        <v>2011</v>
      </c>
      <c r="D5451" s="2">
        <v>40798</v>
      </c>
      <c r="E5451" s="2">
        <v>40805</v>
      </c>
      <c r="F5451" t="s">
        <v>50</v>
      </c>
      <c r="G5451" t="s">
        <v>5737</v>
      </c>
      <c r="H5451" t="s">
        <v>5738</v>
      </c>
      <c r="I5451" t="s">
        <v>102</v>
      </c>
      <c r="J5451" t="s">
        <v>27</v>
      </c>
      <c r="K5451" t="s">
        <v>4529</v>
      </c>
      <c r="L5451" t="s">
        <v>4530</v>
      </c>
      <c r="M5451">
        <v>66062</v>
      </c>
      <c r="N5451" t="s">
        <v>105</v>
      </c>
      <c r="O5451" t="s">
        <v>7682</v>
      </c>
      <c r="P5451" t="s">
        <v>71</v>
      </c>
      <c r="Q5451" t="s">
        <v>161</v>
      </c>
      <c r="R5451" t="s">
        <v>7683</v>
      </c>
      <c r="S5451">
        <v>57.400000000000006</v>
      </c>
      <c r="T5451">
        <v>5</v>
      </c>
      <c r="U5451">
        <v>0</v>
      </c>
      <c r="V5451">
        <v>10.905999999999993</v>
      </c>
    </row>
    <row r="5452" spans="1:22" ht="14.25" customHeight="1" x14ac:dyDescent="0.3">
      <c r="A5452">
        <v>5451</v>
      </c>
      <c r="B5452" t="s">
        <v>8253</v>
      </c>
      <c r="C5452">
        <f>YEAR(Data!$D5452)</f>
        <v>2011</v>
      </c>
      <c r="D5452" s="2">
        <v>40798</v>
      </c>
      <c r="E5452" s="2">
        <v>40805</v>
      </c>
      <c r="F5452" t="s">
        <v>50</v>
      </c>
      <c r="G5452" t="s">
        <v>5737</v>
      </c>
      <c r="H5452" t="s">
        <v>5738</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ht="14.25" customHeight="1" x14ac:dyDescent="0.3">
      <c r="A5453">
        <v>5452</v>
      </c>
      <c r="B5453" t="s">
        <v>8253</v>
      </c>
      <c r="C5453">
        <f>YEAR(Data!$D5453)</f>
        <v>2011</v>
      </c>
      <c r="D5453" s="2">
        <v>40798</v>
      </c>
      <c r="E5453" s="2">
        <v>40805</v>
      </c>
      <c r="F5453" t="s">
        <v>50</v>
      </c>
      <c r="G5453" t="s">
        <v>5737</v>
      </c>
      <c r="H5453" t="s">
        <v>5738</v>
      </c>
      <c r="I5453" t="s">
        <v>102</v>
      </c>
      <c r="J5453" t="s">
        <v>27</v>
      </c>
      <c r="K5453" t="s">
        <v>4529</v>
      </c>
      <c r="L5453" t="s">
        <v>4530</v>
      </c>
      <c r="M5453">
        <v>66062</v>
      </c>
      <c r="N5453" t="s">
        <v>105</v>
      </c>
      <c r="O5453" t="s">
        <v>6332</v>
      </c>
      <c r="P5453" t="s">
        <v>32</v>
      </c>
      <c r="Q5453" t="s">
        <v>65</v>
      </c>
      <c r="R5453" t="s">
        <v>6333</v>
      </c>
      <c r="S5453">
        <v>40.56</v>
      </c>
      <c r="T5453">
        <v>2</v>
      </c>
      <c r="U5453">
        <v>0</v>
      </c>
      <c r="V5453">
        <v>12.979199999999999</v>
      </c>
    </row>
    <row r="5454" spans="1:22" ht="14.25" customHeight="1" x14ac:dyDescent="0.3">
      <c r="A5454">
        <v>5453</v>
      </c>
      <c r="B5454" t="s">
        <v>8254</v>
      </c>
      <c r="C5454">
        <f>YEAR(Data!$D5454)</f>
        <v>2013</v>
      </c>
      <c r="D5454" s="2">
        <v>41478</v>
      </c>
      <c r="E5454" s="2">
        <v>41485</v>
      </c>
      <c r="F5454" t="s">
        <v>50</v>
      </c>
      <c r="G5454" t="s">
        <v>5338</v>
      </c>
      <c r="H5454" t="s">
        <v>5339</v>
      </c>
      <c r="I5454" t="s">
        <v>102</v>
      </c>
      <c r="J5454" t="s">
        <v>27</v>
      </c>
      <c r="K5454" t="s">
        <v>5470</v>
      </c>
      <c r="L5454" t="s">
        <v>1392</v>
      </c>
      <c r="M5454">
        <v>89431</v>
      </c>
      <c r="N5454" t="s">
        <v>44</v>
      </c>
      <c r="O5454" t="s">
        <v>2374</v>
      </c>
      <c r="P5454" t="s">
        <v>46</v>
      </c>
      <c r="Q5454" t="s">
        <v>578</v>
      </c>
      <c r="R5454" t="s">
        <v>2375</v>
      </c>
      <c r="S5454">
        <v>86.199999999999989</v>
      </c>
      <c r="T5454">
        <v>5</v>
      </c>
      <c r="U5454">
        <v>0</v>
      </c>
      <c r="V5454">
        <v>24.997999999999987</v>
      </c>
    </row>
    <row r="5455" spans="1:22" ht="14.25" customHeight="1" x14ac:dyDescent="0.3">
      <c r="A5455">
        <v>5454</v>
      </c>
      <c r="B5455" t="s">
        <v>8255</v>
      </c>
      <c r="C5455">
        <f>YEAR(Data!$D5455)</f>
        <v>2014</v>
      </c>
      <c r="D5455" s="2">
        <v>41779</v>
      </c>
      <c r="E5455" s="2">
        <v>41783</v>
      </c>
      <c r="F5455" t="s">
        <v>50</v>
      </c>
      <c r="G5455" t="s">
        <v>5288</v>
      </c>
      <c r="H5455" t="s">
        <v>5289</v>
      </c>
      <c r="I5455" t="s">
        <v>41</v>
      </c>
      <c r="J5455" t="s">
        <v>27</v>
      </c>
      <c r="K5455" t="s">
        <v>3101</v>
      </c>
      <c r="L5455" t="s">
        <v>211</v>
      </c>
      <c r="M5455">
        <v>61107</v>
      </c>
      <c r="N5455" t="s">
        <v>105</v>
      </c>
      <c r="O5455" t="s">
        <v>6976</v>
      </c>
      <c r="P5455" t="s">
        <v>46</v>
      </c>
      <c r="Q5455" t="s">
        <v>90</v>
      </c>
      <c r="R5455" t="s">
        <v>6977</v>
      </c>
      <c r="S5455">
        <v>38.016000000000005</v>
      </c>
      <c r="T5455">
        <v>6</v>
      </c>
      <c r="U5455">
        <v>0.2</v>
      </c>
      <c r="V5455">
        <v>13.780799999999996</v>
      </c>
    </row>
    <row r="5456" spans="1:22" ht="14.25" customHeight="1" x14ac:dyDescent="0.3">
      <c r="A5456">
        <v>5455</v>
      </c>
      <c r="B5456" t="s">
        <v>8256</v>
      </c>
      <c r="C5456">
        <f>YEAR(Data!$D5456)</f>
        <v>2014</v>
      </c>
      <c r="D5456" s="2">
        <v>41758</v>
      </c>
      <c r="E5456" s="2">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ht="14.25" customHeight="1" x14ac:dyDescent="0.3">
      <c r="A5457">
        <v>5456</v>
      </c>
      <c r="B5457" t="s">
        <v>8256</v>
      </c>
      <c r="C5457">
        <f>YEAR(Data!$D5457)</f>
        <v>2014</v>
      </c>
      <c r="D5457" s="2">
        <v>41758</v>
      </c>
      <c r="E5457" s="2">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ht="14.25" customHeight="1" x14ac:dyDescent="0.3">
      <c r="A5458">
        <v>5457</v>
      </c>
      <c r="B5458" t="s">
        <v>8257</v>
      </c>
      <c r="C5458">
        <f>YEAR(Data!$D5458)</f>
        <v>2014</v>
      </c>
      <c r="D5458" s="2">
        <v>42003</v>
      </c>
      <c r="E5458" s="2">
        <v>42007</v>
      </c>
      <c r="F5458" t="s">
        <v>50</v>
      </c>
      <c r="G5458" t="s">
        <v>805</v>
      </c>
      <c r="H5458" t="s">
        <v>806</v>
      </c>
      <c r="I5458" t="s">
        <v>26</v>
      </c>
      <c r="J5458" t="s">
        <v>27</v>
      </c>
      <c r="K5458" t="s">
        <v>2534</v>
      </c>
      <c r="L5458" t="s">
        <v>96</v>
      </c>
      <c r="M5458">
        <v>98026</v>
      </c>
      <c r="N5458" t="s">
        <v>44</v>
      </c>
      <c r="O5458" t="s">
        <v>8258</v>
      </c>
      <c r="P5458" t="s">
        <v>46</v>
      </c>
      <c r="Q5458" t="s">
        <v>269</v>
      </c>
      <c r="R5458" t="s">
        <v>8259</v>
      </c>
      <c r="S5458">
        <v>19.600000000000001</v>
      </c>
      <c r="T5458">
        <v>5</v>
      </c>
      <c r="U5458">
        <v>0</v>
      </c>
      <c r="V5458">
        <v>9.6039999999999992</v>
      </c>
    </row>
    <row r="5459" spans="1:22" ht="14.25" customHeight="1" x14ac:dyDescent="0.3">
      <c r="A5459">
        <v>5458</v>
      </c>
      <c r="B5459" t="s">
        <v>8257</v>
      </c>
      <c r="C5459">
        <f>YEAR(Data!$D5459)</f>
        <v>2014</v>
      </c>
      <c r="D5459" s="2">
        <v>42003</v>
      </c>
      <c r="E5459" s="2">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ht="14.25" customHeight="1" x14ac:dyDescent="0.3">
      <c r="A5460">
        <v>5459</v>
      </c>
      <c r="B5460" t="s">
        <v>8260</v>
      </c>
      <c r="C5460">
        <f>YEAR(Data!$D5460)</f>
        <v>2014</v>
      </c>
      <c r="D5460" s="2">
        <v>41887</v>
      </c>
      <c r="E5460" s="2">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ht="14.25" customHeight="1" x14ac:dyDescent="0.3">
      <c r="A5461">
        <v>5460</v>
      </c>
      <c r="B5461" t="s">
        <v>8260</v>
      </c>
      <c r="C5461">
        <f>YEAR(Data!$D5461)</f>
        <v>2014</v>
      </c>
      <c r="D5461" s="2">
        <v>41887</v>
      </c>
      <c r="E5461" s="2">
        <v>41889</v>
      </c>
      <c r="F5461" t="s">
        <v>23</v>
      </c>
      <c r="G5461" t="s">
        <v>111</v>
      </c>
      <c r="H5461" t="s">
        <v>112</v>
      </c>
      <c r="I5461" t="s">
        <v>26</v>
      </c>
      <c r="J5461" t="s">
        <v>27</v>
      </c>
      <c r="K5461" t="s">
        <v>127</v>
      </c>
      <c r="L5461" t="s">
        <v>43</v>
      </c>
      <c r="M5461">
        <v>94122</v>
      </c>
      <c r="N5461" t="s">
        <v>44</v>
      </c>
      <c r="O5461" t="s">
        <v>8261</v>
      </c>
      <c r="P5461" t="s">
        <v>32</v>
      </c>
      <c r="Q5461" t="s">
        <v>56</v>
      </c>
      <c r="R5461" t="s">
        <v>8262</v>
      </c>
      <c r="S5461">
        <v>1478.2719999999999</v>
      </c>
      <c r="T5461">
        <v>8</v>
      </c>
      <c r="U5461">
        <v>0.2</v>
      </c>
      <c r="V5461">
        <v>92.392000000000053</v>
      </c>
    </row>
    <row r="5462" spans="1:22" ht="14.25" customHeight="1" x14ac:dyDescent="0.3">
      <c r="A5462">
        <v>5461</v>
      </c>
      <c r="B5462" t="s">
        <v>8263</v>
      </c>
      <c r="C5462">
        <f>YEAR(Data!$D5462)</f>
        <v>2011</v>
      </c>
      <c r="D5462" s="2">
        <v>40623</v>
      </c>
      <c r="E5462" s="2">
        <v>40627</v>
      </c>
      <c r="F5462" t="s">
        <v>50</v>
      </c>
      <c r="G5462" t="s">
        <v>1143</v>
      </c>
      <c r="H5462" t="s">
        <v>1144</v>
      </c>
      <c r="I5462" t="s">
        <v>41</v>
      </c>
      <c r="J5462" t="s">
        <v>27</v>
      </c>
      <c r="K5462" t="s">
        <v>2486</v>
      </c>
      <c r="L5462" t="s">
        <v>88</v>
      </c>
      <c r="M5462">
        <v>28806</v>
      </c>
      <c r="N5462" t="s">
        <v>30</v>
      </c>
      <c r="O5462" t="s">
        <v>6446</v>
      </c>
      <c r="P5462" t="s">
        <v>46</v>
      </c>
      <c r="Q5462" t="s">
        <v>59</v>
      </c>
      <c r="R5462" t="s">
        <v>6447</v>
      </c>
      <c r="S5462">
        <v>16.272000000000002</v>
      </c>
      <c r="T5462">
        <v>1</v>
      </c>
      <c r="U5462">
        <v>0.2</v>
      </c>
      <c r="V5462">
        <v>-3.864600000000002</v>
      </c>
    </row>
    <row r="5463" spans="1:22" ht="14.25" customHeight="1" x14ac:dyDescent="0.3">
      <c r="A5463">
        <v>5462</v>
      </c>
      <c r="B5463" t="s">
        <v>8264</v>
      </c>
      <c r="C5463">
        <f>YEAR(Data!$D5463)</f>
        <v>2014</v>
      </c>
      <c r="D5463" s="2">
        <v>41911</v>
      </c>
      <c r="E5463" s="2">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ht="14.25" customHeight="1" x14ac:dyDescent="0.3">
      <c r="A5464">
        <v>5463</v>
      </c>
      <c r="B5464" t="s">
        <v>8265</v>
      </c>
      <c r="C5464">
        <f>YEAR(Data!$D5464)</f>
        <v>2011</v>
      </c>
      <c r="D5464" s="2">
        <v>40563</v>
      </c>
      <c r="E5464" s="2">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ht="14.25" customHeight="1" x14ac:dyDescent="0.3">
      <c r="A5465">
        <v>5464</v>
      </c>
      <c r="B5465" t="s">
        <v>8265</v>
      </c>
      <c r="C5465">
        <f>YEAR(Data!$D5465)</f>
        <v>2011</v>
      </c>
      <c r="D5465" s="2">
        <v>40563</v>
      </c>
      <c r="E5465" s="2">
        <v>40564</v>
      </c>
      <c r="F5465" t="s">
        <v>188</v>
      </c>
      <c r="G5465" t="s">
        <v>2961</v>
      </c>
      <c r="H5465" t="s">
        <v>2962</v>
      </c>
      <c r="I5465" t="s">
        <v>26</v>
      </c>
      <c r="J5465" t="s">
        <v>27</v>
      </c>
      <c r="K5465" t="s">
        <v>622</v>
      </c>
      <c r="L5465" t="s">
        <v>310</v>
      </c>
      <c r="M5465">
        <v>85254</v>
      </c>
      <c r="N5465" t="s">
        <v>44</v>
      </c>
      <c r="O5465" t="s">
        <v>697</v>
      </c>
      <c r="P5465" t="s">
        <v>46</v>
      </c>
      <c r="Q5465" t="s">
        <v>90</v>
      </c>
      <c r="R5465" t="s">
        <v>5370</v>
      </c>
      <c r="S5465">
        <v>56.064</v>
      </c>
      <c r="T5465">
        <v>4</v>
      </c>
      <c r="U5465">
        <v>0.2</v>
      </c>
      <c r="V5465">
        <v>19.622399999999999</v>
      </c>
    </row>
    <row r="5466" spans="1:22" ht="14.25" customHeight="1" x14ac:dyDescent="0.3">
      <c r="A5466">
        <v>5465</v>
      </c>
      <c r="B5466" t="s">
        <v>8265</v>
      </c>
      <c r="C5466">
        <f>YEAR(Data!$D5466)</f>
        <v>2011</v>
      </c>
      <c r="D5466" s="2">
        <v>40563</v>
      </c>
      <c r="E5466" s="2">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ht="14.25" customHeight="1" x14ac:dyDescent="0.3">
      <c r="A5467">
        <v>5466</v>
      </c>
      <c r="B5467" t="s">
        <v>8265</v>
      </c>
      <c r="C5467">
        <f>YEAR(Data!$D5467)</f>
        <v>2011</v>
      </c>
      <c r="D5467" s="2">
        <v>40563</v>
      </c>
      <c r="E5467" s="2">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ht="14.25" customHeight="1" x14ac:dyDescent="0.3">
      <c r="A5468">
        <v>5467</v>
      </c>
      <c r="B5468" t="s">
        <v>8266</v>
      </c>
      <c r="C5468">
        <f>YEAR(Data!$D5468)</f>
        <v>2011</v>
      </c>
      <c r="D5468" s="2">
        <v>40589</v>
      </c>
      <c r="E5468" s="2">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ht="14.25" customHeight="1" x14ac:dyDescent="0.3">
      <c r="A5469">
        <v>5468</v>
      </c>
      <c r="B5469" t="s">
        <v>8267</v>
      </c>
      <c r="C5469">
        <f>YEAR(Data!$D5469)</f>
        <v>2013</v>
      </c>
      <c r="D5469" s="2">
        <v>41435</v>
      </c>
      <c r="E5469" s="2">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ht="14.25" customHeight="1" x14ac:dyDescent="0.3">
      <c r="A5470">
        <v>5469</v>
      </c>
      <c r="B5470" t="s">
        <v>8268</v>
      </c>
      <c r="C5470">
        <f>YEAR(Data!$D5470)</f>
        <v>2011</v>
      </c>
      <c r="D5470" s="2">
        <v>40812</v>
      </c>
      <c r="E5470" s="2">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ht="14.25" customHeight="1" x14ac:dyDescent="0.3">
      <c r="A5471">
        <v>5470</v>
      </c>
      <c r="B5471" t="s">
        <v>8268</v>
      </c>
      <c r="C5471">
        <f>YEAR(Data!$D5471)</f>
        <v>2011</v>
      </c>
      <c r="D5471" s="2">
        <v>40812</v>
      </c>
      <c r="E5471" s="2">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ht="14.25" customHeight="1" x14ac:dyDescent="0.3">
      <c r="A5472">
        <v>5471</v>
      </c>
      <c r="B5472" t="s">
        <v>8269</v>
      </c>
      <c r="C5472">
        <f>YEAR(Data!$D5472)</f>
        <v>2013</v>
      </c>
      <c r="D5472" s="2">
        <v>41425</v>
      </c>
      <c r="E5472" s="2">
        <v>41430</v>
      </c>
      <c r="F5472" t="s">
        <v>50</v>
      </c>
      <c r="G5472" t="s">
        <v>5224</v>
      </c>
      <c r="H5472" t="s">
        <v>5225</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ht="14.25" customHeight="1" x14ac:dyDescent="0.3">
      <c r="A5473">
        <v>5472</v>
      </c>
      <c r="B5473" t="s">
        <v>8270</v>
      </c>
      <c r="C5473">
        <f>YEAR(Data!$D5473)</f>
        <v>2014</v>
      </c>
      <c r="D5473" s="2">
        <v>41993</v>
      </c>
      <c r="E5473" s="2">
        <v>41997</v>
      </c>
      <c r="F5473" t="s">
        <v>50</v>
      </c>
      <c r="G5473" t="s">
        <v>6532</v>
      </c>
      <c r="H5473" t="s">
        <v>6533</v>
      </c>
      <c r="I5473" t="s">
        <v>26</v>
      </c>
      <c r="J5473" t="s">
        <v>27</v>
      </c>
      <c r="K5473" t="s">
        <v>1721</v>
      </c>
      <c r="L5473" t="s">
        <v>457</v>
      </c>
      <c r="M5473">
        <v>80134</v>
      </c>
      <c r="N5473" t="s">
        <v>44</v>
      </c>
      <c r="O5473" t="s">
        <v>6591</v>
      </c>
      <c r="P5473" t="s">
        <v>32</v>
      </c>
      <c r="Q5473" t="s">
        <v>65</v>
      </c>
      <c r="R5473" t="s">
        <v>6592</v>
      </c>
      <c r="S5473">
        <v>13.360000000000001</v>
      </c>
      <c r="T5473">
        <v>5</v>
      </c>
      <c r="U5473">
        <v>0.2</v>
      </c>
      <c r="V5473">
        <v>4.0080000000000009</v>
      </c>
    </row>
    <row r="5474" spans="1:22" ht="14.25" customHeight="1" x14ac:dyDescent="0.3">
      <c r="A5474">
        <v>5473</v>
      </c>
      <c r="B5474" t="s">
        <v>8270</v>
      </c>
      <c r="C5474">
        <f>YEAR(Data!$D5474)</f>
        <v>2014</v>
      </c>
      <c r="D5474" s="2">
        <v>41993</v>
      </c>
      <c r="E5474" s="2">
        <v>41997</v>
      </c>
      <c r="F5474" t="s">
        <v>50</v>
      </c>
      <c r="G5474" t="s">
        <v>6532</v>
      </c>
      <c r="H5474" t="s">
        <v>6533</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ht="14.25" customHeight="1" x14ac:dyDescent="0.3">
      <c r="A5475">
        <v>5474</v>
      </c>
      <c r="B5475" t="s">
        <v>8270</v>
      </c>
      <c r="C5475">
        <f>YEAR(Data!$D5475)</f>
        <v>2014</v>
      </c>
      <c r="D5475" s="2">
        <v>41993</v>
      </c>
      <c r="E5475" s="2">
        <v>41997</v>
      </c>
      <c r="F5475" t="s">
        <v>50</v>
      </c>
      <c r="G5475" t="s">
        <v>6532</v>
      </c>
      <c r="H5475" t="s">
        <v>6533</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ht="14.25" customHeight="1" x14ac:dyDescent="0.3">
      <c r="A5476">
        <v>5475</v>
      </c>
      <c r="B5476" t="s">
        <v>8271</v>
      </c>
      <c r="C5476">
        <f>YEAR(Data!$D5476)</f>
        <v>2014</v>
      </c>
      <c r="D5476" s="2">
        <v>42000</v>
      </c>
      <c r="E5476" s="2">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ht="14.25" customHeight="1" x14ac:dyDescent="0.3">
      <c r="A5477">
        <v>5476</v>
      </c>
      <c r="B5477" t="s">
        <v>8272</v>
      </c>
      <c r="C5477">
        <f>YEAR(Data!$D5477)</f>
        <v>2014</v>
      </c>
      <c r="D5477" s="2">
        <v>41806</v>
      </c>
      <c r="E5477" s="2">
        <v>41809</v>
      </c>
      <c r="F5477" t="s">
        <v>188</v>
      </c>
      <c r="G5477" t="s">
        <v>5928</v>
      </c>
      <c r="H5477" t="s">
        <v>5929</v>
      </c>
      <c r="I5477" t="s">
        <v>102</v>
      </c>
      <c r="J5477" t="s">
        <v>27</v>
      </c>
      <c r="K5477" t="s">
        <v>6366</v>
      </c>
      <c r="L5477" t="s">
        <v>229</v>
      </c>
      <c r="M5477">
        <v>55369</v>
      </c>
      <c r="N5477" t="s">
        <v>105</v>
      </c>
      <c r="O5477" t="s">
        <v>2253</v>
      </c>
      <c r="P5477" t="s">
        <v>46</v>
      </c>
      <c r="Q5477" t="s">
        <v>47</v>
      </c>
      <c r="R5477" t="s">
        <v>2254</v>
      </c>
      <c r="S5477">
        <v>44.400000000000006</v>
      </c>
      <c r="T5477">
        <v>3</v>
      </c>
      <c r="U5477">
        <v>0</v>
      </c>
      <c r="V5477">
        <v>22.200000000000003</v>
      </c>
    </row>
    <row r="5478" spans="1:22" ht="14.25" customHeight="1" x14ac:dyDescent="0.3">
      <c r="A5478">
        <v>5477</v>
      </c>
      <c r="B5478" t="s">
        <v>8272</v>
      </c>
      <c r="C5478">
        <f>YEAR(Data!$D5478)</f>
        <v>2014</v>
      </c>
      <c r="D5478" s="2">
        <v>41806</v>
      </c>
      <c r="E5478" s="2">
        <v>41809</v>
      </c>
      <c r="F5478" t="s">
        <v>188</v>
      </c>
      <c r="G5478" t="s">
        <v>5928</v>
      </c>
      <c r="H5478" t="s">
        <v>5929</v>
      </c>
      <c r="I5478" t="s">
        <v>102</v>
      </c>
      <c r="J5478" t="s">
        <v>27</v>
      </c>
      <c r="K5478" t="s">
        <v>6366</v>
      </c>
      <c r="L5478" t="s">
        <v>229</v>
      </c>
      <c r="M5478">
        <v>55369</v>
      </c>
      <c r="N5478" t="s">
        <v>105</v>
      </c>
      <c r="O5478" t="s">
        <v>4105</v>
      </c>
      <c r="P5478" t="s">
        <v>46</v>
      </c>
      <c r="Q5478" t="s">
        <v>59</v>
      </c>
      <c r="R5478" t="s">
        <v>4106</v>
      </c>
      <c r="S5478">
        <v>84.55</v>
      </c>
      <c r="T5478">
        <v>5</v>
      </c>
      <c r="U5478">
        <v>0</v>
      </c>
      <c r="V5478">
        <v>22.828499999999998</v>
      </c>
    </row>
    <row r="5479" spans="1:22" ht="14.25" customHeight="1" x14ac:dyDescent="0.3">
      <c r="A5479">
        <v>5478</v>
      </c>
      <c r="B5479" t="s">
        <v>8272</v>
      </c>
      <c r="C5479">
        <f>YEAR(Data!$D5479)</f>
        <v>2014</v>
      </c>
      <c r="D5479" s="2">
        <v>41806</v>
      </c>
      <c r="E5479" s="2">
        <v>41809</v>
      </c>
      <c r="F5479" t="s">
        <v>188</v>
      </c>
      <c r="G5479" t="s">
        <v>5928</v>
      </c>
      <c r="H5479" t="s">
        <v>5929</v>
      </c>
      <c r="I5479" t="s">
        <v>102</v>
      </c>
      <c r="J5479" t="s">
        <v>27</v>
      </c>
      <c r="K5479" t="s">
        <v>6366</v>
      </c>
      <c r="L5479" t="s">
        <v>229</v>
      </c>
      <c r="M5479">
        <v>55369</v>
      </c>
      <c r="N5479" t="s">
        <v>105</v>
      </c>
      <c r="O5479" t="s">
        <v>7517</v>
      </c>
      <c r="P5479" t="s">
        <v>46</v>
      </c>
      <c r="Q5479" t="s">
        <v>90</v>
      </c>
      <c r="R5479" t="s">
        <v>7518</v>
      </c>
      <c r="S5479">
        <v>17.940000000000001</v>
      </c>
      <c r="T5479">
        <v>3</v>
      </c>
      <c r="U5479">
        <v>0</v>
      </c>
      <c r="V5479">
        <v>8.7906000000000013</v>
      </c>
    </row>
    <row r="5480" spans="1:22" ht="14.25" customHeight="1" x14ac:dyDescent="0.3">
      <c r="A5480">
        <v>5479</v>
      </c>
      <c r="B5480" t="s">
        <v>8273</v>
      </c>
      <c r="C5480">
        <f>YEAR(Data!$D5480)</f>
        <v>2013</v>
      </c>
      <c r="D5480" s="2">
        <v>41599</v>
      </c>
      <c r="E5480" s="2">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ht="14.25" customHeight="1" x14ac:dyDescent="0.3">
      <c r="A5481">
        <v>5480</v>
      </c>
      <c r="B5481" t="s">
        <v>8274</v>
      </c>
      <c r="C5481">
        <f>YEAR(Data!$D5481)</f>
        <v>2011</v>
      </c>
      <c r="D5481" s="2">
        <v>40633</v>
      </c>
      <c r="E5481" s="2">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ht="14.25" customHeight="1" x14ac:dyDescent="0.3">
      <c r="A5482">
        <v>5481</v>
      </c>
      <c r="B5482" t="s">
        <v>8275</v>
      </c>
      <c r="C5482">
        <f>YEAR(Data!$D5482)</f>
        <v>2014</v>
      </c>
      <c r="D5482" s="2">
        <v>41921</v>
      </c>
      <c r="E5482" s="2">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ht="14.25" customHeight="1" x14ac:dyDescent="0.3">
      <c r="A5483">
        <v>5482</v>
      </c>
      <c r="B5483" t="s">
        <v>8275</v>
      </c>
      <c r="C5483">
        <f>YEAR(Data!$D5483)</f>
        <v>2014</v>
      </c>
      <c r="D5483" s="2">
        <v>41921</v>
      </c>
      <c r="E5483" s="2">
        <v>41927</v>
      </c>
      <c r="F5483" t="s">
        <v>50</v>
      </c>
      <c r="G5483" t="s">
        <v>2420</v>
      </c>
      <c r="H5483" t="s">
        <v>2421</v>
      </c>
      <c r="I5483" t="s">
        <v>41</v>
      </c>
      <c r="J5483" t="s">
        <v>27</v>
      </c>
      <c r="K5483" t="s">
        <v>947</v>
      </c>
      <c r="L5483" t="s">
        <v>43</v>
      </c>
      <c r="M5483">
        <v>92105</v>
      </c>
      <c r="N5483" t="s">
        <v>44</v>
      </c>
      <c r="O5483" t="s">
        <v>6685</v>
      </c>
      <c r="P5483" t="s">
        <v>71</v>
      </c>
      <c r="Q5483" t="s">
        <v>161</v>
      </c>
      <c r="R5483" t="s">
        <v>6686</v>
      </c>
      <c r="S5483">
        <v>36</v>
      </c>
      <c r="T5483">
        <v>2</v>
      </c>
      <c r="U5483">
        <v>0</v>
      </c>
      <c r="V5483">
        <v>6.4799999999999969</v>
      </c>
    </row>
    <row r="5484" spans="1:22" ht="14.25" customHeight="1" x14ac:dyDescent="0.3">
      <c r="A5484">
        <v>5483</v>
      </c>
      <c r="B5484" t="s">
        <v>8275</v>
      </c>
      <c r="C5484">
        <f>YEAR(Data!$D5484)</f>
        <v>2014</v>
      </c>
      <c r="D5484" s="2">
        <v>41921</v>
      </c>
      <c r="E5484" s="2">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ht="14.25" customHeight="1" x14ac:dyDescent="0.3">
      <c r="A5485">
        <v>5484</v>
      </c>
      <c r="B5485" t="s">
        <v>8275</v>
      </c>
      <c r="C5485">
        <f>YEAR(Data!$D5485)</f>
        <v>2014</v>
      </c>
      <c r="D5485" s="2">
        <v>41921</v>
      </c>
      <c r="E5485" s="2">
        <v>41927</v>
      </c>
      <c r="F5485" t="s">
        <v>50</v>
      </c>
      <c r="G5485" t="s">
        <v>2420</v>
      </c>
      <c r="H5485" t="s">
        <v>2421</v>
      </c>
      <c r="I5485" t="s">
        <v>41</v>
      </c>
      <c r="J5485" t="s">
        <v>27</v>
      </c>
      <c r="K5485" t="s">
        <v>947</v>
      </c>
      <c r="L5485" t="s">
        <v>43</v>
      </c>
      <c r="M5485">
        <v>92105</v>
      </c>
      <c r="N5485" t="s">
        <v>44</v>
      </c>
      <c r="O5485" t="s">
        <v>6446</v>
      </c>
      <c r="P5485" t="s">
        <v>46</v>
      </c>
      <c r="Q5485" t="s">
        <v>59</v>
      </c>
      <c r="R5485" t="s">
        <v>6447</v>
      </c>
      <c r="S5485">
        <v>40.68</v>
      </c>
      <c r="T5485">
        <v>2</v>
      </c>
      <c r="U5485">
        <v>0</v>
      </c>
      <c r="V5485">
        <v>0.40679999999999694</v>
      </c>
    </row>
    <row r="5486" spans="1:22" ht="14.25" customHeight="1" x14ac:dyDescent="0.3">
      <c r="A5486">
        <v>5485</v>
      </c>
      <c r="B5486" t="s">
        <v>8276</v>
      </c>
      <c r="C5486">
        <f>YEAR(Data!$D5486)</f>
        <v>2014</v>
      </c>
      <c r="D5486" s="2">
        <v>41670</v>
      </c>
      <c r="E5486" s="2">
        <v>41675</v>
      </c>
      <c r="F5486" t="s">
        <v>50</v>
      </c>
      <c r="G5486" t="s">
        <v>152</v>
      </c>
      <c r="H5486" t="s">
        <v>153</v>
      </c>
      <c r="I5486" t="s">
        <v>26</v>
      </c>
      <c r="J5486" t="s">
        <v>27</v>
      </c>
      <c r="K5486" t="s">
        <v>1419</v>
      </c>
      <c r="L5486" t="s">
        <v>54</v>
      </c>
      <c r="M5486">
        <v>33142</v>
      </c>
      <c r="N5486" t="s">
        <v>30</v>
      </c>
      <c r="O5486" t="s">
        <v>8277</v>
      </c>
      <c r="P5486" t="s">
        <v>32</v>
      </c>
      <c r="Q5486" t="s">
        <v>36</v>
      </c>
      <c r="R5486" t="s">
        <v>8278</v>
      </c>
      <c r="S5486">
        <v>419.13599999999997</v>
      </c>
      <c r="T5486">
        <v>4</v>
      </c>
      <c r="U5486">
        <v>0.2</v>
      </c>
      <c r="V5486">
        <v>-68.1096</v>
      </c>
    </row>
    <row r="5487" spans="1:22" ht="14.25" customHeight="1" x14ac:dyDescent="0.3">
      <c r="A5487">
        <v>5486</v>
      </c>
      <c r="B5487" t="s">
        <v>8279</v>
      </c>
      <c r="C5487">
        <f>YEAR(Data!$D5487)</f>
        <v>2011</v>
      </c>
      <c r="D5487" s="2">
        <v>40889</v>
      </c>
      <c r="E5487" s="2">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ht="14.25" customHeight="1" x14ac:dyDescent="0.3">
      <c r="A5488">
        <v>5487</v>
      </c>
      <c r="B5488" t="s">
        <v>8280</v>
      </c>
      <c r="C5488">
        <f>YEAR(Data!$D5488)</f>
        <v>2012</v>
      </c>
      <c r="D5488" s="2">
        <v>41206</v>
      </c>
      <c r="E5488" s="2">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ht="14.25" customHeight="1" x14ac:dyDescent="0.3">
      <c r="A5489">
        <v>5488</v>
      </c>
      <c r="B5489" t="s">
        <v>8281</v>
      </c>
      <c r="C5489">
        <f>YEAR(Data!$D5489)</f>
        <v>2014</v>
      </c>
      <c r="D5489" s="2">
        <v>41731</v>
      </c>
      <c r="E5489" s="2">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ht="14.25" customHeight="1" x14ac:dyDescent="0.3">
      <c r="A5490">
        <v>5489</v>
      </c>
      <c r="B5490" t="s">
        <v>8281</v>
      </c>
      <c r="C5490">
        <f>YEAR(Data!$D5490)</f>
        <v>2014</v>
      </c>
      <c r="D5490" s="2">
        <v>41731</v>
      </c>
      <c r="E5490" s="2">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ht="14.25" customHeight="1" x14ac:dyDescent="0.3">
      <c r="A5491">
        <v>5490</v>
      </c>
      <c r="B5491" t="s">
        <v>8281</v>
      </c>
      <c r="C5491">
        <f>YEAR(Data!$D5491)</f>
        <v>2014</v>
      </c>
      <c r="D5491" s="2">
        <v>41731</v>
      </c>
      <c r="E5491" s="2">
        <v>41734</v>
      </c>
      <c r="F5491" t="s">
        <v>23</v>
      </c>
      <c r="G5491" t="s">
        <v>2410</v>
      </c>
      <c r="H5491" t="s">
        <v>2411</v>
      </c>
      <c r="I5491" t="s">
        <v>41</v>
      </c>
      <c r="J5491" t="s">
        <v>27</v>
      </c>
      <c r="K5491" t="s">
        <v>1521</v>
      </c>
      <c r="L5491" t="s">
        <v>54</v>
      </c>
      <c r="M5491">
        <v>32216</v>
      </c>
      <c r="N5491" t="s">
        <v>30</v>
      </c>
      <c r="O5491" t="s">
        <v>5286</v>
      </c>
      <c r="P5491" t="s">
        <v>46</v>
      </c>
      <c r="Q5491" t="s">
        <v>78</v>
      </c>
      <c r="R5491" t="s">
        <v>186</v>
      </c>
      <c r="S5491">
        <v>20.808</v>
      </c>
      <c r="T5491">
        <v>3</v>
      </c>
      <c r="U5491">
        <v>0.2</v>
      </c>
      <c r="V5491">
        <v>1.8207000000000013</v>
      </c>
    </row>
    <row r="5492" spans="1:22" ht="14.25" customHeight="1" x14ac:dyDescent="0.3">
      <c r="A5492">
        <v>5491</v>
      </c>
      <c r="B5492" t="s">
        <v>8281</v>
      </c>
      <c r="C5492">
        <f>YEAR(Data!$D5492)</f>
        <v>2014</v>
      </c>
      <c r="D5492" s="2">
        <v>41731</v>
      </c>
      <c r="E5492" s="2">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ht="14.25" customHeight="1" x14ac:dyDescent="0.3">
      <c r="A5493">
        <v>5492</v>
      </c>
      <c r="B5493" t="s">
        <v>8282</v>
      </c>
      <c r="C5493">
        <f>YEAR(Data!$D5493)</f>
        <v>2014</v>
      </c>
      <c r="D5493" s="2">
        <v>41666</v>
      </c>
      <c r="E5493" s="2">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ht="14.25" customHeight="1" x14ac:dyDescent="0.3">
      <c r="A5494">
        <v>5493</v>
      </c>
      <c r="B5494" t="s">
        <v>8283</v>
      </c>
      <c r="C5494">
        <f>YEAR(Data!$D5494)</f>
        <v>2011</v>
      </c>
      <c r="D5494" s="2">
        <v>40875</v>
      </c>
      <c r="E5494" s="2">
        <v>40875</v>
      </c>
      <c r="F5494" t="s">
        <v>1290</v>
      </c>
      <c r="G5494" t="s">
        <v>6993</v>
      </c>
      <c r="H5494" t="s">
        <v>6994</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ht="14.25" customHeight="1" x14ac:dyDescent="0.3">
      <c r="A5495">
        <v>5494</v>
      </c>
      <c r="B5495" t="s">
        <v>8283</v>
      </c>
      <c r="C5495">
        <f>YEAR(Data!$D5495)</f>
        <v>2011</v>
      </c>
      <c r="D5495" s="2">
        <v>40875</v>
      </c>
      <c r="E5495" s="2">
        <v>40875</v>
      </c>
      <c r="F5495" t="s">
        <v>1290</v>
      </c>
      <c r="G5495" t="s">
        <v>6993</v>
      </c>
      <c r="H5495" t="s">
        <v>6994</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ht="14.25" customHeight="1" x14ac:dyDescent="0.3">
      <c r="A5496">
        <v>5495</v>
      </c>
      <c r="B5496" t="s">
        <v>8283</v>
      </c>
      <c r="C5496">
        <f>YEAR(Data!$D5496)</f>
        <v>2011</v>
      </c>
      <c r="D5496" s="2">
        <v>40875</v>
      </c>
      <c r="E5496" s="2">
        <v>40875</v>
      </c>
      <c r="F5496" t="s">
        <v>1290</v>
      </c>
      <c r="G5496" t="s">
        <v>6993</v>
      </c>
      <c r="H5496" t="s">
        <v>6994</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ht="14.25" customHeight="1" x14ac:dyDescent="0.3">
      <c r="A5497">
        <v>5496</v>
      </c>
      <c r="B5497" t="s">
        <v>8284</v>
      </c>
      <c r="C5497">
        <f>YEAR(Data!$D5497)</f>
        <v>2012</v>
      </c>
      <c r="D5497" s="2">
        <v>41156</v>
      </c>
      <c r="E5497" s="2">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ht="14.25" customHeight="1" x14ac:dyDescent="0.3">
      <c r="A5498">
        <v>5497</v>
      </c>
      <c r="B5498" t="s">
        <v>8285</v>
      </c>
      <c r="C5498">
        <f>YEAR(Data!$D5498)</f>
        <v>2014</v>
      </c>
      <c r="D5498" s="2">
        <v>41803</v>
      </c>
      <c r="E5498" s="2">
        <v>41807</v>
      </c>
      <c r="F5498" t="s">
        <v>50</v>
      </c>
      <c r="G5498" t="s">
        <v>5793</v>
      </c>
      <c r="H5498" t="s">
        <v>5794</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ht="14.25" customHeight="1" x14ac:dyDescent="0.3">
      <c r="A5499">
        <v>5498</v>
      </c>
      <c r="B5499" t="s">
        <v>8286</v>
      </c>
      <c r="C5499">
        <f>YEAR(Data!$D5499)</f>
        <v>2014</v>
      </c>
      <c r="D5499" s="2">
        <v>41836</v>
      </c>
      <c r="E5499" s="2">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ht="14.25" customHeight="1" x14ac:dyDescent="0.3">
      <c r="A5500">
        <v>5499</v>
      </c>
      <c r="B5500" t="s">
        <v>8286</v>
      </c>
      <c r="C5500">
        <f>YEAR(Data!$D5500)</f>
        <v>2014</v>
      </c>
      <c r="D5500" s="2">
        <v>41836</v>
      </c>
      <c r="E5500" s="2">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ht="14.25" customHeight="1" x14ac:dyDescent="0.3">
      <c r="A5501">
        <v>5500</v>
      </c>
      <c r="B5501" t="s">
        <v>8286</v>
      </c>
      <c r="C5501">
        <f>YEAR(Data!$D5501)</f>
        <v>2014</v>
      </c>
      <c r="D5501" s="2">
        <v>41836</v>
      </c>
      <c r="E5501" s="2">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ht="14.25" customHeight="1" x14ac:dyDescent="0.3">
      <c r="A5502">
        <v>5501</v>
      </c>
      <c r="B5502" t="s">
        <v>8286</v>
      </c>
      <c r="C5502">
        <f>YEAR(Data!$D5502)</f>
        <v>2014</v>
      </c>
      <c r="D5502" s="2">
        <v>41836</v>
      </c>
      <c r="E5502" s="2">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ht="14.25" customHeight="1" x14ac:dyDescent="0.3">
      <c r="A5503">
        <v>5502</v>
      </c>
      <c r="B5503" t="s">
        <v>8286</v>
      </c>
      <c r="C5503">
        <f>YEAR(Data!$D5503)</f>
        <v>2014</v>
      </c>
      <c r="D5503" s="2">
        <v>41836</v>
      </c>
      <c r="E5503" s="2">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ht="14.25" customHeight="1" x14ac:dyDescent="0.3">
      <c r="A5504">
        <v>5503</v>
      </c>
      <c r="B5504" t="s">
        <v>8287</v>
      </c>
      <c r="C5504">
        <f>YEAR(Data!$D5504)</f>
        <v>2014</v>
      </c>
      <c r="D5504" s="2">
        <v>41946</v>
      </c>
      <c r="E5504" s="2">
        <v>41950</v>
      </c>
      <c r="F5504" t="s">
        <v>50</v>
      </c>
      <c r="G5504" t="s">
        <v>8288</v>
      </c>
      <c r="H5504" t="s">
        <v>8289</v>
      </c>
      <c r="I5504" t="s">
        <v>41</v>
      </c>
      <c r="J5504" t="s">
        <v>27</v>
      </c>
      <c r="K5504" t="s">
        <v>146</v>
      </c>
      <c r="L5504" t="s">
        <v>147</v>
      </c>
      <c r="M5504">
        <v>19140</v>
      </c>
      <c r="N5504" t="s">
        <v>148</v>
      </c>
      <c r="O5504" t="s">
        <v>5688</v>
      </c>
      <c r="P5504" t="s">
        <v>32</v>
      </c>
      <c r="Q5504" t="s">
        <v>65</v>
      </c>
      <c r="R5504" t="s">
        <v>5689</v>
      </c>
      <c r="S5504">
        <v>3.3119999999999998</v>
      </c>
      <c r="T5504">
        <v>1</v>
      </c>
      <c r="U5504">
        <v>0.2</v>
      </c>
      <c r="V5504">
        <v>0.66239999999999977</v>
      </c>
    </row>
    <row r="5505" spans="1:22" ht="14.25" customHeight="1" x14ac:dyDescent="0.3">
      <c r="A5505">
        <v>5504</v>
      </c>
      <c r="B5505" t="s">
        <v>8287</v>
      </c>
      <c r="C5505">
        <f>YEAR(Data!$D5505)</f>
        <v>2014</v>
      </c>
      <c r="D5505" s="2">
        <v>41946</v>
      </c>
      <c r="E5505" s="2">
        <v>41950</v>
      </c>
      <c r="F5505" t="s">
        <v>50</v>
      </c>
      <c r="G5505" t="s">
        <v>8288</v>
      </c>
      <c r="H5505" t="s">
        <v>8289</v>
      </c>
      <c r="I5505" t="s">
        <v>41</v>
      </c>
      <c r="J5505" t="s">
        <v>27</v>
      </c>
      <c r="K5505" t="s">
        <v>146</v>
      </c>
      <c r="L5505" t="s">
        <v>147</v>
      </c>
      <c r="M5505">
        <v>19140</v>
      </c>
      <c r="N5505" t="s">
        <v>148</v>
      </c>
      <c r="O5505" t="s">
        <v>7119</v>
      </c>
      <c r="P5505" t="s">
        <v>46</v>
      </c>
      <c r="Q5505" t="s">
        <v>78</v>
      </c>
      <c r="R5505" t="s">
        <v>7120</v>
      </c>
      <c r="S5505">
        <v>20.136000000000003</v>
      </c>
      <c r="T5505">
        <v>3</v>
      </c>
      <c r="U5505">
        <v>0.2</v>
      </c>
      <c r="V5505">
        <v>1.2584999999999997</v>
      </c>
    </row>
    <row r="5506" spans="1:22" ht="14.25" customHeight="1" x14ac:dyDescent="0.3">
      <c r="A5506">
        <v>5505</v>
      </c>
      <c r="B5506" t="s">
        <v>8287</v>
      </c>
      <c r="C5506">
        <f>YEAR(Data!$D5506)</f>
        <v>2014</v>
      </c>
      <c r="D5506" s="2">
        <v>41946</v>
      </c>
      <c r="E5506" s="2">
        <v>41950</v>
      </c>
      <c r="F5506" t="s">
        <v>50</v>
      </c>
      <c r="G5506" t="s">
        <v>8288</v>
      </c>
      <c r="H5506" t="s">
        <v>8289</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ht="14.25" customHeight="1" x14ac:dyDescent="0.3">
      <c r="A5507">
        <v>5506</v>
      </c>
      <c r="B5507" t="s">
        <v>8287</v>
      </c>
      <c r="C5507">
        <f>YEAR(Data!$D5507)</f>
        <v>2014</v>
      </c>
      <c r="D5507" s="2">
        <v>41946</v>
      </c>
      <c r="E5507" s="2">
        <v>41950</v>
      </c>
      <c r="F5507" t="s">
        <v>50</v>
      </c>
      <c r="G5507" t="s">
        <v>8288</v>
      </c>
      <c r="H5507" t="s">
        <v>8289</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ht="14.25" customHeight="1" x14ac:dyDescent="0.3">
      <c r="A5508">
        <v>5507</v>
      </c>
      <c r="B5508" t="s">
        <v>8290</v>
      </c>
      <c r="C5508">
        <f>YEAR(Data!$D5508)</f>
        <v>2013</v>
      </c>
      <c r="D5508" s="2">
        <v>41556</v>
      </c>
      <c r="E5508" s="2">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ht="14.25" customHeight="1" x14ac:dyDescent="0.3">
      <c r="A5509">
        <v>5508</v>
      </c>
      <c r="B5509" t="s">
        <v>8291</v>
      </c>
      <c r="C5509">
        <f>YEAR(Data!$D5509)</f>
        <v>2013</v>
      </c>
      <c r="D5509" s="2">
        <v>41373</v>
      </c>
      <c r="E5509" s="2">
        <v>41379</v>
      </c>
      <c r="F5509" t="s">
        <v>50</v>
      </c>
      <c r="G5509" t="s">
        <v>2567</v>
      </c>
      <c r="H5509" t="s">
        <v>2568</v>
      </c>
      <c r="I5509" t="s">
        <v>26</v>
      </c>
      <c r="J5509" t="s">
        <v>27</v>
      </c>
      <c r="K5509" t="s">
        <v>3792</v>
      </c>
      <c r="L5509" t="s">
        <v>1272</v>
      </c>
      <c r="M5509">
        <v>30080</v>
      </c>
      <c r="N5509" t="s">
        <v>30</v>
      </c>
      <c r="O5509" t="s">
        <v>5509</v>
      </c>
      <c r="P5509" t="s">
        <v>46</v>
      </c>
      <c r="Q5509" t="s">
        <v>173</v>
      </c>
      <c r="R5509" t="s">
        <v>5510</v>
      </c>
      <c r="S5509">
        <v>17.920000000000002</v>
      </c>
      <c r="T5509">
        <v>4</v>
      </c>
      <c r="U5509">
        <v>0</v>
      </c>
      <c r="V5509">
        <v>8.6016000000000012</v>
      </c>
    </row>
    <row r="5510" spans="1:22" ht="14.25" customHeight="1" x14ac:dyDescent="0.3">
      <c r="A5510">
        <v>5509</v>
      </c>
      <c r="B5510" t="s">
        <v>8292</v>
      </c>
      <c r="C5510">
        <f>YEAR(Data!$D5510)</f>
        <v>2012</v>
      </c>
      <c r="D5510" s="2">
        <v>41190</v>
      </c>
      <c r="E5510" s="2">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ht="14.25" customHeight="1" x14ac:dyDescent="0.3">
      <c r="A5511">
        <v>5510</v>
      </c>
      <c r="B5511" t="s">
        <v>8293</v>
      </c>
      <c r="C5511">
        <f>YEAR(Data!$D5511)</f>
        <v>2014</v>
      </c>
      <c r="D5511" s="2">
        <v>41775</v>
      </c>
      <c r="E5511" s="2">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ht="14.25" customHeight="1" x14ac:dyDescent="0.3">
      <c r="A5512">
        <v>5511</v>
      </c>
      <c r="B5512" t="s">
        <v>8293</v>
      </c>
      <c r="C5512">
        <f>YEAR(Data!$D5512)</f>
        <v>2014</v>
      </c>
      <c r="D5512" s="2">
        <v>41775</v>
      </c>
      <c r="E5512" s="2">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ht="14.25" customHeight="1" x14ac:dyDescent="0.3">
      <c r="A5513">
        <v>5512</v>
      </c>
      <c r="B5513" t="s">
        <v>8294</v>
      </c>
      <c r="C5513">
        <f>YEAR(Data!$D5513)</f>
        <v>2011</v>
      </c>
      <c r="D5513" s="2">
        <v>40599</v>
      </c>
      <c r="E5513" s="2">
        <v>40604</v>
      </c>
      <c r="F5513" t="s">
        <v>50</v>
      </c>
      <c r="G5513" t="s">
        <v>3077</v>
      </c>
      <c r="H5513" t="s">
        <v>3078</v>
      </c>
      <c r="I5513" t="s">
        <v>26</v>
      </c>
      <c r="J5513" t="s">
        <v>27</v>
      </c>
      <c r="K5513" t="s">
        <v>4704</v>
      </c>
      <c r="L5513" t="s">
        <v>420</v>
      </c>
      <c r="M5513">
        <v>97504</v>
      </c>
      <c r="N5513" t="s">
        <v>44</v>
      </c>
      <c r="O5513" t="s">
        <v>6622</v>
      </c>
      <c r="P5513" t="s">
        <v>46</v>
      </c>
      <c r="Q5513" t="s">
        <v>90</v>
      </c>
      <c r="R5513" t="s">
        <v>6623</v>
      </c>
      <c r="S5513">
        <v>32.896000000000001</v>
      </c>
      <c r="T5513">
        <v>4</v>
      </c>
      <c r="U5513">
        <v>0.2</v>
      </c>
      <c r="V5513">
        <v>11.102399999999996</v>
      </c>
    </row>
    <row r="5514" spans="1:22" ht="14.25" customHeight="1" x14ac:dyDescent="0.3">
      <c r="A5514">
        <v>5513</v>
      </c>
      <c r="B5514" t="s">
        <v>8294</v>
      </c>
      <c r="C5514">
        <f>YEAR(Data!$D5514)</f>
        <v>2011</v>
      </c>
      <c r="D5514" s="2">
        <v>40599</v>
      </c>
      <c r="E5514" s="2">
        <v>40604</v>
      </c>
      <c r="F5514" t="s">
        <v>50</v>
      </c>
      <c r="G5514" t="s">
        <v>3077</v>
      </c>
      <c r="H5514" t="s">
        <v>3078</v>
      </c>
      <c r="I5514" t="s">
        <v>26</v>
      </c>
      <c r="J5514" t="s">
        <v>27</v>
      </c>
      <c r="K5514" t="s">
        <v>4704</v>
      </c>
      <c r="L5514" t="s">
        <v>420</v>
      </c>
      <c r="M5514">
        <v>97504</v>
      </c>
      <c r="N5514" t="s">
        <v>44</v>
      </c>
      <c r="O5514" t="s">
        <v>6965</v>
      </c>
      <c r="P5514" t="s">
        <v>46</v>
      </c>
      <c r="Q5514" t="s">
        <v>90</v>
      </c>
      <c r="R5514" t="s">
        <v>6966</v>
      </c>
      <c r="S5514">
        <v>22.776000000000003</v>
      </c>
      <c r="T5514">
        <v>3</v>
      </c>
      <c r="U5514">
        <v>0.2</v>
      </c>
      <c r="V5514">
        <v>7.6868999999999996</v>
      </c>
    </row>
    <row r="5515" spans="1:22" ht="14.25" customHeight="1" x14ac:dyDescent="0.3">
      <c r="A5515">
        <v>5514</v>
      </c>
      <c r="B5515" t="s">
        <v>8295</v>
      </c>
      <c r="C5515">
        <f>YEAR(Data!$D5515)</f>
        <v>2012</v>
      </c>
      <c r="D5515" s="2">
        <v>41059</v>
      </c>
      <c r="E5515" s="2">
        <v>41061</v>
      </c>
      <c r="F5515" t="s">
        <v>188</v>
      </c>
      <c r="G5515" t="s">
        <v>5710</v>
      </c>
      <c r="H5515" t="s">
        <v>5711</v>
      </c>
      <c r="I5515" t="s">
        <v>26</v>
      </c>
      <c r="J5515" t="s">
        <v>27</v>
      </c>
      <c r="K5515" t="s">
        <v>266</v>
      </c>
      <c r="L5515" t="s">
        <v>267</v>
      </c>
      <c r="M5515">
        <v>10009</v>
      </c>
      <c r="N5515" t="s">
        <v>148</v>
      </c>
      <c r="O5515" t="s">
        <v>2527</v>
      </c>
      <c r="P5515" t="s">
        <v>71</v>
      </c>
      <c r="Q5515" t="s">
        <v>72</v>
      </c>
      <c r="R5515" t="s">
        <v>8296</v>
      </c>
      <c r="S5515">
        <v>239.96999999999997</v>
      </c>
      <c r="T5515">
        <v>3</v>
      </c>
      <c r="U5515">
        <v>0</v>
      </c>
      <c r="V5515">
        <v>2.3996999999999815</v>
      </c>
    </row>
    <row r="5516" spans="1:22" ht="14.25" customHeight="1" x14ac:dyDescent="0.3">
      <c r="A5516">
        <v>5515</v>
      </c>
      <c r="B5516" t="s">
        <v>8295</v>
      </c>
      <c r="C5516">
        <f>YEAR(Data!$D5516)</f>
        <v>2012</v>
      </c>
      <c r="D5516" s="2">
        <v>41059</v>
      </c>
      <c r="E5516" s="2">
        <v>41061</v>
      </c>
      <c r="F5516" t="s">
        <v>188</v>
      </c>
      <c r="G5516" t="s">
        <v>5710</v>
      </c>
      <c r="H5516" t="s">
        <v>5711</v>
      </c>
      <c r="I5516" t="s">
        <v>26</v>
      </c>
      <c r="J5516" t="s">
        <v>27</v>
      </c>
      <c r="K5516" t="s">
        <v>266</v>
      </c>
      <c r="L5516" t="s">
        <v>267</v>
      </c>
      <c r="M5516">
        <v>10009</v>
      </c>
      <c r="N5516" t="s">
        <v>148</v>
      </c>
      <c r="O5516" t="s">
        <v>5392</v>
      </c>
      <c r="P5516" t="s">
        <v>46</v>
      </c>
      <c r="Q5516" t="s">
        <v>78</v>
      </c>
      <c r="R5516" t="s">
        <v>5393</v>
      </c>
      <c r="S5516">
        <v>160.32</v>
      </c>
      <c r="T5516">
        <v>2</v>
      </c>
      <c r="U5516">
        <v>0</v>
      </c>
      <c r="V5516">
        <v>44.889600000000002</v>
      </c>
    </row>
    <row r="5517" spans="1:22" ht="14.25" customHeight="1" x14ac:dyDescent="0.3">
      <c r="A5517">
        <v>5516</v>
      </c>
      <c r="B5517" t="s">
        <v>8295</v>
      </c>
      <c r="C5517">
        <f>YEAR(Data!$D5517)</f>
        <v>2012</v>
      </c>
      <c r="D5517" s="2">
        <v>41059</v>
      </c>
      <c r="E5517" s="2">
        <v>41061</v>
      </c>
      <c r="F5517" t="s">
        <v>188</v>
      </c>
      <c r="G5517" t="s">
        <v>5710</v>
      </c>
      <c r="H5517" t="s">
        <v>5711</v>
      </c>
      <c r="I5517" t="s">
        <v>26</v>
      </c>
      <c r="J5517" t="s">
        <v>27</v>
      </c>
      <c r="K5517" t="s">
        <v>266</v>
      </c>
      <c r="L5517" t="s">
        <v>267</v>
      </c>
      <c r="M5517">
        <v>10009</v>
      </c>
      <c r="N5517" t="s">
        <v>148</v>
      </c>
      <c r="O5517" t="s">
        <v>5308</v>
      </c>
      <c r="P5517" t="s">
        <v>71</v>
      </c>
      <c r="Q5517" t="s">
        <v>72</v>
      </c>
      <c r="R5517" t="s">
        <v>5309</v>
      </c>
      <c r="S5517">
        <v>128.85000000000002</v>
      </c>
      <c r="T5517">
        <v>3</v>
      </c>
      <c r="U5517">
        <v>0</v>
      </c>
      <c r="V5517">
        <v>3.8654999999999973</v>
      </c>
    </row>
    <row r="5518" spans="1:22" ht="14.25" customHeight="1" x14ac:dyDescent="0.3">
      <c r="A5518">
        <v>5517</v>
      </c>
      <c r="B5518" t="s">
        <v>8297</v>
      </c>
      <c r="C5518">
        <f>YEAR(Data!$D5518)</f>
        <v>2013</v>
      </c>
      <c r="D5518" s="2">
        <v>41597</v>
      </c>
      <c r="E5518" s="2">
        <v>41600</v>
      </c>
      <c r="F5518" t="s">
        <v>23</v>
      </c>
      <c r="G5518" t="s">
        <v>2861</v>
      </c>
      <c r="H5518" t="s">
        <v>2862</v>
      </c>
      <c r="I5518" t="s">
        <v>41</v>
      </c>
      <c r="J5518" t="s">
        <v>27</v>
      </c>
      <c r="K5518" t="s">
        <v>1681</v>
      </c>
      <c r="L5518" t="s">
        <v>358</v>
      </c>
      <c r="M5518">
        <v>35810</v>
      </c>
      <c r="N5518" t="s">
        <v>30</v>
      </c>
      <c r="O5518" t="s">
        <v>8225</v>
      </c>
      <c r="P5518" t="s">
        <v>71</v>
      </c>
      <c r="Q5518" t="s">
        <v>161</v>
      </c>
      <c r="R5518" t="s">
        <v>8226</v>
      </c>
      <c r="S5518">
        <v>1319.96</v>
      </c>
      <c r="T5518">
        <v>4</v>
      </c>
      <c r="U5518">
        <v>0</v>
      </c>
      <c r="V5518">
        <v>527.98400000000004</v>
      </c>
    </row>
    <row r="5519" spans="1:22" ht="14.25" customHeight="1" x14ac:dyDescent="0.3">
      <c r="A5519">
        <v>5518</v>
      </c>
      <c r="B5519" t="s">
        <v>8298</v>
      </c>
      <c r="C5519">
        <f>YEAR(Data!$D5519)</f>
        <v>2014</v>
      </c>
      <c r="D5519" s="2">
        <v>41978</v>
      </c>
      <c r="E5519" s="2">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ht="14.25" customHeight="1" x14ac:dyDescent="0.3">
      <c r="A5520">
        <v>5519</v>
      </c>
      <c r="B5520" t="s">
        <v>8298</v>
      </c>
      <c r="C5520">
        <f>YEAR(Data!$D5520)</f>
        <v>2014</v>
      </c>
      <c r="D5520" s="2">
        <v>41978</v>
      </c>
      <c r="E5520" s="2">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ht="14.25" customHeight="1" x14ac:dyDescent="0.3">
      <c r="A5521">
        <v>5520</v>
      </c>
      <c r="B5521" t="s">
        <v>8298</v>
      </c>
      <c r="C5521">
        <f>YEAR(Data!$D5521)</f>
        <v>2014</v>
      </c>
      <c r="D5521" s="2">
        <v>41978</v>
      </c>
      <c r="E5521" s="2">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ht="14.25" customHeight="1" x14ac:dyDescent="0.3">
      <c r="A5522">
        <v>5521</v>
      </c>
      <c r="B5522" t="s">
        <v>8298</v>
      </c>
      <c r="C5522">
        <f>YEAR(Data!$D5522)</f>
        <v>2014</v>
      </c>
      <c r="D5522" s="2">
        <v>41978</v>
      </c>
      <c r="E5522" s="2">
        <v>41983</v>
      </c>
      <c r="F5522" t="s">
        <v>50</v>
      </c>
      <c r="G5522" t="s">
        <v>842</v>
      </c>
      <c r="H5522" t="s">
        <v>843</v>
      </c>
      <c r="I5522" t="s">
        <v>41</v>
      </c>
      <c r="J5522" t="s">
        <v>27</v>
      </c>
      <c r="K5522" t="s">
        <v>146</v>
      </c>
      <c r="L5522" t="s">
        <v>147</v>
      </c>
      <c r="M5522">
        <v>19134</v>
      </c>
      <c r="N5522" t="s">
        <v>148</v>
      </c>
      <c r="O5522" t="s">
        <v>7616</v>
      </c>
      <c r="P5522" t="s">
        <v>46</v>
      </c>
      <c r="Q5522" t="s">
        <v>90</v>
      </c>
      <c r="R5522" t="s">
        <v>7617</v>
      </c>
      <c r="S5522">
        <v>23.92</v>
      </c>
      <c r="T5522">
        <v>5</v>
      </c>
      <c r="U5522">
        <v>0.2</v>
      </c>
      <c r="V5522">
        <v>8.6709999999999994</v>
      </c>
    </row>
    <row r="5523" spans="1:22" ht="14.25" customHeight="1" x14ac:dyDescent="0.3">
      <c r="A5523">
        <v>5522</v>
      </c>
      <c r="B5523" t="s">
        <v>8298</v>
      </c>
      <c r="C5523">
        <f>YEAR(Data!$D5523)</f>
        <v>2014</v>
      </c>
      <c r="D5523" s="2">
        <v>41978</v>
      </c>
      <c r="E5523" s="2">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ht="14.25" customHeight="1" x14ac:dyDescent="0.3">
      <c r="A5524">
        <v>5523</v>
      </c>
      <c r="B5524" t="s">
        <v>8299</v>
      </c>
      <c r="C5524">
        <f>YEAR(Data!$D5524)</f>
        <v>2013</v>
      </c>
      <c r="D5524" s="2">
        <v>41431</v>
      </c>
      <c r="E5524" s="2">
        <v>41433</v>
      </c>
      <c r="F5524" t="s">
        <v>188</v>
      </c>
      <c r="G5524" t="s">
        <v>2002</v>
      </c>
      <c r="H5524" t="s">
        <v>2003</v>
      </c>
      <c r="I5524" t="s">
        <v>26</v>
      </c>
      <c r="J5524" t="s">
        <v>27</v>
      </c>
      <c r="K5524" t="s">
        <v>912</v>
      </c>
      <c r="L5524" t="s">
        <v>43</v>
      </c>
      <c r="M5524">
        <v>95051</v>
      </c>
      <c r="N5524" t="s">
        <v>44</v>
      </c>
      <c r="O5524" t="s">
        <v>5621</v>
      </c>
      <c r="P5524" t="s">
        <v>46</v>
      </c>
      <c r="Q5524" t="s">
        <v>75</v>
      </c>
      <c r="R5524" t="s">
        <v>1219</v>
      </c>
      <c r="S5524">
        <v>21.552000000000003</v>
      </c>
      <c r="T5524">
        <v>6</v>
      </c>
      <c r="U5524">
        <v>0.2</v>
      </c>
      <c r="V5524">
        <v>7.0043999999999977</v>
      </c>
    </row>
    <row r="5525" spans="1:22" ht="14.25" customHeight="1" x14ac:dyDescent="0.3">
      <c r="A5525">
        <v>5524</v>
      </c>
      <c r="B5525" t="s">
        <v>8299</v>
      </c>
      <c r="C5525">
        <f>YEAR(Data!$D5525)</f>
        <v>2013</v>
      </c>
      <c r="D5525" s="2">
        <v>41431</v>
      </c>
      <c r="E5525" s="2">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ht="14.25" customHeight="1" x14ac:dyDescent="0.3">
      <c r="A5526">
        <v>5525</v>
      </c>
      <c r="B5526" t="s">
        <v>8300</v>
      </c>
      <c r="C5526">
        <f>YEAR(Data!$D5526)</f>
        <v>2013</v>
      </c>
      <c r="D5526" s="2">
        <v>41619</v>
      </c>
      <c r="E5526" s="2">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ht="14.25" customHeight="1" x14ac:dyDescent="0.3">
      <c r="A5527">
        <v>5526</v>
      </c>
      <c r="B5527" t="s">
        <v>8301</v>
      </c>
      <c r="C5527">
        <f>YEAR(Data!$D5527)</f>
        <v>2014</v>
      </c>
      <c r="D5527" s="2">
        <v>41760</v>
      </c>
      <c r="E5527" s="2">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ht="14.25" customHeight="1" x14ac:dyDescent="0.3">
      <c r="A5528">
        <v>5527</v>
      </c>
      <c r="B5528" t="s">
        <v>8302</v>
      </c>
      <c r="C5528">
        <f>YEAR(Data!$D5528)</f>
        <v>2014</v>
      </c>
      <c r="D5528" s="2">
        <v>41754</v>
      </c>
      <c r="E5528" s="2">
        <v>41758</v>
      </c>
      <c r="F5528" t="s">
        <v>50</v>
      </c>
      <c r="G5528" t="s">
        <v>3763</v>
      </c>
      <c r="H5528" t="s">
        <v>3764</v>
      </c>
      <c r="I5528" t="s">
        <v>102</v>
      </c>
      <c r="J5528" t="s">
        <v>27</v>
      </c>
      <c r="K5528" t="s">
        <v>8303</v>
      </c>
      <c r="L5528" t="s">
        <v>43</v>
      </c>
      <c r="M5528">
        <v>93101</v>
      </c>
      <c r="N5528" t="s">
        <v>44</v>
      </c>
      <c r="O5528" t="s">
        <v>4332</v>
      </c>
      <c r="P5528" t="s">
        <v>46</v>
      </c>
      <c r="Q5528" t="s">
        <v>269</v>
      </c>
      <c r="R5528" t="s">
        <v>4333</v>
      </c>
      <c r="S5528">
        <v>1.81</v>
      </c>
      <c r="T5528">
        <v>1</v>
      </c>
      <c r="U5528">
        <v>0</v>
      </c>
      <c r="V5528">
        <v>0.65159999999999996</v>
      </c>
    </row>
    <row r="5529" spans="1:22" ht="14.25" customHeight="1" x14ac:dyDescent="0.3">
      <c r="A5529">
        <v>5528</v>
      </c>
      <c r="B5529" t="s">
        <v>8304</v>
      </c>
      <c r="C5529">
        <f>YEAR(Data!$D5529)</f>
        <v>2012</v>
      </c>
      <c r="D5529" s="2">
        <v>41037</v>
      </c>
      <c r="E5529" s="2">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ht="14.25" customHeight="1" x14ac:dyDescent="0.3">
      <c r="A5530">
        <v>5529</v>
      </c>
      <c r="B5530" t="s">
        <v>8305</v>
      </c>
      <c r="C5530">
        <f>YEAR(Data!$D5530)</f>
        <v>2012</v>
      </c>
      <c r="D5530" s="2">
        <v>40999</v>
      </c>
      <c r="E5530" s="2">
        <v>41003</v>
      </c>
      <c r="F5530" t="s">
        <v>50</v>
      </c>
      <c r="G5530" t="s">
        <v>5377</v>
      </c>
      <c r="H5530" t="s">
        <v>5378</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ht="14.25" customHeight="1" x14ac:dyDescent="0.3">
      <c r="A5531">
        <v>5530</v>
      </c>
      <c r="B5531" t="s">
        <v>8306</v>
      </c>
      <c r="C5531">
        <f>YEAR(Data!$D5531)</f>
        <v>2014</v>
      </c>
      <c r="D5531" s="2">
        <v>41858</v>
      </c>
      <c r="E5531" s="2">
        <v>41863</v>
      </c>
      <c r="F5531" t="s">
        <v>50</v>
      </c>
      <c r="G5531" t="s">
        <v>3582</v>
      </c>
      <c r="H5531" t="s">
        <v>3583</v>
      </c>
      <c r="I5531" t="s">
        <v>41</v>
      </c>
      <c r="J5531" t="s">
        <v>27</v>
      </c>
      <c r="K5531" t="s">
        <v>8307</v>
      </c>
      <c r="L5531" t="s">
        <v>104</v>
      </c>
      <c r="M5531">
        <v>75104</v>
      </c>
      <c r="N5531" t="s">
        <v>105</v>
      </c>
      <c r="O5531" t="s">
        <v>7745</v>
      </c>
      <c r="P5531" t="s">
        <v>46</v>
      </c>
      <c r="Q5531" t="s">
        <v>90</v>
      </c>
      <c r="R5531" t="s">
        <v>7746</v>
      </c>
      <c r="S5531">
        <v>115.29600000000001</v>
      </c>
      <c r="T5531">
        <v>3</v>
      </c>
      <c r="U5531">
        <v>0.2</v>
      </c>
      <c r="V5531">
        <v>40.353599999999986</v>
      </c>
    </row>
    <row r="5532" spans="1:22" ht="14.25" customHeight="1" x14ac:dyDescent="0.3">
      <c r="A5532">
        <v>5531</v>
      </c>
      <c r="B5532" t="s">
        <v>8308</v>
      </c>
      <c r="C5532">
        <f>YEAR(Data!$D5532)</f>
        <v>2014</v>
      </c>
      <c r="D5532" s="2">
        <v>41976</v>
      </c>
      <c r="E5532" s="2">
        <v>41980</v>
      </c>
      <c r="F5532" t="s">
        <v>50</v>
      </c>
      <c r="G5532" t="s">
        <v>8309</v>
      </c>
      <c r="H5532" t="s">
        <v>8310</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ht="14.25" customHeight="1" x14ac:dyDescent="0.3">
      <c r="A5533">
        <v>5532</v>
      </c>
      <c r="B5533" t="s">
        <v>8311</v>
      </c>
      <c r="C5533">
        <f>YEAR(Data!$D5533)</f>
        <v>2013</v>
      </c>
      <c r="D5533" s="2">
        <v>41432</v>
      </c>
      <c r="E5533" s="2">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ht="14.25" customHeight="1" x14ac:dyDescent="0.3">
      <c r="A5534">
        <v>5533</v>
      </c>
      <c r="B5534" t="s">
        <v>8311</v>
      </c>
      <c r="C5534">
        <f>YEAR(Data!$D5534)</f>
        <v>2013</v>
      </c>
      <c r="D5534" s="2">
        <v>41432</v>
      </c>
      <c r="E5534" s="2">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ht="14.25" customHeight="1" x14ac:dyDescent="0.3">
      <c r="A5535">
        <v>5534</v>
      </c>
      <c r="B5535" t="s">
        <v>8311</v>
      </c>
      <c r="C5535">
        <f>YEAR(Data!$D5535)</f>
        <v>2013</v>
      </c>
      <c r="D5535" s="2">
        <v>41432</v>
      </c>
      <c r="E5535" s="2">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ht="14.25" customHeight="1" x14ac:dyDescent="0.3">
      <c r="A5536">
        <v>5535</v>
      </c>
      <c r="B5536" t="s">
        <v>8311</v>
      </c>
      <c r="C5536">
        <f>YEAR(Data!$D5536)</f>
        <v>2013</v>
      </c>
      <c r="D5536" s="2">
        <v>41432</v>
      </c>
      <c r="E5536" s="2">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ht="14.25" customHeight="1" x14ac:dyDescent="0.3">
      <c r="A5537">
        <v>5536</v>
      </c>
      <c r="B5537" t="s">
        <v>8311</v>
      </c>
      <c r="C5537">
        <f>YEAR(Data!$D5537)</f>
        <v>2013</v>
      </c>
      <c r="D5537" s="2">
        <v>41432</v>
      </c>
      <c r="E5537" s="2">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ht="14.25" customHeight="1" x14ac:dyDescent="0.3">
      <c r="A5538">
        <v>5537</v>
      </c>
      <c r="B5538" t="s">
        <v>8311</v>
      </c>
      <c r="C5538">
        <f>YEAR(Data!$D5538)</f>
        <v>2013</v>
      </c>
      <c r="D5538" s="2">
        <v>41432</v>
      </c>
      <c r="E5538" s="2">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ht="14.25" customHeight="1" x14ac:dyDescent="0.3">
      <c r="A5539">
        <v>5538</v>
      </c>
      <c r="B5539" t="s">
        <v>8311</v>
      </c>
      <c r="C5539">
        <f>YEAR(Data!$D5539)</f>
        <v>2013</v>
      </c>
      <c r="D5539" s="2">
        <v>41432</v>
      </c>
      <c r="E5539" s="2">
        <v>41433</v>
      </c>
      <c r="F5539" t="s">
        <v>188</v>
      </c>
      <c r="G5539" t="s">
        <v>2035</v>
      </c>
      <c r="H5539" t="s">
        <v>2036</v>
      </c>
      <c r="I5539" t="s">
        <v>26</v>
      </c>
      <c r="J5539" t="s">
        <v>27</v>
      </c>
      <c r="K5539" t="s">
        <v>5141</v>
      </c>
      <c r="L5539" t="s">
        <v>1707</v>
      </c>
      <c r="M5539">
        <v>72209</v>
      </c>
      <c r="N5539" t="s">
        <v>30</v>
      </c>
      <c r="O5539" t="s">
        <v>6284</v>
      </c>
      <c r="P5539" t="s">
        <v>46</v>
      </c>
      <c r="Q5539" t="s">
        <v>90</v>
      </c>
      <c r="R5539" t="s">
        <v>6285</v>
      </c>
      <c r="S5539">
        <v>12.96</v>
      </c>
      <c r="T5539">
        <v>2</v>
      </c>
      <c r="U5539">
        <v>0</v>
      </c>
      <c r="V5539">
        <v>6.2208000000000006</v>
      </c>
    </row>
    <row r="5540" spans="1:22" ht="14.25" customHeight="1" x14ac:dyDescent="0.3">
      <c r="A5540">
        <v>5539</v>
      </c>
      <c r="B5540" t="s">
        <v>8312</v>
      </c>
      <c r="C5540">
        <f>YEAR(Data!$D5540)</f>
        <v>2012</v>
      </c>
      <c r="D5540" s="2">
        <v>41012</v>
      </c>
      <c r="E5540" s="2">
        <v>41019</v>
      </c>
      <c r="F5540" t="s">
        <v>50</v>
      </c>
      <c r="G5540" t="s">
        <v>1694</v>
      </c>
      <c r="H5540" t="s">
        <v>1695</v>
      </c>
      <c r="I5540" t="s">
        <v>26</v>
      </c>
      <c r="J5540" t="s">
        <v>27</v>
      </c>
      <c r="K5540" t="s">
        <v>8313</v>
      </c>
      <c r="L5540" t="s">
        <v>138</v>
      </c>
      <c r="M5540">
        <v>68701</v>
      </c>
      <c r="N5540" t="s">
        <v>105</v>
      </c>
      <c r="O5540" t="s">
        <v>2727</v>
      </c>
      <c r="P5540" t="s">
        <v>46</v>
      </c>
      <c r="Q5540" t="s">
        <v>75</v>
      </c>
      <c r="R5540" t="s">
        <v>2728</v>
      </c>
      <c r="S5540">
        <v>17.43</v>
      </c>
      <c r="T5540">
        <v>3</v>
      </c>
      <c r="U5540">
        <v>0</v>
      </c>
      <c r="V5540">
        <v>8.0177999999999994</v>
      </c>
    </row>
    <row r="5541" spans="1:22" ht="14.25" customHeight="1" x14ac:dyDescent="0.3">
      <c r="A5541">
        <v>5540</v>
      </c>
      <c r="B5541" t="s">
        <v>8314</v>
      </c>
      <c r="C5541">
        <f>YEAR(Data!$D5541)</f>
        <v>2014</v>
      </c>
      <c r="D5541" s="2">
        <v>41782</v>
      </c>
      <c r="E5541" s="2">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ht="14.25" customHeight="1" x14ac:dyDescent="0.3">
      <c r="A5542">
        <v>5541</v>
      </c>
      <c r="B5542" t="s">
        <v>8314</v>
      </c>
      <c r="C5542">
        <f>YEAR(Data!$D5542)</f>
        <v>2014</v>
      </c>
      <c r="D5542" s="2">
        <v>41782</v>
      </c>
      <c r="E5542" s="2">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ht="14.25" customHeight="1" x14ac:dyDescent="0.3">
      <c r="A5543">
        <v>5542</v>
      </c>
      <c r="B5543" t="s">
        <v>8314</v>
      </c>
      <c r="C5543">
        <f>YEAR(Data!$D5543)</f>
        <v>2014</v>
      </c>
      <c r="D5543" s="2">
        <v>41782</v>
      </c>
      <c r="E5543" s="2">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ht="14.25" customHeight="1" x14ac:dyDescent="0.3">
      <c r="A5544">
        <v>5543</v>
      </c>
      <c r="B5544" t="s">
        <v>8315</v>
      </c>
      <c r="C5544">
        <f>YEAR(Data!$D5544)</f>
        <v>2013</v>
      </c>
      <c r="D5544" s="2">
        <v>41628</v>
      </c>
      <c r="E5544" s="2">
        <v>41634</v>
      </c>
      <c r="F5544" t="s">
        <v>50</v>
      </c>
      <c r="G5544" t="s">
        <v>220</v>
      </c>
      <c r="H5544" t="s">
        <v>221</v>
      </c>
      <c r="I5544" t="s">
        <v>41</v>
      </c>
      <c r="J5544" t="s">
        <v>27</v>
      </c>
      <c r="K5544" t="s">
        <v>1310</v>
      </c>
      <c r="L5544" t="s">
        <v>310</v>
      </c>
      <c r="M5544">
        <v>85705</v>
      </c>
      <c r="N5544" t="s">
        <v>44</v>
      </c>
      <c r="O5544" t="s">
        <v>8316</v>
      </c>
      <c r="P5544" t="s">
        <v>32</v>
      </c>
      <c r="Q5544" t="s">
        <v>56</v>
      </c>
      <c r="R5544" t="s">
        <v>8317</v>
      </c>
      <c r="S5544">
        <v>455.97</v>
      </c>
      <c r="T5544">
        <v>6</v>
      </c>
      <c r="U5544">
        <v>0.5</v>
      </c>
      <c r="V5544">
        <v>-218.86559999999997</v>
      </c>
    </row>
    <row r="5545" spans="1:22" ht="14.25" customHeight="1" x14ac:dyDescent="0.3">
      <c r="A5545">
        <v>5544</v>
      </c>
      <c r="B5545" t="s">
        <v>8315</v>
      </c>
      <c r="C5545">
        <f>YEAR(Data!$D5545)</f>
        <v>2013</v>
      </c>
      <c r="D5545" s="2">
        <v>41628</v>
      </c>
      <c r="E5545" s="2">
        <v>41634</v>
      </c>
      <c r="F5545" t="s">
        <v>50</v>
      </c>
      <c r="G5545" t="s">
        <v>220</v>
      </c>
      <c r="H5545" t="s">
        <v>221</v>
      </c>
      <c r="I5545" t="s">
        <v>41</v>
      </c>
      <c r="J5545" t="s">
        <v>27</v>
      </c>
      <c r="K5545" t="s">
        <v>1310</v>
      </c>
      <c r="L5545" t="s">
        <v>310</v>
      </c>
      <c r="M5545">
        <v>85705</v>
      </c>
      <c r="N5545" t="s">
        <v>44</v>
      </c>
      <c r="O5545" t="s">
        <v>6137</v>
      </c>
      <c r="P5545" t="s">
        <v>46</v>
      </c>
      <c r="Q5545" t="s">
        <v>75</v>
      </c>
      <c r="R5545" t="s">
        <v>6138</v>
      </c>
      <c r="S5545">
        <v>10.440000000000001</v>
      </c>
      <c r="T5545">
        <v>6</v>
      </c>
      <c r="U5545">
        <v>0.7</v>
      </c>
      <c r="V5545">
        <v>-7.6559999999999988</v>
      </c>
    </row>
    <row r="5546" spans="1:22" ht="14.25" customHeight="1" x14ac:dyDescent="0.3">
      <c r="A5546">
        <v>5545</v>
      </c>
      <c r="B5546" t="s">
        <v>8315</v>
      </c>
      <c r="C5546">
        <f>YEAR(Data!$D5546)</f>
        <v>2013</v>
      </c>
      <c r="D5546" s="2">
        <v>41628</v>
      </c>
      <c r="E5546" s="2">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ht="14.25" customHeight="1" x14ac:dyDescent="0.3">
      <c r="A5547">
        <v>5546</v>
      </c>
      <c r="B5547" t="s">
        <v>8318</v>
      </c>
      <c r="C5547">
        <f>YEAR(Data!$D5547)</f>
        <v>2014</v>
      </c>
      <c r="D5547" s="2">
        <v>41905</v>
      </c>
      <c r="E5547" s="2">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ht="14.25" customHeight="1" x14ac:dyDescent="0.3">
      <c r="A5548">
        <v>5547</v>
      </c>
      <c r="B5548" t="s">
        <v>8319</v>
      </c>
      <c r="C5548">
        <f>YEAR(Data!$D5548)</f>
        <v>2014</v>
      </c>
      <c r="D5548" s="2">
        <v>41890</v>
      </c>
      <c r="E5548" s="2">
        <v>41891</v>
      </c>
      <c r="F5548" t="s">
        <v>188</v>
      </c>
      <c r="G5548" t="s">
        <v>5224</v>
      </c>
      <c r="H5548" t="s">
        <v>5225</v>
      </c>
      <c r="I5548" t="s">
        <v>26</v>
      </c>
      <c r="J5548" t="s">
        <v>27</v>
      </c>
      <c r="K5548" t="s">
        <v>8320</v>
      </c>
      <c r="L5548" t="s">
        <v>121</v>
      </c>
      <c r="M5548">
        <v>84020</v>
      </c>
      <c r="N5548" t="s">
        <v>44</v>
      </c>
      <c r="O5548" t="s">
        <v>7026</v>
      </c>
      <c r="P5548" t="s">
        <v>32</v>
      </c>
      <c r="Q5548" t="s">
        <v>65</v>
      </c>
      <c r="R5548" t="s">
        <v>7027</v>
      </c>
      <c r="S5548">
        <v>25.16</v>
      </c>
      <c r="T5548">
        <v>2</v>
      </c>
      <c r="U5548">
        <v>0</v>
      </c>
      <c r="V5548">
        <v>10.567200000000001</v>
      </c>
    </row>
    <row r="5549" spans="1:22" ht="14.25" customHeight="1" x14ac:dyDescent="0.3">
      <c r="A5549">
        <v>5548</v>
      </c>
      <c r="B5549" t="s">
        <v>8319</v>
      </c>
      <c r="C5549">
        <f>YEAR(Data!$D5549)</f>
        <v>2014</v>
      </c>
      <c r="D5549" s="2">
        <v>41890</v>
      </c>
      <c r="E5549" s="2">
        <v>41891</v>
      </c>
      <c r="F5549" t="s">
        <v>188</v>
      </c>
      <c r="G5549" t="s">
        <v>5224</v>
      </c>
      <c r="H5549" t="s">
        <v>5225</v>
      </c>
      <c r="I5549" t="s">
        <v>26</v>
      </c>
      <c r="J5549" t="s">
        <v>27</v>
      </c>
      <c r="K5549" t="s">
        <v>8320</v>
      </c>
      <c r="L5549" t="s">
        <v>121</v>
      </c>
      <c r="M5549">
        <v>84020</v>
      </c>
      <c r="N5549" t="s">
        <v>44</v>
      </c>
      <c r="O5549" t="s">
        <v>5056</v>
      </c>
      <c r="P5549" t="s">
        <v>71</v>
      </c>
      <c r="Q5549" t="s">
        <v>72</v>
      </c>
      <c r="R5549" t="s">
        <v>5057</v>
      </c>
      <c r="S5549">
        <v>126.56</v>
      </c>
      <c r="T5549">
        <v>4</v>
      </c>
      <c r="U5549">
        <v>0.2</v>
      </c>
      <c r="V5549">
        <v>47.459999999999994</v>
      </c>
    </row>
    <row r="5550" spans="1:22" ht="14.25" customHeight="1" x14ac:dyDescent="0.3">
      <c r="A5550">
        <v>5549</v>
      </c>
      <c r="B5550" t="s">
        <v>8321</v>
      </c>
      <c r="C5550">
        <f>YEAR(Data!$D5550)</f>
        <v>2011</v>
      </c>
      <c r="D5550" s="2">
        <v>40875</v>
      </c>
      <c r="E5550" s="2">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ht="14.25" customHeight="1" x14ac:dyDescent="0.3">
      <c r="A5551">
        <v>5550</v>
      </c>
      <c r="B5551" t="s">
        <v>8321</v>
      </c>
      <c r="C5551">
        <f>YEAR(Data!$D5551)</f>
        <v>2011</v>
      </c>
      <c r="D5551" s="2">
        <v>40875</v>
      </c>
      <c r="E5551" s="2">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ht="14.25" customHeight="1" x14ac:dyDescent="0.3">
      <c r="A5552">
        <v>5551</v>
      </c>
      <c r="B5552" t="s">
        <v>8322</v>
      </c>
      <c r="C5552">
        <f>YEAR(Data!$D5552)</f>
        <v>2011</v>
      </c>
      <c r="D5552" s="2">
        <v>40859</v>
      </c>
      <c r="E5552" s="2">
        <v>40863</v>
      </c>
      <c r="F5552" t="s">
        <v>50</v>
      </c>
      <c r="G5552" t="s">
        <v>6798</v>
      </c>
      <c r="H5552" t="s">
        <v>6799</v>
      </c>
      <c r="I5552" t="s">
        <v>41</v>
      </c>
      <c r="J5552" t="s">
        <v>27</v>
      </c>
      <c r="K5552" t="s">
        <v>184</v>
      </c>
      <c r="L5552" t="s">
        <v>104</v>
      </c>
      <c r="M5552">
        <v>77036</v>
      </c>
      <c r="N5552" t="s">
        <v>105</v>
      </c>
      <c r="O5552" t="s">
        <v>5845</v>
      </c>
      <c r="P5552" t="s">
        <v>46</v>
      </c>
      <c r="Q5552" t="s">
        <v>68</v>
      </c>
      <c r="R5552" t="s">
        <v>5846</v>
      </c>
      <c r="S5552">
        <v>2.6720000000000002</v>
      </c>
      <c r="T5552">
        <v>1</v>
      </c>
      <c r="U5552">
        <v>0.2</v>
      </c>
      <c r="V5552">
        <v>0.33399999999999974</v>
      </c>
    </row>
    <row r="5553" spans="1:22" ht="14.25" customHeight="1" x14ac:dyDescent="0.3">
      <c r="A5553">
        <v>5552</v>
      </c>
      <c r="B5553" t="s">
        <v>8322</v>
      </c>
      <c r="C5553">
        <f>YEAR(Data!$D5553)</f>
        <v>2011</v>
      </c>
      <c r="D5553" s="2">
        <v>40859</v>
      </c>
      <c r="E5553" s="2">
        <v>40863</v>
      </c>
      <c r="F5553" t="s">
        <v>50</v>
      </c>
      <c r="G5553" t="s">
        <v>6798</v>
      </c>
      <c r="H5553" t="s">
        <v>6799</v>
      </c>
      <c r="I5553" t="s">
        <v>41</v>
      </c>
      <c r="J5553" t="s">
        <v>27</v>
      </c>
      <c r="K5553" t="s">
        <v>184</v>
      </c>
      <c r="L5553" t="s">
        <v>104</v>
      </c>
      <c r="M5553">
        <v>77036</v>
      </c>
      <c r="N5553" t="s">
        <v>105</v>
      </c>
      <c r="O5553" t="s">
        <v>6834</v>
      </c>
      <c r="P5553" t="s">
        <v>46</v>
      </c>
      <c r="Q5553" t="s">
        <v>578</v>
      </c>
      <c r="R5553" t="s">
        <v>6835</v>
      </c>
      <c r="S5553">
        <v>16.656000000000002</v>
      </c>
      <c r="T5553">
        <v>6</v>
      </c>
      <c r="U5553">
        <v>0.2</v>
      </c>
      <c r="V5553">
        <v>-3.123000000000002</v>
      </c>
    </row>
    <row r="5554" spans="1:22" ht="14.25" customHeight="1" x14ac:dyDescent="0.3">
      <c r="A5554">
        <v>5553</v>
      </c>
      <c r="B5554" t="s">
        <v>8322</v>
      </c>
      <c r="C5554">
        <f>YEAR(Data!$D5554)</f>
        <v>2011</v>
      </c>
      <c r="D5554" s="2">
        <v>40859</v>
      </c>
      <c r="E5554" s="2">
        <v>40863</v>
      </c>
      <c r="F5554" t="s">
        <v>50</v>
      </c>
      <c r="G5554" t="s">
        <v>6798</v>
      </c>
      <c r="H5554" t="s">
        <v>6799</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ht="14.25" customHeight="1" x14ac:dyDescent="0.3">
      <c r="A5555">
        <v>5554</v>
      </c>
      <c r="B5555" t="s">
        <v>8322</v>
      </c>
      <c r="C5555">
        <f>YEAR(Data!$D5555)</f>
        <v>2011</v>
      </c>
      <c r="D5555" s="2">
        <v>40859</v>
      </c>
      <c r="E5555" s="2">
        <v>40863</v>
      </c>
      <c r="F5555" t="s">
        <v>50</v>
      </c>
      <c r="G5555" t="s">
        <v>6798</v>
      </c>
      <c r="H5555" t="s">
        <v>6799</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ht="14.25" customHeight="1" x14ac:dyDescent="0.3">
      <c r="A5556">
        <v>5555</v>
      </c>
      <c r="B5556" t="s">
        <v>8322</v>
      </c>
      <c r="C5556">
        <f>YEAR(Data!$D5556)</f>
        <v>2011</v>
      </c>
      <c r="D5556" s="2">
        <v>40859</v>
      </c>
      <c r="E5556" s="2">
        <v>40863</v>
      </c>
      <c r="F5556" t="s">
        <v>50</v>
      </c>
      <c r="G5556" t="s">
        <v>6798</v>
      </c>
      <c r="H5556" t="s">
        <v>6799</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ht="14.25" customHeight="1" x14ac:dyDescent="0.3">
      <c r="A5557">
        <v>5556</v>
      </c>
      <c r="B5557" t="s">
        <v>8323</v>
      </c>
      <c r="C5557">
        <f>YEAR(Data!$D5557)</f>
        <v>2014</v>
      </c>
      <c r="D5557" s="2">
        <v>41915</v>
      </c>
      <c r="E5557" s="2">
        <v>41919</v>
      </c>
      <c r="F5557" t="s">
        <v>23</v>
      </c>
      <c r="G5557" t="s">
        <v>4007</v>
      </c>
      <c r="H5557" t="s">
        <v>4008</v>
      </c>
      <c r="I5557" t="s">
        <v>41</v>
      </c>
      <c r="J5557" t="s">
        <v>27</v>
      </c>
      <c r="K5557" t="s">
        <v>1817</v>
      </c>
      <c r="L5557" t="s">
        <v>358</v>
      </c>
      <c r="M5557">
        <v>36116</v>
      </c>
      <c r="N5557" t="s">
        <v>30</v>
      </c>
      <c r="O5557" t="s">
        <v>6541</v>
      </c>
      <c r="P5557" t="s">
        <v>32</v>
      </c>
      <c r="Q5557" t="s">
        <v>65</v>
      </c>
      <c r="R5557" t="s">
        <v>6542</v>
      </c>
      <c r="S5557">
        <v>10.16</v>
      </c>
      <c r="T5557">
        <v>2</v>
      </c>
      <c r="U5557">
        <v>0</v>
      </c>
      <c r="V5557">
        <v>3.4543999999999997</v>
      </c>
    </row>
    <row r="5558" spans="1:22" ht="14.25" customHeight="1" x14ac:dyDescent="0.3">
      <c r="A5558">
        <v>5557</v>
      </c>
      <c r="B5558" t="s">
        <v>8324</v>
      </c>
      <c r="C5558">
        <f>YEAR(Data!$D5558)</f>
        <v>2012</v>
      </c>
      <c r="D5558" s="2">
        <v>41257</v>
      </c>
      <c r="E5558" s="2">
        <v>41261</v>
      </c>
      <c r="F5558" t="s">
        <v>50</v>
      </c>
      <c r="G5558" t="s">
        <v>3939</v>
      </c>
      <c r="H5558" t="s">
        <v>3940</v>
      </c>
      <c r="I5558" t="s">
        <v>41</v>
      </c>
      <c r="J5558" t="s">
        <v>27</v>
      </c>
      <c r="K5558" t="s">
        <v>328</v>
      </c>
      <c r="L5558" t="s">
        <v>1487</v>
      </c>
      <c r="M5558">
        <v>39212</v>
      </c>
      <c r="N5558" t="s">
        <v>30</v>
      </c>
      <c r="O5558" t="s">
        <v>5753</v>
      </c>
      <c r="P5558" t="s">
        <v>32</v>
      </c>
      <c r="Q5558" t="s">
        <v>65</v>
      </c>
      <c r="R5558" t="s">
        <v>5754</v>
      </c>
      <c r="S5558">
        <v>6.16</v>
      </c>
      <c r="T5558">
        <v>2</v>
      </c>
      <c r="U5558">
        <v>0</v>
      </c>
      <c r="V5558">
        <v>1.9711999999999996</v>
      </c>
    </row>
    <row r="5559" spans="1:22" ht="14.25" customHeight="1" x14ac:dyDescent="0.3">
      <c r="A5559">
        <v>5558</v>
      </c>
      <c r="B5559" t="s">
        <v>8324</v>
      </c>
      <c r="C5559">
        <f>YEAR(Data!$D5559)</f>
        <v>2012</v>
      </c>
      <c r="D5559" s="2">
        <v>41257</v>
      </c>
      <c r="E5559" s="2">
        <v>41261</v>
      </c>
      <c r="F5559" t="s">
        <v>50</v>
      </c>
      <c r="G5559" t="s">
        <v>3939</v>
      </c>
      <c r="H5559" t="s">
        <v>3940</v>
      </c>
      <c r="I5559" t="s">
        <v>41</v>
      </c>
      <c r="J5559" t="s">
        <v>27</v>
      </c>
      <c r="K5559" t="s">
        <v>328</v>
      </c>
      <c r="L5559" t="s">
        <v>1487</v>
      </c>
      <c r="M5559">
        <v>39212</v>
      </c>
      <c r="N5559" t="s">
        <v>30</v>
      </c>
      <c r="O5559" t="s">
        <v>6238</v>
      </c>
      <c r="P5559" t="s">
        <v>46</v>
      </c>
      <c r="Q5559" t="s">
        <v>68</v>
      </c>
      <c r="R5559" t="s">
        <v>6239</v>
      </c>
      <c r="S5559">
        <v>56.3</v>
      </c>
      <c r="T5559">
        <v>2</v>
      </c>
      <c r="U5559">
        <v>0</v>
      </c>
      <c r="V5559">
        <v>15.764000000000003</v>
      </c>
    </row>
    <row r="5560" spans="1:22" ht="14.25" customHeight="1" x14ac:dyDescent="0.3">
      <c r="A5560">
        <v>5559</v>
      </c>
      <c r="B5560" t="s">
        <v>8325</v>
      </c>
      <c r="C5560">
        <f>YEAR(Data!$D5560)</f>
        <v>2012</v>
      </c>
      <c r="D5560" s="2">
        <v>41249</v>
      </c>
      <c r="E5560" s="2">
        <v>41253</v>
      </c>
      <c r="F5560" t="s">
        <v>50</v>
      </c>
      <c r="G5560" t="s">
        <v>5110</v>
      </c>
      <c r="H5560" t="s">
        <v>5111</v>
      </c>
      <c r="I5560" t="s">
        <v>26</v>
      </c>
      <c r="J5560" t="s">
        <v>27</v>
      </c>
      <c r="K5560" t="s">
        <v>4045</v>
      </c>
      <c r="L5560" t="s">
        <v>1392</v>
      </c>
      <c r="M5560">
        <v>89031</v>
      </c>
      <c r="N5560" t="s">
        <v>44</v>
      </c>
      <c r="O5560" t="s">
        <v>8326</v>
      </c>
      <c r="P5560" t="s">
        <v>46</v>
      </c>
      <c r="Q5560" t="s">
        <v>90</v>
      </c>
      <c r="R5560" t="s">
        <v>8327</v>
      </c>
      <c r="S5560">
        <v>6.48</v>
      </c>
      <c r="T5560">
        <v>1</v>
      </c>
      <c r="U5560">
        <v>0</v>
      </c>
      <c r="V5560">
        <v>3.1104000000000003</v>
      </c>
    </row>
    <row r="5561" spans="1:22" ht="14.25" customHeight="1" x14ac:dyDescent="0.3">
      <c r="A5561">
        <v>5560</v>
      </c>
      <c r="B5561" t="s">
        <v>8325</v>
      </c>
      <c r="C5561">
        <f>YEAR(Data!$D5561)</f>
        <v>2012</v>
      </c>
      <c r="D5561" s="2">
        <v>41249</v>
      </c>
      <c r="E5561" s="2">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ht="14.25" customHeight="1" x14ac:dyDescent="0.3">
      <c r="A5562">
        <v>5561</v>
      </c>
      <c r="B5562" t="s">
        <v>8325</v>
      </c>
      <c r="C5562">
        <f>YEAR(Data!$D5562)</f>
        <v>2012</v>
      </c>
      <c r="D5562" s="2">
        <v>41249</v>
      </c>
      <c r="E5562" s="2">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ht="14.25" customHeight="1" x14ac:dyDescent="0.3">
      <c r="A5563">
        <v>5562</v>
      </c>
      <c r="B5563" t="s">
        <v>8328</v>
      </c>
      <c r="C5563">
        <f>YEAR(Data!$D5563)</f>
        <v>2014</v>
      </c>
      <c r="D5563" s="2">
        <v>41730</v>
      </c>
      <c r="E5563" s="2">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ht="14.25" customHeight="1" x14ac:dyDescent="0.3">
      <c r="A5564">
        <v>5563</v>
      </c>
      <c r="B5564" t="s">
        <v>8328</v>
      </c>
      <c r="C5564">
        <f>YEAR(Data!$D5564)</f>
        <v>2014</v>
      </c>
      <c r="D5564" s="2">
        <v>41730</v>
      </c>
      <c r="E5564" s="2">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ht="14.25" customHeight="1" x14ac:dyDescent="0.3">
      <c r="A5565">
        <v>5564</v>
      </c>
      <c r="B5565" t="s">
        <v>8328</v>
      </c>
      <c r="C5565">
        <f>YEAR(Data!$D5565)</f>
        <v>2014</v>
      </c>
      <c r="D5565" s="2">
        <v>41730</v>
      </c>
      <c r="E5565" s="2">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ht="14.25" customHeight="1" x14ac:dyDescent="0.3">
      <c r="A5566">
        <v>5565</v>
      </c>
      <c r="B5566" t="s">
        <v>8329</v>
      </c>
      <c r="C5566">
        <f>YEAR(Data!$D5566)</f>
        <v>2014</v>
      </c>
      <c r="D5566" s="2">
        <v>41712</v>
      </c>
      <c r="E5566" s="2">
        <v>41712</v>
      </c>
      <c r="F5566" t="s">
        <v>1290</v>
      </c>
      <c r="G5566" t="s">
        <v>6713</v>
      </c>
      <c r="H5566" t="s">
        <v>6714</v>
      </c>
      <c r="I5566" t="s">
        <v>102</v>
      </c>
      <c r="J5566" t="s">
        <v>27</v>
      </c>
      <c r="K5566" t="s">
        <v>303</v>
      </c>
      <c r="L5566" t="s">
        <v>211</v>
      </c>
      <c r="M5566">
        <v>60610</v>
      </c>
      <c r="N5566" t="s">
        <v>105</v>
      </c>
      <c r="O5566" t="s">
        <v>6466</v>
      </c>
      <c r="P5566" t="s">
        <v>46</v>
      </c>
      <c r="Q5566" t="s">
        <v>68</v>
      </c>
      <c r="R5566" t="s">
        <v>6467</v>
      </c>
      <c r="S5566">
        <v>19.456000000000003</v>
      </c>
      <c r="T5566">
        <v>4</v>
      </c>
      <c r="U5566">
        <v>0.2</v>
      </c>
      <c r="V5566">
        <v>2.188799999999997</v>
      </c>
    </row>
    <row r="5567" spans="1:22" ht="14.25" customHeight="1" x14ac:dyDescent="0.3">
      <c r="A5567">
        <v>5566</v>
      </c>
      <c r="B5567" t="s">
        <v>8329</v>
      </c>
      <c r="C5567">
        <f>YEAR(Data!$D5567)</f>
        <v>2014</v>
      </c>
      <c r="D5567" s="2">
        <v>41712</v>
      </c>
      <c r="E5567" s="2">
        <v>41712</v>
      </c>
      <c r="F5567" t="s">
        <v>1290</v>
      </c>
      <c r="G5567" t="s">
        <v>6713</v>
      </c>
      <c r="H5567" t="s">
        <v>6714</v>
      </c>
      <c r="I5567" t="s">
        <v>102</v>
      </c>
      <c r="J5567" t="s">
        <v>27</v>
      </c>
      <c r="K5567" t="s">
        <v>303</v>
      </c>
      <c r="L5567" t="s">
        <v>211</v>
      </c>
      <c r="M5567">
        <v>60610</v>
      </c>
      <c r="N5567" t="s">
        <v>105</v>
      </c>
      <c r="O5567" t="s">
        <v>8330</v>
      </c>
      <c r="P5567" t="s">
        <v>71</v>
      </c>
      <c r="Q5567" t="s">
        <v>682</v>
      </c>
      <c r="R5567" t="s">
        <v>8331</v>
      </c>
      <c r="S5567">
        <v>209.98599999999999</v>
      </c>
      <c r="T5567">
        <v>2</v>
      </c>
      <c r="U5567">
        <v>0.3</v>
      </c>
      <c r="V5567">
        <v>8.9993999999999801</v>
      </c>
    </row>
    <row r="5568" spans="1:22" ht="14.25" customHeight="1" x14ac:dyDescent="0.3">
      <c r="A5568">
        <v>5567</v>
      </c>
      <c r="B5568" t="s">
        <v>8329</v>
      </c>
      <c r="C5568">
        <f>YEAR(Data!$D5568)</f>
        <v>2014</v>
      </c>
      <c r="D5568" s="2">
        <v>41712</v>
      </c>
      <c r="E5568" s="2">
        <v>41712</v>
      </c>
      <c r="F5568" t="s">
        <v>1290</v>
      </c>
      <c r="G5568" t="s">
        <v>6713</v>
      </c>
      <c r="H5568" t="s">
        <v>6714</v>
      </c>
      <c r="I5568" t="s">
        <v>102</v>
      </c>
      <c r="J5568" t="s">
        <v>27</v>
      </c>
      <c r="K5568" t="s">
        <v>303</v>
      </c>
      <c r="L5568" t="s">
        <v>211</v>
      </c>
      <c r="M5568">
        <v>60610</v>
      </c>
      <c r="N5568" t="s">
        <v>105</v>
      </c>
      <c r="O5568" t="s">
        <v>6109</v>
      </c>
      <c r="P5568" t="s">
        <v>46</v>
      </c>
      <c r="Q5568" t="s">
        <v>68</v>
      </c>
      <c r="R5568" t="s">
        <v>6110</v>
      </c>
      <c r="S5568">
        <v>29.760000000000005</v>
      </c>
      <c r="T5568">
        <v>5</v>
      </c>
      <c r="U5568">
        <v>0.2</v>
      </c>
      <c r="V5568">
        <v>1.8599999999999994</v>
      </c>
    </row>
    <row r="5569" spans="1:22" ht="14.25" customHeight="1" x14ac:dyDescent="0.3">
      <c r="A5569">
        <v>5568</v>
      </c>
      <c r="B5569" t="s">
        <v>8329</v>
      </c>
      <c r="C5569">
        <f>YEAR(Data!$D5569)</f>
        <v>2014</v>
      </c>
      <c r="D5569" s="2">
        <v>41712</v>
      </c>
      <c r="E5569" s="2">
        <v>41712</v>
      </c>
      <c r="F5569" t="s">
        <v>1290</v>
      </c>
      <c r="G5569" t="s">
        <v>6713</v>
      </c>
      <c r="H5569" t="s">
        <v>6714</v>
      </c>
      <c r="I5569" t="s">
        <v>102</v>
      </c>
      <c r="J5569" t="s">
        <v>27</v>
      </c>
      <c r="K5569" t="s">
        <v>303</v>
      </c>
      <c r="L5569" t="s">
        <v>211</v>
      </c>
      <c r="M5569">
        <v>60610</v>
      </c>
      <c r="N5569" t="s">
        <v>105</v>
      </c>
      <c r="O5569" t="s">
        <v>6953</v>
      </c>
      <c r="P5569" t="s">
        <v>32</v>
      </c>
      <c r="Q5569" t="s">
        <v>36</v>
      </c>
      <c r="R5569" t="s">
        <v>6954</v>
      </c>
      <c r="S5569">
        <v>89.768000000000001</v>
      </c>
      <c r="T5569">
        <v>1</v>
      </c>
      <c r="U5569">
        <v>0.3</v>
      </c>
      <c r="V5569">
        <v>-2.5647999999999982</v>
      </c>
    </row>
    <row r="5570" spans="1:22" ht="14.25" customHeight="1" x14ac:dyDescent="0.3">
      <c r="A5570">
        <v>5569</v>
      </c>
      <c r="B5570" t="s">
        <v>8329</v>
      </c>
      <c r="C5570">
        <f>YEAR(Data!$D5570)</f>
        <v>2014</v>
      </c>
      <c r="D5570" s="2">
        <v>41712</v>
      </c>
      <c r="E5570" s="2">
        <v>41712</v>
      </c>
      <c r="F5570" t="s">
        <v>1290</v>
      </c>
      <c r="G5570" t="s">
        <v>6713</v>
      </c>
      <c r="H5570" t="s">
        <v>6714</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ht="14.25" customHeight="1" x14ac:dyDescent="0.3">
      <c r="A5571">
        <v>5570</v>
      </c>
      <c r="B5571" t="s">
        <v>8329</v>
      </c>
      <c r="C5571">
        <f>YEAR(Data!$D5571)</f>
        <v>2014</v>
      </c>
      <c r="D5571" s="2">
        <v>41712</v>
      </c>
      <c r="E5571" s="2">
        <v>41712</v>
      </c>
      <c r="F5571" t="s">
        <v>1290</v>
      </c>
      <c r="G5571" t="s">
        <v>6713</v>
      </c>
      <c r="H5571" t="s">
        <v>6714</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ht="14.25" customHeight="1" x14ac:dyDescent="0.3">
      <c r="A5572">
        <v>5571</v>
      </c>
      <c r="B5572" t="s">
        <v>8329</v>
      </c>
      <c r="C5572">
        <f>YEAR(Data!$D5572)</f>
        <v>2014</v>
      </c>
      <c r="D5572" s="2">
        <v>41712</v>
      </c>
      <c r="E5572" s="2">
        <v>41712</v>
      </c>
      <c r="F5572" t="s">
        <v>1290</v>
      </c>
      <c r="G5572" t="s">
        <v>6713</v>
      </c>
      <c r="H5572" t="s">
        <v>6714</v>
      </c>
      <c r="I5572" t="s">
        <v>102</v>
      </c>
      <c r="J5572" t="s">
        <v>27</v>
      </c>
      <c r="K5572" t="s">
        <v>303</v>
      </c>
      <c r="L5572" t="s">
        <v>211</v>
      </c>
      <c r="M5572">
        <v>60610</v>
      </c>
      <c r="N5572" t="s">
        <v>105</v>
      </c>
      <c r="O5572" t="s">
        <v>5308</v>
      </c>
      <c r="P5572" t="s">
        <v>71</v>
      </c>
      <c r="Q5572" t="s">
        <v>72</v>
      </c>
      <c r="R5572" t="s">
        <v>5309</v>
      </c>
      <c r="S5572">
        <v>34.360000000000007</v>
      </c>
      <c r="T5572">
        <v>1</v>
      </c>
      <c r="U5572">
        <v>0.2</v>
      </c>
      <c r="V5572">
        <v>-7.3015000000000025</v>
      </c>
    </row>
    <row r="5573" spans="1:22" ht="14.25" customHeight="1" x14ac:dyDescent="0.3">
      <c r="A5573">
        <v>5572</v>
      </c>
      <c r="B5573" t="s">
        <v>8332</v>
      </c>
      <c r="C5573">
        <f>YEAR(Data!$D5573)</f>
        <v>2011</v>
      </c>
      <c r="D5573" s="2">
        <v>40882</v>
      </c>
      <c r="E5573" s="2">
        <v>40886</v>
      </c>
      <c r="F5573" t="s">
        <v>50</v>
      </c>
      <c r="G5573" t="s">
        <v>895</v>
      </c>
      <c r="H5573" t="s">
        <v>896</v>
      </c>
      <c r="I5573" t="s">
        <v>41</v>
      </c>
      <c r="J5573" t="s">
        <v>27</v>
      </c>
      <c r="K5573" t="s">
        <v>497</v>
      </c>
      <c r="L5573" t="s">
        <v>498</v>
      </c>
      <c r="M5573">
        <v>43229</v>
      </c>
      <c r="N5573" t="s">
        <v>148</v>
      </c>
      <c r="O5573" t="s">
        <v>6536</v>
      </c>
      <c r="P5573" t="s">
        <v>46</v>
      </c>
      <c r="Q5573" t="s">
        <v>90</v>
      </c>
      <c r="R5573" t="s">
        <v>6537</v>
      </c>
      <c r="S5573">
        <v>98.376000000000005</v>
      </c>
      <c r="T5573">
        <v>3</v>
      </c>
      <c r="U5573">
        <v>0.2</v>
      </c>
      <c r="V5573">
        <v>35.661300000000004</v>
      </c>
    </row>
    <row r="5574" spans="1:22" ht="14.25" customHeight="1" x14ac:dyDescent="0.3">
      <c r="A5574">
        <v>5573</v>
      </c>
      <c r="B5574" t="s">
        <v>8332</v>
      </c>
      <c r="C5574">
        <f>YEAR(Data!$D5574)</f>
        <v>2011</v>
      </c>
      <c r="D5574" s="2">
        <v>40882</v>
      </c>
      <c r="E5574" s="2">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ht="14.25" customHeight="1" x14ac:dyDescent="0.3">
      <c r="A5575">
        <v>5574</v>
      </c>
      <c r="B5575" t="s">
        <v>8332</v>
      </c>
      <c r="C5575">
        <f>YEAR(Data!$D5575)</f>
        <v>2011</v>
      </c>
      <c r="D5575" s="2">
        <v>40882</v>
      </c>
      <c r="E5575" s="2">
        <v>40886</v>
      </c>
      <c r="F5575" t="s">
        <v>50</v>
      </c>
      <c r="G5575" t="s">
        <v>895</v>
      </c>
      <c r="H5575" t="s">
        <v>896</v>
      </c>
      <c r="I5575" t="s">
        <v>41</v>
      </c>
      <c r="J5575" t="s">
        <v>27</v>
      </c>
      <c r="K5575" t="s">
        <v>497</v>
      </c>
      <c r="L5575" t="s">
        <v>498</v>
      </c>
      <c r="M5575">
        <v>43229</v>
      </c>
      <c r="N5575" t="s">
        <v>148</v>
      </c>
      <c r="O5575" t="s">
        <v>8333</v>
      </c>
      <c r="P5575" t="s">
        <v>46</v>
      </c>
      <c r="Q5575" t="s">
        <v>90</v>
      </c>
      <c r="R5575" t="s">
        <v>8334</v>
      </c>
      <c r="S5575">
        <v>17.472000000000001</v>
      </c>
      <c r="T5575">
        <v>3</v>
      </c>
      <c r="U5575">
        <v>0.2</v>
      </c>
      <c r="V5575">
        <v>5.6783999999999981</v>
      </c>
    </row>
    <row r="5576" spans="1:22" ht="14.25" customHeight="1" x14ac:dyDescent="0.3">
      <c r="A5576">
        <v>5575</v>
      </c>
      <c r="B5576" t="s">
        <v>8332</v>
      </c>
      <c r="C5576">
        <f>YEAR(Data!$D5576)</f>
        <v>2011</v>
      </c>
      <c r="D5576" s="2">
        <v>40882</v>
      </c>
      <c r="E5576" s="2">
        <v>40886</v>
      </c>
      <c r="F5576" t="s">
        <v>50</v>
      </c>
      <c r="G5576" t="s">
        <v>895</v>
      </c>
      <c r="H5576" t="s">
        <v>896</v>
      </c>
      <c r="I5576" t="s">
        <v>41</v>
      </c>
      <c r="J5576" t="s">
        <v>27</v>
      </c>
      <c r="K5576" t="s">
        <v>497</v>
      </c>
      <c r="L5576" t="s">
        <v>498</v>
      </c>
      <c r="M5576">
        <v>43229</v>
      </c>
      <c r="N5576" t="s">
        <v>148</v>
      </c>
      <c r="O5576" t="s">
        <v>8335</v>
      </c>
      <c r="P5576" t="s">
        <v>71</v>
      </c>
      <c r="Q5576" t="s">
        <v>72</v>
      </c>
      <c r="R5576" t="s">
        <v>8336</v>
      </c>
      <c r="S5576">
        <v>36.738</v>
      </c>
      <c r="T5576">
        <v>1</v>
      </c>
      <c r="U5576">
        <v>0.4</v>
      </c>
      <c r="V5576">
        <v>-9.1845000000000034</v>
      </c>
    </row>
    <row r="5577" spans="1:22" ht="14.25" customHeight="1" x14ac:dyDescent="0.3">
      <c r="A5577">
        <v>5576</v>
      </c>
      <c r="B5577" t="s">
        <v>8332</v>
      </c>
      <c r="C5577">
        <f>YEAR(Data!$D5577)</f>
        <v>2011</v>
      </c>
      <c r="D5577" s="2">
        <v>40882</v>
      </c>
      <c r="E5577" s="2">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ht="14.25" customHeight="1" x14ac:dyDescent="0.3">
      <c r="A5578">
        <v>5577</v>
      </c>
      <c r="B5578" t="s">
        <v>8337</v>
      </c>
      <c r="C5578">
        <f>YEAR(Data!$D5578)</f>
        <v>2013</v>
      </c>
      <c r="D5578" s="2">
        <v>41621</v>
      </c>
      <c r="E5578" s="2">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ht="14.25" customHeight="1" x14ac:dyDescent="0.3">
      <c r="A5579">
        <v>5578</v>
      </c>
      <c r="B5579" t="s">
        <v>8337</v>
      </c>
      <c r="C5579">
        <f>YEAR(Data!$D5579)</f>
        <v>2013</v>
      </c>
      <c r="D5579" s="2">
        <v>41621</v>
      </c>
      <c r="E5579" s="2">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ht="14.25" customHeight="1" x14ac:dyDescent="0.3">
      <c r="A5580">
        <v>5579</v>
      </c>
      <c r="B5580" t="s">
        <v>8338</v>
      </c>
      <c r="C5580">
        <f>YEAR(Data!$D5580)</f>
        <v>2014</v>
      </c>
      <c r="D5580" s="2">
        <v>41892</v>
      </c>
      <c r="E5580" s="2">
        <v>41897</v>
      </c>
      <c r="F5580" t="s">
        <v>23</v>
      </c>
      <c r="G5580" t="s">
        <v>6573</v>
      </c>
      <c r="H5580" t="s">
        <v>6574</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ht="14.25" customHeight="1" x14ac:dyDescent="0.3">
      <c r="A5581">
        <v>5580</v>
      </c>
      <c r="B5581" t="s">
        <v>8338</v>
      </c>
      <c r="C5581">
        <f>YEAR(Data!$D5581)</f>
        <v>2014</v>
      </c>
      <c r="D5581" s="2">
        <v>41892</v>
      </c>
      <c r="E5581" s="2">
        <v>41897</v>
      </c>
      <c r="F5581" t="s">
        <v>23</v>
      </c>
      <c r="G5581" t="s">
        <v>6573</v>
      </c>
      <c r="H5581" t="s">
        <v>6574</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ht="14.25" customHeight="1" x14ac:dyDescent="0.3">
      <c r="A5582">
        <v>5581</v>
      </c>
      <c r="B5582" t="s">
        <v>8338</v>
      </c>
      <c r="C5582">
        <f>YEAR(Data!$D5582)</f>
        <v>2014</v>
      </c>
      <c r="D5582" s="2">
        <v>41892</v>
      </c>
      <c r="E5582" s="2">
        <v>41897</v>
      </c>
      <c r="F5582" t="s">
        <v>23</v>
      </c>
      <c r="G5582" t="s">
        <v>6573</v>
      </c>
      <c r="H5582" t="s">
        <v>6574</v>
      </c>
      <c r="I5582" t="s">
        <v>26</v>
      </c>
      <c r="J5582" t="s">
        <v>27</v>
      </c>
      <c r="K5582" t="s">
        <v>42</v>
      </c>
      <c r="L5582" t="s">
        <v>43</v>
      </c>
      <c r="M5582">
        <v>90004</v>
      </c>
      <c r="N5582" t="s">
        <v>44</v>
      </c>
      <c r="O5582" t="s">
        <v>7926</v>
      </c>
      <c r="P5582" t="s">
        <v>46</v>
      </c>
      <c r="Q5582" t="s">
        <v>90</v>
      </c>
      <c r="R5582" t="s">
        <v>7927</v>
      </c>
      <c r="S5582">
        <v>47.52</v>
      </c>
      <c r="T5582">
        <v>9</v>
      </c>
      <c r="U5582">
        <v>0</v>
      </c>
      <c r="V5582">
        <v>22.809600000000003</v>
      </c>
    </row>
    <row r="5583" spans="1:22" ht="14.25" customHeight="1" x14ac:dyDescent="0.3">
      <c r="A5583">
        <v>5582</v>
      </c>
      <c r="B5583" t="s">
        <v>8339</v>
      </c>
      <c r="C5583">
        <f>YEAR(Data!$D5583)</f>
        <v>2014</v>
      </c>
      <c r="D5583" s="2">
        <v>41917</v>
      </c>
      <c r="E5583" s="2">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ht="14.25" customHeight="1" x14ac:dyDescent="0.3">
      <c r="A5584">
        <v>5583</v>
      </c>
      <c r="B5584" t="s">
        <v>8340</v>
      </c>
      <c r="C5584">
        <f>YEAR(Data!$D5584)</f>
        <v>2013</v>
      </c>
      <c r="D5584" s="2">
        <v>41404</v>
      </c>
      <c r="E5584" s="2">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ht="14.25" customHeight="1" x14ac:dyDescent="0.3">
      <c r="A5585">
        <v>5584</v>
      </c>
      <c r="B5585" t="s">
        <v>8341</v>
      </c>
      <c r="C5585">
        <f>YEAR(Data!$D5585)</f>
        <v>2011</v>
      </c>
      <c r="D5585" s="2">
        <v>40892</v>
      </c>
      <c r="E5585" s="2">
        <v>40896</v>
      </c>
      <c r="F5585" t="s">
        <v>23</v>
      </c>
      <c r="G5585" t="s">
        <v>1049</v>
      </c>
      <c r="H5585" t="s">
        <v>1050</v>
      </c>
      <c r="I5585" t="s">
        <v>26</v>
      </c>
      <c r="J5585" t="s">
        <v>27</v>
      </c>
      <c r="K5585" t="s">
        <v>947</v>
      </c>
      <c r="L5585" t="s">
        <v>43</v>
      </c>
      <c r="M5585">
        <v>92037</v>
      </c>
      <c r="N5585" t="s">
        <v>44</v>
      </c>
      <c r="O5585" t="s">
        <v>5753</v>
      </c>
      <c r="P5585" t="s">
        <v>32</v>
      </c>
      <c r="Q5585" t="s">
        <v>65</v>
      </c>
      <c r="R5585" t="s">
        <v>5754</v>
      </c>
      <c r="S5585">
        <v>6.16</v>
      </c>
      <c r="T5585">
        <v>2</v>
      </c>
      <c r="U5585">
        <v>0</v>
      </c>
      <c r="V5585">
        <v>1.9711999999999996</v>
      </c>
    </row>
    <row r="5586" spans="1:22" ht="14.25" customHeight="1" x14ac:dyDescent="0.3">
      <c r="A5586">
        <v>5585</v>
      </c>
      <c r="B5586" t="s">
        <v>8342</v>
      </c>
      <c r="C5586">
        <f>YEAR(Data!$D5586)</f>
        <v>2014</v>
      </c>
      <c r="D5586" s="2">
        <v>41974</v>
      </c>
      <c r="E5586" s="2">
        <v>41978</v>
      </c>
      <c r="F5586" t="s">
        <v>50</v>
      </c>
      <c r="G5586" t="s">
        <v>1389</v>
      </c>
      <c r="H5586" t="s">
        <v>1390</v>
      </c>
      <c r="I5586" t="s">
        <v>102</v>
      </c>
      <c r="J5586" t="s">
        <v>27</v>
      </c>
      <c r="K5586" t="s">
        <v>266</v>
      </c>
      <c r="L5586" t="s">
        <v>267</v>
      </c>
      <c r="M5586">
        <v>10011</v>
      </c>
      <c r="N5586" t="s">
        <v>148</v>
      </c>
      <c r="O5586" t="s">
        <v>8343</v>
      </c>
      <c r="P5586" t="s">
        <v>46</v>
      </c>
      <c r="Q5586" t="s">
        <v>59</v>
      </c>
      <c r="R5586" t="s">
        <v>8344</v>
      </c>
      <c r="S5586">
        <v>83.56</v>
      </c>
      <c r="T5586">
        <v>4</v>
      </c>
      <c r="U5586">
        <v>0</v>
      </c>
      <c r="V5586">
        <v>1.6711999999999989</v>
      </c>
    </row>
    <row r="5587" spans="1:22" ht="14.25" customHeight="1" x14ac:dyDescent="0.3">
      <c r="A5587">
        <v>5586</v>
      </c>
      <c r="B5587" t="s">
        <v>8342</v>
      </c>
      <c r="C5587">
        <f>YEAR(Data!$D5587)</f>
        <v>2014</v>
      </c>
      <c r="D5587" s="2">
        <v>41974</v>
      </c>
      <c r="E5587" s="2">
        <v>41978</v>
      </c>
      <c r="F5587" t="s">
        <v>50</v>
      </c>
      <c r="G5587" t="s">
        <v>1389</v>
      </c>
      <c r="H5587" t="s">
        <v>1390</v>
      </c>
      <c r="I5587" t="s">
        <v>102</v>
      </c>
      <c r="J5587" t="s">
        <v>27</v>
      </c>
      <c r="K5587" t="s">
        <v>266</v>
      </c>
      <c r="L5587" t="s">
        <v>267</v>
      </c>
      <c r="M5587">
        <v>10011</v>
      </c>
      <c r="N5587" t="s">
        <v>148</v>
      </c>
      <c r="O5587" t="s">
        <v>8345</v>
      </c>
      <c r="P5587" t="s">
        <v>71</v>
      </c>
      <c r="Q5587" t="s">
        <v>72</v>
      </c>
      <c r="R5587" t="s">
        <v>8346</v>
      </c>
      <c r="S5587">
        <v>546.06000000000006</v>
      </c>
      <c r="T5587">
        <v>3</v>
      </c>
      <c r="U5587">
        <v>0</v>
      </c>
      <c r="V5587">
        <v>163.81799999999998</v>
      </c>
    </row>
    <row r="5588" spans="1:22" ht="14.25" customHeight="1" x14ac:dyDescent="0.3">
      <c r="A5588">
        <v>5587</v>
      </c>
      <c r="B5588" t="s">
        <v>8342</v>
      </c>
      <c r="C5588">
        <f>YEAR(Data!$D5588)</f>
        <v>2014</v>
      </c>
      <c r="D5588" s="2">
        <v>41974</v>
      </c>
      <c r="E5588" s="2">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ht="14.25" customHeight="1" x14ac:dyDescent="0.3">
      <c r="A5589">
        <v>5588</v>
      </c>
      <c r="B5589" t="s">
        <v>8347</v>
      </c>
      <c r="C5589">
        <f>YEAR(Data!$D5589)</f>
        <v>2012</v>
      </c>
      <c r="D5589" s="2">
        <v>40987</v>
      </c>
      <c r="E5589" s="2">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ht="14.25" customHeight="1" x14ac:dyDescent="0.3">
      <c r="A5590">
        <v>5589</v>
      </c>
      <c r="B5590" t="s">
        <v>8348</v>
      </c>
      <c r="C5590">
        <f>YEAR(Data!$D5590)</f>
        <v>2011</v>
      </c>
      <c r="D5590" s="2">
        <v>40743</v>
      </c>
      <c r="E5590" s="2">
        <v>40748</v>
      </c>
      <c r="F5590" t="s">
        <v>50</v>
      </c>
      <c r="G5590" t="s">
        <v>6140</v>
      </c>
      <c r="H5590" t="s">
        <v>6141</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ht="14.25" customHeight="1" x14ac:dyDescent="0.3">
      <c r="A5591">
        <v>5590</v>
      </c>
      <c r="B5591" t="s">
        <v>8349</v>
      </c>
      <c r="C5591">
        <f>YEAR(Data!$D5591)</f>
        <v>2013</v>
      </c>
      <c r="D5591" s="2">
        <v>41617</v>
      </c>
      <c r="E5591" s="2">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ht="14.25" customHeight="1" x14ac:dyDescent="0.3">
      <c r="A5592">
        <v>5591</v>
      </c>
      <c r="B5592" t="s">
        <v>8349</v>
      </c>
      <c r="C5592">
        <f>YEAR(Data!$D5592)</f>
        <v>2013</v>
      </c>
      <c r="D5592" s="2">
        <v>41617</v>
      </c>
      <c r="E5592" s="2">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ht="14.25" customHeight="1" x14ac:dyDescent="0.3">
      <c r="A5593">
        <v>5592</v>
      </c>
      <c r="B5593" t="s">
        <v>8350</v>
      </c>
      <c r="C5593">
        <f>YEAR(Data!$D5593)</f>
        <v>2011</v>
      </c>
      <c r="D5593" s="2">
        <v>40829</v>
      </c>
      <c r="E5593" s="2">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ht="14.25" customHeight="1" x14ac:dyDescent="0.3">
      <c r="A5594">
        <v>5593</v>
      </c>
      <c r="B5594" t="s">
        <v>8350</v>
      </c>
      <c r="C5594">
        <f>YEAR(Data!$D5594)</f>
        <v>2011</v>
      </c>
      <c r="D5594" s="2">
        <v>40829</v>
      </c>
      <c r="E5594" s="2">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ht="14.25" customHeight="1" x14ac:dyDescent="0.3">
      <c r="A5595">
        <v>5594</v>
      </c>
      <c r="B5595" t="s">
        <v>8351</v>
      </c>
      <c r="C5595">
        <f>YEAR(Data!$D5595)</f>
        <v>2014</v>
      </c>
      <c r="D5595" s="2">
        <v>41963</v>
      </c>
      <c r="E5595" s="2">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ht="14.25" customHeight="1" x14ac:dyDescent="0.3">
      <c r="A5596">
        <v>5595</v>
      </c>
      <c r="B5596" t="s">
        <v>8352</v>
      </c>
      <c r="C5596">
        <f>YEAR(Data!$D5596)</f>
        <v>2014</v>
      </c>
      <c r="D5596" s="2">
        <v>41907</v>
      </c>
      <c r="E5596" s="2">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ht="14.25" customHeight="1" x14ac:dyDescent="0.3">
      <c r="A5597">
        <v>5596</v>
      </c>
      <c r="B5597" t="s">
        <v>8352</v>
      </c>
      <c r="C5597">
        <f>YEAR(Data!$D5597)</f>
        <v>2014</v>
      </c>
      <c r="D5597" s="2">
        <v>41907</v>
      </c>
      <c r="E5597" s="2">
        <v>41907</v>
      </c>
      <c r="F5597" t="s">
        <v>1290</v>
      </c>
      <c r="G5597" t="s">
        <v>1383</v>
      </c>
      <c r="H5597" t="s">
        <v>1384</v>
      </c>
      <c r="I5597" t="s">
        <v>41</v>
      </c>
      <c r="J5597" t="s">
        <v>27</v>
      </c>
      <c r="K5597" t="s">
        <v>1479</v>
      </c>
      <c r="L5597" t="s">
        <v>1245</v>
      </c>
      <c r="M5597">
        <v>1841</v>
      </c>
      <c r="N5597" t="s">
        <v>148</v>
      </c>
      <c r="O5597" t="s">
        <v>5236</v>
      </c>
      <c r="P5597" t="s">
        <v>71</v>
      </c>
      <c r="Q5597" t="s">
        <v>72</v>
      </c>
      <c r="R5597" t="s">
        <v>5237</v>
      </c>
      <c r="S5597">
        <v>437.84999999999997</v>
      </c>
      <c r="T5597">
        <v>3</v>
      </c>
      <c r="U5597">
        <v>0</v>
      </c>
      <c r="V5597">
        <v>131.35499999999996</v>
      </c>
    </row>
    <row r="5598" spans="1:22" ht="14.25" customHeight="1" x14ac:dyDescent="0.3">
      <c r="A5598">
        <v>5597</v>
      </c>
      <c r="B5598" t="s">
        <v>8353</v>
      </c>
      <c r="C5598">
        <f>YEAR(Data!$D5598)</f>
        <v>2012</v>
      </c>
      <c r="D5598" s="2">
        <v>41177</v>
      </c>
      <c r="E5598" s="2">
        <v>41181</v>
      </c>
      <c r="F5598" t="s">
        <v>50</v>
      </c>
      <c r="G5598" t="s">
        <v>8354</v>
      </c>
      <c r="H5598" t="s">
        <v>8355</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ht="14.25" customHeight="1" x14ac:dyDescent="0.3">
      <c r="A5599">
        <v>5598</v>
      </c>
      <c r="B5599" t="s">
        <v>8356</v>
      </c>
      <c r="C5599">
        <f>YEAR(Data!$D5599)</f>
        <v>2014</v>
      </c>
      <c r="D5599" s="2">
        <v>41684</v>
      </c>
      <c r="E5599" s="2">
        <v>41691</v>
      </c>
      <c r="F5599" t="s">
        <v>50</v>
      </c>
      <c r="G5599" t="s">
        <v>5810</v>
      </c>
      <c r="H5599" t="s">
        <v>5811</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ht="14.25" customHeight="1" x14ac:dyDescent="0.3">
      <c r="A5600">
        <v>5599</v>
      </c>
      <c r="B5600" t="s">
        <v>8356</v>
      </c>
      <c r="C5600">
        <f>YEAR(Data!$D5600)</f>
        <v>2014</v>
      </c>
      <c r="D5600" s="2">
        <v>41684</v>
      </c>
      <c r="E5600" s="2">
        <v>41691</v>
      </c>
      <c r="F5600" t="s">
        <v>50</v>
      </c>
      <c r="G5600" t="s">
        <v>5810</v>
      </c>
      <c r="H5600" t="s">
        <v>5811</v>
      </c>
      <c r="I5600" t="s">
        <v>26</v>
      </c>
      <c r="J5600" t="s">
        <v>27</v>
      </c>
      <c r="K5600" t="s">
        <v>4492</v>
      </c>
      <c r="L5600" t="s">
        <v>2735</v>
      </c>
      <c r="M5600">
        <v>21215</v>
      </c>
      <c r="N5600" t="s">
        <v>148</v>
      </c>
      <c r="O5600" t="s">
        <v>8249</v>
      </c>
      <c r="P5600" t="s">
        <v>46</v>
      </c>
      <c r="Q5600" t="s">
        <v>68</v>
      </c>
      <c r="R5600" t="s">
        <v>8250</v>
      </c>
      <c r="S5600">
        <v>10.709999999999999</v>
      </c>
      <c r="T5600">
        <v>3</v>
      </c>
      <c r="U5600">
        <v>0</v>
      </c>
      <c r="V5600">
        <v>2.7845999999999997</v>
      </c>
    </row>
    <row r="5601" spans="1:22" ht="14.25" customHeight="1" x14ac:dyDescent="0.3">
      <c r="A5601">
        <v>5600</v>
      </c>
      <c r="B5601" t="s">
        <v>8357</v>
      </c>
      <c r="C5601">
        <f>YEAR(Data!$D5601)</f>
        <v>2011</v>
      </c>
      <c r="D5601" s="2">
        <v>40819</v>
      </c>
      <c r="E5601" s="2">
        <v>40819</v>
      </c>
      <c r="F5601" t="s">
        <v>1290</v>
      </c>
      <c r="G5601" t="s">
        <v>1350</v>
      </c>
      <c r="H5601" t="s">
        <v>1351</v>
      </c>
      <c r="I5601" t="s">
        <v>26</v>
      </c>
      <c r="J5601" t="s">
        <v>27</v>
      </c>
      <c r="K5601" t="s">
        <v>497</v>
      </c>
      <c r="L5601" t="s">
        <v>498</v>
      </c>
      <c r="M5601">
        <v>43229</v>
      </c>
      <c r="N5601" t="s">
        <v>148</v>
      </c>
      <c r="O5601" t="s">
        <v>8358</v>
      </c>
      <c r="P5601" t="s">
        <v>46</v>
      </c>
      <c r="Q5601" t="s">
        <v>68</v>
      </c>
      <c r="R5601" t="s">
        <v>8359</v>
      </c>
      <c r="S5601">
        <v>55.984000000000009</v>
      </c>
      <c r="T5601">
        <v>2</v>
      </c>
      <c r="U5601">
        <v>0.2</v>
      </c>
      <c r="V5601">
        <v>4.1987999999999985</v>
      </c>
    </row>
    <row r="5602" spans="1:22" ht="14.25" customHeight="1" x14ac:dyDescent="0.3">
      <c r="A5602">
        <v>5601</v>
      </c>
      <c r="B5602" t="s">
        <v>8357</v>
      </c>
      <c r="C5602">
        <f>YEAR(Data!$D5602)</f>
        <v>2011</v>
      </c>
      <c r="D5602" s="2">
        <v>40819</v>
      </c>
      <c r="E5602" s="2">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ht="14.25" customHeight="1" x14ac:dyDescent="0.3">
      <c r="A5603">
        <v>5602</v>
      </c>
      <c r="B5603" t="s">
        <v>8357</v>
      </c>
      <c r="C5603">
        <f>YEAR(Data!$D5603)</f>
        <v>2011</v>
      </c>
      <c r="D5603" s="2">
        <v>40819</v>
      </c>
      <c r="E5603" s="2">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ht="14.25" customHeight="1" x14ac:dyDescent="0.3">
      <c r="A5604">
        <v>5603</v>
      </c>
      <c r="B5604" t="s">
        <v>8360</v>
      </c>
      <c r="C5604">
        <f>YEAR(Data!$D5604)</f>
        <v>2013</v>
      </c>
      <c r="D5604" s="2">
        <v>41514</v>
      </c>
      <c r="E5604" s="2">
        <v>41516</v>
      </c>
      <c r="F5604" t="s">
        <v>23</v>
      </c>
      <c r="G5604" t="s">
        <v>3582</v>
      </c>
      <c r="H5604" t="s">
        <v>3583</v>
      </c>
      <c r="I5604" t="s">
        <v>41</v>
      </c>
      <c r="J5604" t="s">
        <v>27</v>
      </c>
      <c r="K5604" t="s">
        <v>184</v>
      </c>
      <c r="L5604" t="s">
        <v>104</v>
      </c>
      <c r="M5604">
        <v>77041</v>
      </c>
      <c r="N5604" t="s">
        <v>105</v>
      </c>
      <c r="O5604" t="s">
        <v>8361</v>
      </c>
      <c r="P5604" t="s">
        <v>46</v>
      </c>
      <c r="Q5604" t="s">
        <v>59</v>
      </c>
      <c r="R5604" t="s">
        <v>8362</v>
      </c>
      <c r="S5604">
        <v>14.16</v>
      </c>
      <c r="T5604">
        <v>1</v>
      </c>
      <c r="U5604">
        <v>0.2</v>
      </c>
      <c r="V5604">
        <v>1.0620000000000003</v>
      </c>
    </row>
    <row r="5605" spans="1:22" ht="14.25" customHeight="1" x14ac:dyDescent="0.3">
      <c r="A5605">
        <v>5604</v>
      </c>
      <c r="B5605" t="s">
        <v>8360</v>
      </c>
      <c r="C5605">
        <f>YEAR(Data!$D5605)</f>
        <v>2013</v>
      </c>
      <c r="D5605" s="2">
        <v>41514</v>
      </c>
      <c r="E5605" s="2">
        <v>41516</v>
      </c>
      <c r="F5605" t="s">
        <v>23</v>
      </c>
      <c r="G5605" t="s">
        <v>3582</v>
      </c>
      <c r="H5605" t="s">
        <v>3583</v>
      </c>
      <c r="I5605" t="s">
        <v>41</v>
      </c>
      <c r="J5605" t="s">
        <v>27</v>
      </c>
      <c r="K5605" t="s">
        <v>184</v>
      </c>
      <c r="L5605" t="s">
        <v>104</v>
      </c>
      <c r="M5605">
        <v>77041</v>
      </c>
      <c r="N5605" t="s">
        <v>105</v>
      </c>
      <c r="O5605" t="s">
        <v>7570</v>
      </c>
      <c r="P5605" t="s">
        <v>46</v>
      </c>
      <c r="Q5605" t="s">
        <v>90</v>
      </c>
      <c r="R5605" t="s">
        <v>7571</v>
      </c>
      <c r="S5605">
        <v>79.920000000000016</v>
      </c>
      <c r="T5605">
        <v>5</v>
      </c>
      <c r="U5605">
        <v>0.2</v>
      </c>
      <c r="V5605">
        <v>27.972000000000001</v>
      </c>
    </row>
    <row r="5606" spans="1:22" ht="14.25" customHeight="1" x14ac:dyDescent="0.3">
      <c r="A5606">
        <v>5605</v>
      </c>
      <c r="B5606" t="s">
        <v>8363</v>
      </c>
      <c r="C5606">
        <f>YEAR(Data!$D5606)</f>
        <v>2012</v>
      </c>
      <c r="D5606" s="2">
        <v>41246</v>
      </c>
      <c r="E5606" s="2">
        <v>41250</v>
      </c>
      <c r="F5606" t="s">
        <v>50</v>
      </c>
      <c r="G5606" t="s">
        <v>4287</v>
      </c>
      <c r="H5606" t="s">
        <v>4288</v>
      </c>
      <c r="I5606" t="s">
        <v>41</v>
      </c>
      <c r="J5606" t="s">
        <v>27</v>
      </c>
      <c r="K5606" t="s">
        <v>266</v>
      </c>
      <c r="L5606" t="s">
        <v>267</v>
      </c>
      <c r="M5606">
        <v>10011</v>
      </c>
      <c r="N5606" t="s">
        <v>148</v>
      </c>
      <c r="O5606" t="s">
        <v>7629</v>
      </c>
      <c r="P5606" t="s">
        <v>46</v>
      </c>
      <c r="Q5606" t="s">
        <v>75</v>
      </c>
      <c r="R5606" t="s">
        <v>7630</v>
      </c>
      <c r="S5606">
        <v>590.35199999999998</v>
      </c>
      <c r="T5606">
        <v>6</v>
      </c>
      <c r="U5606">
        <v>0.2</v>
      </c>
      <c r="V5606">
        <v>206.62319999999997</v>
      </c>
    </row>
    <row r="5607" spans="1:22" ht="14.25" customHeight="1" x14ac:dyDescent="0.3">
      <c r="A5607">
        <v>5606</v>
      </c>
      <c r="B5607" t="s">
        <v>8364</v>
      </c>
      <c r="C5607">
        <f>YEAR(Data!$D5607)</f>
        <v>2013</v>
      </c>
      <c r="D5607" s="2">
        <v>41538</v>
      </c>
      <c r="E5607" s="2">
        <v>41543</v>
      </c>
      <c r="F5607" t="s">
        <v>50</v>
      </c>
      <c r="G5607" t="s">
        <v>4427</v>
      </c>
      <c r="H5607" t="s">
        <v>4428</v>
      </c>
      <c r="I5607" t="s">
        <v>41</v>
      </c>
      <c r="J5607" t="s">
        <v>27</v>
      </c>
      <c r="K5607" t="s">
        <v>4488</v>
      </c>
      <c r="L5607" t="s">
        <v>88</v>
      </c>
      <c r="M5607">
        <v>27405</v>
      </c>
      <c r="N5607" t="s">
        <v>30</v>
      </c>
      <c r="O5607" t="s">
        <v>6056</v>
      </c>
      <c r="P5607" t="s">
        <v>32</v>
      </c>
      <c r="Q5607" t="s">
        <v>65</v>
      </c>
      <c r="R5607" t="s">
        <v>6057</v>
      </c>
      <c r="S5607">
        <v>17.088000000000001</v>
      </c>
      <c r="T5607">
        <v>2</v>
      </c>
      <c r="U5607">
        <v>0.2</v>
      </c>
      <c r="V5607">
        <v>1.0679999999999996</v>
      </c>
    </row>
    <row r="5608" spans="1:22" ht="14.25" customHeight="1" x14ac:dyDescent="0.3">
      <c r="A5608">
        <v>5607</v>
      </c>
      <c r="B5608" t="s">
        <v>8364</v>
      </c>
      <c r="C5608">
        <f>YEAR(Data!$D5608)</f>
        <v>2013</v>
      </c>
      <c r="D5608" s="2">
        <v>41538</v>
      </c>
      <c r="E5608" s="2">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ht="14.25" customHeight="1" x14ac:dyDescent="0.3">
      <c r="A5609">
        <v>5608</v>
      </c>
      <c r="B5609" t="s">
        <v>8365</v>
      </c>
      <c r="C5609">
        <f>YEAR(Data!$D5609)</f>
        <v>2014</v>
      </c>
      <c r="D5609" s="2">
        <v>41724</v>
      </c>
      <c r="E5609" s="2">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ht="14.25" customHeight="1" x14ac:dyDescent="0.3">
      <c r="A5610">
        <v>5609</v>
      </c>
      <c r="B5610" t="s">
        <v>8366</v>
      </c>
      <c r="C5610">
        <f>YEAR(Data!$D5610)</f>
        <v>2012</v>
      </c>
      <c r="D5610" s="2">
        <v>41249</v>
      </c>
      <c r="E5610" s="2">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ht="14.25" customHeight="1" x14ac:dyDescent="0.3">
      <c r="A5611">
        <v>5610</v>
      </c>
      <c r="B5611" t="s">
        <v>8367</v>
      </c>
      <c r="C5611">
        <f>YEAR(Data!$D5611)</f>
        <v>2014</v>
      </c>
      <c r="D5611" s="2">
        <v>41883</v>
      </c>
      <c r="E5611" s="2">
        <v>41888</v>
      </c>
      <c r="F5611" t="s">
        <v>50</v>
      </c>
      <c r="G5611" t="s">
        <v>8368</v>
      </c>
      <c r="H5611" t="s">
        <v>8369</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ht="14.25" customHeight="1" x14ac:dyDescent="0.3">
      <c r="A5612">
        <v>5611</v>
      </c>
      <c r="B5612" t="s">
        <v>8370</v>
      </c>
      <c r="C5612">
        <f>YEAR(Data!$D5612)</f>
        <v>2012</v>
      </c>
      <c r="D5612" s="2">
        <v>41187</v>
      </c>
      <c r="E5612" s="2">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ht="14.25" customHeight="1" x14ac:dyDescent="0.3">
      <c r="A5613">
        <v>5612</v>
      </c>
      <c r="B5613" t="s">
        <v>8371</v>
      </c>
      <c r="C5613">
        <f>YEAR(Data!$D5613)</f>
        <v>2014</v>
      </c>
      <c r="D5613" s="2">
        <v>41870</v>
      </c>
      <c r="E5613" s="2">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ht="14.25" customHeight="1" x14ac:dyDescent="0.3">
      <c r="A5614">
        <v>5613</v>
      </c>
      <c r="B5614" t="s">
        <v>8371</v>
      </c>
      <c r="C5614">
        <f>YEAR(Data!$D5614)</f>
        <v>2014</v>
      </c>
      <c r="D5614" s="2">
        <v>41870</v>
      </c>
      <c r="E5614" s="2">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ht="14.25" customHeight="1" x14ac:dyDescent="0.3">
      <c r="A5615">
        <v>5614</v>
      </c>
      <c r="B5615" t="s">
        <v>8372</v>
      </c>
      <c r="C5615">
        <f>YEAR(Data!$D5615)</f>
        <v>2013</v>
      </c>
      <c r="D5615" s="2">
        <v>41307</v>
      </c>
      <c r="E5615" s="2">
        <v>41312</v>
      </c>
      <c r="F5615" t="s">
        <v>50</v>
      </c>
      <c r="G5615" t="s">
        <v>3827</v>
      </c>
      <c r="H5615" t="s">
        <v>3828</v>
      </c>
      <c r="I5615" t="s">
        <v>26</v>
      </c>
      <c r="J5615" t="s">
        <v>27</v>
      </c>
      <c r="K5615" t="s">
        <v>266</v>
      </c>
      <c r="L5615" t="s">
        <v>267</v>
      </c>
      <c r="M5615">
        <v>10011</v>
      </c>
      <c r="N5615" t="s">
        <v>148</v>
      </c>
      <c r="O5615" t="s">
        <v>8373</v>
      </c>
      <c r="P5615" t="s">
        <v>46</v>
      </c>
      <c r="Q5615" t="s">
        <v>59</v>
      </c>
      <c r="R5615" t="s">
        <v>8374</v>
      </c>
      <c r="S5615">
        <v>117.96</v>
      </c>
      <c r="T5615">
        <v>2</v>
      </c>
      <c r="U5615">
        <v>0</v>
      </c>
      <c r="V5615">
        <v>5.8979999999999961</v>
      </c>
    </row>
    <row r="5616" spans="1:22" ht="14.25" customHeight="1" x14ac:dyDescent="0.3">
      <c r="A5616">
        <v>5615</v>
      </c>
      <c r="B5616" t="s">
        <v>8375</v>
      </c>
      <c r="C5616">
        <f>YEAR(Data!$D5616)</f>
        <v>2013</v>
      </c>
      <c r="D5616" s="2">
        <v>41510</v>
      </c>
      <c r="E5616" s="2">
        <v>41514</v>
      </c>
      <c r="F5616" t="s">
        <v>50</v>
      </c>
      <c r="G5616" t="s">
        <v>6343</v>
      </c>
      <c r="H5616" t="s">
        <v>6344</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ht="14.25" customHeight="1" x14ac:dyDescent="0.3">
      <c r="A5617">
        <v>5616</v>
      </c>
      <c r="B5617" t="s">
        <v>8375</v>
      </c>
      <c r="C5617">
        <f>YEAR(Data!$D5617)</f>
        <v>2013</v>
      </c>
      <c r="D5617" s="2">
        <v>41510</v>
      </c>
      <c r="E5617" s="2">
        <v>41514</v>
      </c>
      <c r="F5617" t="s">
        <v>50</v>
      </c>
      <c r="G5617" t="s">
        <v>6343</v>
      </c>
      <c r="H5617" t="s">
        <v>6344</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ht="14.25" customHeight="1" x14ac:dyDescent="0.3">
      <c r="A5618">
        <v>5617</v>
      </c>
      <c r="B5618" t="s">
        <v>8375</v>
      </c>
      <c r="C5618">
        <f>YEAR(Data!$D5618)</f>
        <v>2013</v>
      </c>
      <c r="D5618" s="2">
        <v>41510</v>
      </c>
      <c r="E5618" s="2">
        <v>41514</v>
      </c>
      <c r="F5618" t="s">
        <v>50</v>
      </c>
      <c r="G5618" t="s">
        <v>6343</v>
      </c>
      <c r="H5618" t="s">
        <v>6344</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ht="14.25" customHeight="1" x14ac:dyDescent="0.3">
      <c r="A5619">
        <v>5618</v>
      </c>
      <c r="B5619" t="s">
        <v>8376</v>
      </c>
      <c r="C5619">
        <f>YEAR(Data!$D5619)</f>
        <v>2014</v>
      </c>
      <c r="D5619" s="2">
        <v>41821</v>
      </c>
      <c r="E5619" s="2">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ht="14.25" customHeight="1" x14ac:dyDescent="0.3">
      <c r="A5620">
        <v>5619</v>
      </c>
      <c r="B5620" t="s">
        <v>8377</v>
      </c>
      <c r="C5620">
        <f>YEAR(Data!$D5620)</f>
        <v>2012</v>
      </c>
      <c r="D5620" s="2">
        <v>41170</v>
      </c>
      <c r="E5620" s="2">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ht="14.25" customHeight="1" x14ac:dyDescent="0.3">
      <c r="A5621">
        <v>5620</v>
      </c>
      <c r="B5621" t="s">
        <v>8378</v>
      </c>
      <c r="C5621">
        <f>YEAR(Data!$D5621)</f>
        <v>2013</v>
      </c>
      <c r="D5621" s="2">
        <v>41543</v>
      </c>
      <c r="E5621" s="2">
        <v>41548</v>
      </c>
      <c r="F5621" t="s">
        <v>50</v>
      </c>
      <c r="G5621" t="s">
        <v>2328</v>
      </c>
      <c r="H5621" t="s">
        <v>2329</v>
      </c>
      <c r="I5621" t="s">
        <v>41</v>
      </c>
      <c r="J5621" t="s">
        <v>27</v>
      </c>
      <c r="K5621" t="s">
        <v>7592</v>
      </c>
      <c r="L5621" t="s">
        <v>114</v>
      </c>
      <c r="M5621">
        <v>54601</v>
      </c>
      <c r="N5621" t="s">
        <v>105</v>
      </c>
      <c r="O5621" t="s">
        <v>1180</v>
      </c>
      <c r="P5621" t="s">
        <v>71</v>
      </c>
      <c r="Q5621" t="s">
        <v>161</v>
      </c>
      <c r="R5621" t="s">
        <v>1181</v>
      </c>
      <c r="S5621">
        <v>499.95</v>
      </c>
      <c r="T5621">
        <v>5</v>
      </c>
      <c r="U5621">
        <v>0</v>
      </c>
      <c r="V5621">
        <v>174.98249999999999</v>
      </c>
    </row>
    <row r="5622" spans="1:22" ht="14.25" customHeight="1" x14ac:dyDescent="0.3">
      <c r="A5622">
        <v>5621</v>
      </c>
      <c r="B5622" t="s">
        <v>8378</v>
      </c>
      <c r="C5622">
        <f>YEAR(Data!$D5622)</f>
        <v>2013</v>
      </c>
      <c r="D5622" s="2">
        <v>41543</v>
      </c>
      <c r="E5622" s="2">
        <v>41548</v>
      </c>
      <c r="F5622" t="s">
        <v>50</v>
      </c>
      <c r="G5622" t="s">
        <v>2328</v>
      </c>
      <c r="H5622" t="s">
        <v>2329</v>
      </c>
      <c r="I5622" t="s">
        <v>41</v>
      </c>
      <c r="J5622" t="s">
        <v>27</v>
      </c>
      <c r="K5622" t="s">
        <v>7592</v>
      </c>
      <c r="L5622" t="s">
        <v>114</v>
      </c>
      <c r="M5622">
        <v>54601</v>
      </c>
      <c r="N5622" t="s">
        <v>105</v>
      </c>
      <c r="O5622" t="s">
        <v>5206</v>
      </c>
      <c r="P5622" t="s">
        <v>46</v>
      </c>
      <c r="Q5622" t="s">
        <v>68</v>
      </c>
      <c r="R5622" t="s">
        <v>5207</v>
      </c>
      <c r="S5622">
        <v>3.04</v>
      </c>
      <c r="T5622">
        <v>1</v>
      </c>
      <c r="U5622">
        <v>0</v>
      </c>
      <c r="V5622">
        <v>1.0335999999999999</v>
      </c>
    </row>
    <row r="5623" spans="1:22" ht="14.25" customHeight="1" x14ac:dyDescent="0.3">
      <c r="A5623">
        <v>5622</v>
      </c>
      <c r="B5623" t="s">
        <v>8378</v>
      </c>
      <c r="C5623">
        <f>YEAR(Data!$D5623)</f>
        <v>2013</v>
      </c>
      <c r="D5623" s="2">
        <v>41543</v>
      </c>
      <c r="E5623" s="2">
        <v>41548</v>
      </c>
      <c r="F5623" t="s">
        <v>50</v>
      </c>
      <c r="G5623" t="s">
        <v>2328</v>
      </c>
      <c r="H5623" t="s">
        <v>2329</v>
      </c>
      <c r="I5623" t="s">
        <v>41</v>
      </c>
      <c r="J5623" t="s">
        <v>27</v>
      </c>
      <c r="K5623" t="s">
        <v>7592</v>
      </c>
      <c r="L5623" t="s">
        <v>114</v>
      </c>
      <c r="M5623">
        <v>54601</v>
      </c>
      <c r="N5623" t="s">
        <v>105</v>
      </c>
      <c r="O5623" t="s">
        <v>203</v>
      </c>
      <c r="P5623" t="s">
        <v>32</v>
      </c>
      <c r="Q5623" t="s">
        <v>36</v>
      </c>
      <c r="R5623" t="s">
        <v>204</v>
      </c>
      <c r="S5623">
        <v>201.96</v>
      </c>
      <c r="T5623">
        <v>2</v>
      </c>
      <c r="U5623">
        <v>0</v>
      </c>
      <c r="V5623">
        <v>50.490000000000009</v>
      </c>
    </row>
    <row r="5624" spans="1:22" ht="14.25" customHeight="1" x14ac:dyDescent="0.3">
      <c r="A5624">
        <v>5623</v>
      </c>
      <c r="B5624" t="s">
        <v>8378</v>
      </c>
      <c r="C5624">
        <f>YEAR(Data!$D5624)</f>
        <v>2013</v>
      </c>
      <c r="D5624" s="2">
        <v>41543</v>
      </c>
      <c r="E5624" s="2">
        <v>41548</v>
      </c>
      <c r="F5624" t="s">
        <v>50</v>
      </c>
      <c r="G5624" t="s">
        <v>2328</v>
      </c>
      <c r="H5624" t="s">
        <v>2329</v>
      </c>
      <c r="I5624" t="s">
        <v>41</v>
      </c>
      <c r="J5624" t="s">
        <v>27</v>
      </c>
      <c r="K5624" t="s">
        <v>7592</v>
      </c>
      <c r="L5624" t="s">
        <v>114</v>
      </c>
      <c r="M5624">
        <v>54601</v>
      </c>
      <c r="N5624" t="s">
        <v>105</v>
      </c>
      <c r="O5624" t="s">
        <v>6182</v>
      </c>
      <c r="P5624" t="s">
        <v>32</v>
      </c>
      <c r="Q5624" t="s">
        <v>65</v>
      </c>
      <c r="R5624" t="s">
        <v>6183</v>
      </c>
      <c r="S5624">
        <v>68.64</v>
      </c>
      <c r="T5624">
        <v>11</v>
      </c>
      <c r="U5624">
        <v>0</v>
      </c>
      <c r="V5624">
        <v>17.160000000000004</v>
      </c>
    </row>
    <row r="5625" spans="1:22" ht="14.25" customHeight="1" x14ac:dyDescent="0.3">
      <c r="A5625">
        <v>5624</v>
      </c>
      <c r="B5625" t="s">
        <v>8379</v>
      </c>
      <c r="C5625">
        <f>YEAR(Data!$D5625)</f>
        <v>2013</v>
      </c>
      <c r="D5625" s="2">
        <v>41572</v>
      </c>
      <c r="E5625" s="2">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ht="14.25" customHeight="1" x14ac:dyDescent="0.3">
      <c r="A5626">
        <v>5625</v>
      </c>
      <c r="B5626" t="s">
        <v>8379</v>
      </c>
      <c r="C5626">
        <f>YEAR(Data!$D5626)</f>
        <v>2013</v>
      </c>
      <c r="D5626" s="2">
        <v>41572</v>
      </c>
      <c r="E5626" s="2">
        <v>41576</v>
      </c>
      <c r="F5626" t="s">
        <v>23</v>
      </c>
      <c r="G5626" t="s">
        <v>847</v>
      </c>
      <c r="H5626" t="s">
        <v>848</v>
      </c>
      <c r="I5626" t="s">
        <v>41</v>
      </c>
      <c r="J5626" t="s">
        <v>27</v>
      </c>
      <c r="K5626" t="s">
        <v>42</v>
      </c>
      <c r="L5626" t="s">
        <v>43</v>
      </c>
      <c r="M5626">
        <v>90032</v>
      </c>
      <c r="N5626" t="s">
        <v>44</v>
      </c>
      <c r="O5626" t="s">
        <v>5439</v>
      </c>
      <c r="P5626" t="s">
        <v>71</v>
      </c>
      <c r="Q5626" t="s">
        <v>161</v>
      </c>
      <c r="R5626" t="s">
        <v>5440</v>
      </c>
      <c r="S5626">
        <v>359.98</v>
      </c>
      <c r="T5626">
        <v>2</v>
      </c>
      <c r="U5626">
        <v>0</v>
      </c>
      <c r="V5626">
        <v>21.598799999999983</v>
      </c>
    </row>
    <row r="5627" spans="1:22" ht="14.25" customHeight="1" x14ac:dyDescent="0.3">
      <c r="A5627">
        <v>5626</v>
      </c>
      <c r="B5627" t="s">
        <v>8380</v>
      </c>
      <c r="C5627">
        <f>YEAR(Data!$D5627)</f>
        <v>2011</v>
      </c>
      <c r="D5627" s="2">
        <v>40815</v>
      </c>
      <c r="E5627" s="2">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ht="14.25" customHeight="1" x14ac:dyDescent="0.3">
      <c r="A5628">
        <v>5627</v>
      </c>
      <c r="B5628" t="s">
        <v>8380</v>
      </c>
      <c r="C5628">
        <f>YEAR(Data!$D5628)</f>
        <v>2011</v>
      </c>
      <c r="D5628" s="2">
        <v>40815</v>
      </c>
      <c r="E5628" s="2">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ht="14.25" customHeight="1" x14ac:dyDescent="0.3">
      <c r="A5629">
        <v>5628</v>
      </c>
      <c r="B5629" t="s">
        <v>8381</v>
      </c>
      <c r="C5629">
        <f>YEAR(Data!$D5629)</f>
        <v>2014</v>
      </c>
      <c r="D5629" s="2">
        <v>41817</v>
      </c>
      <c r="E5629" s="2">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ht="14.25" customHeight="1" x14ac:dyDescent="0.3">
      <c r="A5630">
        <v>5629</v>
      </c>
      <c r="B5630" t="s">
        <v>8381</v>
      </c>
      <c r="C5630">
        <f>YEAR(Data!$D5630)</f>
        <v>2014</v>
      </c>
      <c r="D5630" s="2">
        <v>41817</v>
      </c>
      <c r="E5630" s="2">
        <v>41822</v>
      </c>
      <c r="F5630" t="s">
        <v>50</v>
      </c>
      <c r="G5630" t="s">
        <v>958</v>
      </c>
      <c r="H5630" t="s">
        <v>959</v>
      </c>
      <c r="I5630" t="s">
        <v>41</v>
      </c>
      <c r="J5630" t="s">
        <v>27</v>
      </c>
      <c r="K5630" t="s">
        <v>1419</v>
      </c>
      <c r="L5630" t="s">
        <v>54</v>
      </c>
      <c r="M5630">
        <v>33180</v>
      </c>
      <c r="N5630" t="s">
        <v>30</v>
      </c>
      <c r="O5630" t="s">
        <v>8382</v>
      </c>
      <c r="P5630" t="s">
        <v>32</v>
      </c>
      <c r="Q5630" t="s">
        <v>36</v>
      </c>
      <c r="R5630" t="s">
        <v>8383</v>
      </c>
      <c r="S5630">
        <v>273.55200000000002</v>
      </c>
      <c r="T5630">
        <v>3</v>
      </c>
      <c r="U5630">
        <v>0.2</v>
      </c>
      <c r="V5630">
        <v>-13.677599999999998</v>
      </c>
    </row>
    <row r="5631" spans="1:22" ht="14.25" customHeight="1" x14ac:dyDescent="0.3">
      <c r="A5631">
        <v>5630</v>
      </c>
      <c r="B5631" t="s">
        <v>8384</v>
      </c>
      <c r="C5631">
        <f>YEAR(Data!$D5631)</f>
        <v>2013</v>
      </c>
      <c r="D5631" s="2">
        <v>41508</v>
      </c>
      <c r="E5631" s="2">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ht="14.25" customHeight="1" x14ac:dyDescent="0.3">
      <c r="A5632">
        <v>5631</v>
      </c>
      <c r="B5632" t="s">
        <v>8385</v>
      </c>
      <c r="C5632">
        <f>YEAR(Data!$D5632)</f>
        <v>2011</v>
      </c>
      <c r="D5632" s="2">
        <v>40586</v>
      </c>
      <c r="E5632" s="2">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ht="14.25" customHeight="1" x14ac:dyDescent="0.3">
      <c r="A5633">
        <v>5632</v>
      </c>
      <c r="B5633" t="s">
        <v>8385</v>
      </c>
      <c r="C5633">
        <f>YEAR(Data!$D5633)</f>
        <v>2011</v>
      </c>
      <c r="D5633" s="2">
        <v>40586</v>
      </c>
      <c r="E5633" s="2">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ht="14.25" customHeight="1" x14ac:dyDescent="0.3">
      <c r="A5634">
        <v>5633</v>
      </c>
      <c r="B5634" t="s">
        <v>8385</v>
      </c>
      <c r="C5634">
        <f>YEAR(Data!$D5634)</f>
        <v>2011</v>
      </c>
      <c r="D5634" s="2">
        <v>40586</v>
      </c>
      <c r="E5634" s="2">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ht="14.25" customHeight="1" x14ac:dyDescent="0.3">
      <c r="A5635">
        <v>5634</v>
      </c>
      <c r="B5635" t="s">
        <v>8386</v>
      </c>
      <c r="C5635">
        <f>YEAR(Data!$D5635)</f>
        <v>2013</v>
      </c>
      <c r="D5635" s="2">
        <v>41541</v>
      </c>
      <c r="E5635" s="2">
        <v>41546</v>
      </c>
      <c r="F5635" t="s">
        <v>23</v>
      </c>
      <c r="G5635" t="s">
        <v>5478</v>
      </c>
      <c r="H5635" t="s">
        <v>5479</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ht="14.25" customHeight="1" x14ac:dyDescent="0.3">
      <c r="A5636">
        <v>5635</v>
      </c>
      <c r="B5636" t="s">
        <v>8387</v>
      </c>
      <c r="C5636">
        <f>YEAR(Data!$D5636)</f>
        <v>2012</v>
      </c>
      <c r="D5636" s="2">
        <v>41248</v>
      </c>
      <c r="E5636" s="2">
        <v>41249</v>
      </c>
      <c r="F5636" t="s">
        <v>188</v>
      </c>
      <c r="G5636" t="s">
        <v>6713</v>
      </c>
      <c r="H5636" t="s">
        <v>6714</v>
      </c>
      <c r="I5636" t="s">
        <v>102</v>
      </c>
      <c r="J5636" t="s">
        <v>27</v>
      </c>
      <c r="K5636" t="s">
        <v>8388</v>
      </c>
      <c r="L5636" t="s">
        <v>238</v>
      </c>
      <c r="M5636">
        <v>48104</v>
      </c>
      <c r="N5636" t="s">
        <v>105</v>
      </c>
      <c r="O5636" t="s">
        <v>3910</v>
      </c>
      <c r="P5636" t="s">
        <v>46</v>
      </c>
      <c r="Q5636" t="s">
        <v>75</v>
      </c>
      <c r="R5636" t="s">
        <v>3911</v>
      </c>
      <c r="S5636">
        <v>152.79999999999998</v>
      </c>
      <c r="T5636">
        <v>5</v>
      </c>
      <c r="U5636">
        <v>0</v>
      </c>
      <c r="V5636">
        <v>76.399999999999991</v>
      </c>
    </row>
    <row r="5637" spans="1:22" ht="14.25" customHeight="1" x14ac:dyDescent="0.3">
      <c r="A5637">
        <v>5636</v>
      </c>
      <c r="B5637" t="s">
        <v>8389</v>
      </c>
      <c r="C5637">
        <f>YEAR(Data!$D5637)</f>
        <v>2014</v>
      </c>
      <c r="D5637" s="2">
        <v>41886</v>
      </c>
      <c r="E5637" s="2">
        <v>41891</v>
      </c>
      <c r="F5637" t="s">
        <v>50</v>
      </c>
      <c r="G5637" t="s">
        <v>2798</v>
      </c>
      <c r="H5637" t="s">
        <v>2799</v>
      </c>
      <c r="I5637" t="s">
        <v>102</v>
      </c>
      <c r="J5637" t="s">
        <v>27</v>
      </c>
      <c r="K5637" t="s">
        <v>8390</v>
      </c>
      <c r="L5637" t="s">
        <v>43</v>
      </c>
      <c r="M5637">
        <v>91941</v>
      </c>
      <c r="N5637" t="s">
        <v>44</v>
      </c>
      <c r="O5637" t="s">
        <v>1342</v>
      </c>
      <c r="P5637" t="s">
        <v>46</v>
      </c>
      <c r="Q5637" t="s">
        <v>75</v>
      </c>
      <c r="R5637" t="s">
        <v>1343</v>
      </c>
      <c r="S5637">
        <v>82.56</v>
      </c>
      <c r="T5637">
        <v>5</v>
      </c>
      <c r="U5637">
        <v>0.2</v>
      </c>
      <c r="V5637">
        <v>28.896000000000001</v>
      </c>
    </row>
    <row r="5638" spans="1:22" ht="14.25" customHeight="1" x14ac:dyDescent="0.3">
      <c r="A5638">
        <v>5637</v>
      </c>
      <c r="B5638" t="s">
        <v>8389</v>
      </c>
      <c r="C5638">
        <f>YEAR(Data!$D5638)</f>
        <v>2014</v>
      </c>
      <c r="D5638" s="2">
        <v>41886</v>
      </c>
      <c r="E5638" s="2">
        <v>41891</v>
      </c>
      <c r="F5638" t="s">
        <v>50</v>
      </c>
      <c r="G5638" t="s">
        <v>2798</v>
      </c>
      <c r="H5638" t="s">
        <v>2799</v>
      </c>
      <c r="I5638" t="s">
        <v>102</v>
      </c>
      <c r="J5638" t="s">
        <v>27</v>
      </c>
      <c r="K5638" t="s">
        <v>8390</v>
      </c>
      <c r="L5638" t="s">
        <v>43</v>
      </c>
      <c r="M5638">
        <v>91941</v>
      </c>
      <c r="N5638" t="s">
        <v>44</v>
      </c>
      <c r="O5638" t="s">
        <v>6539</v>
      </c>
      <c r="P5638" t="s">
        <v>71</v>
      </c>
      <c r="Q5638" t="s">
        <v>161</v>
      </c>
      <c r="R5638" t="s">
        <v>6540</v>
      </c>
      <c r="S5638">
        <v>284.96999999999997</v>
      </c>
      <c r="T5638">
        <v>3</v>
      </c>
      <c r="U5638">
        <v>0</v>
      </c>
      <c r="V5638">
        <v>85.490999999999957</v>
      </c>
    </row>
    <row r="5639" spans="1:22" ht="14.25" customHeight="1" x14ac:dyDescent="0.3">
      <c r="A5639">
        <v>5638</v>
      </c>
      <c r="B5639" t="s">
        <v>8391</v>
      </c>
      <c r="C5639">
        <f>YEAR(Data!$D5639)</f>
        <v>2014</v>
      </c>
      <c r="D5639" s="2">
        <v>41725</v>
      </c>
      <c r="E5639" s="2">
        <v>41732</v>
      </c>
      <c r="F5639" t="s">
        <v>50</v>
      </c>
      <c r="G5639" t="s">
        <v>5466</v>
      </c>
      <c r="H5639" t="s">
        <v>5467</v>
      </c>
      <c r="I5639" t="s">
        <v>41</v>
      </c>
      <c r="J5639" t="s">
        <v>27</v>
      </c>
      <c r="K5639" t="s">
        <v>2059</v>
      </c>
      <c r="L5639" t="s">
        <v>238</v>
      </c>
      <c r="M5639">
        <v>48126</v>
      </c>
      <c r="N5639" t="s">
        <v>105</v>
      </c>
      <c r="O5639" t="s">
        <v>8392</v>
      </c>
      <c r="P5639" t="s">
        <v>32</v>
      </c>
      <c r="Q5639" t="s">
        <v>65</v>
      </c>
      <c r="R5639" t="s">
        <v>8393</v>
      </c>
      <c r="S5639">
        <v>60.84</v>
      </c>
      <c r="T5639">
        <v>3</v>
      </c>
      <c r="U5639">
        <v>0</v>
      </c>
      <c r="V5639">
        <v>23.119199999999999</v>
      </c>
    </row>
    <row r="5640" spans="1:22" ht="14.25" customHeight="1" x14ac:dyDescent="0.3">
      <c r="A5640">
        <v>5639</v>
      </c>
      <c r="B5640" t="s">
        <v>8394</v>
      </c>
      <c r="C5640">
        <f>YEAR(Data!$D5640)</f>
        <v>2011</v>
      </c>
      <c r="D5640" s="2">
        <v>40898</v>
      </c>
      <c r="E5640" s="2">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ht="14.25" customHeight="1" x14ac:dyDescent="0.3">
      <c r="A5641">
        <v>5640</v>
      </c>
      <c r="B5641" t="s">
        <v>8394</v>
      </c>
      <c r="C5641">
        <f>YEAR(Data!$D5641)</f>
        <v>2011</v>
      </c>
      <c r="D5641" s="2">
        <v>40898</v>
      </c>
      <c r="E5641" s="2">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ht="14.25" customHeight="1" x14ac:dyDescent="0.3">
      <c r="A5642">
        <v>5641</v>
      </c>
      <c r="B5642" t="s">
        <v>8395</v>
      </c>
      <c r="C5642">
        <f>YEAR(Data!$D5642)</f>
        <v>2011</v>
      </c>
      <c r="D5642" s="2">
        <v>40809</v>
      </c>
      <c r="E5642" s="2">
        <v>40814</v>
      </c>
      <c r="F5642" t="s">
        <v>50</v>
      </c>
      <c r="G5642" t="s">
        <v>721</v>
      </c>
      <c r="H5642" t="s">
        <v>722</v>
      </c>
      <c r="I5642" t="s">
        <v>102</v>
      </c>
      <c r="J5642" t="s">
        <v>27</v>
      </c>
      <c r="K5642" t="s">
        <v>1119</v>
      </c>
      <c r="L5642" t="s">
        <v>498</v>
      </c>
      <c r="M5642">
        <v>44107</v>
      </c>
      <c r="N5642" t="s">
        <v>148</v>
      </c>
      <c r="O5642" t="s">
        <v>8167</v>
      </c>
      <c r="P5642" t="s">
        <v>46</v>
      </c>
      <c r="Q5642" t="s">
        <v>90</v>
      </c>
      <c r="R5642" t="s">
        <v>8168</v>
      </c>
      <c r="S5642">
        <v>28.8</v>
      </c>
      <c r="T5642">
        <v>9</v>
      </c>
      <c r="U5642">
        <v>0.2</v>
      </c>
      <c r="V5642">
        <v>10.080000000000002</v>
      </c>
    </row>
    <row r="5643" spans="1:22" ht="14.25" customHeight="1" x14ac:dyDescent="0.3">
      <c r="A5643">
        <v>5642</v>
      </c>
      <c r="B5643" t="s">
        <v>8396</v>
      </c>
      <c r="C5643">
        <f>YEAR(Data!$D5643)</f>
        <v>2014</v>
      </c>
      <c r="D5643" s="2">
        <v>41732</v>
      </c>
      <c r="E5643" s="2">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ht="14.25" customHeight="1" x14ac:dyDescent="0.3">
      <c r="A5644">
        <v>5643</v>
      </c>
      <c r="B5644" t="s">
        <v>8397</v>
      </c>
      <c r="C5644">
        <f>YEAR(Data!$D5644)</f>
        <v>2013</v>
      </c>
      <c r="D5644" s="2">
        <v>41366</v>
      </c>
      <c r="E5644" s="2">
        <v>41370</v>
      </c>
      <c r="F5644" t="s">
        <v>23</v>
      </c>
      <c r="G5644" t="s">
        <v>5603</v>
      </c>
      <c r="H5644" t="s">
        <v>5604</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ht="14.25" customHeight="1" x14ac:dyDescent="0.3">
      <c r="A5645">
        <v>5644</v>
      </c>
      <c r="B5645" t="s">
        <v>8398</v>
      </c>
      <c r="C5645">
        <f>YEAR(Data!$D5645)</f>
        <v>2012</v>
      </c>
      <c r="D5645" s="2">
        <v>41044</v>
      </c>
      <c r="E5645" s="2">
        <v>41049</v>
      </c>
      <c r="F5645" t="s">
        <v>23</v>
      </c>
      <c r="G5645" t="s">
        <v>6638</v>
      </c>
      <c r="H5645" t="s">
        <v>6639</v>
      </c>
      <c r="I5645" t="s">
        <v>41</v>
      </c>
      <c r="J5645" t="s">
        <v>27</v>
      </c>
      <c r="K5645" t="s">
        <v>3261</v>
      </c>
      <c r="L5645" t="s">
        <v>1272</v>
      </c>
      <c r="M5645">
        <v>30076</v>
      </c>
      <c r="N5645" t="s">
        <v>30</v>
      </c>
      <c r="O5645" t="s">
        <v>5341</v>
      </c>
      <c r="P5645" t="s">
        <v>46</v>
      </c>
      <c r="Q5645" t="s">
        <v>173</v>
      </c>
      <c r="R5645" t="s">
        <v>5342</v>
      </c>
      <c r="S5645">
        <v>17.940000000000001</v>
      </c>
      <c r="T5645">
        <v>3</v>
      </c>
      <c r="U5645">
        <v>0</v>
      </c>
      <c r="V5645">
        <v>8.7906000000000013</v>
      </c>
    </row>
    <row r="5646" spans="1:22" ht="14.25" customHeight="1" x14ac:dyDescent="0.3">
      <c r="A5646">
        <v>5645</v>
      </c>
      <c r="B5646" t="s">
        <v>8399</v>
      </c>
      <c r="C5646">
        <f>YEAR(Data!$D5646)</f>
        <v>2014</v>
      </c>
      <c r="D5646" s="2">
        <v>41722</v>
      </c>
      <c r="E5646" s="2">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ht="14.25" customHeight="1" x14ac:dyDescent="0.3">
      <c r="A5647">
        <v>5646</v>
      </c>
      <c r="B5647" t="s">
        <v>8400</v>
      </c>
      <c r="C5647">
        <f>YEAR(Data!$D5647)</f>
        <v>2014</v>
      </c>
      <c r="D5647" s="2">
        <v>41744</v>
      </c>
      <c r="E5647" s="2">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ht="14.25" customHeight="1" x14ac:dyDescent="0.3">
      <c r="A5648">
        <v>5647</v>
      </c>
      <c r="B5648" t="s">
        <v>8401</v>
      </c>
      <c r="C5648">
        <f>YEAR(Data!$D5648)</f>
        <v>2012</v>
      </c>
      <c r="D5648" s="2">
        <v>40912</v>
      </c>
      <c r="E5648" s="2">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ht="14.25" customHeight="1" x14ac:dyDescent="0.3">
      <c r="A5649">
        <v>5648</v>
      </c>
      <c r="B5649" t="s">
        <v>8402</v>
      </c>
      <c r="C5649">
        <f>YEAR(Data!$D5649)</f>
        <v>2014</v>
      </c>
      <c r="D5649" s="2">
        <v>41946</v>
      </c>
      <c r="E5649" s="2">
        <v>41951</v>
      </c>
      <c r="F5649" t="s">
        <v>50</v>
      </c>
      <c r="G5649" t="s">
        <v>6221</v>
      </c>
      <c r="H5649" t="s">
        <v>6222</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ht="14.25" customHeight="1" x14ac:dyDescent="0.3">
      <c r="A5650">
        <v>5649</v>
      </c>
      <c r="B5650" t="s">
        <v>8403</v>
      </c>
      <c r="C5650">
        <f>YEAR(Data!$D5650)</f>
        <v>2014</v>
      </c>
      <c r="D5650" s="2">
        <v>41838</v>
      </c>
      <c r="E5650" s="2">
        <v>41840</v>
      </c>
      <c r="F5650" t="s">
        <v>23</v>
      </c>
      <c r="G5650" t="s">
        <v>2431</v>
      </c>
      <c r="H5650" t="s">
        <v>2432</v>
      </c>
      <c r="I5650" t="s">
        <v>41</v>
      </c>
      <c r="J5650" t="s">
        <v>27</v>
      </c>
      <c r="K5650" t="s">
        <v>6122</v>
      </c>
      <c r="L5650" t="s">
        <v>43</v>
      </c>
      <c r="M5650">
        <v>92307</v>
      </c>
      <c r="N5650" t="s">
        <v>44</v>
      </c>
      <c r="O5650" t="s">
        <v>6484</v>
      </c>
      <c r="P5650" t="s">
        <v>46</v>
      </c>
      <c r="Q5650" t="s">
        <v>90</v>
      </c>
      <c r="R5650" t="s">
        <v>6485</v>
      </c>
      <c r="S5650">
        <v>32.400000000000006</v>
      </c>
      <c r="T5650">
        <v>5</v>
      </c>
      <c r="U5650">
        <v>0</v>
      </c>
      <c r="V5650">
        <v>15.552000000000001</v>
      </c>
    </row>
    <row r="5651" spans="1:22" ht="14.25" customHeight="1" x14ac:dyDescent="0.3">
      <c r="A5651">
        <v>5650</v>
      </c>
      <c r="B5651" t="s">
        <v>8403</v>
      </c>
      <c r="C5651">
        <f>YEAR(Data!$D5651)</f>
        <v>2014</v>
      </c>
      <c r="D5651" s="2">
        <v>41838</v>
      </c>
      <c r="E5651" s="2">
        <v>41840</v>
      </c>
      <c r="F5651" t="s">
        <v>23</v>
      </c>
      <c r="G5651" t="s">
        <v>2431</v>
      </c>
      <c r="H5651" t="s">
        <v>2432</v>
      </c>
      <c r="I5651" t="s">
        <v>41</v>
      </c>
      <c r="J5651" t="s">
        <v>27</v>
      </c>
      <c r="K5651" t="s">
        <v>6122</v>
      </c>
      <c r="L5651" t="s">
        <v>43</v>
      </c>
      <c r="M5651">
        <v>92307</v>
      </c>
      <c r="N5651" t="s">
        <v>44</v>
      </c>
      <c r="O5651" t="s">
        <v>8404</v>
      </c>
      <c r="P5651" t="s">
        <v>46</v>
      </c>
      <c r="Q5651" t="s">
        <v>173</v>
      </c>
      <c r="R5651" t="s">
        <v>8056</v>
      </c>
      <c r="S5651">
        <v>57.9</v>
      </c>
      <c r="T5651">
        <v>5</v>
      </c>
      <c r="U5651">
        <v>0</v>
      </c>
      <c r="V5651">
        <v>28.95</v>
      </c>
    </row>
    <row r="5652" spans="1:22" ht="14.25" customHeight="1" x14ac:dyDescent="0.3">
      <c r="A5652">
        <v>5651</v>
      </c>
      <c r="B5652" t="s">
        <v>8403</v>
      </c>
      <c r="C5652">
        <f>YEAR(Data!$D5652)</f>
        <v>2014</v>
      </c>
      <c r="D5652" s="2">
        <v>41838</v>
      </c>
      <c r="E5652" s="2">
        <v>41840</v>
      </c>
      <c r="F5652" t="s">
        <v>23</v>
      </c>
      <c r="G5652" t="s">
        <v>2431</v>
      </c>
      <c r="H5652" t="s">
        <v>2432</v>
      </c>
      <c r="I5652" t="s">
        <v>41</v>
      </c>
      <c r="J5652" t="s">
        <v>27</v>
      </c>
      <c r="K5652" t="s">
        <v>6122</v>
      </c>
      <c r="L5652" t="s">
        <v>43</v>
      </c>
      <c r="M5652">
        <v>92307</v>
      </c>
      <c r="N5652" t="s">
        <v>44</v>
      </c>
      <c r="O5652" t="s">
        <v>6403</v>
      </c>
      <c r="P5652" t="s">
        <v>46</v>
      </c>
      <c r="Q5652" t="s">
        <v>59</v>
      </c>
      <c r="R5652" t="s">
        <v>6404</v>
      </c>
      <c r="S5652">
        <v>10.56</v>
      </c>
      <c r="T5652">
        <v>2</v>
      </c>
      <c r="U5652">
        <v>0</v>
      </c>
      <c r="V5652">
        <v>0</v>
      </c>
    </row>
    <row r="5653" spans="1:22" ht="14.25" customHeight="1" x14ac:dyDescent="0.3">
      <c r="A5653">
        <v>5652</v>
      </c>
      <c r="B5653" t="s">
        <v>8403</v>
      </c>
      <c r="C5653">
        <f>YEAR(Data!$D5653)</f>
        <v>2014</v>
      </c>
      <c r="D5653" s="2">
        <v>41838</v>
      </c>
      <c r="E5653" s="2">
        <v>41840</v>
      </c>
      <c r="F5653" t="s">
        <v>23</v>
      </c>
      <c r="G5653" t="s">
        <v>2431</v>
      </c>
      <c r="H5653" t="s">
        <v>2432</v>
      </c>
      <c r="I5653" t="s">
        <v>41</v>
      </c>
      <c r="J5653" t="s">
        <v>27</v>
      </c>
      <c r="K5653" t="s">
        <v>6122</v>
      </c>
      <c r="L5653" t="s">
        <v>43</v>
      </c>
      <c r="M5653">
        <v>92307</v>
      </c>
      <c r="N5653" t="s">
        <v>44</v>
      </c>
      <c r="O5653" t="s">
        <v>764</v>
      </c>
      <c r="P5653" t="s">
        <v>32</v>
      </c>
      <c r="Q5653" t="s">
        <v>33</v>
      </c>
      <c r="R5653" t="s">
        <v>765</v>
      </c>
      <c r="S5653">
        <v>1194.165</v>
      </c>
      <c r="T5653">
        <v>5</v>
      </c>
      <c r="U5653">
        <v>0.15</v>
      </c>
      <c r="V5653">
        <v>210.73499999999993</v>
      </c>
    </row>
    <row r="5654" spans="1:22" ht="14.25" customHeight="1" x14ac:dyDescent="0.3">
      <c r="A5654">
        <v>5653</v>
      </c>
      <c r="B5654" t="s">
        <v>8405</v>
      </c>
      <c r="C5654">
        <f>YEAR(Data!$D5654)</f>
        <v>2014</v>
      </c>
      <c r="D5654" s="2">
        <v>41919</v>
      </c>
      <c r="E5654" s="2">
        <v>41924</v>
      </c>
      <c r="F5654" t="s">
        <v>50</v>
      </c>
      <c r="G5654" t="s">
        <v>1318</v>
      </c>
      <c r="H5654" t="s">
        <v>1319</v>
      </c>
      <c r="I5654" t="s">
        <v>41</v>
      </c>
      <c r="J5654" t="s">
        <v>27</v>
      </c>
      <c r="K5654" t="s">
        <v>266</v>
      </c>
      <c r="L5654" t="s">
        <v>267</v>
      </c>
      <c r="M5654">
        <v>10009</v>
      </c>
      <c r="N5654" t="s">
        <v>148</v>
      </c>
      <c r="O5654" t="s">
        <v>6536</v>
      </c>
      <c r="P5654" t="s">
        <v>46</v>
      </c>
      <c r="Q5654" t="s">
        <v>90</v>
      </c>
      <c r="R5654" t="s">
        <v>6537</v>
      </c>
      <c r="S5654">
        <v>40.99</v>
      </c>
      <c r="T5654">
        <v>1</v>
      </c>
      <c r="U5654">
        <v>0</v>
      </c>
      <c r="V5654">
        <v>20.085100000000001</v>
      </c>
    </row>
    <row r="5655" spans="1:22" ht="14.25" customHeight="1" x14ac:dyDescent="0.3">
      <c r="A5655">
        <v>5654</v>
      </c>
      <c r="B5655" t="s">
        <v>8406</v>
      </c>
      <c r="C5655">
        <f>YEAR(Data!$D5655)</f>
        <v>2011</v>
      </c>
      <c r="D5655" s="2">
        <v>40851</v>
      </c>
      <c r="E5655" s="2">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ht="14.25" customHeight="1" x14ac:dyDescent="0.3">
      <c r="A5656">
        <v>5655</v>
      </c>
      <c r="B5656" t="s">
        <v>8407</v>
      </c>
      <c r="C5656">
        <f>YEAR(Data!$D5656)</f>
        <v>2013</v>
      </c>
      <c r="D5656" s="2">
        <v>41627</v>
      </c>
      <c r="E5656" s="2">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ht="14.25" customHeight="1" x14ac:dyDescent="0.3">
      <c r="A5657">
        <v>5656</v>
      </c>
      <c r="B5657" t="s">
        <v>8407</v>
      </c>
      <c r="C5657">
        <f>YEAR(Data!$D5657)</f>
        <v>2013</v>
      </c>
      <c r="D5657" s="2">
        <v>41627</v>
      </c>
      <c r="E5657" s="2">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ht="14.25" customHeight="1" x14ac:dyDescent="0.3">
      <c r="A5658">
        <v>5657</v>
      </c>
      <c r="B5658" t="s">
        <v>8407</v>
      </c>
      <c r="C5658">
        <f>YEAR(Data!$D5658)</f>
        <v>2013</v>
      </c>
      <c r="D5658" s="2">
        <v>41627</v>
      </c>
      <c r="E5658" s="2">
        <v>41630</v>
      </c>
      <c r="F5658" t="s">
        <v>188</v>
      </c>
      <c r="G5658" t="s">
        <v>5003</v>
      </c>
      <c r="H5658" t="s">
        <v>5004</v>
      </c>
      <c r="I5658" t="s">
        <v>102</v>
      </c>
      <c r="J5658" t="s">
        <v>27</v>
      </c>
      <c r="K5658" t="s">
        <v>1976</v>
      </c>
      <c r="L5658" t="s">
        <v>420</v>
      </c>
      <c r="M5658">
        <v>97301</v>
      </c>
      <c r="N5658" t="s">
        <v>44</v>
      </c>
      <c r="O5658" t="s">
        <v>8333</v>
      </c>
      <c r="P5658" t="s">
        <v>46</v>
      </c>
      <c r="Q5658" t="s">
        <v>90</v>
      </c>
      <c r="R5658" t="s">
        <v>8334</v>
      </c>
      <c r="S5658">
        <v>11.648000000000001</v>
      </c>
      <c r="T5658">
        <v>2</v>
      </c>
      <c r="U5658">
        <v>0.2</v>
      </c>
      <c r="V5658">
        <v>3.7855999999999992</v>
      </c>
    </row>
    <row r="5659" spans="1:22" ht="14.25" customHeight="1" x14ac:dyDescent="0.3">
      <c r="A5659">
        <v>5658</v>
      </c>
      <c r="B5659" t="s">
        <v>8407</v>
      </c>
      <c r="C5659">
        <f>YEAR(Data!$D5659)</f>
        <v>2013</v>
      </c>
      <c r="D5659" s="2">
        <v>41627</v>
      </c>
      <c r="E5659" s="2">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ht="14.25" customHeight="1" x14ac:dyDescent="0.3">
      <c r="A5660">
        <v>5659</v>
      </c>
      <c r="B5660" t="s">
        <v>8407</v>
      </c>
      <c r="C5660">
        <f>YEAR(Data!$D5660)</f>
        <v>2013</v>
      </c>
      <c r="D5660" s="2">
        <v>41627</v>
      </c>
      <c r="E5660" s="2">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ht="14.25" customHeight="1" x14ac:dyDescent="0.3">
      <c r="A5661">
        <v>5660</v>
      </c>
      <c r="B5661" t="s">
        <v>8407</v>
      </c>
      <c r="C5661">
        <f>YEAR(Data!$D5661)</f>
        <v>2013</v>
      </c>
      <c r="D5661" s="2">
        <v>41627</v>
      </c>
      <c r="E5661" s="2">
        <v>41630</v>
      </c>
      <c r="F5661" t="s">
        <v>188</v>
      </c>
      <c r="G5661" t="s">
        <v>5003</v>
      </c>
      <c r="H5661" t="s">
        <v>5004</v>
      </c>
      <c r="I5661" t="s">
        <v>102</v>
      </c>
      <c r="J5661" t="s">
        <v>27</v>
      </c>
      <c r="K5661" t="s">
        <v>1976</v>
      </c>
      <c r="L5661" t="s">
        <v>420</v>
      </c>
      <c r="M5661">
        <v>97301</v>
      </c>
      <c r="N5661" t="s">
        <v>44</v>
      </c>
      <c r="O5661" t="s">
        <v>6424</v>
      </c>
      <c r="P5661" t="s">
        <v>46</v>
      </c>
      <c r="Q5661" t="s">
        <v>47</v>
      </c>
      <c r="R5661" t="s">
        <v>6425</v>
      </c>
      <c r="S5661">
        <v>15.936000000000002</v>
      </c>
      <c r="T5661">
        <v>4</v>
      </c>
      <c r="U5661">
        <v>0.2</v>
      </c>
      <c r="V5661">
        <v>5.1791999999999998</v>
      </c>
    </row>
    <row r="5662" spans="1:22" ht="14.25" customHeight="1" x14ac:dyDescent="0.3">
      <c r="A5662">
        <v>5661</v>
      </c>
      <c r="B5662" t="s">
        <v>8407</v>
      </c>
      <c r="C5662">
        <f>YEAR(Data!$D5662)</f>
        <v>2013</v>
      </c>
      <c r="D5662" s="2">
        <v>41627</v>
      </c>
      <c r="E5662" s="2">
        <v>41630</v>
      </c>
      <c r="F5662" t="s">
        <v>188</v>
      </c>
      <c r="G5662" t="s">
        <v>5003</v>
      </c>
      <c r="H5662" t="s">
        <v>5004</v>
      </c>
      <c r="I5662" t="s">
        <v>102</v>
      </c>
      <c r="J5662" t="s">
        <v>27</v>
      </c>
      <c r="K5662" t="s">
        <v>1976</v>
      </c>
      <c r="L5662" t="s">
        <v>420</v>
      </c>
      <c r="M5662">
        <v>97301</v>
      </c>
      <c r="N5662" t="s">
        <v>44</v>
      </c>
      <c r="O5662" t="s">
        <v>5686</v>
      </c>
      <c r="P5662" t="s">
        <v>71</v>
      </c>
      <c r="Q5662" t="s">
        <v>72</v>
      </c>
      <c r="R5662" t="s">
        <v>5687</v>
      </c>
      <c r="S5662">
        <v>28.68</v>
      </c>
      <c r="T5662">
        <v>3</v>
      </c>
      <c r="U5662">
        <v>0.2</v>
      </c>
      <c r="V5662">
        <v>-7.17</v>
      </c>
    </row>
    <row r="5663" spans="1:22" ht="14.25" customHeight="1" x14ac:dyDescent="0.3">
      <c r="A5663">
        <v>5662</v>
      </c>
      <c r="B5663" t="s">
        <v>8408</v>
      </c>
      <c r="C5663">
        <f>YEAR(Data!$D5663)</f>
        <v>2013</v>
      </c>
      <c r="D5663" s="2">
        <v>41542</v>
      </c>
      <c r="E5663" s="2">
        <v>41549</v>
      </c>
      <c r="F5663" t="s">
        <v>50</v>
      </c>
      <c r="G5663" t="s">
        <v>5789</v>
      </c>
      <c r="H5663" t="s">
        <v>5790</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ht="14.25" customHeight="1" x14ac:dyDescent="0.3">
      <c r="A5664">
        <v>5663</v>
      </c>
      <c r="B5664" t="s">
        <v>8408</v>
      </c>
      <c r="C5664">
        <f>YEAR(Data!$D5664)</f>
        <v>2013</v>
      </c>
      <c r="D5664" s="2">
        <v>41542</v>
      </c>
      <c r="E5664" s="2">
        <v>41549</v>
      </c>
      <c r="F5664" t="s">
        <v>50</v>
      </c>
      <c r="G5664" t="s">
        <v>5789</v>
      </c>
      <c r="H5664" t="s">
        <v>5790</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ht="14.25" customHeight="1" x14ac:dyDescent="0.3">
      <c r="A5665">
        <v>5664</v>
      </c>
      <c r="B5665" t="s">
        <v>8409</v>
      </c>
      <c r="C5665">
        <f>YEAR(Data!$D5665)</f>
        <v>2013</v>
      </c>
      <c r="D5665" s="2">
        <v>41477</v>
      </c>
      <c r="E5665" s="2">
        <v>41477</v>
      </c>
      <c r="F5665" t="s">
        <v>1290</v>
      </c>
      <c r="G5665" t="s">
        <v>6311</v>
      </c>
      <c r="H5665" t="s">
        <v>6312</v>
      </c>
      <c r="I5665" t="s">
        <v>41</v>
      </c>
      <c r="J5665" t="s">
        <v>27</v>
      </c>
      <c r="K5665" t="s">
        <v>606</v>
      </c>
      <c r="L5665" t="s">
        <v>498</v>
      </c>
      <c r="M5665">
        <v>43055</v>
      </c>
      <c r="N5665" t="s">
        <v>148</v>
      </c>
      <c r="O5665" t="s">
        <v>8410</v>
      </c>
      <c r="P5665" t="s">
        <v>46</v>
      </c>
      <c r="Q5665" t="s">
        <v>68</v>
      </c>
      <c r="R5665" t="s">
        <v>8411</v>
      </c>
      <c r="S5665">
        <v>18.656000000000002</v>
      </c>
      <c r="T5665">
        <v>2</v>
      </c>
      <c r="U5665">
        <v>0.2</v>
      </c>
      <c r="V5665">
        <v>1.3992000000000013</v>
      </c>
    </row>
    <row r="5666" spans="1:22" ht="14.25" customHeight="1" x14ac:dyDescent="0.3">
      <c r="A5666">
        <v>5665</v>
      </c>
      <c r="B5666" t="s">
        <v>8409</v>
      </c>
      <c r="C5666">
        <f>YEAR(Data!$D5666)</f>
        <v>2013</v>
      </c>
      <c r="D5666" s="2">
        <v>41477</v>
      </c>
      <c r="E5666" s="2">
        <v>41477</v>
      </c>
      <c r="F5666" t="s">
        <v>1290</v>
      </c>
      <c r="G5666" t="s">
        <v>6311</v>
      </c>
      <c r="H5666" t="s">
        <v>6312</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ht="14.25" customHeight="1" x14ac:dyDescent="0.3">
      <c r="A5667">
        <v>5666</v>
      </c>
      <c r="B5667" t="s">
        <v>8409</v>
      </c>
      <c r="C5667">
        <f>YEAR(Data!$D5667)</f>
        <v>2013</v>
      </c>
      <c r="D5667" s="2">
        <v>41477</v>
      </c>
      <c r="E5667" s="2">
        <v>41477</v>
      </c>
      <c r="F5667" t="s">
        <v>1290</v>
      </c>
      <c r="G5667" t="s">
        <v>6311</v>
      </c>
      <c r="H5667" t="s">
        <v>6312</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ht="14.25" customHeight="1" x14ac:dyDescent="0.3">
      <c r="A5668">
        <v>5667</v>
      </c>
      <c r="B5668" t="s">
        <v>8409</v>
      </c>
      <c r="C5668">
        <f>YEAR(Data!$D5668)</f>
        <v>2013</v>
      </c>
      <c r="D5668" s="2">
        <v>41477</v>
      </c>
      <c r="E5668" s="2">
        <v>41477</v>
      </c>
      <c r="F5668" t="s">
        <v>1290</v>
      </c>
      <c r="G5668" t="s">
        <v>6311</v>
      </c>
      <c r="H5668" t="s">
        <v>6312</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ht="14.25" customHeight="1" x14ac:dyDescent="0.3">
      <c r="A5669">
        <v>5668</v>
      </c>
      <c r="B5669" t="s">
        <v>8412</v>
      </c>
      <c r="C5669">
        <f>YEAR(Data!$D5669)</f>
        <v>2013</v>
      </c>
      <c r="D5669" s="2">
        <v>41437</v>
      </c>
      <c r="E5669" s="2">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ht="14.25" customHeight="1" x14ac:dyDescent="0.3">
      <c r="A5670">
        <v>5669</v>
      </c>
      <c r="B5670" t="s">
        <v>8412</v>
      </c>
      <c r="C5670">
        <f>YEAR(Data!$D5670)</f>
        <v>2013</v>
      </c>
      <c r="D5670" s="2">
        <v>41437</v>
      </c>
      <c r="E5670" s="2">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ht="14.25" customHeight="1" x14ac:dyDescent="0.3">
      <c r="A5671">
        <v>5670</v>
      </c>
      <c r="B5671" t="s">
        <v>8412</v>
      </c>
      <c r="C5671">
        <f>YEAR(Data!$D5671)</f>
        <v>2013</v>
      </c>
      <c r="D5671" s="2">
        <v>41437</v>
      </c>
      <c r="E5671" s="2">
        <v>41441</v>
      </c>
      <c r="F5671" t="s">
        <v>50</v>
      </c>
      <c r="G5671" t="s">
        <v>2813</v>
      </c>
      <c r="H5671" t="s">
        <v>2814</v>
      </c>
      <c r="I5671" t="s">
        <v>26</v>
      </c>
      <c r="J5671" t="s">
        <v>27</v>
      </c>
      <c r="K5671" t="s">
        <v>95</v>
      </c>
      <c r="L5671" t="s">
        <v>96</v>
      </c>
      <c r="M5671">
        <v>98103</v>
      </c>
      <c r="N5671" t="s">
        <v>44</v>
      </c>
      <c r="O5671" t="s">
        <v>5327</v>
      </c>
      <c r="P5671" t="s">
        <v>71</v>
      </c>
      <c r="Q5671" t="s">
        <v>161</v>
      </c>
      <c r="R5671" t="s">
        <v>5328</v>
      </c>
      <c r="S5671">
        <v>389.97</v>
      </c>
      <c r="T5671">
        <v>3</v>
      </c>
      <c r="U5671">
        <v>0</v>
      </c>
      <c r="V5671">
        <v>132.58980000000003</v>
      </c>
    </row>
    <row r="5672" spans="1:22" ht="14.25" customHeight="1" x14ac:dyDescent="0.3">
      <c r="A5672">
        <v>5671</v>
      </c>
      <c r="B5672" t="s">
        <v>8413</v>
      </c>
      <c r="C5672">
        <f>YEAR(Data!$D5672)</f>
        <v>2012</v>
      </c>
      <c r="D5672" s="2">
        <v>41069</v>
      </c>
      <c r="E5672" s="2">
        <v>41071</v>
      </c>
      <c r="F5672" t="s">
        <v>23</v>
      </c>
      <c r="G5672" t="s">
        <v>1945</v>
      </c>
      <c r="H5672" t="s">
        <v>1946</v>
      </c>
      <c r="I5672" t="s">
        <v>26</v>
      </c>
      <c r="J5672" t="s">
        <v>27</v>
      </c>
      <c r="K5672" t="s">
        <v>8414</v>
      </c>
      <c r="L5672" t="s">
        <v>6260</v>
      </c>
      <c r="M5672">
        <v>83201</v>
      </c>
      <c r="N5672" t="s">
        <v>44</v>
      </c>
      <c r="O5672" t="s">
        <v>8240</v>
      </c>
      <c r="P5672" t="s">
        <v>32</v>
      </c>
      <c r="Q5672" t="s">
        <v>65</v>
      </c>
      <c r="R5672" t="s">
        <v>8241</v>
      </c>
      <c r="S5672">
        <v>355.36</v>
      </c>
      <c r="T5672">
        <v>4</v>
      </c>
      <c r="U5672">
        <v>0</v>
      </c>
      <c r="V5672">
        <v>92.393599999999992</v>
      </c>
    </row>
    <row r="5673" spans="1:22" ht="14.25" customHeight="1" x14ac:dyDescent="0.3">
      <c r="A5673">
        <v>5672</v>
      </c>
      <c r="B5673" t="s">
        <v>8413</v>
      </c>
      <c r="C5673">
        <f>YEAR(Data!$D5673)</f>
        <v>2012</v>
      </c>
      <c r="D5673" s="2">
        <v>41069</v>
      </c>
      <c r="E5673" s="2">
        <v>41071</v>
      </c>
      <c r="F5673" t="s">
        <v>23</v>
      </c>
      <c r="G5673" t="s">
        <v>1945</v>
      </c>
      <c r="H5673" t="s">
        <v>1946</v>
      </c>
      <c r="I5673" t="s">
        <v>26</v>
      </c>
      <c r="J5673" t="s">
        <v>27</v>
      </c>
      <c r="K5673" t="s">
        <v>8414</v>
      </c>
      <c r="L5673" t="s">
        <v>6260</v>
      </c>
      <c r="M5673">
        <v>83201</v>
      </c>
      <c r="N5673" t="s">
        <v>44</v>
      </c>
      <c r="O5673" t="s">
        <v>7940</v>
      </c>
      <c r="P5673" t="s">
        <v>71</v>
      </c>
      <c r="Q5673" t="s">
        <v>72</v>
      </c>
      <c r="R5673" t="s">
        <v>7941</v>
      </c>
      <c r="S5673">
        <v>140.376</v>
      </c>
      <c r="T5673">
        <v>3</v>
      </c>
      <c r="U5673">
        <v>0.2</v>
      </c>
      <c r="V5673">
        <v>8.7735000000000056</v>
      </c>
    </row>
    <row r="5674" spans="1:22" ht="14.25" customHeight="1" x14ac:dyDescent="0.3">
      <c r="A5674">
        <v>5673</v>
      </c>
      <c r="B5674" t="s">
        <v>8415</v>
      </c>
      <c r="C5674">
        <f>YEAR(Data!$D5674)</f>
        <v>2014</v>
      </c>
      <c r="D5674" s="2">
        <v>41940</v>
      </c>
      <c r="E5674" s="2">
        <v>41947</v>
      </c>
      <c r="F5674" t="s">
        <v>50</v>
      </c>
      <c r="G5674" t="s">
        <v>584</v>
      </c>
      <c r="H5674" t="s">
        <v>585</v>
      </c>
      <c r="I5674" t="s">
        <v>41</v>
      </c>
      <c r="J5674" t="s">
        <v>27</v>
      </c>
      <c r="K5674" t="s">
        <v>815</v>
      </c>
      <c r="L5674" t="s">
        <v>104</v>
      </c>
      <c r="M5674">
        <v>75081</v>
      </c>
      <c r="N5674" t="s">
        <v>105</v>
      </c>
      <c r="O5674" t="s">
        <v>7425</v>
      </c>
      <c r="P5674" t="s">
        <v>46</v>
      </c>
      <c r="Q5674" t="s">
        <v>173</v>
      </c>
      <c r="R5674" t="s">
        <v>7426</v>
      </c>
      <c r="S5674">
        <v>15.840000000000002</v>
      </c>
      <c r="T5674">
        <v>2</v>
      </c>
      <c r="U5674">
        <v>0.2</v>
      </c>
      <c r="V5674">
        <v>5.5439999999999987</v>
      </c>
    </row>
    <row r="5675" spans="1:22" ht="14.25" customHeight="1" x14ac:dyDescent="0.3">
      <c r="A5675">
        <v>5674</v>
      </c>
      <c r="B5675" t="s">
        <v>8415</v>
      </c>
      <c r="C5675">
        <f>YEAR(Data!$D5675)</f>
        <v>2014</v>
      </c>
      <c r="D5675" s="2">
        <v>41940</v>
      </c>
      <c r="E5675" s="2">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ht="14.25" customHeight="1" x14ac:dyDescent="0.3">
      <c r="A5676">
        <v>5675</v>
      </c>
      <c r="B5676" t="s">
        <v>8416</v>
      </c>
      <c r="C5676">
        <f>YEAR(Data!$D5676)</f>
        <v>2013</v>
      </c>
      <c r="D5676" s="2">
        <v>41296</v>
      </c>
      <c r="E5676" s="2">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ht="14.25" customHeight="1" x14ac:dyDescent="0.3">
      <c r="A5677">
        <v>5676</v>
      </c>
      <c r="B5677" t="s">
        <v>8417</v>
      </c>
      <c r="C5677">
        <f>YEAR(Data!$D5677)</f>
        <v>2011</v>
      </c>
      <c r="D5677" s="2">
        <v>40691</v>
      </c>
      <c r="E5677" s="2">
        <v>40696</v>
      </c>
      <c r="F5677" t="s">
        <v>50</v>
      </c>
      <c r="G5677" t="s">
        <v>5288</v>
      </c>
      <c r="H5677" t="s">
        <v>5289</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ht="14.25" customHeight="1" x14ac:dyDescent="0.3">
      <c r="A5678">
        <v>5677</v>
      </c>
      <c r="B5678" t="s">
        <v>8417</v>
      </c>
      <c r="C5678">
        <f>YEAR(Data!$D5678)</f>
        <v>2011</v>
      </c>
      <c r="D5678" s="2">
        <v>40691</v>
      </c>
      <c r="E5678" s="2">
        <v>40696</v>
      </c>
      <c r="F5678" t="s">
        <v>50</v>
      </c>
      <c r="G5678" t="s">
        <v>5288</v>
      </c>
      <c r="H5678" t="s">
        <v>5289</v>
      </c>
      <c r="I5678" t="s">
        <v>41</v>
      </c>
      <c r="J5678" t="s">
        <v>27</v>
      </c>
      <c r="K5678" t="s">
        <v>95</v>
      </c>
      <c r="L5678" t="s">
        <v>96</v>
      </c>
      <c r="M5678">
        <v>98115</v>
      </c>
      <c r="N5678" t="s">
        <v>44</v>
      </c>
      <c r="O5678" t="s">
        <v>7692</v>
      </c>
      <c r="P5678" t="s">
        <v>71</v>
      </c>
      <c r="Q5678" t="s">
        <v>161</v>
      </c>
      <c r="R5678" t="s">
        <v>7693</v>
      </c>
      <c r="S5678">
        <v>27.6</v>
      </c>
      <c r="T5678">
        <v>4</v>
      </c>
      <c r="U5678">
        <v>0</v>
      </c>
      <c r="V5678">
        <v>2.2079999999999984</v>
      </c>
    </row>
    <row r="5679" spans="1:22" ht="14.25" customHeight="1" x14ac:dyDescent="0.3">
      <c r="A5679">
        <v>5678</v>
      </c>
      <c r="B5679" t="s">
        <v>8418</v>
      </c>
      <c r="C5679">
        <f>YEAR(Data!$D5679)</f>
        <v>2011</v>
      </c>
      <c r="D5679" s="2">
        <v>40906</v>
      </c>
      <c r="E5679" s="2">
        <v>40913</v>
      </c>
      <c r="F5679" t="s">
        <v>50</v>
      </c>
      <c r="G5679" t="s">
        <v>1974</v>
      </c>
      <c r="H5679" t="s">
        <v>1975</v>
      </c>
      <c r="I5679" t="s">
        <v>26</v>
      </c>
      <c r="J5679" t="s">
        <v>27</v>
      </c>
      <c r="K5679" t="s">
        <v>303</v>
      </c>
      <c r="L5679" t="s">
        <v>211</v>
      </c>
      <c r="M5679">
        <v>60610</v>
      </c>
      <c r="N5679" t="s">
        <v>105</v>
      </c>
      <c r="O5679" t="s">
        <v>6546</v>
      </c>
      <c r="P5679" t="s">
        <v>32</v>
      </c>
      <c r="Q5679" t="s">
        <v>65</v>
      </c>
      <c r="R5679" t="s">
        <v>6547</v>
      </c>
      <c r="S5679">
        <v>38.975999999999999</v>
      </c>
      <c r="T5679">
        <v>3</v>
      </c>
      <c r="U5679">
        <v>0.6</v>
      </c>
      <c r="V5679">
        <v>-50.66879999999999</v>
      </c>
    </row>
    <row r="5680" spans="1:22" ht="14.25" customHeight="1" x14ac:dyDescent="0.3">
      <c r="A5680">
        <v>5679</v>
      </c>
      <c r="B5680" t="s">
        <v>8419</v>
      </c>
      <c r="C5680">
        <f>YEAR(Data!$D5680)</f>
        <v>2013</v>
      </c>
      <c r="D5680" s="2">
        <v>41484</v>
      </c>
      <c r="E5680" s="2">
        <v>41490</v>
      </c>
      <c r="F5680" t="s">
        <v>50</v>
      </c>
      <c r="G5680" t="s">
        <v>5869</v>
      </c>
      <c r="H5680" t="s">
        <v>5870</v>
      </c>
      <c r="I5680" t="s">
        <v>102</v>
      </c>
      <c r="J5680" t="s">
        <v>27</v>
      </c>
      <c r="K5680" t="s">
        <v>8420</v>
      </c>
      <c r="L5680" t="s">
        <v>238</v>
      </c>
      <c r="M5680">
        <v>49423</v>
      </c>
      <c r="N5680" t="s">
        <v>105</v>
      </c>
      <c r="O5680" t="s">
        <v>3307</v>
      </c>
      <c r="P5680" t="s">
        <v>46</v>
      </c>
      <c r="Q5680" t="s">
        <v>269</v>
      </c>
      <c r="R5680" t="s">
        <v>186</v>
      </c>
      <c r="S5680">
        <v>20.439999999999998</v>
      </c>
      <c r="T5680">
        <v>7</v>
      </c>
      <c r="U5680">
        <v>0</v>
      </c>
      <c r="V5680">
        <v>9.1979999999999986</v>
      </c>
    </row>
    <row r="5681" spans="1:22" ht="14.25" customHeight="1" x14ac:dyDescent="0.3">
      <c r="A5681">
        <v>5680</v>
      </c>
      <c r="B5681" t="s">
        <v>8419</v>
      </c>
      <c r="C5681">
        <f>YEAR(Data!$D5681)</f>
        <v>2013</v>
      </c>
      <c r="D5681" s="2">
        <v>41484</v>
      </c>
      <c r="E5681" s="2">
        <v>41490</v>
      </c>
      <c r="F5681" t="s">
        <v>50</v>
      </c>
      <c r="G5681" t="s">
        <v>5869</v>
      </c>
      <c r="H5681" t="s">
        <v>5870</v>
      </c>
      <c r="I5681" t="s">
        <v>102</v>
      </c>
      <c r="J5681" t="s">
        <v>27</v>
      </c>
      <c r="K5681" t="s">
        <v>8420</v>
      </c>
      <c r="L5681" t="s">
        <v>238</v>
      </c>
      <c r="M5681">
        <v>49423</v>
      </c>
      <c r="N5681" t="s">
        <v>105</v>
      </c>
      <c r="O5681" t="s">
        <v>2013</v>
      </c>
      <c r="P5681" t="s">
        <v>46</v>
      </c>
      <c r="Q5681" t="s">
        <v>90</v>
      </c>
      <c r="R5681" t="s">
        <v>2014</v>
      </c>
      <c r="S5681">
        <v>109.92</v>
      </c>
      <c r="T5681">
        <v>2</v>
      </c>
      <c r="U5681">
        <v>0</v>
      </c>
      <c r="V5681">
        <v>53.860799999999998</v>
      </c>
    </row>
    <row r="5682" spans="1:22" ht="14.25" customHeight="1" x14ac:dyDescent="0.3">
      <c r="A5682">
        <v>5681</v>
      </c>
      <c r="B5682" t="s">
        <v>8421</v>
      </c>
      <c r="C5682">
        <f>YEAR(Data!$D5682)</f>
        <v>2013</v>
      </c>
      <c r="D5682" s="2">
        <v>41542</v>
      </c>
      <c r="E5682" s="2">
        <v>41548</v>
      </c>
      <c r="F5682" t="s">
        <v>50</v>
      </c>
      <c r="G5682" t="s">
        <v>4674</v>
      </c>
      <c r="H5682" t="s">
        <v>4675</v>
      </c>
      <c r="I5682" t="s">
        <v>26</v>
      </c>
      <c r="J5682" t="s">
        <v>27</v>
      </c>
      <c r="K5682" t="s">
        <v>7192</v>
      </c>
      <c r="L5682" t="s">
        <v>649</v>
      </c>
      <c r="M5682">
        <v>74012</v>
      </c>
      <c r="N5682" t="s">
        <v>105</v>
      </c>
      <c r="O5682" t="s">
        <v>4832</v>
      </c>
      <c r="P5682" t="s">
        <v>46</v>
      </c>
      <c r="Q5682" t="s">
        <v>75</v>
      </c>
      <c r="R5682" t="s">
        <v>4833</v>
      </c>
      <c r="S5682">
        <v>6.38</v>
      </c>
      <c r="T5682">
        <v>1</v>
      </c>
      <c r="U5682">
        <v>0</v>
      </c>
      <c r="V5682">
        <v>2.9347999999999996</v>
      </c>
    </row>
    <row r="5683" spans="1:22" ht="14.25" customHeight="1" x14ac:dyDescent="0.3">
      <c r="A5683">
        <v>5682</v>
      </c>
      <c r="B5683" t="s">
        <v>8421</v>
      </c>
      <c r="C5683">
        <f>YEAR(Data!$D5683)</f>
        <v>2013</v>
      </c>
      <c r="D5683" s="2">
        <v>41542</v>
      </c>
      <c r="E5683" s="2">
        <v>41548</v>
      </c>
      <c r="F5683" t="s">
        <v>50</v>
      </c>
      <c r="G5683" t="s">
        <v>4674</v>
      </c>
      <c r="H5683" t="s">
        <v>4675</v>
      </c>
      <c r="I5683" t="s">
        <v>26</v>
      </c>
      <c r="J5683" t="s">
        <v>27</v>
      </c>
      <c r="K5683" t="s">
        <v>7192</v>
      </c>
      <c r="L5683" t="s">
        <v>649</v>
      </c>
      <c r="M5683">
        <v>74012</v>
      </c>
      <c r="N5683" t="s">
        <v>105</v>
      </c>
      <c r="O5683" t="s">
        <v>279</v>
      </c>
      <c r="P5683" t="s">
        <v>46</v>
      </c>
      <c r="Q5683" t="s">
        <v>90</v>
      </c>
      <c r="R5683" t="s">
        <v>280</v>
      </c>
      <c r="S5683">
        <v>6.48</v>
      </c>
      <c r="T5683">
        <v>1</v>
      </c>
      <c r="U5683">
        <v>0</v>
      </c>
      <c r="V5683">
        <v>3.1104000000000003</v>
      </c>
    </row>
    <row r="5684" spans="1:22" ht="14.25" customHeight="1" x14ac:dyDescent="0.3">
      <c r="A5684">
        <v>5683</v>
      </c>
      <c r="B5684" t="s">
        <v>8422</v>
      </c>
      <c r="C5684">
        <f>YEAR(Data!$D5684)</f>
        <v>2011</v>
      </c>
      <c r="D5684" s="2">
        <v>40635</v>
      </c>
      <c r="E5684" s="2">
        <v>40641</v>
      </c>
      <c r="F5684" t="s">
        <v>50</v>
      </c>
      <c r="G5684" t="s">
        <v>2983</v>
      </c>
      <c r="H5684" t="s">
        <v>2984</v>
      </c>
      <c r="I5684" t="s">
        <v>26</v>
      </c>
      <c r="J5684" t="s">
        <v>27</v>
      </c>
      <c r="K5684" t="s">
        <v>7723</v>
      </c>
      <c r="L5684" t="s">
        <v>1272</v>
      </c>
      <c r="M5684">
        <v>30605</v>
      </c>
      <c r="N5684" t="s">
        <v>30</v>
      </c>
      <c r="O5684" t="s">
        <v>7296</v>
      </c>
      <c r="P5684" t="s">
        <v>46</v>
      </c>
      <c r="Q5684" t="s">
        <v>90</v>
      </c>
      <c r="R5684" t="s">
        <v>7297</v>
      </c>
      <c r="S5684">
        <v>15.84</v>
      </c>
      <c r="T5684">
        <v>3</v>
      </c>
      <c r="U5684">
        <v>0</v>
      </c>
      <c r="V5684">
        <v>7.1280000000000001</v>
      </c>
    </row>
    <row r="5685" spans="1:22" ht="14.25" customHeight="1" x14ac:dyDescent="0.3">
      <c r="A5685">
        <v>5684</v>
      </c>
      <c r="B5685" t="s">
        <v>8422</v>
      </c>
      <c r="C5685">
        <f>YEAR(Data!$D5685)</f>
        <v>2011</v>
      </c>
      <c r="D5685" s="2">
        <v>40635</v>
      </c>
      <c r="E5685" s="2">
        <v>40641</v>
      </c>
      <c r="F5685" t="s">
        <v>50</v>
      </c>
      <c r="G5685" t="s">
        <v>2983</v>
      </c>
      <c r="H5685" t="s">
        <v>2984</v>
      </c>
      <c r="I5685" t="s">
        <v>26</v>
      </c>
      <c r="J5685" t="s">
        <v>27</v>
      </c>
      <c r="K5685" t="s">
        <v>7723</v>
      </c>
      <c r="L5685" t="s">
        <v>1272</v>
      </c>
      <c r="M5685">
        <v>30605</v>
      </c>
      <c r="N5685" t="s">
        <v>30</v>
      </c>
      <c r="O5685" t="s">
        <v>6521</v>
      </c>
      <c r="P5685" t="s">
        <v>71</v>
      </c>
      <c r="Q5685" t="s">
        <v>72</v>
      </c>
      <c r="R5685" t="s">
        <v>6522</v>
      </c>
      <c r="S5685">
        <v>1049.93</v>
      </c>
      <c r="T5685">
        <v>7</v>
      </c>
      <c r="U5685">
        <v>0</v>
      </c>
      <c r="V5685">
        <v>293.98040000000003</v>
      </c>
    </row>
    <row r="5686" spans="1:22" ht="14.25" customHeight="1" x14ac:dyDescent="0.3">
      <c r="A5686">
        <v>5685</v>
      </c>
      <c r="B5686" t="s">
        <v>8422</v>
      </c>
      <c r="C5686">
        <f>YEAR(Data!$D5686)</f>
        <v>2011</v>
      </c>
      <c r="D5686" s="2">
        <v>40635</v>
      </c>
      <c r="E5686" s="2">
        <v>40641</v>
      </c>
      <c r="F5686" t="s">
        <v>50</v>
      </c>
      <c r="G5686" t="s">
        <v>2983</v>
      </c>
      <c r="H5686" t="s">
        <v>2984</v>
      </c>
      <c r="I5686" t="s">
        <v>26</v>
      </c>
      <c r="J5686" t="s">
        <v>27</v>
      </c>
      <c r="K5686" t="s">
        <v>7723</v>
      </c>
      <c r="L5686" t="s">
        <v>1272</v>
      </c>
      <c r="M5686">
        <v>30605</v>
      </c>
      <c r="N5686" t="s">
        <v>30</v>
      </c>
      <c r="O5686" t="s">
        <v>5161</v>
      </c>
      <c r="P5686" t="s">
        <v>46</v>
      </c>
      <c r="Q5686" t="s">
        <v>78</v>
      </c>
      <c r="R5686" t="s">
        <v>5162</v>
      </c>
      <c r="S5686">
        <v>154.9</v>
      </c>
      <c r="T5686">
        <v>5</v>
      </c>
      <c r="U5686">
        <v>0</v>
      </c>
      <c r="V5686">
        <v>40.274000000000001</v>
      </c>
    </row>
    <row r="5687" spans="1:22" ht="14.25" customHeight="1" x14ac:dyDescent="0.3">
      <c r="A5687">
        <v>5686</v>
      </c>
      <c r="B5687" t="s">
        <v>8423</v>
      </c>
      <c r="C5687">
        <f>YEAR(Data!$D5687)</f>
        <v>2012</v>
      </c>
      <c r="D5687" s="2">
        <v>41218</v>
      </c>
      <c r="E5687" s="2">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ht="14.25" customHeight="1" x14ac:dyDescent="0.3">
      <c r="A5688">
        <v>5687</v>
      </c>
      <c r="B5688" t="s">
        <v>8424</v>
      </c>
      <c r="C5688">
        <f>YEAR(Data!$D5688)</f>
        <v>2011</v>
      </c>
      <c r="D5688" s="2">
        <v>40752</v>
      </c>
      <c r="E5688" s="2">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ht="14.25" customHeight="1" x14ac:dyDescent="0.3">
      <c r="A5689">
        <v>5688</v>
      </c>
      <c r="B5689" t="s">
        <v>8424</v>
      </c>
      <c r="C5689">
        <f>YEAR(Data!$D5689)</f>
        <v>2011</v>
      </c>
      <c r="D5689" s="2">
        <v>40752</v>
      </c>
      <c r="E5689" s="2">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ht="14.25" customHeight="1" x14ac:dyDescent="0.3">
      <c r="A5690">
        <v>5689</v>
      </c>
      <c r="B5690" t="s">
        <v>8424</v>
      </c>
      <c r="C5690">
        <f>YEAR(Data!$D5690)</f>
        <v>2011</v>
      </c>
      <c r="D5690" s="2">
        <v>40752</v>
      </c>
      <c r="E5690" s="2">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ht="14.25" customHeight="1" x14ac:dyDescent="0.3">
      <c r="A5691">
        <v>5690</v>
      </c>
      <c r="B5691" t="s">
        <v>8425</v>
      </c>
      <c r="C5691">
        <f>YEAR(Data!$D5691)</f>
        <v>2012</v>
      </c>
      <c r="D5691" s="2">
        <v>41269</v>
      </c>
      <c r="E5691" s="2">
        <v>41274</v>
      </c>
      <c r="F5691" t="s">
        <v>50</v>
      </c>
      <c r="G5691" t="s">
        <v>417</v>
      </c>
      <c r="H5691" t="s">
        <v>418</v>
      </c>
      <c r="I5691" t="s">
        <v>102</v>
      </c>
      <c r="J5691" t="s">
        <v>27</v>
      </c>
      <c r="K5691" t="s">
        <v>184</v>
      </c>
      <c r="L5691" t="s">
        <v>104</v>
      </c>
      <c r="M5691">
        <v>77070</v>
      </c>
      <c r="N5691" t="s">
        <v>105</v>
      </c>
      <c r="O5691" t="s">
        <v>8277</v>
      </c>
      <c r="P5691" t="s">
        <v>32</v>
      </c>
      <c r="Q5691" t="s">
        <v>36</v>
      </c>
      <c r="R5691" t="s">
        <v>8278</v>
      </c>
      <c r="S5691">
        <v>275.05799999999999</v>
      </c>
      <c r="T5691">
        <v>3</v>
      </c>
      <c r="U5691">
        <v>0.3</v>
      </c>
      <c r="V5691">
        <v>-90.376199999999997</v>
      </c>
    </row>
    <row r="5692" spans="1:22" ht="14.25" customHeight="1" x14ac:dyDescent="0.3">
      <c r="A5692">
        <v>5691</v>
      </c>
      <c r="B5692" t="s">
        <v>8426</v>
      </c>
      <c r="C5692">
        <f>YEAR(Data!$D5692)</f>
        <v>2012</v>
      </c>
      <c r="D5692" s="2">
        <v>41253</v>
      </c>
      <c r="E5692" s="2">
        <v>41259</v>
      </c>
      <c r="F5692" t="s">
        <v>50</v>
      </c>
      <c r="G5692" t="s">
        <v>3025</v>
      </c>
      <c r="H5692" t="s">
        <v>3026</v>
      </c>
      <c r="I5692" t="s">
        <v>41</v>
      </c>
      <c r="J5692" t="s">
        <v>27</v>
      </c>
      <c r="K5692" t="s">
        <v>4492</v>
      </c>
      <c r="L5692" t="s">
        <v>2735</v>
      </c>
      <c r="M5692">
        <v>21215</v>
      </c>
      <c r="N5692" t="s">
        <v>148</v>
      </c>
      <c r="O5692" t="s">
        <v>5206</v>
      </c>
      <c r="P5692" t="s">
        <v>46</v>
      </c>
      <c r="Q5692" t="s">
        <v>68</v>
      </c>
      <c r="R5692" t="s">
        <v>5207</v>
      </c>
      <c r="S5692">
        <v>27.36</v>
      </c>
      <c r="T5692">
        <v>9</v>
      </c>
      <c r="U5692">
        <v>0</v>
      </c>
      <c r="V5692">
        <v>9.3023999999999987</v>
      </c>
    </row>
    <row r="5693" spans="1:22" ht="14.25" customHeight="1" x14ac:dyDescent="0.3">
      <c r="A5693">
        <v>5692</v>
      </c>
      <c r="B5693" t="s">
        <v>8426</v>
      </c>
      <c r="C5693">
        <f>YEAR(Data!$D5693)</f>
        <v>2012</v>
      </c>
      <c r="D5693" s="2">
        <v>41253</v>
      </c>
      <c r="E5693" s="2">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ht="14.25" customHeight="1" x14ac:dyDescent="0.3">
      <c r="A5694">
        <v>5693</v>
      </c>
      <c r="B5694" t="s">
        <v>8426</v>
      </c>
      <c r="C5694">
        <f>YEAR(Data!$D5694)</f>
        <v>2012</v>
      </c>
      <c r="D5694" s="2">
        <v>41253</v>
      </c>
      <c r="E5694" s="2">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ht="14.25" customHeight="1" x14ac:dyDescent="0.3">
      <c r="A5695">
        <v>5694</v>
      </c>
      <c r="B5695" t="s">
        <v>8426</v>
      </c>
      <c r="C5695">
        <f>YEAR(Data!$D5695)</f>
        <v>2012</v>
      </c>
      <c r="D5695" s="2">
        <v>41253</v>
      </c>
      <c r="E5695" s="2">
        <v>41259</v>
      </c>
      <c r="F5695" t="s">
        <v>50</v>
      </c>
      <c r="G5695" t="s">
        <v>3025</v>
      </c>
      <c r="H5695" t="s">
        <v>3026</v>
      </c>
      <c r="I5695" t="s">
        <v>41</v>
      </c>
      <c r="J5695" t="s">
        <v>27</v>
      </c>
      <c r="K5695" t="s">
        <v>4492</v>
      </c>
      <c r="L5695" t="s">
        <v>2735</v>
      </c>
      <c r="M5695">
        <v>21215</v>
      </c>
      <c r="N5695" t="s">
        <v>148</v>
      </c>
      <c r="O5695" t="s">
        <v>7926</v>
      </c>
      <c r="P5695" t="s">
        <v>46</v>
      </c>
      <c r="Q5695" t="s">
        <v>90</v>
      </c>
      <c r="R5695" t="s">
        <v>7927</v>
      </c>
      <c r="S5695">
        <v>26.400000000000002</v>
      </c>
      <c r="T5695">
        <v>5</v>
      </c>
      <c r="U5695">
        <v>0</v>
      </c>
      <c r="V5695">
        <v>12.672000000000001</v>
      </c>
    </row>
    <row r="5696" spans="1:22" ht="14.25" customHeight="1" x14ac:dyDescent="0.3">
      <c r="A5696">
        <v>5695</v>
      </c>
      <c r="B5696" t="s">
        <v>8426</v>
      </c>
      <c r="C5696">
        <f>YEAR(Data!$D5696)</f>
        <v>2012</v>
      </c>
      <c r="D5696" s="2">
        <v>41253</v>
      </c>
      <c r="E5696" s="2">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ht="14.25" customHeight="1" x14ac:dyDescent="0.3">
      <c r="A5697">
        <v>5696</v>
      </c>
      <c r="B5697" t="s">
        <v>8427</v>
      </c>
      <c r="C5697">
        <f>YEAR(Data!$D5697)</f>
        <v>2013</v>
      </c>
      <c r="D5697" s="2">
        <v>41400</v>
      </c>
      <c r="E5697" s="2">
        <v>41402</v>
      </c>
      <c r="F5697" t="s">
        <v>23</v>
      </c>
      <c r="G5697" t="s">
        <v>7259</v>
      </c>
      <c r="H5697" t="s">
        <v>7260</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ht="14.25" customHeight="1" x14ac:dyDescent="0.3">
      <c r="A5698">
        <v>5697</v>
      </c>
      <c r="B5698" t="s">
        <v>8428</v>
      </c>
      <c r="C5698">
        <f>YEAR(Data!$D5698)</f>
        <v>2014</v>
      </c>
      <c r="D5698" s="2">
        <v>41927</v>
      </c>
      <c r="E5698" s="2">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ht="14.25" customHeight="1" x14ac:dyDescent="0.3">
      <c r="A5699">
        <v>5698</v>
      </c>
      <c r="B5699" t="s">
        <v>8428</v>
      </c>
      <c r="C5699">
        <f>YEAR(Data!$D5699)</f>
        <v>2014</v>
      </c>
      <c r="D5699" s="2">
        <v>41927</v>
      </c>
      <c r="E5699" s="2">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ht="14.25" customHeight="1" x14ac:dyDescent="0.3">
      <c r="A5700">
        <v>5699</v>
      </c>
      <c r="B5700" t="s">
        <v>8429</v>
      </c>
      <c r="C5700">
        <f>YEAR(Data!$D5700)</f>
        <v>2013</v>
      </c>
      <c r="D5700" s="2">
        <v>41584</v>
      </c>
      <c r="E5700" s="2">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ht="14.25" customHeight="1" x14ac:dyDescent="0.3">
      <c r="A5701">
        <v>5700</v>
      </c>
      <c r="B5701" t="s">
        <v>8430</v>
      </c>
      <c r="C5701">
        <f>YEAR(Data!$D5701)</f>
        <v>2014</v>
      </c>
      <c r="D5701" s="2">
        <v>41947</v>
      </c>
      <c r="E5701" s="2">
        <v>41952</v>
      </c>
      <c r="F5701" t="s">
        <v>50</v>
      </c>
      <c r="G5701" t="s">
        <v>387</v>
      </c>
      <c r="H5701" t="s">
        <v>388</v>
      </c>
      <c r="I5701" t="s">
        <v>26</v>
      </c>
      <c r="J5701" t="s">
        <v>27</v>
      </c>
      <c r="K5701" t="s">
        <v>127</v>
      </c>
      <c r="L5701" t="s">
        <v>43</v>
      </c>
      <c r="M5701">
        <v>94109</v>
      </c>
      <c r="N5701" t="s">
        <v>44</v>
      </c>
      <c r="O5701" t="s">
        <v>7517</v>
      </c>
      <c r="P5701" t="s">
        <v>46</v>
      </c>
      <c r="Q5701" t="s">
        <v>90</v>
      </c>
      <c r="R5701" t="s">
        <v>7518</v>
      </c>
      <c r="S5701">
        <v>35.880000000000003</v>
      </c>
      <c r="T5701">
        <v>6</v>
      </c>
      <c r="U5701">
        <v>0</v>
      </c>
      <c r="V5701">
        <v>17.581200000000003</v>
      </c>
    </row>
    <row r="5702" spans="1:22" ht="14.25" customHeight="1" x14ac:dyDescent="0.3">
      <c r="A5702">
        <v>5701</v>
      </c>
      <c r="B5702" t="s">
        <v>8431</v>
      </c>
      <c r="C5702">
        <f>YEAR(Data!$D5702)</f>
        <v>2013</v>
      </c>
      <c r="D5702" s="2">
        <v>41603</v>
      </c>
      <c r="E5702" s="2">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ht="14.25" customHeight="1" x14ac:dyDescent="0.3">
      <c r="A5703">
        <v>5702</v>
      </c>
      <c r="B5703" t="s">
        <v>8431</v>
      </c>
      <c r="C5703">
        <f>YEAR(Data!$D5703)</f>
        <v>2013</v>
      </c>
      <c r="D5703" s="2">
        <v>41603</v>
      </c>
      <c r="E5703" s="2">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ht="14.25" customHeight="1" x14ac:dyDescent="0.3">
      <c r="A5704">
        <v>5703</v>
      </c>
      <c r="B5704" t="s">
        <v>8432</v>
      </c>
      <c r="C5704">
        <f>YEAR(Data!$D5704)</f>
        <v>2011</v>
      </c>
      <c r="D5704" s="2">
        <v>40891</v>
      </c>
      <c r="E5704" s="2">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ht="14.25" customHeight="1" x14ac:dyDescent="0.3">
      <c r="A5705">
        <v>5704</v>
      </c>
      <c r="B5705" t="s">
        <v>8432</v>
      </c>
      <c r="C5705">
        <f>YEAR(Data!$D5705)</f>
        <v>2011</v>
      </c>
      <c r="D5705" s="2">
        <v>40891</v>
      </c>
      <c r="E5705" s="2">
        <v>40898</v>
      </c>
      <c r="F5705" t="s">
        <v>50</v>
      </c>
      <c r="G5705" t="s">
        <v>2370</v>
      </c>
      <c r="H5705" t="s">
        <v>2371</v>
      </c>
      <c r="I5705" t="s">
        <v>26</v>
      </c>
      <c r="J5705" t="s">
        <v>27</v>
      </c>
      <c r="K5705" t="s">
        <v>5178</v>
      </c>
      <c r="L5705" t="s">
        <v>498</v>
      </c>
      <c r="M5705">
        <v>43302</v>
      </c>
      <c r="N5705" t="s">
        <v>148</v>
      </c>
      <c r="O5705" t="s">
        <v>5482</v>
      </c>
      <c r="P5705" t="s">
        <v>32</v>
      </c>
      <c r="Q5705" t="s">
        <v>56</v>
      </c>
      <c r="R5705" t="s">
        <v>5483</v>
      </c>
      <c r="S5705">
        <v>136.53</v>
      </c>
      <c r="T5705">
        <v>1</v>
      </c>
      <c r="U5705">
        <v>0.4</v>
      </c>
      <c r="V5705">
        <v>-52.336500000000029</v>
      </c>
    </row>
    <row r="5706" spans="1:22" ht="14.25" customHeight="1" x14ac:dyDescent="0.3">
      <c r="A5706">
        <v>5705</v>
      </c>
      <c r="B5706" t="s">
        <v>8432</v>
      </c>
      <c r="C5706">
        <f>YEAR(Data!$D5706)</f>
        <v>2011</v>
      </c>
      <c r="D5706" s="2">
        <v>40891</v>
      </c>
      <c r="E5706" s="2">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ht="14.25" customHeight="1" x14ac:dyDescent="0.3">
      <c r="A5707">
        <v>5706</v>
      </c>
      <c r="B5707" t="s">
        <v>8433</v>
      </c>
      <c r="C5707">
        <f>YEAR(Data!$D5707)</f>
        <v>2011</v>
      </c>
      <c r="D5707" s="2">
        <v>40850</v>
      </c>
      <c r="E5707" s="2">
        <v>40855</v>
      </c>
      <c r="F5707" t="s">
        <v>50</v>
      </c>
      <c r="G5707" t="s">
        <v>2178</v>
      </c>
      <c r="H5707" t="s">
        <v>2179</v>
      </c>
      <c r="I5707" t="s">
        <v>26</v>
      </c>
      <c r="J5707" t="s">
        <v>27</v>
      </c>
      <c r="K5707" t="s">
        <v>746</v>
      </c>
      <c r="L5707" t="s">
        <v>747</v>
      </c>
      <c r="M5707">
        <v>6824</v>
      </c>
      <c r="N5707" t="s">
        <v>148</v>
      </c>
      <c r="O5707" t="s">
        <v>6813</v>
      </c>
      <c r="P5707" t="s">
        <v>46</v>
      </c>
      <c r="Q5707" t="s">
        <v>578</v>
      </c>
      <c r="R5707" t="s">
        <v>6814</v>
      </c>
      <c r="S5707">
        <v>11.64</v>
      </c>
      <c r="T5707">
        <v>3</v>
      </c>
      <c r="U5707">
        <v>0</v>
      </c>
      <c r="V5707">
        <v>3.3755999999999986</v>
      </c>
    </row>
    <row r="5708" spans="1:22" ht="14.25" customHeight="1" x14ac:dyDescent="0.3">
      <c r="A5708">
        <v>5707</v>
      </c>
      <c r="B5708" t="s">
        <v>8434</v>
      </c>
      <c r="C5708">
        <f>YEAR(Data!$D5708)</f>
        <v>2014</v>
      </c>
      <c r="D5708" s="2">
        <v>41905</v>
      </c>
      <c r="E5708" s="2">
        <v>41908</v>
      </c>
      <c r="F5708" t="s">
        <v>23</v>
      </c>
      <c r="G5708" t="s">
        <v>3887</v>
      </c>
      <c r="H5708" t="s">
        <v>3888</v>
      </c>
      <c r="I5708" t="s">
        <v>41</v>
      </c>
      <c r="J5708" t="s">
        <v>27</v>
      </c>
      <c r="K5708" t="s">
        <v>266</v>
      </c>
      <c r="L5708" t="s">
        <v>267</v>
      </c>
      <c r="M5708">
        <v>10009</v>
      </c>
      <c r="N5708" t="s">
        <v>148</v>
      </c>
      <c r="O5708" t="s">
        <v>7008</v>
      </c>
      <c r="P5708" t="s">
        <v>46</v>
      </c>
      <c r="Q5708" t="s">
        <v>75</v>
      </c>
      <c r="R5708" t="s">
        <v>7009</v>
      </c>
      <c r="S5708">
        <v>40.176000000000002</v>
      </c>
      <c r="T5708">
        <v>3</v>
      </c>
      <c r="U5708">
        <v>0.2</v>
      </c>
      <c r="V5708">
        <v>14.563799999999997</v>
      </c>
    </row>
    <row r="5709" spans="1:22" ht="14.25" customHeight="1" x14ac:dyDescent="0.3">
      <c r="A5709">
        <v>5708</v>
      </c>
      <c r="B5709" t="s">
        <v>8435</v>
      </c>
      <c r="C5709">
        <f>YEAR(Data!$D5709)</f>
        <v>2012</v>
      </c>
      <c r="D5709" s="2">
        <v>41037</v>
      </c>
      <c r="E5709" s="2">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ht="14.25" customHeight="1" x14ac:dyDescent="0.3">
      <c r="A5710">
        <v>5709</v>
      </c>
      <c r="B5710" t="s">
        <v>8435</v>
      </c>
      <c r="C5710">
        <f>YEAR(Data!$D5710)</f>
        <v>2012</v>
      </c>
      <c r="D5710" s="2">
        <v>41037</v>
      </c>
      <c r="E5710" s="2">
        <v>41044</v>
      </c>
      <c r="F5710" t="s">
        <v>50</v>
      </c>
      <c r="G5710" t="s">
        <v>4276</v>
      </c>
      <c r="H5710" t="s">
        <v>4277</v>
      </c>
      <c r="I5710" t="s">
        <v>26</v>
      </c>
      <c r="J5710" t="s">
        <v>27</v>
      </c>
      <c r="K5710" t="s">
        <v>266</v>
      </c>
      <c r="L5710" t="s">
        <v>267</v>
      </c>
      <c r="M5710">
        <v>10024</v>
      </c>
      <c r="N5710" t="s">
        <v>148</v>
      </c>
      <c r="O5710" t="s">
        <v>5894</v>
      </c>
      <c r="P5710" t="s">
        <v>46</v>
      </c>
      <c r="Q5710" t="s">
        <v>578</v>
      </c>
      <c r="R5710" t="s">
        <v>5895</v>
      </c>
      <c r="S5710">
        <v>357.93</v>
      </c>
      <c r="T5710">
        <v>3</v>
      </c>
      <c r="U5710">
        <v>0</v>
      </c>
      <c r="V5710">
        <v>7.158600000000007</v>
      </c>
    </row>
    <row r="5711" spans="1:22" ht="14.25" customHeight="1" x14ac:dyDescent="0.3">
      <c r="A5711">
        <v>5710</v>
      </c>
      <c r="B5711" t="s">
        <v>8435</v>
      </c>
      <c r="C5711">
        <f>YEAR(Data!$D5711)</f>
        <v>2012</v>
      </c>
      <c r="D5711" s="2">
        <v>41037</v>
      </c>
      <c r="E5711" s="2">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ht="14.25" customHeight="1" x14ac:dyDescent="0.3">
      <c r="A5712">
        <v>5711</v>
      </c>
      <c r="B5712" t="s">
        <v>8435</v>
      </c>
      <c r="C5712">
        <f>YEAR(Data!$D5712)</f>
        <v>2012</v>
      </c>
      <c r="D5712" s="2">
        <v>41037</v>
      </c>
      <c r="E5712" s="2">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ht="14.25" customHeight="1" x14ac:dyDescent="0.3">
      <c r="A5713">
        <v>5712</v>
      </c>
      <c r="B5713" t="s">
        <v>8435</v>
      </c>
      <c r="C5713">
        <f>YEAR(Data!$D5713)</f>
        <v>2012</v>
      </c>
      <c r="D5713" s="2">
        <v>41037</v>
      </c>
      <c r="E5713" s="2">
        <v>41044</v>
      </c>
      <c r="F5713" t="s">
        <v>50</v>
      </c>
      <c r="G5713" t="s">
        <v>4276</v>
      </c>
      <c r="H5713" t="s">
        <v>4277</v>
      </c>
      <c r="I5713" t="s">
        <v>26</v>
      </c>
      <c r="J5713" t="s">
        <v>27</v>
      </c>
      <c r="K5713" t="s">
        <v>266</v>
      </c>
      <c r="L5713" t="s">
        <v>267</v>
      </c>
      <c r="M5713">
        <v>10024</v>
      </c>
      <c r="N5713" t="s">
        <v>148</v>
      </c>
      <c r="O5713" t="s">
        <v>6673</v>
      </c>
      <c r="P5713" t="s">
        <v>46</v>
      </c>
      <c r="Q5713" t="s">
        <v>90</v>
      </c>
      <c r="R5713" t="s">
        <v>6674</v>
      </c>
      <c r="S5713">
        <v>19.440000000000001</v>
      </c>
      <c r="T5713">
        <v>3</v>
      </c>
      <c r="U5713">
        <v>0</v>
      </c>
      <c r="V5713">
        <v>9.3312000000000008</v>
      </c>
    </row>
    <row r="5714" spans="1:22" ht="14.25" customHeight="1" x14ac:dyDescent="0.3">
      <c r="A5714">
        <v>5713</v>
      </c>
      <c r="B5714" t="s">
        <v>8436</v>
      </c>
      <c r="C5714">
        <f>YEAR(Data!$D5714)</f>
        <v>2014</v>
      </c>
      <c r="D5714" s="2">
        <v>41852</v>
      </c>
      <c r="E5714" s="2">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ht="14.25" customHeight="1" x14ac:dyDescent="0.3">
      <c r="A5715">
        <v>5714</v>
      </c>
      <c r="B5715" t="s">
        <v>8437</v>
      </c>
      <c r="C5715">
        <f>YEAR(Data!$D5715)</f>
        <v>2011</v>
      </c>
      <c r="D5715" s="2">
        <v>40603</v>
      </c>
      <c r="E5715" s="2">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ht="14.25" customHeight="1" x14ac:dyDescent="0.3">
      <c r="A5716">
        <v>5715</v>
      </c>
      <c r="B5716" t="s">
        <v>8438</v>
      </c>
      <c r="C5716">
        <f>YEAR(Data!$D5716)</f>
        <v>2014</v>
      </c>
      <c r="D5716" s="2">
        <v>41908</v>
      </c>
      <c r="E5716" s="2">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ht="14.25" customHeight="1" x14ac:dyDescent="0.3">
      <c r="A5717">
        <v>5716</v>
      </c>
      <c r="B5717" t="s">
        <v>8439</v>
      </c>
      <c r="C5717">
        <f>YEAR(Data!$D5717)</f>
        <v>2012</v>
      </c>
      <c r="D5717" s="2">
        <v>41191</v>
      </c>
      <c r="E5717" s="2">
        <v>41194</v>
      </c>
      <c r="F5717" t="s">
        <v>23</v>
      </c>
      <c r="G5717" t="s">
        <v>2605</v>
      </c>
      <c r="H5717" t="s">
        <v>2606</v>
      </c>
      <c r="I5717" t="s">
        <v>41</v>
      </c>
      <c r="J5717" t="s">
        <v>27</v>
      </c>
      <c r="K5717" t="s">
        <v>8388</v>
      </c>
      <c r="L5717" t="s">
        <v>238</v>
      </c>
      <c r="M5717">
        <v>48104</v>
      </c>
      <c r="N5717" t="s">
        <v>105</v>
      </c>
      <c r="O5717" t="s">
        <v>2704</v>
      </c>
      <c r="P5717" t="s">
        <v>71</v>
      </c>
      <c r="Q5717" t="s">
        <v>161</v>
      </c>
      <c r="R5717" t="s">
        <v>2705</v>
      </c>
      <c r="S5717">
        <v>619.94999999999993</v>
      </c>
      <c r="T5717">
        <v>5</v>
      </c>
      <c r="U5717">
        <v>0</v>
      </c>
      <c r="V5717">
        <v>111.59099999999995</v>
      </c>
    </row>
    <row r="5718" spans="1:22" ht="14.25" customHeight="1" x14ac:dyDescent="0.3">
      <c r="A5718">
        <v>5717</v>
      </c>
      <c r="B5718" t="s">
        <v>8439</v>
      </c>
      <c r="C5718">
        <f>YEAR(Data!$D5718)</f>
        <v>2012</v>
      </c>
      <c r="D5718" s="2">
        <v>41191</v>
      </c>
      <c r="E5718" s="2">
        <v>41194</v>
      </c>
      <c r="F5718" t="s">
        <v>23</v>
      </c>
      <c r="G5718" t="s">
        <v>2605</v>
      </c>
      <c r="H5718" t="s">
        <v>2606</v>
      </c>
      <c r="I5718" t="s">
        <v>41</v>
      </c>
      <c r="J5718" t="s">
        <v>27</v>
      </c>
      <c r="K5718" t="s">
        <v>8388</v>
      </c>
      <c r="L5718" t="s">
        <v>238</v>
      </c>
      <c r="M5718">
        <v>48104</v>
      </c>
      <c r="N5718" t="s">
        <v>105</v>
      </c>
      <c r="O5718" t="s">
        <v>528</v>
      </c>
      <c r="P5718" t="s">
        <v>71</v>
      </c>
      <c r="Q5718" t="s">
        <v>72</v>
      </c>
      <c r="R5718" t="s">
        <v>529</v>
      </c>
      <c r="S5718">
        <v>29.160000000000004</v>
      </c>
      <c r="T5718">
        <v>3</v>
      </c>
      <c r="U5718">
        <v>0</v>
      </c>
      <c r="V5718">
        <v>8.4563999999999986</v>
      </c>
    </row>
    <row r="5719" spans="1:22" ht="14.25" customHeight="1" x14ac:dyDescent="0.3">
      <c r="A5719">
        <v>5718</v>
      </c>
      <c r="B5719" t="s">
        <v>8439</v>
      </c>
      <c r="C5719">
        <f>YEAR(Data!$D5719)</f>
        <v>2012</v>
      </c>
      <c r="D5719" s="2">
        <v>41191</v>
      </c>
      <c r="E5719" s="2">
        <v>41194</v>
      </c>
      <c r="F5719" t="s">
        <v>23</v>
      </c>
      <c r="G5719" t="s">
        <v>2605</v>
      </c>
      <c r="H5719" t="s">
        <v>2606</v>
      </c>
      <c r="I5719" t="s">
        <v>41</v>
      </c>
      <c r="J5719" t="s">
        <v>27</v>
      </c>
      <c r="K5719" t="s">
        <v>8388</v>
      </c>
      <c r="L5719" t="s">
        <v>238</v>
      </c>
      <c r="M5719">
        <v>48104</v>
      </c>
      <c r="N5719" t="s">
        <v>105</v>
      </c>
      <c r="O5719" t="s">
        <v>6103</v>
      </c>
      <c r="P5719" t="s">
        <v>46</v>
      </c>
      <c r="Q5719" t="s">
        <v>173</v>
      </c>
      <c r="R5719" t="s">
        <v>186</v>
      </c>
      <c r="S5719">
        <v>57.959999999999994</v>
      </c>
      <c r="T5719">
        <v>7</v>
      </c>
      <c r="U5719">
        <v>0</v>
      </c>
      <c r="V5719">
        <v>27.241199999999996</v>
      </c>
    </row>
    <row r="5720" spans="1:22" ht="14.25" customHeight="1" x14ac:dyDescent="0.3">
      <c r="A5720">
        <v>5719</v>
      </c>
      <c r="B5720" t="s">
        <v>8439</v>
      </c>
      <c r="C5720">
        <f>YEAR(Data!$D5720)</f>
        <v>2012</v>
      </c>
      <c r="D5720" s="2">
        <v>41191</v>
      </c>
      <c r="E5720" s="2">
        <v>41194</v>
      </c>
      <c r="F5720" t="s">
        <v>23</v>
      </c>
      <c r="G5720" t="s">
        <v>2605</v>
      </c>
      <c r="H5720" t="s">
        <v>2606</v>
      </c>
      <c r="I5720" t="s">
        <v>41</v>
      </c>
      <c r="J5720" t="s">
        <v>27</v>
      </c>
      <c r="K5720" t="s">
        <v>8388</v>
      </c>
      <c r="L5720" t="s">
        <v>238</v>
      </c>
      <c r="M5720">
        <v>48104</v>
      </c>
      <c r="N5720" t="s">
        <v>105</v>
      </c>
      <c r="O5720" t="s">
        <v>3619</v>
      </c>
      <c r="P5720" t="s">
        <v>46</v>
      </c>
      <c r="Q5720" t="s">
        <v>78</v>
      </c>
      <c r="R5720" t="s">
        <v>3620</v>
      </c>
      <c r="S5720">
        <v>29.402999999999999</v>
      </c>
      <c r="T5720">
        <v>3</v>
      </c>
      <c r="U5720">
        <v>0.1</v>
      </c>
      <c r="V5720">
        <v>5.2272000000000007</v>
      </c>
    </row>
    <row r="5721" spans="1:22" ht="14.25" customHeight="1" x14ac:dyDescent="0.3">
      <c r="A5721">
        <v>5720</v>
      </c>
      <c r="B5721" t="s">
        <v>8440</v>
      </c>
      <c r="C5721">
        <f>YEAR(Data!$D5721)</f>
        <v>2014</v>
      </c>
      <c r="D5721" s="2">
        <v>41728</v>
      </c>
      <c r="E5721" s="2">
        <v>41732</v>
      </c>
      <c r="F5721" t="s">
        <v>23</v>
      </c>
      <c r="G5721" t="s">
        <v>7418</v>
      </c>
      <c r="H5721" t="s">
        <v>7419</v>
      </c>
      <c r="I5721" t="s">
        <v>26</v>
      </c>
      <c r="J5721" t="s">
        <v>27</v>
      </c>
      <c r="K5721" t="s">
        <v>4268</v>
      </c>
      <c r="L5721" t="s">
        <v>254</v>
      </c>
      <c r="M5721">
        <v>47905</v>
      </c>
      <c r="N5721" t="s">
        <v>105</v>
      </c>
      <c r="O5721" t="s">
        <v>6838</v>
      </c>
      <c r="P5721" t="s">
        <v>46</v>
      </c>
      <c r="Q5721" t="s">
        <v>59</v>
      </c>
      <c r="R5721" t="s">
        <v>6839</v>
      </c>
      <c r="S5721">
        <v>81.400000000000006</v>
      </c>
      <c r="T5721">
        <v>5</v>
      </c>
      <c r="U5721">
        <v>0</v>
      </c>
      <c r="V5721">
        <v>21.164000000000005</v>
      </c>
    </row>
    <row r="5722" spans="1:22" ht="14.25" customHeight="1" x14ac:dyDescent="0.3">
      <c r="A5722">
        <v>5721</v>
      </c>
      <c r="B5722" t="s">
        <v>8441</v>
      </c>
      <c r="C5722">
        <f>YEAR(Data!$D5722)</f>
        <v>2012</v>
      </c>
      <c r="D5722" s="2">
        <v>41227</v>
      </c>
      <c r="E5722" s="2">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ht="14.25" customHeight="1" x14ac:dyDescent="0.3">
      <c r="A5723">
        <v>5722</v>
      </c>
      <c r="B5723" t="s">
        <v>8441</v>
      </c>
      <c r="C5723">
        <f>YEAR(Data!$D5723)</f>
        <v>2012</v>
      </c>
      <c r="D5723" s="2">
        <v>41227</v>
      </c>
      <c r="E5723" s="2">
        <v>41230</v>
      </c>
      <c r="F5723" t="s">
        <v>188</v>
      </c>
      <c r="G5723" t="s">
        <v>135</v>
      </c>
      <c r="H5723" t="s">
        <v>136</v>
      </c>
      <c r="I5723" t="s">
        <v>41</v>
      </c>
      <c r="J5723" t="s">
        <v>27</v>
      </c>
      <c r="K5723" t="s">
        <v>318</v>
      </c>
      <c r="L5723" t="s">
        <v>420</v>
      </c>
      <c r="M5723">
        <v>97477</v>
      </c>
      <c r="N5723" t="s">
        <v>44</v>
      </c>
      <c r="O5723" t="s">
        <v>5331</v>
      </c>
      <c r="P5723" t="s">
        <v>71</v>
      </c>
      <c r="Q5723" t="s">
        <v>161</v>
      </c>
      <c r="R5723" t="s">
        <v>5332</v>
      </c>
      <c r="S5723">
        <v>91.176000000000016</v>
      </c>
      <c r="T5723">
        <v>3</v>
      </c>
      <c r="U5723">
        <v>0.2</v>
      </c>
      <c r="V5723">
        <v>4.5587999999999944</v>
      </c>
    </row>
    <row r="5724" spans="1:22" ht="14.25" customHeight="1" x14ac:dyDescent="0.3">
      <c r="A5724">
        <v>5723</v>
      </c>
      <c r="B5724" t="s">
        <v>8441</v>
      </c>
      <c r="C5724">
        <f>YEAR(Data!$D5724)</f>
        <v>2012</v>
      </c>
      <c r="D5724" s="2">
        <v>41227</v>
      </c>
      <c r="E5724" s="2">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ht="14.25" customHeight="1" x14ac:dyDescent="0.3">
      <c r="A5725">
        <v>5724</v>
      </c>
      <c r="B5725" t="s">
        <v>8442</v>
      </c>
      <c r="C5725">
        <f>YEAR(Data!$D5725)</f>
        <v>2013</v>
      </c>
      <c r="D5725" s="2">
        <v>41544</v>
      </c>
      <c r="E5725" s="2">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ht="14.25" customHeight="1" x14ac:dyDescent="0.3">
      <c r="A5726">
        <v>5725</v>
      </c>
      <c r="B5726" t="s">
        <v>8443</v>
      </c>
      <c r="C5726">
        <f>YEAR(Data!$D5726)</f>
        <v>2011</v>
      </c>
      <c r="D5726" s="2">
        <v>40808</v>
      </c>
      <c r="E5726" s="2">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ht="14.25" customHeight="1" x14ac:dyDescent="0.3">
      <c r="A5727">
        <v>5726</v>
      </c>
      <c r="B5727" t="s">
        <v>8444</v>
      </c>
      <c r="C5727">
        <f>YEAR(Data!$D5727)</f>
        <v>2012</v>
      </c>
      <c r="D5727" s="2">
        <v>41177</v>
      </c>
      <c r="E5727" s="2">
        <v>41179</v>
      </c>
      <c r="F5727" t="s">
        <v>188</v>
      </c>
      <c r="G5727" t="s">
        <v>958</v>
      </c>
      <c r="H5727" t="s">
        <v>959</v>
      </c>
      <c r="I5727" t="s">
        <v>41</v>
      </c>
      <c r="J5727" t="s">
        <v>27</v>
      </c>
      <c r="K5727" t="s">
        <v>266</v>
      </c>
      <c r="L5727" t="s">
        <v>267</v>
      </c>
      <c r="M5727">
        <v>10011</v>
      </c>
      <c r="N5727" t="s">
        <v>148</v>
      </c>
      <c r="O5727" t="s">
        <v>5475</v>
      </c>
      <c r="P5727" t="s">
        <v>71</v>
      </c>
      <c r="Q5727" t="s">
        <v>161</v>
      </c>
      <c r="R5727" t="s">
        <v>5476</v>
      </c>
      <c r="S5727">
        <v>899.91</v>
      </c>
      <c r="T5727">
        <v>9</v>
      </c>
      <c r="U5727">
        <v>0</v>
      </c>
      <c r="V5727">
        <v>395.96040000000005</v>
      </c>
    </row>
    <row r="5728" spans="1:22" ht="14.25" customHeight="1" x14ac:dyDescent="0.3">
      <c r="A5728">
        <v>5727</v>
      </c>
      <c r="B5728" t="s">
        <v>8445</v>
      </c>
      <c r="C5728">
        <f>YEAR(Data!$D5728)</f>
        <v>2012</v>
      </c>
      <c r="D5728" s="2">
        <v>41033</v>
      </c>
      <c r="E5728" s="2">
        <v>41037</v>
      </c>
      <c r="F5728" t="s">
        <v>50</v>
      </c>
      <c r="G5728" t="s">
        <v>6638</v>
      </c>
      <c r="H5728" t="s">
        <v>6639</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ht="14.25" customHeight="1" x14ac:dyDescent="0.3">
      <c r="A5729">
        <v>5728</v>
      </c>
      <c r="B5729" t="s">
        <v>8446</v>
      </c>
      <c r="C5729">
        <f>YEAR(Data!$D5729)</f>
        <v>2014</v>
      </c>
      <c r="D5729" s="2">
        <v>41982</v>
      </c>
      <c r="E5729" s="2">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ht="14.25" customHeight="1" x14ac:dyDescent="0.3">
      <c r="A5730">
        <v>5729</v>
      </c>
      <c r="B5730" t="s">
        <v>8446</v>
      </c>
      <c r="C5730">
        <f>YEAR(Data!$D5730)</f>
        <v>2014</v>
      </c>
      <c r="D5730" s="2">
        <v>41982</v>
      </c>
      <c r="E5730" s="2">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ht="14.25" customHeight="1" x14ac:dyDescent="0.3">
      <c r="A5731">
        <v>5730</v>
      </c>
      <c r="B5731" t="s">
        <v>8446</v>
      </c>
      <c r="C5731">
        <f>YEAR(Data!$D5731)</f>
        <v>2014</v>
      </c>
      <c r="D5731" s="2">
        <v>41982</v>
      </c>
      <c r="E5731" s="2">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ht="14.25" customHeight="1" x14ac:dyDescent="0.3">
      <c r="A5732">
        <v>5731</v>
      </c>
      <c r="B5732" t="s">
        <v>8446</v>
      </c>
      <c r="C5732">
        <f>YEAR(Data!$D5732)</f>
        <v>2014</v>
      </c>
      <c r="D5732" s="2">
        <v>41982</v>
      </c>
      <c r="E5732" s="2">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ht="14.25" customHeight="1" x14ac:dyDescent="0.3">
      <c r="A5733">
        <v>5732</v>
      </c>
      <c r="B5733" t="s">
        <v>8446</v>
      </c>
      <c r="C5733">
        <f>YEAR(Data!$D5733)</f>
        <v>2014</v>
      </c>
      <c r="D5733" s="2">
        <v>41982</v>
      </c>
      <c r="E5733" s="2">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ht="14.25" customHeight="1" x14ac:dyDescent="0.3">
      <c r="A5734">
        <v>5733</v>
      </c>
      <c r="B5734" t="s">
        <v>8447</v>
      </c>
      <c r="C5734">
        <f>YEAR(Data!$D5734)</f>
        <v>2014</v>
      </c>
      <c r="D5734" s="2">
        <v>41820</v>
      </c>
      <c r="E5734" s="2">
        <v>41823</v>
      </c>
      <c r="F5734" t="s">
        <v>188</v>
      </c>
      <c r="G5734" t="s">
        <v>958</v>
      </c>
      <c r="H5734" t="s">
        <v>959</v>
      </c>
      <c r="I5734" t="s">
        <v>41</v>
      </c>
      <c r="J5734" t="s">
        <v>27</v>
      </c>
      <c r="K5734" t="s">
        <v>8448</v>
      </c>
      <c r="L5734" t="s">
        <v>747</v>
      </c>
      <c r="M5734">
        <v>6460</v>
      </c>
      <c r="N5734" t="s">
        <v>148</v>
      </c>
      <c r="O5734" t="s">
        <v>6577</v>
      </c>
      <c r="P5734" t="s">
        <v>32</v>
      </c>
      <c r="Q5734" t="s">
        <v>33</v>
      </c>
      <c r="R5734" t="s">
        <v>6578</v>
      </c>
      <c r="S5734">
        <v>638.82000000000005</v>
      </c>
      <c r="T5734">
        <v>9</v>
      </c>
      <c r="U5734">
        <v>0</v>
      </c>
      <c r="V5734">
        <v>185.25779999999997</v>
      </c>
    </row>
    <row r="5735" spans="1:22" ht="14.25" customHeight="1" x14ac:dyDescent="0.3">
      <c r="A5735">
        <v>5734</v>
      </c>
      <c r="B5735" t="s">
        <v>8447</v>
      </c>
      <c r="C5735">
        <f>YEAR(Data!$D5735)</f>
        <v>2014</v>
      </c>
      <c r="D5735" s="2">
        <v>41820</v>
      </c>
      <c r="E5735" s="2">
        <v>41823</v>
      </c>
      <c r="F5735" t="s">
        <v>188</v>
      </c>
      <c r="G5735" t="s">
        <v>958</v>
      </c>
      <c r="H5735" t="s">
        <v>959</v>
      </c>
      <c r="I5735" t="s">
        <v>41</v>
      </c>
      <c r="J5735" t="s">
        <v>27</v>
      </c>
      <c r="K5735" t="s">
        <v>8448</v>
      </c>
      <c r="L5735" t="s">
        <v>747</v>
      </c>
      <c r="M5735">
        <v>6460</v>
      </c>
      <c r="N5735" t="s">
        <v>148</v>
      </c>
      <c r="O5735" t="s">
        <v>2652</v>
      </c>
      <c r="P5735" t="s">
        <v>46</v>
      </c>
      <c r="Q5735" t="s">
        <v>578</v>
      </c>
      <c r="R5735" t="s">
        <v>2653</v>
      </c>
      <c r="S5735">
        <v>30.69</v>
      </c>
      <c r="T5735">
        <v>3</v>
      </c>
      <c r="U5735">
        <v>0</v>
      </c>
      <c r="V5735">
        <v>7.9794000000000018</v>
      </c>
    </row>
    <row r="5736" spans="1:22" ht="14.25" customHeight="1" x14ac:dyDescent="0.3">
      <c r="A5736">
        <v>5735</v>
      </c>
      <c r="B5736" t="s">
        <v>8447</v>
      </c>
      <c r="C5736">
        <f>YEAR(Data!$D5736)</f>
        <v>2014</v>
      </c>
      <c r="D5736" s="2">
        <v>41820</v>
      </c>
      <c r="E5736" s="2">
        <v>41823</v>
      </c>
      <c r="F5736" t="s">
        <v>188</v>
      </c>
      <c r="G5736" t="s">
        <v>958</v>
      </c>
      <c r="H5736" t="s">
        <v>959</v>
      </c>
      <c r="I5736" t="s">
        <v>41</v>
      </c>
      <c r="J5736" t="s">
        <v>27</v>
      </c>
      <c r="K5736" t="s">
        <v>8448</v>
      </c>
      <c r="L5736" t="s">
        <v>747</v>
      </c>
      <c r="M5736">
        <v>6460</v>
      </c>
      <c r="N5736" t="s">
        <v>148</v>
      </c>
      <c r="O5736" t="s">
        <v>3839</v>
      </c>
      <c r="P5736" t="s">
        <v>32</v>
      </c>
      <c r="Q5736" t="s">
        <v>65</v>
      </c>
      <c r="R5736" t="s">
        <v>3840</v>
      </c>
      <c r="S5736">
        <v>25.16</v>
      </c>
      <c r="T5736">
        <v>2</v>
      </c>
      <c r="U5736">
        <v>0</v>
      </c>
      <c r="V5736">
        <v>8.5543999999999976</v>
      </c>
    </row>
    <row r="5737" spans="1:22" ht="14.25" customHeight="1" x14ac:dyDescent="0.3">
      <c r="A5737">
        <v>5736</v>
      </c>
      <c r="B5737" t="s">
        <v>8449</v>
      </c>
      <c r="C5737">
        <f>YEAR(Data!$D5737)</f>
        <v>2011</v>
      </c>
      <c r="D5737" s="2">
        <v>40723</v>
      </c>
      <c r="E5737" s="2">
        <v>40727</v>
      </c>
      <c r="F5737" t="s">
        <v>50</v>
      </c>
      <c r="G5737" t="s">
        <v>5281</v>
      </c>
      <c r="H5737" t="s">
        <v>5282</v>
      </c>
      <c r="I5737" t="s">
        <v>26</v>
      </c>
      <c r="J5737" t="s">
        <v>27</v>
      </c>
      <c r="K5737" t="s">
        <v>266</v>
      </c>
      <c r="L5737" t="s">
        <v>267</v>
      </c>
      <c r="M5737">
        <v>10024</v>
      </c>
      <c r="N5737" t="s">
        <v>148</v>
      </c>
      <c r="O5737" t="s">
        <v>6137</v>
      </c>
      <c r="P5737" t="s">
        <v>46</v>
      </c>
      <c r="Q5737" t="s">
        <v>75</v>
      </c>
      <c r="R5737" t="s">
        <v>6138</v>
      </c>
      <c r="S5737">
        <v>13.919999999999998</v>
      </c>
      <c r="T5737">
        <v>3</v>
      </c>
      <c r="U5737">
        <v>0.2</v>
      </c>
      <c r="V5737">
        <v>4.8720000000000008</v>
      </c>
    </row>
    <row r="5738" spans="1:22" ht="14.25" customHeight="1" x14ac:dyDescent="0.3">
      <c r="A5738">
        <v>5737</v>
      </c>
      <c r="B5738" t="s">
        <v>8450</v>
      </c>
      <c r="C5738">
        <f>YEAR(Data!$D5738)</f>
        <v>2011</v>
      </c>
      <c r="D5738" s="2">
        <v>40564</v>
      </c>
      <c r="E5738" s="2">
        <v>40569</v>
      </c>
      <c r="F5738" t="s">
        <v>50</v>
      </c>
      <c r="G5738" t="s">
        <v>5248</v>
      </c>
      <c r="H5738" t="s">
        <v>5249</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ht="14.25" customHeight="1" x14ac:dyDescent="0.3">
      <c r="A5739">
        <v>5738</v>
      </c>
      <c r="B5739" t="s">
        <v>8450</v>
      </c>
      <c r="C5739">
        <f>YEAR(Data!$D5739)</f>
        <v>2011</v>
      </c>
      <c r="D5739" s="2">
        <v>40564</v>
      </c>
      <c r="E5739" s="2">
        <v>40569</v>
      </c>
      <c r="F5739" t="s">
        <v>50</v>
      </c>
      <c r="G5739" t="s">
        <v>5248</v>
      </c>
      <c r="H5739" t="s">
        <v>5249</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ht="14.25" customHeight="1" x14ac:dyDescent="0.3">
      <c r="A5740">
        <v>5739</v>
      </c>
      <c r="B5740" t="s">
        <v>8451</v>
      </c>
      <c r="C5740">
        <f>YEAR(Data!$D5740)</f>
        <v>2014</v>
      </c>
      <c r="D5740" s="2">
        <v>41640</v>
      </c>
      <c r="E5740" s="2">
        <v>41646</v>
      </c>
      <c r="F5740" t="s">
        <v>50</v>
      </c>
      <c r="G5740" t="s">
        <v>6119</v>
      </c>
      <c r="H5740" t="s">
        <v>6120</v>
      </c>
      <c r="I5740" t="s">
        <v>26</v>
      </c>
      <c r="J5740" t="s">
        <v>27</v>
      </c>
      <c r="K5740" t="s">
        <v>127</v>
      </c>
      <c r="L5740" t="s">
        <v>43</v>
      </c>
      <c r="M5740">
        <v>94109</v>
      </c>
      <c r="N5740" t="s">
        <v>44</v>
      </c>
      <c r="O5740" t="s">
        <v>5781</v>
      </c>
      <c r="P5740" t="s">
        <v>46</v>
      </c>
      <c r="Q5740" t="s">
        <v>75</v>
      </c>
      <c r="R5740" t="s">
        <v>5782</v>
      </c>
      <c r="S5740">
        <v>38.376000000000005</v>
      </c>
      <c r="T5740">
        <v>3</v>
      </c>
      <c r="U5740">
        <v>0.2</v>
      </c>
      <c r="V5740">
        <v>13.4316</v>
      </c>
    </row>
    <row r="5741" spans="1:22" ht="14.25" customHeight="1" x14ac:dyDescent="0.3">
      <c r="A5741">
        <v>5740</v>
      </c>
      <c r="B5741" t="s">
        <v>8452</v>
      </c>
      <c r="C5741">
        <f>YEAR(Data!$D5741)</f>
        <v>2014</v>
      </c>
      <c r="D5741" s="2">
        <v>41727</v>
      </c>
      <c r="E5741" s="2">
        <v>41730</v>
      </c>
      <c r="F5741" t="s">
        <v>188</v>
      </c>
      <c r="G5741" t="s">
        <v>6604</v>
      </c>
      <c r="H5741" t="s">
        <v>6605</v>
      </c>
      <c r="I5741" t="s">
        <v>41</v>
      </c>
      <c r="J5741" t="s">
        <v>27</v>
      </c>
      <c r="K5741" t="s">
        <v>746</v>
      </c>
      <c r="L5741" t="s">
        <v>43</v>
      </c>
      <c r="M5741">
        <v>94533</v>
      </c>
      <c r="N5741" t="s">
        <v>44</v>
      </c>
      <c r="O5741" t="s">
        <v>7334</v>
      </c>
      <c r="P5741" t="s">
        <v>46</v>
      </c>
      <c r="Q5741" t="s">
        <v>90</v>
      </c>
      <c r="R5741" t="s">
        <v>7335</v>
      </c>
      <c r="S5741">
        <v>12.96</v>
      </c>
      <c r="T5741">
        <v>2</v>
      </c>
      <c r="U5741">
        <v>0</v>
      </c>
      <c r="V5741">
        <v>6.3504000000000005</v>
      </c>
    </row>
    <row r="5742" spans="1:22" ht="14.25" customHeight="1" x14ac:dyDescent="0.3">
      <c r="A5742">
        <v>5741</v>
      </c>
      <c r="B5742" t="s">
        <v>8452</v>
      </c>
      <c r="C5742">
        <f>YEAR(Data!$D5742)</f>
        <v>2014</v>
      </c>
      <c r="D5742" s="2">
        <v>41727</v>
      </c>
      <c r="E5742" s="2">
        <v>41730</v>
      </c>
      <c r="F5742" t="s">
        <v>188</v>
      </c>
      <c r="G5742" t="s">
        <v>6604</v>
      </c>
      <c r="H5742" t="s">
        <v>6605</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ht="14.25" customHeight="1" x14ac:dyDescent="0.3">
      <c r="A5743">
        <v>5742</v>
      </c>
      <c r="B5743" t="s">
        <v>8452</v>
      </c>
      <c r="C5743">
        <f>YEAR(Data!$D5743)</f>
        <v>2014</v>
      </c>
      <c r="D5743" s="2">
        <v>41727</v>
      </c>
      <c r="E5743" s="2">
        <v>41730</v>
      </c>
      <c r="F5743" t="s">
        <v>188</v>
      </c>
      <c r="G5743" t="s">
        <v>6604</v>
      </c>
      <c r="H5743" t="s">
        <v>6605</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ht="14.25" customHeight="1" x14ac:dyDescent="0.3">
      <c r="A5744">
        <v>5743</v>
      </c>
      <c r="B5744" t="s">
        <v>8452</v>
      </c>
      <c r="C5744">
        <f>YEAR(Data!$D5744)</f>
        <v>2014</v>
      </c>
      <c r="D5744" s="2">
        <v>41727</v>
      </c>
      <c r="E5744" s="2">
        <v>41730</v>
      </c>
      <c r="F5744" t="s">
        <v>188</v>
      </c>
      <c r="G5744" t="s">
        <v>6604</v>
      </c>
      <c r="H5744" t="s">
        <v>6605</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ht="14.25" customHeight="1" x14ac:dyDescent="0.3">
      <c r="A5745">
        <v>5744</v>
      </c>
      <c r="B5745" t="s">
        <v>8452</v>
      </c>
      <c r="C5745">
        <f>YEAR(Data!$D5745)</f>
        <v>2014</v>
      </c>
      <c r="D5745" s="2">
        <v>41727</v>
      </c>
      <c r="E5745" s="2">
        <v>41730</v>
      </c>
      <c r="F5745" t="s">
        <v>188</v>
      </c>
      <c r="G5745" t="s">
        <v>6604</v>
      </c>
      <c r="H5745" t="s">
        <v>6605</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ht="14.25" customHeight="1" x14ac:dyDescent="0.3">
      <c r="A5746">
        <v>5745</v>
      </c>
      <c r="B5746" t="s">
        <v>8452</v>
      </c>
      <c r="C5746">
        <f>YEAR(Data!$D5746)</f>
        <v>2014</v>
      </c>
      <c r="D5746" s="2">
        <v>41727</v>
      </c>
      <c r="E5746" s="2">
        <v>41730</v>
      </c>
      <c r="F5746" t="s">
        <v>188</v>
      </c>
      <c r="G5746" t="s">
        <v>6604</v>
      </c>
      <c r="H5746" t="s">
        <v>6605</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ht="14.25" customHeight="1" x14ac:dyDescent="0.3">
      <c r="A5747">
        <v>5746</v>
      </c>
      <c r="B5747" t="s">
        <v>8452</v>
      </c>
      <c r="C5747">
        <f>YEAR(Data!$D5747)</f>
        <v>2014</v>
      </c>
      <c r="D5747" s="2">
        <v>41727</v>
      </c>
      <c r="E5747" s="2">
        <v>41730</v>
      </c>
      <c r="F5747" t="s">
        <v>188</v>
      </c>
      <c r="G5747" t="s">
        <v>6604</v>
      </c>
      <c r="H5747" t="s">
        <v>6605</v>
      </c>
      <c r="I5747" t="s">
        <v>41</v>
      </c>
      <c r="J5747" t="s">
        <v>27</v>
      </c>
      <c r="K5747" t="s">
        <v>746</v>
      </c>
      <c r="L5747" t="s">
        <v>43</v>
      </c>
      <c r="M5747">
        <v>94533</v>
      </c>
      <c r="N5747" t="s">
        <v>44</v>
      </c>
      <c r="O5747" t="s">
        <v>5753</v>
      </c>
      <c r="P5747" t="s">
        <v>32</v>
      </c>
      <c r="Q5747" t="s">
        <v>65</v>
      </c>
      <c r="R5747" t="s">
        <v>5754</v>
      </c>
      <c r="S5747">
        <v>21.560000000000002</v>
      </c>
      <c r="T5747">
        <v>7</v>
      </c>
      <c r="U5747">
        <v>0</v>
      </c>
      <c r="V5747">
        <v>6.8991999999999987</v>
      </c>
    </row>
    <row r="5748" spans="1:22" ht="14.25" customHeight="1" x14ac:dyDescent="0.3">
      <c r="A5748">
        <v>5747</v>
      </c>
      <c r="B5748" t="s">
        <v>8453</v>
      </c>
      <c r="C5748">
        <f>YEAR(Data!$D5748)</f>
        <v>2013</v>
      </c>
      <c r="D5748" s="2">
        <v>41617</v>
      </c>
      <c r="E5748" s="2">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ht="14.25" customHeight="1" x14ac:dyDescent="0.3">
      <c r="A5749">
        <v>5748</v>
      </c>
      <c r="B5749" t="s">
        <v>8453</v>
      </c>
      <c r="C5749">
        <f>YEAR(Data!$D5749)</f>
        <v>2013</v>
      </c>
      <c r="D5749" s="2">
        <v>41617</v>
      </c>
      <c r="E5749" s="2">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ht="14.25" customHeight="1" x14ac:dyDescent="0.3">
      <c r="A5750">
        <v>5749</v>
      </c>
      <c r="B5750" t="s">
        <v>8453</v>
      </c>
      <c r="C5750">
        <f>YEAR(Data!$D5750)</f>
        <v>2013</v>
      </c>
      <c r="D5750" s="2">
        <v>41617</v>
      </c>
      <c r="E5750" s="2">
        <v>41621</v>
      </c>
      <c r="F5750" t="s">
        <v>50</v>
      </c>
      <c r="G5750" t="s">
        <v>242</v>
      </c>
      <c r="H5750" t="s">
        <v>243</v>
      </c>
      <c r="I5750" t="s">
        <v>26</v>
      </c>
      <c r="J5750" t="s">
        <v>27</v>
      </c>
      <c r="K5750" t="s">
        <v>3520</v>
      </c>
      <c r="L5750" t="s">
        <v>88</v>
      </c>
      <c r="M5750">
        <v>27834</v>
      </c>
      <c r="N5750" t="s">
        <v>30</v>
      </c>
      <c r="O5750" t="s">
        <v>7692</v>
      </c>
      <c r="P5750" t="s">
        <v>71</v>
      </c>
      <c r="Q5750" t="s">
        <v>161</v>
      </c>
      <c r="R5750" t="s">
        <v>7693</v>
      </c>
      <c r="S5750">
        <v>16.560000000000002</v>
      </c>
      <c r="T5750">
        <v>3</v>
      </c>
      <c r="U5750">
        <v>0.2</v>
      </c>
      <c r="V5750">
        <v>-2.4840000000000018</v>
      </c>
    </row>
    <row r="5751" spans="1:22" ht="14.25" customHeight="1" x14ac:dyDescent="0.3">
      <c r="A5751">
        <v>5750</v>
      </c>
      <c r="B5751" t="s">
        <v>8454</v>
      </c>
      <c r="C5751">
        <f>YEAR(Data!$D5751)</f>
        <v>2014</v>
      </c>
      <c r="D5751" s="2">
        <v>41962</v>
      </c>
      <c r="E5751" s="2">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ht="14.25" customHeight="1" x14ac:dyDescent="0.3">
      <c r="A5752">
        <v>5751</v>
      </c>
      <c r="B5752" t="s">
        <v>8455</v>
      </c>
      <c r="C5752">
        <f>YEAR(Data!$D5752)</f>
        <v>2011</v>
      </c>
      <c r="D5752" s="2">
        <v>40693</v>
      </c>
      <c r="E5752" s="2">
        <v>40699</v>
      </c>
      <c r="F5752" t="s">
        <v>50</v>
      </c>
      <c r="G5752" t="s">
        <v>7946</v>
      </c>
      <c r="H5752" t="s">
        <v>7947</v>
      </c>
      <c r="I5752" t="s">
        <v>26</v>
      </c>
      <c r="J5752" t="s">
        <v>27</v>
      </c>
      <c r="K5752" t="s">
        <v>8456</v>
      </c>
      <c r="L5752" t="s">
        <v>211</v>
      </c>
      <c r="M5752">
        <v>60089</v>
      </c>
      <c r="N5752" t="s">
        <v>105</v>
      </c>
      <c r="O5752" t="s">
        <v>80</v>
      </c>
      <c r="P5752" t="s">
        <v>32</v>
      </c>
      <c r="Q5752" t="s">
        <v>56</v>
      </c>
      <c r="R5752" t="s">
        <v>81</v>
      </c>
      <c r="S5752">
        <v>355.45499999999998</v>
      </c>
      <c r="T5752">
        <v>3</v>
      </c>
      <c r="U5752">
        <v>0.5</v>
      </c>
      <c r="V5752">
        <v>-184.83660000000003</v>
      </c>
    </row>
    <row r="5753" spans="1:22" ht="14.25" customHeight="1" x14ac:dyDescent="0.3">
      <c r="A5753">
        <v>5752</v>
      </c>
      <c r="B5753" t="s">
        <v>8457</v>
      </c>
      <c r="C5753">
        <f>YEAR(Data!$D5753)</f>
        <v>2013</v>
      </c>
      <c r="D5753" s="2">
        <v>41296</v>
      </c>
      <c r="E5753" s="2">
        <v>41302</v>
      </c>
      <c r="F5753" t="s">
        <v>50</v>
      </c>
      <c r="G5753" t="s">
        <v>1918</v>
      </c>
      <c r="H5753" t="s">
        <v>1919</v>
      </c>
      <c r="I5753" t="s">
        <v>26</v>
      </c>
      <c r="J5753" t="s">
        <v>27</v>
      </c>
      <c r="K5753" t="s">
        <v>947</v>
      </c>
      <c r="L5753" t="s">
        <v>43</v>
      </c>
      <c r="M5753">
        <v>92037</v>
      </c>
      <c r="N5753" t="s">
        <v>44</v>
      </c>
      <c r="O5753" t="s">
        <v>8458</v>
      </c>
      <c r="P5753" t="s">
        <v>46</v>
      </c>
      <c r="Q5753" t="s">
        <v>47</v>
      </c>
      <c r="R5753" t="s">
        <v>8459</v>
      </c>
      <c r="S5753">
        <v>44.400000000000006</v>
      </c>
      <c r="T5753">
        <v>3</v>
      </c>
      <c r="U5753">
        <v>0</v>
      </c>
      <c r="V5753">
        <v>22.200000000000003</v>
      </c>
    </row>
    <row r="5754" spans="1:22" ht="14.25" customHeight="1" x14ac:dyDescent="0.3">
      <c r="A5754">
        <v>5753</v>
      </c>
      <c r="B5754" t="s">
        <v>8457</v>
      </c>
      <c r="C5754">
        <f>YEAR(Data!$D5754)</f>
        <v>2013</v>
      </c>
      <c r="D5754" s="2">
        <v>41296</v>
      </c>
      <c r="E5754" s="2">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ht="14.25" customHeight="1" x14ac:dyDescent="0.3">
      <c r="A5755">
        <v>5754</v>
      </c>
      <c r="B5755" t="s">
        <v>8460</v>
      </c>
      <c r="C5755">
        <f>YEAR(Data!$D5755)</f>
        <v>2013</v>
      </c>
      <c r="D5755" s="2">
        <v>41308</v>
      </c>
      <c r="E5755" s="2">
        <v>41315</v>
      </c>
      <c r="F5755" t="s">
        <v>50</v>
      </c>
      <c r="G5755" t="s">
        <v>6573</v>
      </c>
      <c r="H5755" t="s">
        <v>6574</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ht="14.25" customHeight="1" x14ac:dyDescent="0.3">
      <c r="A5756">
        <v>5755</v>
      </c>
      <c r="B5756" t="s">
        <v>8461</v>
      </c>
      <c r="C5756">
        <f>YEAR(Data!$D5756)</f>
        <v>2012</v>
      </c>
      <c r="D5756" s="2">
        <v>40997</v>
      </c>
      <c r="E5756" s="2">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ht="14.25" customHeight="1" x14ac:dyDescent="0.3">
      <c r="A5757">
        <v>5756</v>
      </c>
      <c r="B5757" t="s">
        <v>8462</v>
      </c>
      <c r="C5757">
        <f>YEAR(Data!$D5757)</f>
        <v>2011</v>
      </c>
      <c r="D5757" s="2">
        <v>40830</v>
      </c>
      <c r="E5757" s="2">
        <v>40834</v>
      </c>
      <c r="F5757" t="s">
        <v>50</v>
      </c>
      <c r="G5757" t="s">
        <v>5793</v>
      </c>
      <c r="H5757" t="s">
        <v>5794</v>
      </c>
      <c r="I5757" t="s">
        <v>26</v>
      </c>
      <c r="J5757" t="s">
        <v>27</v>
      </c>
      <c r="K5757" t="s">
        <v>103</v>
      </c>
      <c r="L5757" t="s">
        <v>104</v>
      </c>
      <c r="M5757">
        <v>76106</v>
      </c>
      <c r="N5757" t="s">
        <v>105</v>
      </c>
      <c r="O5757" t="s">
        <v>7634</v>
      </c>
      <c r="P5757" t="s">
        <v>46</v>
      </c>
      <c r="Q5757" t="s">
        <v>78</v>
      </c>
      <c r="R5757" t="s">
        <v>7635</v>
      </c>
      <c r="S5757">
        <v>3.1599999999999993</v>
      </c>
      <c r="T5757">
        <v>4</v>
      </c>
      <c r="U5757">
        <v>0.8</v>
      </c>
      <c r="V5757">
        <v>-8.532</v>
      </c>
    </row>
    <row r="5758" spans="1:22" ht="14.25" customHeight="1" x14ac:dyDescent="0.3">
      <c r="A5758">
        <v>5757</v>
      </c>
      <c r="B5758" t="s">
        <v>8462</v>
      </c>
      <c r="C5758">
        <f>YEAR(Data!$D5758)</f>
        <v>2011</v>
      </c>
      <c r="D5758" s="2">
        <v>40830</v>
      </c>
      <c r="E5758" s="2">
        <v>40834</v>
      </c>
      <c r="F5758" t="s">
        <v>50</v>
      </c>
      <c r="G5758" t="s">
        <v>5793</v>
      </c>
      <c r="H5758" t="s">
        <v>5794</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ht="14.25" customHeight="1" x14ac:dyDescent="0.3">
      <c r="A5759">
        <v>5758</v>
      </c>
      <c r="B5759" t="s">
        <v>8463</v>
      </c>
      <c r="C5759">
        <f>YEAR(Data!$D5759)</f>
        <v>2012</v>
      </c>
      <c r="D5759" s="2">
        <v>41132</v>
      </c>
      <c r="E5759" s="2">
        <v>41137</v>
      </c>
      <c r="F5759" t="s">
        <v>50</v>
      </c>
      <c r="G5759" t="s">
        <v>8464</v>
      </c>
      <c r="H5759" t="s">
        <v>8465</v>
      </c>
      <c r="I5759" t="s">
        <v>26</v>
      </c>
      <c r="J5759" t="s">
        <v>27</v>
      </c>
      <c r="K5759" t="s">
        <v>4588</v>
      </c>
      <c r="L5759" t="s">
        <v>88</v>
      </c>
      <c r="M5759">
        <v>27604</v>
      </c>
      <c r="N5759" t="s">
        <v>30</v>
      </c>
      <c r="O5759" t="s">
        <v>3956</v>
      </c>
      <c r="P5759" t="s">
        <v>32</v>
      </c>
      <c r="Q5759" t="s">
        <v>65</v>
      </c>
      <c r="R5759" t="s">
        <v>5770</v>
      </c>
      <c r="S5759">
        <v>46.152000000000001</v>
      </c>
      <c r="T5759">
        <v>3</v>
      </c>
      <c r="U5759">
        <v>0.2</v>
      </c>
      <c r="V5759">
        <v>12.114900000000002</v>
      </c>
    </row>
    <row r="5760" spans="1:22" ht="14.25" customHeight="1" x14ac:dyDescent="0.3">
      <c r="A5760">
        <v>5759</v>
      </c>
      <c r="B5760" t="s">
        <v>8466</v>
      </c>
      <c r="C5760">
        <f>YEAR(Data!$D5760)</f>
        <v>2012</v>
      </c>
      <c r="D5760" s="2">
        <v>41235</v>
      </c>
      <c r="E5760" s="2">
        <v>41236</v>
      </c>
      <c r="F5760" t="s">
        <v>188</v>
      </c>
      <c r="G5760" t="s">
        <v>62</v>
      </c>
      <c r="H5760" t="s">
        <v>63</v>
      </c>
      <c r="I5760" t="s">
        <v>26</v>
      </c>
      <c r="J5760" t="s">
        <v>27</v>
      </c>
      <c r="K5760" t="s">
        <v>2330</v>
      </c>
      <c r="L5760" t="s">
        <v>54</v>
      </c>
      <c r="M5760">
        <v>33012</v>
      </c>
      <c r="N5760" t="s">
        <v>30</v>
      </c>
      <c r="O5760" t="s">
        <v>8185</v>
      </c>
      <c r="P5760" t="s">
        <v>71</v>
      </c>
      <c r="Q5760" t="s">
        <v>682</v>
      </c>
      <c r="R5760" t="s">
        <v>8186</v>
      </c>
      <c r="S5760">
        <v>32.984999999999999</v>
      </c>
      <c r="T5760">
        <v>3</v>
      </c>
      <c r="U5760">
        <v>0.5</v>
      </c>
      <c r="V5760">
        <v>-1.9791000000000025</v>
      </c>
    </row>
    <row r="5761" spans="1:22" ht="14.25" customHeight="1" x14ac:dyDescent="0.3">
      <c r="A5761">
        <v>5760</v>
      </c>
      <c r="B5761" t="s">
        <v>8467</v>
      </c>
      <c r="C5761">
        <f>YEAR(Data!$D5761)</f>
        <v>2013</v>
      </c>
      <c r="D5761" s="2">
        <v>41639</v>
      </c>
      <c r="E5761" s="2">
        <v>41639</v>
      </c>
      <c r="F5761" t="s">
        <v>1290</v>
      </c>
      <c r="G5761" t="s">
        <v>5925</v>
      </c>
      <c r="H5761" t="s">
        <v>5926</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ht="14.25" customHeight="1" x14ac:dyDescent="0.3">
      <c r="A5762">
        <v>5761</v>
      </c>
      <c r="B5762" t="s">
        <v>8467</v>
      </c>
      <c r="C5762">
        <f>YEAR(Data!$D5762)</f>
        <v>2013</v>
      </c>
      <c r="D5762" s="2">
        <v>41639</v>
      </c>
      <c r="E5762" s="2">
        <v>41639</v>
      </c>
      <c r="F5762" t="s">
        <v>1290</v>
      </c>
      <c r="G5762" t="s">
        <v>5925</v>
      </c>
      <c r="H5762" t="s">
        <v>5926</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ht="14.25" customHeight="1" x14ac:dyDescent="0.3">
      <c r="A5763">
        <v>5762</v>
      </c>
      <c r="B5763" t="s">
        <v>8468</v>
      </c>
      <c r="C5763">
        <f>YEAR(Data!$D5763)</f>
        <v>2014</v>
      </c>
      <c r="D5763" s="2">
        <v>41864</v>
      </c>
      <c r="E5763" s="2">
        <v>41867</v>
      </c>
      <c r="F5763" t="s">
        <v>188</v>
      </c>
      <c r="G5763" t="s">
        <v>5224</v>
      </c>
      <c r="H5763" t="s">
        <v>5225</v>
      </c>
      <c r="I5763" t="s">
        <v>26</v>
      </c>
      <c r="J5763" t="s">
        <v>27</v>
      </c>
      <c r="K5763" t="s">
        <v>8469</v>
      </c>
      <c r="L5763" t="s">
        <v>43</v>
      </c>
      <c r="M5763">
        <v>92630</v>
      </c>
      <c r="N5763" t="s">
        <v>44</v>
      </c>
      <c r="O5763" t="s">
        <v>4420</v>
      </c>
      <c r="P5763" t="s">
        <v>46</v>
      </c>
      <c r="Q5763" t="s">
        <v>78</v>
      </c>
      <c r="R5763" t="s">
        <v>4421</v>
      </c>
      <c r="S5763">
        <v>542.93999999999994</v>
      </c>
      <c r="T5763">
        <v>3</v>
      </c>
      <c r="U5763">
        <v>0</v>
      </c>
      <c r="V5763">
        <v>152.02319999999997</v>
      </c>
    </row>
    <row r="5764" spans="1:22" ht="14.25" customHeight="1" x14ac:dyDescent="0.3">
      <c r="A5764">
        <v>5763</v>
      </c>
      <c r="B5764" t="s">
        <v>8468</v>
      </c>
      <c r="C5764">
        <f>YEAR(Data!$D5764)</f>
        <v>2014</v>
      </c>
      <c r="D5764" s="2">
        <v>41864</v>
      </c>
      <c r="E5764" s="2">
        <v>41867</v>
      </c>
      <c r="F5764" t="s">
        <v>188</v>
      </c>
      <c r="G5764" t="s">
        <v>5224</v>
      </c>
      <c r="H5764" t="s">
        <v>5225</v>
      </c>
      <c r="I5764" t="s">
        <v>26</v>
      </c>
      <c r="J5764" t="s">
        <v>27</v>
      </c>
      <c r="K5764" t="s">
        <v>8469</v>
      </c>
      <c r="L5764" t="s">
        <v>43</v>
      </c>
      <c r="M5764">
        <v>92630</v>
      </c>
      <c r="N5764" t="s">
        <v>44</v>
      </c>
      <c r="O5764" t="s">
        <v>3928</v>
      </c>
      <c r="P5764" t="s">
        <v>32</v>
      </c>
      <c r="Q5764" t="s">
        <v>65</v>
      </c>
      <c r="R5764" t="s">
        <v>3929</v>
      </c>
      <c r="S5764">
        <v>54.92</v>
      </c>
      <c r="T5764">
        <v>4</v>
      </c>
      <c r="U5764">
        <v>0</v>
      </c>
      <c r="V5764">
        <v>19.7712</v>
      </c>
    </row>
    <row r="5765" spans="1:22" ht="14.25" customHeight="1" x14ac:dyDescent="0.3">
      <c r="A5765">
        <v>5764</v>
      </c>
      <c r="B5765" t="s">
        <v>8470</v>
      </c>
      <c r="C5765">
        <f>YEAR(Data!$D5765)</f>
        <v>2012</v>
      </c>
      <c r="D5765" s="2">
        <v>41216</v>
      </c>
      <c r="E5765" s="2">
        <v>41218</v>
      </c>
      <c r="F5765" t="s">
        <v>188</v>
      </c>
      <c r="G5765" t="s">
        <v>792</v>
      </c>
      <c r="H5765" t="s">
        <v>793</v>
      </c>
      <c r="I5765" t="s">
        <v>41</v>
      </c>
      <c r="J5765" t="s">
        <v>27</v>
      </c>
      <c r="K5765" t="s">
        <v>1173</v>
      </c>
      <c r="L5765" t="s">
        <v>267</v>
      </c>
      <c r="M5765">
        <v>11561</v>
      </c>
      <c r="N5765" t="s">
        <v>148</v>
      </c>
      <c r="O5765" t="s">
        <v>6903</v>
      </c>
      <c r="P5765" t="s">
        <v>32</v>
      </c>
      <c r="Q5765" t="s">
        <v>36</v>
      </c>
      <c r="R5765" t="s">
        <v>6904</v>
      </c>
      <c r="S5765">
        <v>1448.8200000000002</v>
      </c>
      <c r="T5765">
        <v>10</v>
      </c>
      <c r="U5765">
        <v>0.1</v>
      </c>
      <c r="V5765">
        <v>209.27399999999992</v>
      </c>
    </row>
    <row r="5766" spans="1:22" ht="14.25" customHeight="1" x14ac:dyDescent="0.3">
      <c r="A5766">
        <v>5765</v>
      </c>
      <c r="B5766" t="s">
        <v>8471</v>
      </c>
      <c r="C5766">
        <f>YEAR(Data!$D5766)</f>
        <v>2012</v>
      </c>
      <c r="D5766" s="2">
        <v>41162</v>
      </c>
      <c r="E5766" s="2">
        <v>41164</v>
      </c>
      <c r="F5766" t="s">
        <v>23</v>
      </c>
      <c r="G5766" t="s">
        <v>3644</v>
      </c>
      <c r="H5766" t="s">
        <v>3645</v>
      </c>
      <c r="I5766" t="s">
        <v>26</v>
      </c>
      <c r="J5766" t="s">
        <v>27</v>
      </c>
      <c r="K5766" t="s">
        <v>95</v>
      </c>
      <c r="L5766" t="s">
        <v>96</v>
      </c>
      <c r="M5766">
        <v>98103</v>
      </c>
      <c r="N5766" t="s">
        <v>44</v>
      </c>
      <c r="O5766" t="s">
        <v>8373</v>
      </c>
      <c r="P5766" t="s">
        <v>46</v>
      </c>
      <c r="Q5766" t="s">
        <v>59</v>
      </c>
      <c r="R5766" t="s">
        <v>8374</v>
      </c>
      <c r="S5766">
        <v>353.88</v>
      </c>
      <c r="T5766">
        <v>6</v>
      </c>
      <c r="U5766">
        <v>0</v>
      </c>
      <c r="V5766">
        <v>17.693999999999988</v>
      </c>
    </row>
    <row r="5767" spans="1:22" ht="14.25" customHeight="1" x14ac:dyDescent="0.3">
      <c r="A5767">
        <v>5766</v>
      </c>
      <c r="B5767" t="s">
        <v>8472</v>
      </c>
      <c r="C5767">
        <f>YEAR(Data!$D5767)</f>
        <v>2011</v>
      </c>
      <c r="D5767" s="2">
        <v>40855</v>
      </c>
      <c r="E5767" s="2">
        <v>40861</v>
      </c>
      <c r="F5767" t="s">
        <v>50</v>
      </c>
      <c r="G5767" t="s">
        <v>152</v>
      </c>
      <c r="H5767" t="s">
        <v>153</v>
      </c>
      <c r="I5767" t="s">
        <v>26</v>
      </c>
      <c r="J5767" t="s">
        <v>27</v>
      </c>
      <c r="K5767" t="s">
        <v>8473</v>
      </c>
      <c r="L5767" t="s">
        <v>43</v>
      </c>
      <c r="M5767">
        <v>96003</v>
      </c>
      <c r="N5767" t="s">
        <v>44</v>
      </c>
      <c r="O5767" t="s">
        <v>3398</v>
      </c>
      <c r="P5767" t="s">
        <v>71</v>
      </c>
      <c r="Q5767" t="s">
        <v>72</v>
      </c>
      <c r="R5767" t="s">
        <v>3399</v>
      </c>
      <c r="S5767">
        <v>333.57600000000002</v>
      </c>
      <c r="T5767">
        <v>3</v>
      </c>
      <c r="U5767">
        <v>0.2</v>
      </c>
      <c r="V5767">
        <v>25.018199999999993</v>
      </c>
    </row>
    <row r="5768" spans="1:22" ht="14.25" customHeight="1" x14ac:dyDescent="0.3">
      <c r="A5768">
        <v>5767</v>
      </c>
      <c r="B5768" t="s">
        <v>8474</v>
      </c>
      <c r="C5768">
        <f>YEAR(Data!$D5768)</f>
        <v>2013</v>
      </c>
      <c r="D5768" s="2">
        <v>41556</v>
      </c>
      <c r="E5768" s="2">
        <v>41563</v>
      </c>
      <c r="F5768" t="s">
        <v>50</v>
      </c>
      <c r="G5768" t="s">
        <v>2717</v>
      </c>
      <c r="H5768" t="s">
        <v>2718</v>
      </c>
      <c r="I5768" t="s">
        <v>102</v>
      </c>
      <c r="J5768" t="s">
        <v>27</v>
      </c>
      <c r="K5768" t="s">
        <v>678</v>
      </c>
      <c r="L5768" t="s">
        <v>104</v>
      </c>
      <c r="M5768">
        <v>78207</v>
      </c>
      <c r="N5768" t="s">
        <v>105</v>
      </c>
      <c r="O5768" t="s">
        <v>5543</v>
      </c>
      <c r="P5768" t="s">
        <v>46</v>
      </c>
      <c r="Q5768" t="s">
        <v>47</v>
      </c>
      <c r="R5768" t="s">
        <v>5544</v>
      </c>
      <c r="S5768">
        <v>60.144000000000005</v>
      </c>
      <c r="T5768">
        <v>6</v>
      </c>
      <c r="U5768">
        <v>0.2</v>
      </c>
      <c r="V5768">
        <v>20.298599999999993</v>
      </c>
    </row>
    <row r="5769" spans="1:22" ht="14.25" customHeight="1" x14ac:dyDescent="0.3">
      <c r="A5769">
        <v>5768</v>
      </c>
      <c r="B5769" t="s">
        <v>8475</v>
      </c>
      <c r="C5769">
        <f>YEAR(Data!$D5769)</f>
        <v>2014</v>
      </c>
      <c r="D5769" s="2">
        <v>41891</v>
      </c>
      <c r="E5769" s="2">
        <v>41895</v>
      </c>
      <c r="F5769" t="s">
        <v>23</v>
      </c>
      <c r="G5769" t="s">
        <v>7867</v>
      </c>
      <c r="H5769" t="s">
        <v>7868</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ht="14.25" customHeight="1" x14ac:dyDescent="0.3">
      <c r="A5770">
        <v>5769</v>
      </c>
      <c r="B5770" t="s">
        <v>8476</v>
      </c>
      <c r="C5770">
        <f>YEAR(Data!$D5770)</f>
        <v>2012</v>
      </c>
      <c r="D5770" s="2">
        <v>40964</v>
      </c>
      <c r="E5770" s="2">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ht="14.25" customHeight="1" x14ac:dyDescent="0.3">
      <c r="A5771">
        <v>5770</v>
      </c>
      <c r="B5771" t="s">
        <v>8476</v>
      </c>
      <c r="C5771">
        <f>YEAR(Data!$D5771)</f>
        <v>2012</v>
      </c>
      <c r="D5771" s="2">
        <v>40964</v>
      </c>
      <c r="E5771" s="2">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ht="14.25" customHeight="1" x14ac:dyDescent="0.3">
      <c r="A5772">
        <v>5771</v>
      </c>
      <c r="B5772" t="s">
        <v>8477</v>
      </c>
      <c r="C5772">
        <f>YEAR(Data!$D5772)</f>
        <v>2012</v>
      </c>
      <c r="D5772" s="2">
        <v>41176</v>
      </c>
      <c r="E5772" s="2">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ht="14.25" customHeight="1" x14ac:dyDescent="0.3">
      <c r="A5773">
        <v>5772</v>
      </c>
      <c r="B5773" t="s">
        <v>8477</v>
      </c>
      <c r="C5773">
        <f>YEAR(Data!$D5773)</f>
        <v>2012</v>
      </c>
      <c r="D5773" s="2">
        <v>41176</v>
      </c>
      <c r="E5773" s="2">
        <v>41180</v>
      </c>
      <c r="F5773" t="s">
        <v>50</v>
      </c>
      <c r="G5773" t="s">
        <v>3887</v>
      </c>
      <c r="H5773" t="s">
        <v>3888</v>
      </c>
      <c r="I5773" t="s">
        <v>41</v>
      </c>
      <c r="J5773" t="s">
        <v>27</v>
      </c>
      <c r="K5773" t="s">
        <v>42</v>
      </c>
      <c r="L5773" t="s">
        <v>43</v>
      </c>
      <c r="M5773">
        <v>90032</v>
      </c>
      <c r="N5773" t="s">
        <v>44</v>
      </c>
      <c r="O5773" t="s">
        <v>5612</v>
      </c>
      <c r="P5773" t="s">
        <v>46</v>
      </c>
      <c r="Q5773" t="s">
        <v>78</v>
      </c>
      <c r="R5773" t="s">
        <v>5613</v>
      </c>
      <c r="S5773">
        <v>1158.1199999999999</v>
      </c>
      <c r="T5773">
        <v>4</v>
      </c>
      <c r="U5773">
        <v>0</v>
      </c>
      <c r="V5773">
        <v>335.85479999999984</v>
      </c>
    </row>
    <row r="5774" spans="1:22" ht="14.25" customHeight="1" x14ac:dyDescent="0.3">
      <c r="A5774">
        <v>5773</v>
      </c>
      <c r="B5774" t="s">
        <v>8478</v>
      </c>
      <c r="C5774">
        <f>YEAR(Data!$D5774)</f>
        <v>2012</v>
      </c>
      <c r="D5774" s="2">
        <v>41239</v>
      </c>
      <c r="E5774" s="2">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ht="14.25" customHeight="1" x14ac:dyDescent="0.3">
      <c r="A5775">
        <v>5774</v>
      </c>
      <c r="B5775" t="s">
        <v>8479</v>
      </c>
      <c r="C5775">
        <f>YEAR(Data!$D5775)</f>
        <v>2013</v>
      </c>
      <c r="D5775" s="2">
        <v>41518</v>
      </c>
      <c r="E5775" s="2">
        <v>41524</v>
      </c>
      <c r="F5775" t="s">
        <v>50</v>
      </c>
      <c r="G5775" t="s">
        <v>1997</v>
      </c>
      <c r="H5775" t="s">
        <v>1998</v>
      </c>
      <c r="I5775" t="s">
        <v>26</v>
      </c>
      <c r="J5775" t="s">
        <v>27</v>
      </c>
      <c r="K5775" t="s">
        <v>8044</v>
      </c>
      <c r="L5775" t="s">
        <v>104</v>
      </c>
      <c r="M5775">
        <v>76706</v>
      </c>
      <c r="N5775" t="s">
        <v>105</v>
      </c>
      <c r="O5775" t="s">
        <v>1410</v>
      </c>
      <c r="P5775" t="s">
        <v>46</v>
      </c>
      <c r="Q5775" t="s">
        <v>59</v>
      </c>
      <c r="R5775" t="s">
        <v>1411</v>
      </c>
      <c r="S5775">
        <v>23.968000000000004</v>
      </c>
      <c r="T5775">
        <v>2</v>
      </c>
      <c r="U5775">
        <v>0.2</v>
      </c>
      <c r="V5775">
        <v>2.3967999999999989</v>
      </c>
    </row>
    <row r="5776" spans="1:22" ht="14.25" customHeight="1" x14ac:dyDescent="0.3">
      <c r="A5776">
        <v>5775</v>
      </c>
      <c r="B5776" t="s">
        <v>8480</v>
      </c>
      <c r="C5776">
        <f>YEAR(Data!$D5776)</f>
        <v>2013</v>
      </c>
      <c r="D5776" s="2">
        <v>41377</v>
      </c>
      <c r="E5776" s="2">
        <v>41381</v>
      </c>
      <c r="F5776" t="s">
        <v>50</v>
      </c>
      <c r="G5776" t="s">
        <v>3723</v>
      </c>
      <c r="H5776" t="s">
        <v>3724</v>
      </c>
      <c r="I5776" t="s">
        <v>26</v>
      </c>
      <c r="J5776" t="s">
        <v>27</v>
      </c>
      <c r="K5776" t="s">
        <v>42</v>
      </c>
      <c r="L5776" t="s">
        <v>43</v>
      </c>
      <c r="M5776">
        <v>90036</v>
      </c>
      <c r="N5776" t="s">
        <v>44</v>
      </c>
      <c r="O5776" t="s">
        <v>8382</v>
      </c>
      <c r="P5776" t="s">
        <v>32</v>
      </c>
      <c r="Q5776" t="s">
        <v>36</v>
      </c>
      <c r="R5776" t="s">
        <v>8383</v>
      </c>
      <c r="S5776">
        <v>638.28800000000012</v>
      </c>
      <c r="T5776">
        <v>7</v>
      </c>
      <c r="U5776">
        <v>0.2</v>
      </c>
      <c r="V5776">
        <v>-31.914400000000015</v>
      </c>
    </row>
    <row r="5777" spans="1:22" ht="14.25" customHeight="1" x14ac:dyDescent="0.3">
      <c r="A5777">
        <v>5776</v>
      </c>
      <c r="B5777" t="s">
        <v>8480</v>
      </c>
      <c r="C5777">
        <f>YEAR(Data!$D5777)</f>
        <v>2013</v>
      </c>
      <c r="D5777" s="2">
        <v>41377</v>
      </c>
      <c r="E5777" s="2">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ht="14.25" customHeight="1" x14ac:dyDescent="0.3">
      <c r="A5778">
        <v>5777</v>
      </c>
      <c r="B5778" t="s">
        <v>8481</v>
      </c>
      <c r="C5778">
        <f>YEAR(Data!$D5778)</f>
        <v>2013</v>
      </c>
      <c r="D5778" s="2">
        <v>41613</v>
      </c>
      <c r="E5778" s="2">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ht="14.25" customHeight="1" x14ac:dyDescent="0.3">
      <c r="A5779">
        <v>5778</v>
      </c>
      <c r="B5779" t="s">
        <v>8482</v>
      </c>
      <c r="C5779">
        <f>YEAR(Data!$D5779)</f>
        <v>2013</v>
      </c>
      <c r="D5779" s="2">
        <v>41613</v>
      </c>
      <c r="E5779" s="2">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ht="14.25" customHeight="1" x14ac:dyDescent="0.3">
      <c r="A5780">
        <v>5779</v>
      </c>
      <c r="B5780" t="s">
        <v>8483</v>
      </c>
      <c r="C5780">
        <f>YEAR(Data!$D5780)</f>
        <v>2011</v>
      </c>
      <c r="D5780" s="2">
        <v>40858</v>
      </c>
      <c r="E5780" s="2">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ht="14.25" customHeight="1" x14ac:dyDescent="0.3">
      <c r="A5781">
        <v>5780</v>
      </c>
      <c r="B5781" t="s">
        <v>8483</v>
      </c>
      <c r="C5781">
        <f>YEAR(Data!$D5781)</f>
        <v>2011</v>
      </c>
      <c r="D5781" s="2">
        <v>40858</v>
      </c>
      <c r="E5781" s="2">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ht="14.25" customHeight="1" x14ac:dyDescent="0.3">
      <c r="A5782">
        <v>5781</v>
      </c>
      <c r="B5782" t="s">
        <v>8484</v>
      </c>
      <c r="C5782">
        <f>YEAR(Data!$D5782)</f>
        <v>2012</v>
      </c>
      <c r="D5782" s="2">
        <v>41001</v>
      </c>
      <c r="E5782" s="2">
        <v>41008</v>
      </c>
      <c r="F5782" t="s">
        <v>50</v>
      </c>
      <c r="G5782" t="s">
        <v>4011</v>
      </c>
      <c r="H5782" t="s">
        <v>4012</v>
      </c>
      <c r="I5782" t="s">
        <v>26</v>
      </c>
      <c r="J5782" t="s">
        <v>27</v>
      </c>
      <c r="K5782" t="s">
        <v>42</v>
      </c>
      <c r="L5782" t="s">
        <v>43</v>
      </c>
      <c r="M5782">
        <v>90049</v>
      </c>
      <c r="N5782" t="s">
        <v>44</v>
      </c>
      <c r="O5782" t="s">
        <v>8485</v>
      </c>
      <c r="P5782" t="s">
        <v>71</v>
      </c>
      <c r="Q5782" t="s">
        <v>682</v>
      </c>
      <c r="R5782" t="s">
        <v>8486</v>
      </c>
      <c r="S5782">
        <v>71.975999999999999</v>
      </c>
      <c r="T5782">
        <v>3</v>
      </c>
      <c r="U5782">
        <v>0.2</v>
      </c>
      <c r="V5782">
        <v>24.291899999999998</v>
      </c>
    </row>
    <row r="5783" spans="1:22" ht="14.25" customHeight="1" x14ac:dyDescent="0.3">
      <c r="A5783">
        <v>5782</v>
      </c>
      <c r="B5783" t="s">
        <v>8487</v>
      </c>
      <c r="C5783">
        <f>YEAR(Data!$D5783)</f>
        <v>2012</v>
      </c>
      <c r="D5783" s="2">
        <v>41255</v>
      </c>
      <c r="E5783" s="2">
        <v>41259</v>
      </c>
      <c r="F5783" t="s">
        <v>23</v>
      </c>
      <c r="G5783" t="s">
        <v>1655</v>
      </c>
      <c r="H5783" t="s">
        <v>1656</v>
      </c>
      <c r="I5783" t="s">
        <v>26</v>
      </c>
      <c r="J5783" t="s">
        <v>27</v>
      </c>
      <c r="K5783" t="s">
        <v>8488</v>
      </c>
      <c r="L5783" t="s">
        <v>43</v>
      </c>
      <c r="M5783">
        <v>95928</v>
      </c>
      <c r="N5783" t="s">
        <v>44</v>
      </c>
      <c r="O5783" t="s">
        <v>640</v>
      </c>
      <c r="P5783" t="s">
        <v>46</v>
      </c>
      <c r="Q5783" t="s">
        <v>68</v>
      </c>
      <c r="R5783" t="s">
        <v>641</v>
      </c>
      <c r="S5783">
        <v>2.21</v>
      </c>
      <c r="T5783">
        <v>1</v>
      </c>
      <c r="U5783">
        <v>0</v>
      </c>
      <c r="V5783">
        <v>0.59670000000000001</v>
      </c>
    </row>
    <row r="5784" spans="1:22" ht="14.25" customHeight="1" x14ac:dyDescent="0.3">
      <c r="A5784">
        <v>5783</v>
      </c>
      <c r="B5784" t="s">
        <v>8487</v>
      </c>
      <c r="C5784">
        <f>YEAR(Data!$D5784)</f>
        <v>2012</v>
      </c>
      <c r="D5784" s="2">
        <v>41255</v>
      </c>
      <c r="E5784" s="2">
        <v>41259</v>
      </c>
      <c r="F5784" t="s">
        <v>23</v>
      </c>
      <c r="G5784" t="s">
        <v>1655</v>
      </c>
      <c r="H5784" t="s">
        <v>1656</v>
      </c>
      <c r="I5784" t="s">
        <v>26</v>
      </c>
      <c r="J5784" t="s">
        <v>27</v>
      </c>
      <c r="K5784" t="s">
        <v>8488</v>
      </c>
      <c r="L5784" t="s">
        <v>43</v>
      </c>
      <c r="M5784">
        <v>95928</v>
      </c>
      <c r="N5784" t="s">
        <v>44</v>
      </c>
      <c r="O5784" t="s">
        <v>3041</v>
      </c>
      <c r="P5784" t="s">
        <v>46</v>
      </c>
      <c r="Q5784" t="s">
        <v>173</v>
      </c>
      <c r="R5784" t="s">
        <v>3042</v>
      </c>
      <c r="S5784">
        <v>15.52</v>
      </c>
      <c r="T5784">
        <v>4</v>
      </c>
      <c r="U5784">
        <v>0</v>
      </c>
      <c r="V5784">
        <v>7.4496000000000002</v>
      </c>
    </row>
    <row r="5785" spans="1:22" ht="14.25" customHeight="1" x14ac:dyDescent="0.3">
      <c r="A5785">
        <v>5784</v>
      </c>
      <c r="B5785" t="s">
        <v>8487</v>
      </c>
      <c r="C5785">
        <f>YEAR(Data!$D5785)</f>
        <v>2012</v>
      </c>
      <c r="D5785" s="2">
        <v>41255</v>
      </c>
      <c r="E5785" s="2">
        <v>41259</v>
      </c>
      <c r="F5785" t="s">
        <v>23</v>
      </c>
      <c r="G5785" t="s">
        <v>1655</v>
      </c>
      <c r="H5785" t="s">
        <v>1656</v>
      </c>
      <c r="I5785" t="s">
        <v>26</v>
      </c>
      <c r="J5785" t="s">
        <v>27</v>
      </c>
      <c r="K5785" t="s">
        <v>8488</v>
      </c>
      <c r="L5785" t="s">
        <v>43</v>
      </c>
      <c r="M5785">
        <v>95928</v>
      </c>
      <c r="N5785" t="s">
        <v>44</v>
      </c>
      <c r="O5785" t="s">
        <v>5528</v>
      </c>
      <c r="P5785" t="s">
        <v>46</v>
      </c>
      <c r="Q5785" t="s">
        <v>90</v>
      </c>
      <c r="R5785" t="s">
        <v>5529</v>
      </c>
      <c r="S5785">
        <v>36.44</v>
      </c>
      <c r="T5785">
        <v>4</v>
      </c>
      <c r="U5785">
        <v>0</v>
      </c>
      <c r="V5785">
        <v>16.397999999999996</v>
      </c>
    </row>
    <row r="5786" spans="1:22" ht="14.25" customHeight="1" x14ac:dyDescent="0.3">
      <c r="A5786">
        <v>5785</v>
      </c>
      <c r="B5786" t="s">
        <v>8489</v>
      </c>
      <c r="C5786">
        <f>YEAR(Data!$D5786)</f>
        <v>2014</v>
      </c>
      <c r="D5786" s="2">
        <v>41915</v>
      </c>
      <c r="E5786" s="2">
        <v>41921</v>
      </c>
      <c r="F5786" t="s">
        <v>50</v>
      </c>
      <c r="G5786" t="s">
        <v>8309</v>
      </c>
      <c r="H5786" t="s">
        <v>8310</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ht="14.25" customHeight="1" x14ac:dyDescent="0.3">
      <c r="A5787">
        <v>5786</v>
      </c>
      <c r="B5787" t="s">
        <v>8489</v>
      </c>
      <c r="C5787">
        <f>YEAR(Data!$D5787)</f>
        <v>2014</v>
      </c>
      <c r="D5787" s="2">
        <v>41915</v>
      </c>
      <c r="E5787" s="2">
        <v>41921</v>
      </c>
      <c r="F5787" t="s">
        <v>50</v>
      </c>
      <c r="G5787" t="s">
        <v>8309</v>
      </c>
      <c r="H5787" t="s">
        <v>8310</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ht="14.25" customHeight="1" x14ac:dyDescent="0.3">
      <c r="A5788">
        <v>5787</v>
      </c>
      <c r="B5788" t="s">
        <v>8489</v>
      </c>
      <c r="C5788">
        <f>YEAR(Data!$D5788)</f>
        <v>2014</v>
      </c>
      <c r="D5788" s="2">
        <v>41915</v>
      </c>
      <c r="E5788" s="2">
        <v>41921</v>
      </c>
      <c r="F5788" t="s">
        <v>50</v>
      </c>
      <c r="G5788" t="s">
        <v>8309</v>
      </c>
      <c r="H5788" t="s">
        <v>8310</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ht="14.25" customHeight="1" x14ac:dyDescent="0.3">
      <c r="A5789">
        <v>5788</v>
      </c>
      <c r="B5789" t="s">
        <v>8489</v>
      </c>
      <c r="C5789">
        <f>YEAR(Data!$D5789)</f>
        <v>2014</v>
      </c>
      <c r="D5789" s="2">
        <v>41915</v>
      </c>
      <c r="E5789" s="2">
        <v>41921</v>
      </c>
      <c r="F5789" t="s">
        <v>50</v>
      </c>
      <c r="G5789" t="s">
        <v>8309</v>
      </c>
      <c r="H5789" t="s">
        <v>8310</v>
      </c>
      <c r="I5789" t="s">
        <v>26</v>
      </c>
      <c r="J5789" t="s">
        <v>27</v>
      </c>
      <c r="K5789" t="s">
        <v>318</v>
      </c>
      <c r="L5789" t="s">
        <v>420</v>
      </c>
      <c r="M5789">
        <v>97477</v>
      </c>
      <c r="N5789" t="s">
        <v>44</v>
      </c>
      <c r="O5789" t="s">
        <v>5718</v>
      </c>
      <c r="P5789" t="s">
        <v>46</v>
      </c>
      <c r="Q5789" t="s">
        <v>68</v>
      </c>
      <c r="R5789" t="s">
        <v>5719</v>
      </c>
      <c r="S5789">
        <v>95.143999999999991</v>
      </c>
      <c r="T5789">
        <v>7</v>
      </c>
      <c r="U5789">
        <v>0.2</v>
      </c>
      <c r="V5789">
        <v>10.703699999999987</v>
      </c>
    </row>
    <row r="5790" spans="1:22" ht="14.25" customHeight="1" x14ac:dyDescent="0.3">
      <c r="A5790">
        <v>5789</v>
      </c>
      <c r="B5790" t="s">
        <v>8490</v>
      </c>
      <c r="C5790">
        <f>YEAR(Data!$D5790)</f>
        <v>2014</v>
      </c>
      <c r="D5790" s="2">
        <v>41740</v>
      </c>
      <c r="E5790" s="2">
        <v>41744</v>
      </c>
      <c r="F5790" t="s">
        <v>23</v>
      </c>
      <c r="G5790" t="s">
        <v>8491</v>
      </c>
      <c r="H5790" t="s">
        <v>8492</v>
      </c>
      <c r="I5790" t="s">
        <v>41</v>
      </c>
      <c r="J5790" t="s">
        <v>27</v>
      </c>
      <c r="K5790" t="s">
        <v>1521</v>
      </c>
      <c r="L5790" t="s">
        <v>54</v>
      </c>
      <c r="M5790">
        <v>32216</v>
      </c>
      <c r="N5790" t="s">
        <v>30</v>
      </c>
      <c r="O5790" t="s">
        <v>5753</v>
      </c>
      <c r="P5790" t="s">
        <v>32</v>
      </c>
      <c r="Q5790" t="s">
        <v>65</v>
      </c>
      <c r="R5790" t="s">
        <v>5754</v>
      </c>
      <c r="S5790">
        <v>12.320000000000002</v>
      </c>
      <c r="T5790">
        <v>5</v>
      </c>
      <c r="U5790">
        <v>0.2</v>
      </c>
      <c r="V5790">
        <v>1.8479999999999985</v>
      </c>
    </row>
    <row r="5791" spans="1:22" ht="14.25" customHeight="1" x14ac:dyDescent="0.3">
      <c r="A5791">
        <v>5790</v>
      </c>
      <c r="B5791" t="s">
        <v>8490</v>
      </c>
      <c r="C5791">
        <f>YEAR(Data!$D5791)</f>
        <v>2014</v>
      </c>
      <c r="D5791" s="2">
        <v>41740</v>
      </c>
      <c r="E5791" s="2">
        <v>41744</v>
      </c>
      <c r="F5791" t="s">
        <v>23</v>
      </c>
      <c r="G5791" t="s">
        <v>8491</v>
      </c>
      <c r="H5791" t="s">
        <v>8492</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ht="14.25" customHeight="1" x14ac:dyDescent="0.3">
      <c r="A5792">
        <v>5791</v>
      </c>
      <c r="B5792" t="s">
        <v>8493</v>
      </c>
      <c r="C5792">
        <f>YEAR(Data!$D5792)</f>
        <v>2014</v>
      </c>
      <c r="D5792" s="2">
        <v>41912</v>
      </c>
      <c r="E5792" s="2">
        <v>41915</v>
      </c>
      <c r="F5792" t="s">
        <v>188</v>
      </c>
      <c r="G5792" t="s">
        <v>2567</v>
      </c>
      <c r="H5792" t="s">
        <v>2568</v>
      </c>
      <c r="I5792" t="s">
        <v>26</v>
      </c>
      <c r="J5792" t="s">
        <v>27</v>
      </c>
      <c r="K5792" t="s">
        <v>5954</v>
      </c>
      <c r="L5792" t="s">
        <v>43</v>
      </c>
      <c r="M5792">
        <v>93309</v>
      </c>
      <c r="N5792" t="s">
        <v>44</v>
      </c>
      <c r="O5792" t="s">
        <v>2572</v>
      </c>
      <c r="P5792" t="s">
        <v>46</v>
      </c>
      <c r="Q5792" t="s">
        <v>269</v>
      </c>
      <c r="R5792" t="s">
        <v>2573</v>
      </c>
      <c r="S5792">
        <v>35</v>
      </c>
      <c r="T5792">
        <v>7</v>
      </c>
      <c r="U5792">
        <v>0</v>
      </c>
      <c r="V5792">
        <v>16.8</v>
      </c>
    </row>
    <row r="5793" spans="1:22" ht="14.25" customHeight="1" x14ac:dyDescent="0.3">
      <c r="A5793">
        <v>5792</v>
      </c>
      <c r="B5793" t="s">
        <v>8493</v>
      </c>
      <c r="C5793">
        <f>YEAR(Data!$D5793)</f>
        <v>2014</v>
      </c>
      <c r="D5793" s="2">
        <v>41912</v>
      </c>
      <c r="E5793" s="2">
        <v>41915</v>
      </c>
      <c r="F5793" t="s">
        <v>188</v>
      </c>
      <c r="G5793" t="s">
        <v>2567</v>
      </c>
      <c r="H5793" t="s">
        <v>2568</v>
      </c>
      <c r="I5793" t="s">
        <v>26</v>
      </c>
      <c r="J5793" t="s">
        <v>27</v>
      </c>
      <c r="K5793" t="s">
        <v>5954</v>
      </c>
      <c r="L5793" t="s">
        <v>43</v>
      </c>
      <c r="M5793">
        <v>93309</v>
      </c>
      <c r="N5793" t="s">
        <v>44</v>
      </c>
      <c r="O5793" t="s">
        <v>3741</v>
      </c>
      <c r="P5793" t="s">
        <v>32</v>
      </c>
      <c r="Q5793" t="s">
        <v>36</v>
      </c>
      <c r="R5793" t="s">
        <v>3742</v>
      </c>
      <c r="S5793">
        <v>72.784000000000006</v>
      </c>
      <c r="T5793">
        <v>1</v>
      </c>
      <c r="U5793">
        <v>0.2</v>
      </c>
      <c r="V5793">
        <v>0</v>
      </c>
    </row>
    <row r="5794" spans="1:22" ht="14.25" customHeight="1" x14ac:dyDescent="0.3">
      <c r="A5794">
        <v>5793</v>
      </c>
      <c r="B5794" t="s">
        <v>8493</v>
      </c>
      <c r="C5794">
        <f>YEAR(Data!$D5794)</f>
        <v>2014</v>
      </c>
      <c r="D5794" s="2">
        <v>41912</v>
      </c>
      <c r="E5794" s="2">
        <v>41915</v>
      </c>
      <c r="F5794" t="s">
        <v>188</v>
      </c>
      <c r="G5794" t="s">
        <v>2567</v>
      </c>
      <c r="H5794" t="s">
        <v>2568</v>
      </c>
      <c r="I5794" t="s">
        <v>26</v>
      </c>
      <c r="J5794" t="s">
        <v>27</v>
      </c>
      <c r="K5794" t="s">
        <v>5954</v>
      </c>
      <c r="L5794" t="s">
        <v>43</v>
      </c>
      <c r="M5794">
        <v>93309</v>
      </c>
      <c r="N5794" t="s">
        <v>44</v>
      </c>
      <c r="O5794" t="s">
        <v>1607</v>
      </c>
      <c r="P5794" t="s">
        <v>46</v>
      </c>
      <c r="Q5794" t="s">
        <v>78</v>
      </c>
      <c r="R5794" t="s">
        <v>1608</v>
      </c>
      <c r="S5794">
        <v>97.84</v>
      </c>
      <c r="T5794">
        <v>2</v>
      </c>
      <c r="U5794">
        <v>0</v>
      </c>
      <c r="V5794">
        <v>25.438400000000001</v>
      </c>
    </row>
    <row r="5795" spans="1:22" ht="14.25" customHeight="1" x14ac:dyDescent="0.3">
      <c r="A5795">
        <v>5794</v>
      </c>
      <c r="B5795" t="s">
        <v>8493</v>
      </c>
      <c r="C5795">
        <f>YEAR(Data!$D5795)</f>
        <v>2014</v>
      </c>
      <c r="D5795" s="2">
        <v>41912</v>
      </c>
      <c r="E5795" s="2">
        <v>41915</v>
      </c>
      <c r="F5795" t="s">
        <v>188</v>
      </c>
      <c r="G5795" t="s">
        <v>2567</v>
      </c>
      <c r="H5795" t="s">
        <v>2568</v>
      </c>
      <c r="I5795" t="s">
        <v>26</v>
      </c>
      <c r="J5795" t="s">
        <v>27</v>
      </c>
      <c r="K5795" t="s">
        <v>5954</v>
      </c>
      <c r="L5795" t="s">
        <v>43</v>
      </c>
      <c r="M5795">
        <v>93309</v>
      </c>
      <c r="N5795" t="s">
        <v>44</v>
      </c>
      <c r="O5795" t="s">
        <v>170</v>
      </c>
      <c r="P5795" t="s">
        <v>32</v>
      </c>
      <c r="Q5795" t="s">
        <v>65</v>
      </c>
      <c r="R5795" t="s">
        <v>171</v>
      </c>
      <c r="S5795">
        <v>51.75</v>
      </c>
      <c r="T5795">
        <v>1</v>
      </c>
      <c r="U5795">
        <v>0</v>
      </c>
      <c r="V5795">
        <v>15.524999999999999</v>
      </c>
    </row>
    <row r="5796" spans="1:22" ht="14.25" customHeight="1" x14ac:dyDescent="0.3">
      <c r="A5796">
        <v>5795</v>
      </c>
      <c r="B5796" t="s">
        <v>8493</v>
      </c>
      <c r="C5796">
        <f>YEAR(Data!$D5796)</f>
        <v>2014</v>
      </c>
      <c r="D5796" s="2">
        <v>41912</v>
      </c>
      <c r="E5796" s="2">
        <v>41915</v>
      </c>
      <c r="F5796" t="s">
        <v>188</v>
      </c>
      <c r="G5796" t="s">
        <v>2567</v>
      </c>
      <c r="H5796" t="s">
        <v>2568</v>
      </c>
      <c r="I5796" t="s">
        <v>26</v>
      </c>
      <c r="J5796" t="s">
        <v>27</v>
      </c>
      <c r="K5796" t="s">
        <v>5954</v>
      </c>
      <c r="L5796" t="s">
        <v>43</v>
      </c>
      <c r="M5796">
        <v>93309</v>
      </c>
      <c r="N5796" t="s">
        <v>44</v>
      </c>
      <c r="O5796" t="s">
        <v>2750</v>
      </c>
      <c r="P5796" t="s">
        <v>46</v>
      </c>
      <c r="Q5796" t="s">
        <v>75</v>
      </c>
      <c r="R5796" t="s">
        <v>2751</v>
      </c>
      <c r="S5796">
        <v>46.672000000000004</v>
      </c>
      <c r="T5796">
        <v>2</v>
      </c>
      <c r="U5796">
        <v>0.2</v>
      </c>
      <c r="V5796">
        <v>16.3352</v>
      </c>
    </row>
    <row r="5797" spans="1:22" ht="14.25" customHeight="1" x14ac:dyDescent="0.3">
      <c r="A5797">
        <v>5796</v>
      </c>
      <c r="B5797" t="s">
        <v>8494</v>
      </c>
      <c r="C5797">
        <f>YEAR(Data!$D5797)</f>
        <v>2011</v>
      </c>
      <c r="D5797" s="2">
        <v>40815</v>
      </c>
      <c r="E5797" s="2">
        <v>40819</v>
      </c>
      <c r="F5797" t="s">
        <v>23</v>
      </c>
      <c r="G5797" t="s">
        <v>3673</v>
      </c>
      <c r="H5797" t="s">
        <v>3674</v>
      </c>
      <c r="I5797" t="s">
        <v>26</v>
      </c>
      <c r="J5797" t="s">
        <v>27</v>
      </c>
      <c r="K5797" t="s">
        <v>266</v>
      </c>
      <c r="L5797" t="s">
        <v>267</v>
      </c>
      <c r="M5797">
        <v>10011</v>
      </c>
      <c r="N5797" t="s">
        <v>148</v>
      </c>
      <c r="O5797" t="s">
        <v>6094</v>
      </c>
      <c r="P5797" t="s">
        <v>46</v>
      </c>
      <c r="Q5797" t="s">
        <v>59</v>
      </c>
      <c r="R5797" t="s">
        <v>6095</v>
      </c>
      <c r="S5797">
        <v>1395.54</v>
      </c>
      <c r="T5797">
        <v>9</v>
      </c>
      <c r="U5797">
        <v>0</v>
      </c>
      <c r="V5797">
        <v>362.84040000000005</v>
      </c>
    </row>
    <row r="5798" spans="1:22" ht="14.25" customHeight="1" x14ac:dyDescent="0.3">
      <c r="A5798">
        <v>5797</v>
      </c>
      <c r="B5798" t="s">
        <v>8494</v>
      </c>
      <c r="C5798">
        <f>YEAR(Data!$D5798)</f>
        <v>2011</v>
      </c>
      <c r="D5798" s="2">
        <v>40815</v>
      </c>
      <c r="E5798" s="2">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ht="14.25" customHeight="1" x14ac:dyDescent="0.3">
      <c r="A5799">
        <v>5798</v>
      </c>
      <c r="B5799" t="s">
        <v>8494</v>
      </c>
      <c r="C5799">
        <f>YEAR(Data!$D5799)</f>
        <v>2011</v>
      </c>
      <c r="D5799" s="2">
        <v>40815</v>
      </c>
      <c r="E5799" s="2">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ht="14.25" customHeight="1" x14ac:dyDescent="0.3">
      <c r="A5800">
        <v>5799</v>
      </c>
      <c r="B5800" t="s">
        <v>8494</v>
      </c>
      <c r="C5800">
        <f>YEAR(Data!$D5800)</f>
        <v>2011</v>
      </c>
      <c r="D5800" s="2">
        <v>40815</v>
      </c>
      <c r="E5800" s="2">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ht="14.25" customHeight="1" x14ac:dyDescent="0.3">
      <c r="A5801">
        <v>5800</v>
      </c>
      <c r="B5801" t="s">
        <v>8495</v>
      </c>
      <c r="C5801">
        <f>YEAR(Data!$D5801)</f>
        <v>2011</v>
      </c>
      <c r="D5801" s="2">
        <v>40775</v>
      </c>
      <c r="E5801" s="2">
        <v>40780</v>
      </c>
      <c r="F5801" t="s">
        <v>23</v>
      </c>
      <c r="G5801" t="s">
        <v>2152</v>
      </c>
      <c r="H5801" t="s">
        <v>2153</v>
      </c>
      <c r="I5801" t="s">
        <v>26</v>
      </c>
      <c r="J5801" t="s">
        <v>27</v>
      </c>
      <c r="K5801" t="s">
        <v>303</v>
      </c>
      <c r="L5801" t="s">
        <v>211</v>
      </c>
      <c r="M5801">
        <v>60610</v>
      </c>
      <c r="N5801" t="s">
        <v>105</v>
      </c>
      <c r="O5801" t="s">
        <v>6357</v>
      </c>
      <c r="P5801" t="s">
        <v>32</v>
      </c>
      <c r="Q5801" t="s">
        <v>36</v>
      </c>
      <c r="R5801" t="s">
        <v>6358</v>
      </c>
      <c r="S5801">
        <v>421.37200000000001</v>
      </c>
      <c r="T5801">
        <v>2</v>
      </c>
      <c r="U5801">
        <v>0.3</v>
      </c>
      <c r="V5801">
        <v>-6.0196000000000538</v>
      </c>
    </row>
    <row r="5802" spans="1:22" ht="14.25" customHeight="1" x14ac:dyDescent="0.3">
      <c r="A5802">
        <v>5801</v>
      </c>
      <c r="B5802" t="s">
        <v>8496</v>
      </c>
      <c r="C5802">
        <f>YEAR(Data!$D5802)</f>
        <v>2011</v>
      </c>
      <c r="D5802" s="2">
        <v>40735</v>
      </c>
      <c r="E5802" s="2">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ht="14.25" customHeight="1" x14ac:dyDescent="0.3">
      <c r="A5803">
        <v>5802</v>
      </c>
      <c r="B5803" t="s">
        <v>8496</v>
      </c>
      <c r="C5803">
        <f>YEAR(Data!$D5803)</f>
        <v>2011</v>
      </c>
      <c r="D5803" s="2">
        <v>40735</v>
      </c>
      <c r="E5803" s="2">
        <v>40738</v>
      </c>
      <c r="F5803" t="s">
        <v>188</v>
      </c>
      <c r="G5803" t="s">
        <v>3679</v>
      </c>
      <c r="H5803" t="s">
        <v>3680</v>
      </c>
      <c r="I5803" t="s">
        <v>26</v>
      </c>
      <c r="J5803" t="s">
        <v>27</v>
      </c>
      <c r="K5803" t="s">
        <v>4172</v>
      </c>
      <c r="L5803" t="s">
        <v>104</v>
      </c>
      <c r="M5803">
        <v>79907</v>
      </c>
      <c r="N5803" t="s">
        <v>105</v>
      </c>
      <c r="O5803" t="s">
        <v>6744</v>
      </c>
      <c r="P5803" t="s">
        <v>46</v>
      </c>
      <c r="Q5803" t="s">
        <v>90</v>
      </c>
      <c r="R5803" t="s">
        <v>6745</v>
      </c>
      <c r="S5803">
        <v>10.368000000000002</v>
      </c>
      <c r="T5803">
        <v>2</v>
      </c>
      <c r="U5803">
        <v>0.2</v>
      </c>
      <c r="V5803">
        <v>3.6288</v>
      </c>
    </row>
    <row r="5804" spans="1:22" ht="14.25" customHeight="1" x14ac:dyDescent="0.3">
      <c r="A5804">
        <v>5803</v>
      </c>
      <c r="B5804" t="s">
        <v>8497</v>
      </c>
      <c r="C5804">
        <f>YEAR(Data!$D5804)</f>
        <v>2012</v>
      </c>
      <c r="D5804" s="2">
        <v>40990</v>
      </c>
      <c r="E5804" s="2">
        <v>40992</v>
      </c>
      <c r="F5804" t="s">
        <v>188</v>
      </c>
      <c r="G5804" t="s">
        <v>665</v>
      </c>
      <c r="H5804" t="s">
        <v>666</v>
      </c>
      <c r="I5804" t="s">
        <v>26</v>
      </c>
      <c r="J5804" t="s">
        <v>27</v>
      </c>
      <c r="K5804" t="s">
        <v>5413</v>
      </c>
      <c r="L5804" t="s">
        <v>43</v>
      </c>
      <c r="M5804">
        <v>91360</v>
      </c>
      <c r="N5804" t="s">
        <v>44</v>
      </c>
      <c r="O5804" t="s">
        <v>1682</v>
      </c>
      <c r="P5804" t="s">
        <v>71</v>
      </c>
      <c r="Q5804" t="s">
        <v>72</v>
      </c>
      <c r="R5804" t="s">
        <v>1683</v>
      </c>
      <c r="S5804">
        <v>15.984000000000002</v>
      </c>
      <c r="T5804">
        <v>2</v>
      </c>
      <c r="U5804">
        <v>0.2</v>
      </c>
      <c r="V5804">
        <v>1.1988000000000003</v>
      </c>
    </row>
    <row r="5805" spans="1:22" ht="14.25" customHeight="1" x14ac:dyDescent="0.3">
      <c r="A5805">
        <v>5804</v>
      </c>
      <c r="B5805" t="s">
        <v>8498</v>
      </c>
      <c r="C5805">
        <f>YEAR(Data!$D5805)</f>
        <v>2014</v>
      </c>
      <c r="D5805" s="2">
        <v>41772</v>
      </c>
      <c r="E5805" s="2">
        <v>41779</v>
      </c>
      <c r="F5805" t="s">
        <v>50</v>
      </c>
      <c r="G5805" t="s">
        <v>5925</v>
      </c>
      <c r="H5805" t="s">
        <v>5926</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ht="14.25" customHeight="1" x14ac:dyDescent="0.3">
      <c r="A5806">
        <v>5805</v>
      </c>
      <c r="B5806" t="s">
        <v>8499</v>
      </c>
      <c r="C5806">
        <f>YEAR(Data!$D5806)</f>
        <v>2014</v>
      </c>
      <c r="D5806" s="2">
        <v>41957</v>
      </c>
      <c r="E5806" s="2">
        <v>41963</v>
      </c>
      <c r="F5806" t="s">
        <v>50</v>
      </c>
      <c r="G5806" t="s">
        <v>6982</v>
      </c>
      <c r="H5806" t="s">
        <v>6983</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ht="14.25" customHeight="1" x14ac:dyDescent="0.3">
      <c r="A5807">
        <v>5806</v>
      </c>
      <c r="B5807" t="s">
        <v>8499</v>
      </c>
      <c r="C5807">
        <f>YEAR(Data!$D5807)</f>
        <v>2014</v>
      </c>
      <c r="D5807" s="2">
        <v>41957</v>
      </c>
      <c r="E5807" s="2">
        <v>41963</v>
      </c>
      <c r="F5807" t="s">
        <v>50</v>
      </c>
      <c r="G5807" t="s">
        <v>6982</v>
      </c>
      <c r="H5807" t="s">
        <v>6983</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ht="14.25" customHeight="1" x14ac:dyDescent="0.3">
      <c r="A5808">
        <v>5807</v>
      </c>
      <c r="B5808" t="s">
        <v>8500</v>
      </c>
      <c r="C5808">
        <f>YEAR(Data!$D5808)</f>
        <v>2013</v>
      </c>
      <c r="D5808" s="2">
        <v>41522</v>
      </c>
      <c r="E5808" s="2">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ht="14.25" customHeight="1" x14ac:dyDescent="0.3">
      <c r="A5809">
        <v>5808</v>
      </c>
      <c r="B5809" t="s">
        <v>8500</v>
      </c>
      <c r="C5809">
        <f>YEAR(Data!$D5809)</f>
        <v>2013</v>
      </c>
      <c r="D5809" s="2">
        <v>41522</v>
      </c>
      <c r="E5809" s="2">
        <v>41525</v>
      </c>
      <c r="F5809" t="s">
        <v>23</v>
      </c>
      <c r="G5809" t="s">
        <v>951</v>
      </c>
      <c r="H5809" t="s">
        <v>952</v>
      </c>
      <c r="I5809" t="s">
        <v>26</v>
      </c>
      <c r="J5809" t="s">
        <v>27</v>
      </c>
      <c r="K5809" t="s">
        <v>5137</v>
      </c>
      <c r="L5809" t="s">
        <v>335</v>
      </c>
      <c r="M5809">
        <v>37918</v>
      </c>
      <c r="N5809" t="s">
        <v>30</v>
      </c>
      <c r="O5809" t="s">
        <v>5367</v>
      </c>
      <c r="P5809" t="s">
        <v>46</v>
      </c>
      <c r="Q5809" t="s">
        <v>78</v>
      </c>
      <c r="R5809" t="s">
        <v>5368</v>
      </c>
      <c r="S5809">
        <v>87.168000000000006</v>
      </c>
      <c r="T5809">
        <v>2</v>
      </c>
      <c r="U5809">
        <v>0.2</v>
      </c>
      <c r="V5809">
        <v>8.7168000000000063</v>
      </c>
    </row>
    <row r="5810" spans="1:22" ht="14.25" customHeight="1" x14ac:dyDescent="0.3">
      <c r="A5810">
        <v>5809</v>
      </c>
      <c r="B5810" t="s">
        <v>8500</v>
      </c>
      <c r="C5810">
        <f>YEAR(Data!$D5810)</f>
        <v>2013</v>
      </c>
      <c r="D5810" s="2">
        <v>41522</v>
      </c>
      <c r="E5810" s="2">
        <v>41525</v>
      </c>
      <c r="F5810" t="s">
        <v>23</v>
      </c>
      <c r="G5810" t="s">
        <v>951</v>
      </c>
      <c r="H5810" t="s">
        <v>952</v>
      </c>
      <c r="I5810" t="s">
        <v>26</v>
      </c>
      <c r="J5810" t="s">
        <v>27</v>
      </c>
      <c r="K5810" t="s">
        <v>5137</v>
      </c>
      <c r="L5810" t="s">
        <v>335</v>
      </c>
      <c r="M5810">
        <v>37918</v>
      </c>
      <c r="N5810" t="s">
        <v>30</v>
      </c>
      <c r="O5810" t="s">
        <v>6846</v>
      </c>
      <c r="P5810" t="s">
        <v>46</v>
      </c>
      <c r="Q5810" t="s">
        <v>68</v>
      </c>
      <c r="R5810" t="s">
        <v>6847</v>
      </c>
      <c r="S5810">
        <v>31.744</v>
      </c>
      <c r="T5810">
        <v>2</v>
      </c>
      <c r="U5810">
        <v>0.2</v>
      </c>
      <c r="V5810">
        <v>8.3328000000000024</v>
      </c>
    </row>
    <row r="5811" spans="1:22" ht="14.25" customHeight="1" x14ac:dyDescent="0.3">
      <c r="A5811">
        <v>5810</v>
      </c>
      <c r="B5811" t="s">
        <v>8501</v>
      </c>
      <c r="C5811">
        <f>YEAR(Data!$D5811)</f>
        <v>2013</v>
      </c>
      <c r="D5811" s="2">
        <v>41311</v>
      </c>
      <c r="E5811" s="2">
        <v>41316</v>
      </c>
      <c r="F5811" t="s">
        <v>50</v>
      </c>
      <c r="G5811" t="s">
        <v>1805</v>
      </c>
      <c r="H5811" t="s">
        <v>1806</v>
      </c>
      <c r="I5811" t="s">
        <v>41</v>
      </c>
      <c r="J5811" t="s">
        <v>27</v>
      </c>
      <c r="K5811" t="s">
        <v>6244</v>
      </c>
      <c r="L5811" t="s">
        <v>335</v>
      </c>
      <c r="M5811">
        <v>37421</v>
      </c>
      <c r="N5811" t="s">
        <v>30</v>
      </c>
      <c r="O5811" t="s">
        <v>1858</v>
      </c>
      <c r="P5811" t="s">
        <v>32</v>
      </c>
      <c r="Q5811" t="s">
        <v>65</v>
      </c>
      <c r="R5811" t="s">
        <v>1859</v>
      </c>
      <c r="S5811">
        <v>132.22400000000002</v>
      </c>
      <c r="T5811">
        <v>4</v>
      </c>
      <c r="U5811">
        <v>0.2</v>
      </c>
      <c r="V5811">
        <v>-18.180799999999998</v>
      </c>
    </row>
    <row r="5812" spans="1:22" ht="14.25" customHeight="1" x14ac:dyDescent="0.3">
      <c r="A5812">
        <v>5811</v>
      </c>
      <c r="B5812" t="s">
        <v>8502</v>
      </c>
      <c r="C5812">
        <f>YEAR(Data!$D5812)</f>
        <v>2012</v>
      </c>
      <c r="D5812" s="2">
        <v>40990</v>
      </c>
      <c r="E5812" s="2">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ht="14.25" customHeight="1" x14ac:dyDescent="0.3">
      <c r="A5813">
        <v>5812</v>
      </c>
      <c r="B5813" t="s">
        <v>8502</v>
      </c>
      <c r="C5813">
        <f>YEAR(Data!$D5813)</f>
        <v>2012</v>
      </c>
      <c r="D5813" s="2">
        <v>40990</v>
      </c>
      <c r="E5813" s="2">
        <v>40994</v>
      </c>
      <c r="F5813" t="s">
        <v>50</v>
      </c>
      <c r="G5813" t="s">
        <v>2109</v>
      </c>
      <c r="H5813" t="s">
        <v>2110</v>
      </c>
      <c r="I5813" t="s">
        <v>41</v>
      </c>
      <c r="J5813" t="s">
        <v>27</v>
      </c>
      <c r="K5813" t="s">
        <v>947</v>
      </c>
      <c r="L5813" t="s">
        <v>43</v>
      </c>
      <c r="M5813">
        <v>92037</v>
      </c>
      <c r="N5813" t="s">
        <v>44</v>
      </c>
      <c r="O5813" t="s">
        <v>8503</v>
      </c>
      <c r="P5813" t="s">
        <v>32</v>
      </c>
      <c r="Q5813" t="s">
        <v>65</v>
      </c>
      <c r="R5813" t="s">
        <v>8504</v>
      </c>
      <c r="S5813">
        <v>91.96</v>
      </c>
      <c r="T5813">
        <v>2</v>
      </c>
      <c r="U5813">
        <v>0</v>
      </c>
      <c r="V5813">
        <v>15.633199999999988</v>
      </c>
    </row>
    <row r="5814" spans="1:22" ht="14.25" customHeight="1" x14ac:dyDescent="0.3">
      <c r="A5814">
        <v>5813</v>
      </c>
      <c r="B5814" t="s">
        <v>8502</v>
      </c>
      <c r="C5814">
        <f>YEAR(Data!$D5814)</f>
        <v>2012</v>
      </c>
      <c r="D5814" s="2">
        <v>40990</v>
      </c>
      <c r="E5814" s="2">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ht="14.25" customHeight="1" x14ac:dyDescent="0.3">
      <c r="A5815">
        <v>5814</v>
      </c>
      <c r="B5815" t="s">
        <v>8505</v>
      </c>
      <c r="C5815">
        <f>YEAR(Data!$D5815)</f>
        <v>2012</v>
      </c>
      <c r="D5815" s="2">
        <v>41092</v>
      </c>
      <c r="E5815" s="2">
        <v>41093</v>
      </c>
      <c r="F5815" t="s">
        <v>188</v>
      </c>
      <c r="G5815" t="s">
        <v>2146</v>
      </c>
      <c r="H5815" t="s">
        <v>2147</v>
      </c>
      <c r="I5815" t="s">
        <v>102</v>
      </c>
      <c r="J5815" t="s">
        <v>27</v>
      </c>
      <c r="K5815" t="s">
        <v>266</v>
      </c>
      <c r="L5815" t="s">
        <v>267</v>
      </c>
      <c r="M5815">
        <v>10024</v>
      </c>
      <c r="N5815" t="s">
        <v>148</v>
      </c>
      <c r="O5815" t="s">
        <v>8013</v>
      </c>
      <c r="P5815" t="s">
        <v>46</v>
      </c>
      <c r="Q5815" t="s">
        <v>90</v>
      </c>
      <c r="R5815" t="s">
        <v>8014</v>
      </c>
      <c r="S5815">
        <v>19.440000000000001</v>
      </c>
      <c r="T5815">
        <v>3</v>
      </c>
      <c r="U5815">
        <v>0</v>
      </c>
      <c r="V5815">
        <v>9.3312000000000008</v>
      </c>
    </row>
    <row r="5816" spans="1:22" ht="14.25" customHeight="1" x14ac:dyDescent="0.3">
      <c r="A5816">
        <v>5815</v>
      </c>
      <c r="B5816" t="s">
        <v>8506</v>
      </c>
      <c r="C5816">
        <f>YEAR(Data!$D5816)</f>
        <v>2012</v>
      </c>
      <c r="D5816" s="2">
        <v>41075</v>
      </c>
      <c r="E5816" s="2">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ht="14.25" customHeight="1" x14ac:dyDescent="0.3">
      <c r="A5817">
        <v>5816</v>
      </c>
      <c r="B5817" t="s">
        <v>8507</v>
      </c>
      <c r="C5817">
        <f>YEAR(Data!$D5817)</f>
        <v>2011</v>
      </c>
      <c r="D5817" s="2">
        <v>40873</v>
      </c>
      <c r="E5817" s="2">
        <v>40873</v>
      </c>
      <c r="F5817" t="s">
        <v>1290</v>
      </c>
      <c r="G5817" t="s">
        <v>1745</v>
      </c>
      <c r="H5817" t="s">
        <v>1746</v>
      </c>
      <c r="I5817" t="s">
        <v>26</v>
      </c>
      <c r="J5817" t="s">
        <v>27</v>
      </c>
      <c r="K5817" t="s">
        <v>8508</v>
      </c>
      <c r="L5817" t="s">
        <v>267</v>
      </c>
      <c r="M5817">
        <v>13501</v>
      </c>
      <c r="N5817" t="s">
        <v>148</v>
      </c>
      <c r="O5817" t="s">
        <v>2338</v>
      </c>
      <c r="P5817" t="s">
        <v>71</v>
      </c>
      <c r="Q5817" t="s">
        <v>72</v>
      </c>
      <c r="R5817" t="s">
        <v>2339</v>
      </c>
      <c r="S5817">
        <v>279.95999999999998</v>
      </c>
      <c r="T5817">
        <v>4</v>
      </c>
      <c r="U5817">
        <v>0</v>
      </c>
      <c r="V5817">
        <v>78.388800000000003</v>
      </c>
    </row>
    <row r="5818" spans="1:22" ht="14.25" customHeight="1" x14ac:dyDescent="0.3">
      <c r="A5818">
        <v>5817</v>
      </c>
      <c r="B5818" t="s">
        <v>8507</v>
      </c>
      <c r="C5818">
        <f>YEAR(Data!$D5818)</f>
        <v>2011</v>
      </c>
      <c r="D5818" s="2">
        <v>40873</v>
      </c>
      <c r="E5818" s="2">
        <v>40873</v>
      </c>
      <c r="F5818" t="s">
        <v>1290</v>
      </c>
      <c r="G5818" t="s">
        <v>1745</v>
      </c>
      <c r="H5818" t="s">
        <v>1746</v>
      </c>
      <c r="I5818" t="s">
        <v>26</v>
      </c>
      <c r="J5818" t="s">
        <v>27</v>
      </c>
      <c r="K5818" t="s">
        <v>8508</v>
      </c>
      <c r="L5818" t="s">
        <v>267</v>
      </c>
      <c r="M5818">
        <v>13501</v>
      </c>
      <c r="N5818" t="s">
        <v>148</v>
      </c>
      <c r="O5818" t="s">
        <v>294</v>
      </c>
      <c r="P5818" t="s">
        <v>46</v>
      </c>
      <c r="Q5818" t="s">
        <v>75</v>
      </c>
      <c r="R5818" t="s">
        <v>295</v>
      </c>
      <c r="S5818">
        <v>12.912000000000001</v>
      </c>
      <c r="T5818">
        <v>3</v>
      </c>
      <c r="U5818">
        <v>0.2</v>
      </c>
      <c r="V5818">
        <v>4.6806000000000001</v>
      </c>
    </row>
    <row r="5819" spans="1:22" ht="14.25" customHeight="1" x14ac:dyDescent="0.3">
      <c r="A5819">
        <v>5818</v>
      </c>
      <c r="B5819" t="s">
        <v>8507</v>
      </c>
      <c r="C5819">
        <f>YEAR(Data!$D5819)</f>
        <v>2011</v>
      </c>
      <c r="D5819" s="2">
        <v>40873</v>
      </c>
      <c r="E5819" s="2">
        <v>40873</v>
      </c>
      <c r="F5819" t="s">
        <v>1290</v>
      </c>
      <c r="G5819" t="s">
        <v>1745</v>
      </c>
      <c r="H5819" t="s">
        <v>1746</v>
      </c>
      <c r="I5819" t="s">
        <v>26</v>
      </c>
      <c r="J5819" t="s">
        <v>27</v>
      </c>
      <c r="K5819" t="s">
        <v>8508</v>
      </c>
      <c r="L5819" t="s">
        <v>267</v>
      </c>
      <c r="M5819">
        <v>13501</v>
      </c>
      <c r="N5819" t="s">
        <v>148</v>
      </c>
      <c r="O5819" t="s">
        <v>3424</v>
      </c>
      <c r="P5819" t="s">
        <v>46</v>
      </c>
      <c r="Q5819" t="s">
        <v>75</v>
      </c>
      <c r="R5819" t="s">
        <v>3425</v>
      </c>
      <c r="S5819">
        <v>17.088000000000001</v>
      </c>
      <c r="T5819">
        <v>4</v>
      </c>
      <c r="U5819">
        <v>0.2</v>
      </c>
      <c r="V5819">
        <v>5.767199999999999</v>
      </c>
    </row>
    <row r="5820" spans="1:22" ht="14.25" customHeight="1" x14ac:dyDescent="0.3">
      <c r="A5820">
        <v>5819</v>
      </c>
      <c r="B5820" t="s">
        <v>8507</v>
      </c>
      <c r="C5820">
        <f>YEAR(Data!$D5820)</f>
        <v>2011</v>
      </c>
      <c r="D5820" s="2">
        <v>40873</v>
      </c>
      <c r="E5820" s="2">
        <v>40873</v>
      </c>
      <c r="F5820" t="s">
        <v>1290</v>
      </c>
      <c r="G5820" t="s">
        <v>1745</v>
      </c>
      <c r="H5820" t="s">
        <v>1746</v>
      </c>
      <c r="I5820" t="s">
        <v>26</v>
      </c>
      <c r="J5820" t="s">
        <v>27</v>
      </c>
      <c r="K5820" t="s">
        <v>8508</v>
      </c>
      <c r="L5820" t="s">
        <v>267</v>
      </c>
      <c r="M5820">
        <v>13501</v>
      </c>
      <c r="N5820" t="s">
        <v>148</v>
      </c>
      <c r="O5820" t="s">
        <v>1275</v>
      </c>
      <c r="P5820" t="s">
        <v>46</v>
      </c>
      <c r="Q5820" t="s">
        <v>47</v>
      </c>
      <c r="R5820" t="s">
        <v>1276</v>
      </c>
      <c r="S5820">
        <v>93.149999999999991</v>
      </c>
      <c r="T5820">
        <v>9</v>
      </c>
      <c r="U5820">
        <v>0</v>
      </c>
      <c r="V5820">
        <v>44.712000000000003</v>
      </c>
    </row>
    <row r="5821" spans="1:22" ht="14.25" customHeight="1" x14ac:dyDescent="0.3">
      <c r="A5821">
        <v>5820</v>
      </c>
      <c r="B5821" t="s">
        <v>8507</v>
      </c>
      <c r="C5821">
        <f>YEAR(Data!$D5821)</f>
        <v>2011</v>
      </c>
      <c r="D5821" s="2">
        <v>40873</v>
      </c>
      <c r="E5821" s="2">
        <v>40873</v>
      </c>
      <c r="F5821" t="s">
        <v>1290</v>
      </c>
      <c r="G5821" t="s">
        <v>1745</v>
      </c>
      <c r="H5821" t="s">
        <v>1746</v>
      </c>
      <c r="I5821" t="s">
        <v>26</v>
      </c>
      <c r="J5821" t="s">
        <v>27</v>
      </c>
      <c r="K5821" t="s">
        <v>8508</v>
      </c>
      <c r="L5821" t="s">
        <v>267</v>
      </c>
      <c r="M5821">
        <v>13501</v>
      </c>
      <c r="N5821" t="s">
        <v>148</v>
      </c>
      <c r="O5821" t="s">
        <v>2918</v>
      </c>
      <c r="P5821" t="s">
        <v>46</v>
      </c>
      <c r="Q5821" t="s">
        <v>47</v>
      </c>
      <c r="R5821" t="s">
        <v>2919</v>
      </c>
      <c r="S5821">
        <v>11.52</v>
      </c>
      <c r="T5821">
        <v>4</v>
      </c>
      <c r="U5821">
        <v>0</v>
      </c>
      <c r="V5821">
        <v>5.6448</v>
      </c>
    </row>
    <row r="5822" spans="1:22" ht="14.25" customHeight="1" x14ac:dyDescent="0.3">
      <c r="A5822">
        <v>5821</v>
      </c>
      <c r="B5822" t="s">
        <v>8509</v>
      </c>
      <c r="C5822">
        <f>YEAR(Data!$D5822)</f>
        <v>2014</v>
      </c>
      <c r="D5822" s="2">
        <v>41772</v>
      </c>
      <c r="E5822" s="2">
        <v>41778</v>
      </c>
      <c r="F5822" t="s">
        <v>50</v>
      </c>
      <c r="G5822" t="s">
        <v>7122</v>
      </c>
      <c r="H5822" t="s">
        <v>7123</v>
      </c>
      <c r="I5822" t="s">
        <v>41</v>
      </c>
      <c r="J5822" t="s">
        <v>27</v>
      </c>
      <c r="K5822" t="s">
        <v>127</v>
      </c>
      <c r="L5822" t="s">
        <v>43</v>
      </c>
      <c r="M5822">
        <v>94122</v>
      </c>
      <c r="N5822" t="s">
        <v>44</v>
      </c>
      <c r="O5822" t="s">
        <v>5894</v>
      </c>
      <c r="P5822" t="s">
        <v>46</v>
      </c>
      <c r="Q5822" t="s">
        <v>578</v>
      </c>
      <c r="R5822" t="s">
        <v>5895</v>
      </c>
      <c r="S5822">
        <v>238.62</v>
      </c>
      <c r="T5822">
        <v>2</v>
      </c>
      <c r="U5822">
        <v>0</v>
      </c>
      <c r="V5822">
        <v>4.7724000000000046</v>
      </c>
    </row>
    <row r="5823" spans="1:22" ht="14.25" customHeight="1" x14ac:dyDescent="0.3">
      <c r="A5823">
        <v>5822</v>
      </c>
      <c r="B5823" t="s">
        <v>8509</v>
      </c>
      <c r="C5823">
        <f>YEAR(Data!$D5823)</f>
        <v>2014</v>
      </c>
      <c r="D5823" s="2">
        <v>41772</v>
      </c>
      <c r="E5823" s="2">
        <v>41778</v>
      </c>
      <c r="F5823" t="s">
        <v>50</v>
      </c>
      <c r="G5823" t="s">
        <v>7122</v>
      </c>
      <c r="H5823" t="s">
        <v>7123</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ht="14.25" customHeight="1" x14ac:dyDescent="0.3">
      <c r="A5824">
        <v>5823</v>
      </c>
      <c r="B5824" t="s">
        <v>8509</v>
      </c>
      <c r="C5824">
        <f>YEAR(Data!$D5824)</f>
        <v>2014</v>
      </c>
      <c r="D5824" s="2">
        <v>41772</v>
      </c>
      <c r="E5824" s="2">
        <v>41778</v>
      </c>
      <c r="F5824" t="s">
        <v>50</v>
      </c>
      <c r="G5824" t="s">
        <v>7122</v>
      </c>
      <c r="H5824" t="s">
        <v>7123</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ht="14.25" customHeight="1" x14ac:dyDescent="0.3">
      <c r="A5825">
        <v>5824</v>
      </c>
      <c r="B5825" t="s">
        <v>8509</v>
      </c>
      <c r="C5825">
        <f>YEAR(Data!$D5825)</f>
        <v>2014</v>
      </c>
      <c r="D5825" s="2">
        <v>41772</v>
      </c>
      <c r="E5825" s="2">
        <v>41778</v>
      </c>
      <c r="F5825" t="s">
        <v>50</v>
      </c>
      <c r="G5825" t="s">
        <v>7122</v>
      </c>
      <c r="H5825" t="s">
        <v>7123</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ht="14.25" customHeight="1" x14ac:dyDescent="0.3">
      <c r="A5826">
        <v>5825</v>
      </c>
      <c r="B5826" t="s">
        <v>8510</v>
      </c>
      <c r="C5826">
        <f>YEAR(Data!$D5826)</f>
        <v>2011</v>
      </c>
      <c r="D5826" s="2">
        <v>40665</v>
      </c>
      <c r="E5826" s="2">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ht="14.25" customHeight="1" x14ac:dyDescent="0.3">
      <c r="A5827">
        <v>5826</v>
      </c>
      <c r="B5827" t="s">
        <v>8511</v>
      </c>
      <c r="C5827">
        <f>YEAR(Data!$D5827)</f>
        <v>2014</v>
      </c>
      <c r="D5827" s="2">
        <v>41886</v>
      </c>
      <c r="E5827" s="2">
        <v>41889</v>
      </c>
      <c r="F5827" t="s">
        <v>23</v>
      </c>
      <c r="G5827" t="s">
        <v>6295</v>
      </c>
      <c r="H5827" t="s">
        <v>6296</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ht="14.25" customHeight="1" x14ac:dyDescent="0.3">
      <c r="A5828">
        <v>5827</v>
      </c>
      <c r="B5828" t="s">
        <v>8511</v>
      </c>
      <c r="C5828">
        <f>YEAR(Data!$D5828)</f>
        <v>2014</v>
      </c>
      <c r="D5828" s="2">
        <v>41886</v>
      </c>
      <c r="E5828" s="2">
        <v>41889</v>
      </c>
      <c r="F5828" t="s">
        <v>23</v>
      </c>
      <c r="G5828" t="s">
        <v>6295</v>
      </c>
      <c r="H5828" t="s">
        <v>6296</v>
      </c>
      <c r="I5828" t="s">
        <v>102</v>
      </c>
      <c r="J5828" t="s">
        <v>27</v>
      </c>
      <c r="K5828" t="s">
        <v>266</v>
      </c>
      <c r="L5828" t="s">
        <v>267</v>
      </c>
      <c r="M5828">
        <v>10035</v>
      </c>
      <c r="N5828" t="s">
        <v>148</v>
      </c>
      <c r="O5828" t="s">
        <v>7951</v>
      </c>
      <c r="P5828" t="s">
        <v>32</v>
      </c>
      <c r="Q5828" t="s">
        <v>36</v>
      </c>
      <c r="R5828" t="s">
        <v>7952</v>
      </c>
      <c r="S5828">
        <v>90.801000000000002</v>
      </c>
      <c r="T5828">
        <v>1</v>
      </c>
      <c r="U5828">
        <v>0.1</v>
      </c>
      <c r="V5828">
        <v>14.124599999999999</v>
      </c>
    </row>
    <row r="5829" spans="1:22" ht="14.25" customHeight="1" x14ac:dyDescent="0.3">
      <c r="A5829">
        <v>5828</v>
      </c>
      <c r="B5829" t="s">
        <v>8511</v>
      </c>
      <c r="C5829">
        <f>YEAR(Data!$D5829)</f>
        <v>2014</v>
      </c>
      <c r="D5829" s="2">
        <v>41886</v>
      </c>
      <c r="E5829" s="2">
        <v>41889</v>
      </c>
      <c r="F5829" t="s">
        <v>23</v>
      </c>
      <c r="G5829" t="s">
        <v>6295</v>
      </c>
      <c r="H5829" t="s">
        <v>6296</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ht="14.25" customHeight="1" x14ac:dyDescent="0.3">
      <c r="A5830">
        <v>5829</v>
      </c>
      <c r="B5830" t="s">
        <v>8511</v>
      </c>
      <c r="C5830">
        <f>YEAR(Data!$D5830)</f>
        <v>2014</v>
      </c>
      <c r="D5830" s="2">
        <v>41886</v>
      </c>
      <c r="E5830" s="2">
        <v>41889</v>
      </c>
      <c r="F5830" t="s">
        <v>23</v>
      </c>
      <c r="G5830" t="s">
        <v>6295</v>
      </c>
      <c r="H5830" t="s">
        <v>6296</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ht="14.25" customHeight="1" x14ac:dyDescent="0.3">
      <c r="A5831">
        <v>5830</v>
      </c>
      <c r="B5831" t="s">
        <v>8512</v>
      </c>
      <c r="C5831">
        <f>YEAR(Data!$D5831)</f>
        <v>2013</v>
      </c>
      <c r="D5831" s="2">
        <v>41612</v>
      </c>
      <c r="E5831" s="2">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ht="14.25" customHeight="1" x14ac:dyDescent="0.3">
      <c r="A5832">
        <v>5831</v>
      </c>
      <c r="B5832" t="s">
        <v>8512</v>
      </c>
      <c r="C5832">
        <f>YEAR(Data!$D5832)</f>
        <v>2013</v>
      </c>
      <c r="D5832" s="2">
        <v>41612</v>
      </c>
      <c r="E5832" s="2">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ht="14.25" customHeight="1" x14ac:dyDescent="0.3">
      <c r="A5833">
        <v>5832</v>
      </c>
      <c r="B5833" t="s">
        <v>8513</v>
      </c>
      <c r="C5833">
        <f>YEAR(Data!$D5833)</f>
        <v>2012</v>
      </c>
      <c r="D5833" s="2">
        <v>41108</v>
      </c>
      <c r="E5833" s="2">
        <v>41112</v>
      </c>
      <c r="F5833" t="s">
        <v>50</v>
      </c>
      <c r="G5833" t="s">
        <v>2384</v>
      </c>
      <c r="H5833" t="s">
        <v>2385</v>
      </c>
      <c r="I5833" t="s">
        <v>26</v>
      </c>
      <c r="J5833" t="s">
        <v>27</v>
      </c>
      <c r="K5833" t="s">
        <v>947</v>
      </c>
      <c r="L5833" t="s">
        <v>43</v>
      </c>
      <c r="M5833">
        <v>92105</v>
      </c>
      <c r="N5833" t="s">
        <v>44</v>
      </c>
      <c r="O5833" t="s">
        <v>5327</v>
      </c>
      <c r="P5833" t="s">
        <v>71</v>
      </c>
      <c r="Q5833" t="s">
        <v>161</v>
      </c>
      <c r="R5833" t="s">
        <v>5328</v>
      </c>
      <c r="S5833">
        <v>519.96</v>
      </c>
      <c r="T5833">
        <v>4</v>
      </c>
      <c r="U5833">
        <v>0</v>
      </c>
      <c r="V5833">
        <v>176.78640000000001</v>
      </c>
    </row>
    <row r="5834" spans="1:22" ht="14.25" customHeight="1" x14ac:dyDescent="0.3">
      <c r="A5834">
        <v>5833</v>
      </c>
      <c r="B5834" t="s">
        <v>8514</v>
      </c>
      <c r="C5834">
        <f>YEAR(Data!$D5834)</f>
        <v>2013</v>
      </c>
      <c r="D5834" s="2">
        <v>41477</v>
      </c>
      <c r="E5834" s="2">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ht="14.25" customHeight="1" x14ac:dyDescent="0.3">
      <c r="A5835">
        <v>5834</v>
      </c>
      <c r="B5835" t="s">
        <v>8514</v>
      </c>
      <c r="C5835">
        <f>YEAR(Data!$D5835)</f>
        <v>2013</v>
      </c>
      <c r="D5835" s="2">
        <v>41477</v>
      </c>
      <c r="E5835" s="2">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ht="14.25" customHeight="1" x14ac:dyDescent="0.3">
      <c r="A5836">
        <v>5835</v>
      </c>
      <c r="B5836" t="s">
        <v>8515</v>
      </c>
      <c r="C5836">
        <f>YEAR(Data!$D5836)</f>
        <v>2012</v>
      </c>
      <c r="D5836" s="2">
        <v>41069</v>
      </c>
      <c r="E5836" s="2">
        <v>41076</v>
      </c>
      <c r="F5836" t="s">
        <v>50</v>
      </c>
      <c r="G5836" t="s">
        <v>671</v>
      </c>
      <c r="H5836" t="s">
        <v>672</v>
      </c>
      <c r="I5836" t="s">
        <v>26</v>
      </c>
      <c r="J5836" t="s">
        <v>27</v>
      </c>
      <c r="K5836" t="s">
        <v>1419</v>
      </c>
      <c r="L5836" t="s">
        <v>54</v>
      </c>
      <c r="M5836">
        <v>33178</v>
      </c>
      <c r="N5836" t="s">
        <v>30</v>
      </c>
      <c r="O5836" t="s">
        <v>7314</v>
      </c>
      <c r="P5836" t="s">
        <v>46</v>
      </c>
      <c r="Q5836" t="s">
        <v>75</v>
      </c>
      <c r="R5836" t="s">
        <v>7315</v>
      </c>
      <c r="S5836">
        <v>64.2</v>
      </c>
      <c r="T5836">
        <v>5</v>
      </c>
      <c r="U5836">
        <v>0.7</v>
      </c>
      <c r="V5836">
        <v>-42.799999999999983</v>
      </c>
    </row>
    <row r="5837" spans="1:22" ht="14.25" customHeight="1" x14ac:dyDescent="0.3">
      <c r="A5837">
        <v>5836</v>
      </c>
      <c r="B5837" t="s">
        <v>8515</v>
      </c>
      <c r="C5837">
        <f>YEAR(Data!$D5837)</f>
        <v>2012</v>
      </c>
      <c r="D5837" s="2">
        <v>41069</v>
      </c>
      <c r="E5837" s="2">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ht="14.25" customHeight="1" x14ac:dyDescent="0.3">
      <c r="A5838">
        <v>5837</v>
      </c>
      <c r="B5838" t="s">
        <v>8515</v>
      </c>
      <c r="C5838">
        <f>YEAR(Data!$D5838)</f>
        <v>2012</v>
      </c>
      <c r="D5838" s="2">
        <v>41069</v>
      </c>
      <c r="E5838" s="2">
        <v>41076</v>
      </c>
      <c r="F5838" t="s">
        <v>50</v>
      </c>
      <c r="G5838" t="s">
        <v>671</v>
      </c>
      <c r="H5838" t="s">
        <v>672</v>
      </c>
      <c r="I5838" t="s">
        <v>26</v>
      </c>
      <c r="J5838" t="s">
        <v>27</v>
      </c>
      <c r="K5838" t="s">
        <v>1419</v>
      </c>
      <c r="L5838" t="s">
        <v>54</v>
      </c>
      <c r="M5838">
        <v>33178</v>
      </c>
      <c r="N5838" t="s">
        <v>30</v>
      </c>
      <c r="O5838" t="s">
        <v>7775</v>
      </c>
      <c r="P5838" t="s">
        <v>71</v>
      </c>
      <c r="Q5838" t="s">
        <v>161</v>
      </c>
      <c r="R5838" t="s">
        <v>7776</v>
      </c>
      <c r="S5838">
        <v>72.599999999999994</v>
      </c>
      <c r="T5838">
        <v>5</v>
      </c>
      <c r="U5838">
        <v>0.2</v>
      </c>
      <c r="V5838">
        <v>-8.1674999999999933</v>
      </c>
    </row>
    <row r="5839" spans="1:22" ht="14.25" customHeight="1" x14ac:dyDescent="0.3">
      <c r="A5839">
        <v>5838</v>
      </c>
      <c r="B5839" t="s">
        <v>8516</v>
      </c>
      <c r="C5839">
        <f>YEAR(Data!$D5839)</f>
        <v>2014</v>
      </c>
      <c r="D5839" s="2">
        <v>41971</v>
      </c>
      <c r="E5839" s="2">
        <v>41977</v>
      </c>
      <c r="F5839" t="s">
        <v>50</v>
      </c>
      <c r="G5839" t="s">
        <v>8517</v>
      </c>
      <c r="H5839" t="s">
        <v>8518</v>
      </c>
      <c r="I5839" t="s">
        <v>26</v>
      </c>
      <c r="J5839" t="s">
        <v>27</v>
      </c>
      <c r="K5839" t="s">
        <v>42</v>
      </c>
      <c r="L5839" t="s">
        <v>43</v>
      </c>
      <c r="M5839">
        <v>90036</v>
      </c>
      <c r="N5839" t="s">
        <v>44</v>
      </c>
      <c r="O5839" t="s">
        <v>8519</v>
      </c>
      <c r="P5839" t="s">
        <v>71</v>
      </c>
      <c r="Q5839" t="s">
        <v>72</v>
      </c>
      <c r="R5839" t="s">
        <v>8520</v>
      </c>
      <c r="S5839">
        <v>57.567999999999998</v>
      </c>
      <c r="T5839">
        <v>4</v>
      </c>
      <c r="U5839">
        <v>0.2</v>
      </c>
      <c r="V5839">
        <v>5.7568000000000019</v>
      </c>
    </row>
    <row r="5840" spans="1:22" ht="14.25" customHeight="1" x14ac:dyDescent="0.3">
      <c r="A5840">
        <v>5839</v>
      </c>
      <c r="B5840" t="s">
        <v>8521</v>
      </c>
      <c r="C5840">
        <f>YEAR(Data!$D5840)</f>
        <v>2012</v>
      </c>
      <c r="D5840" s="2">
        <v>40995</v>
      </c>
      <c r="E5840" s="2">
        <v>41002</v>
      </c>
      <c r="F5840" t="s">
        <v>50</v>
      </c>
      <c r="G5840" t="s">
        <v>5248</v>
      </c>
      <c r="H5840" t="s">
        <v>5249</v>
      </c>
      <c r="I5840" t="s">
        <v>26</v>
      </c>
      <c r="J5840" t="s">
        <v>27</v>
      </c>
      <c r="K5840" t="s">
        <v>95</v>
      </c>
      <c r="L5840" t="s">
        <v>96</v>
      </c>
      <c r="M5840">
        <v>98115</v>
      </c>
      <c r="N5840" t="s">
        <v>44</v>
      </c>
      <c r="O5840" t="s">
        <v>8522</v>
      </c>
      <c r="P5840" t="s">
        <v>46</v>
      </c>
      <c r="Q5840" t="s">
        <v>59</v>
      </c>
      <c r="R5840" t="s">
        <v>8523</v>
      </c>
      <c r="S5840">
        <v>83.699999999999989</v>
      </c>
      <c r="T5840">
        <v>5</v>
      </c>
      <c r="U5840">
        <v>0</v>
      </c>
      <c r="V5840">
        <v>3.3479999999999954</v>
      </c>
    </row>
    <row r="5841" spans="1:22" ht="14.25" customHeight="1" x14ac:dyDescent="0.3">
      <c r="A5841">
        <v>5840</v>
      </c>
      <c r="B5841" t="s">
        <v>8524</v>
      </c>
      <c r="C5841">
        <f>YEAR(Data!$D5841)</f>
        <v>2012</v>
      </c>
      <c r="D5841" s="2">
        <v>41174</v>
      </c>
      <c r="E5841" s="2">
        <v>41178</v>
      </c>
      <c r="F5841" t="s">
        <v>23</v>
      </c>
      <c r="G5841" t="s">
        <v>6201</v>
      </c>
      <c r="H5841" t="s">
        <v>6202</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ht="14.25" customHeight="1" x14ac:dyDescent="0.3">
      <c r="A5842">
        <v>5841</v>
      </c>
      <c r="B5842" t="s">
        <v>8524</v>
      </c>
      <c r="C5842">
        <f>YEAR(Data!$D5842)</f>
        <v>2012</v>
      </c>
      <c r="D5842" s="2">
        <v>41174</v>
      </c>
      <c r="E5842" s="2">
        <v>41178</v>
      </c>
      <c r="F5842" t="s">
        <v>23</v>
      </c>
      <c r="G5842" t="s">
        <v>6201</v>
      </c>
      <c r="H5842" t="s">
        <v>6202</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ht="14.25" customHeight="1" x14ac:dyDescent="0.3">
      <c r="A5843">
        <v>5842</v>
      </c>
      <c r="B5843" t="s">
        <v>8525</v>
      </c>
      <c r="C5843">
        <f>YEAR(Data!$D5843)</f>
        <v>2012</v>
      </c>
      <c r="D5843" s="2">
        <v>41230</v>
      </c>
      <c r="E5843" s="2">
        <v>41234</v>
      </c>
      <c r="F5843" t="s">
        <v>50</v>
      </c>
      <c r="G5843" t="s">
        <v>5038</v>
      </c>
      <c r="H5843" t="s">
        <v>5039</v>
      </c>
      <c r="I5843" t="s">
        <v>26</v>
      </c>
      <c r="J5843" t="s">
        <v>27</v>
      </c>
      <c r="K5843" t="s">
        <v>947</v>
      </c>
      <c r="L5843" t="s">
        <v>43</v>
      </c>
      <c r="M5843">
        <v>92105</v>
      </c>
      <c r="N5843" t="s">
        <v>44</v>
      </c>
      <c r="O5843" t="s">
        <v>8526</v>
      </c>
      <c r="P5843" t="s">
        <v>71</v>
      </c>
      <c r="Q5843" t="s">
        <v>72</v>
      </c>
      <c r="R5843" t="s">
        <v>8527</v>
      </c>
      <c r="S5843">
        <v>415.96800000000007</v>
      </c>
      <c r="T5843">
        <v>4</v>
      </c>
      <c r="U5843">
        <v>0.2</v>
      </c>
      <c r="V5843">
        <v>51.995999999999981</v>
      </c>
    </row>
    <row r="5844" spans="1:22" ht="14.25" customHeight="1" x14ac:dyDescent="0.3">
      <c r="A5844">
        <v>5843</v>
      </c>
      <c r="B5844" t="s">
        <v>8525</v>
      </c>
      <c r="C5844">
        <f>YEAR(Data!$D5844)</f>
        <v>2012</v>
      </c>
      <c r="D5844" s="2">
        <v>41230</v>
      </c>
      <c r="E5844" s="2">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ht="14.25" customHeight="1" x14ac:dyDescent="0.3">
      <c r="A5845">
        <v>5844</v>
      </c>
      <c r="B5845" t="s">
        <v>8525</v>
      </c>
      <c r="C5845">
        <f>YEAR(Data!$D5845)</f>
        <v>2012</v>
      </c>
      <c r="D5845" s="2">
        <v>41230</v>
      </c>
      <c r="E5845" s="2">
        <v>41234</v>
      </c>
      <c r="F5845" t="s">
        <v>50</v>
      </c>
      <c r="G5845" t="s">
        <v>5038</v>
      </c>
      <c r="H5845" t="s">
        <v>5039</v>
      </c>
      <c r="I5845" t="s">
        <v>26</v>
      </c>
      <c r="J5845" t="s">
        <v>27</v>
      </c>
      <c r="K5845" t="s">
        <v>947</v>
      </c>
      <c r="L5845" t="s">
        <v>43</v>
      </c>
      <c r="M5845">
        <v>92105</v>
      </c>
      <c r="N5845" t="s">
        <v>44</v>
      </c>
      <c r="O5845" t="s">
        <v>7792</v>
      </c>
      <c r="P5845" t="s">
        <v>32</v>
      </c>
      <c r="Q5845" t="s">
        <v>65</v>
      </c>
      <c r="R5845" t="s">
        <v>7793</v>
      </c>
      <c r="S5845">
        <v>80.959999999999994</v>
      </c>
      <c r="T5845">
        <v>4</v>
      </c>
      <c r="U5845">
        <v>0</v>
      </c>
      <c r="V5845">
        <v>29.145599999999995</v>
      </c>
    </row>
    <row r="5846" spans="1:22" ht="14.25" customHeight="1" x14ac:dyDescent="0.3">
      <c r="A5846">
        <v>5845</v>
      </c>
      <c r="B5846" t="s">
        <v>8525</v>
      </c>
      <c r="C5846">
        <f>YEAR(Data!$D5846)</f>
        <v>2012</v>
      </c>
      <c r="D5846" s="2">
        <v>41230</v>
      </c>
      <c r="E5846" s="2">
        <v>41234</v>
      </c>
      <c r="F5846" t="s">
        <v>50</v>
      </c>
      <c r="G5846" t="s">
        <v>5038</v>
      </c>
      <c r="H5846" t="s">
        <v>5039</v>
      </c>
      <c r="I5846" t="s">
        <v>26</v>
      </c>
      <c r="J5846" t="s">
        <v>27</v>
      </c>
      <c r="K5846" t="s">
        <v>947</v>
      </c>
      <c r="L5846" t="s">
        <v>43</v>
      </c>
      <c r="M5846">
        <v>92105</v>
      </c>
      <c r="N5846" t="s">
        <v>44</v>
      </c>
      <c r="O5846" t="s">
        <v>7528</v>
      </c>
      <c r="P5846" t="s">
        <v>46</v>
      </c>
      <c r="Q5846" t="s">
        <v>59</v>
      </c>
      <c r="R5846" t="s">
        <v>7529</v>
      </c>
      <c r="S5846">
        <v>777.21</v>
      </c>
      <c r="T5846">
        <v>7</v>
      </c>
      <c r="U5846">
        <v>0</v>
      </c>
      <c r="V5846">
        <v>54.404699999999963</v>
      </c>
    </row>
    <row r="5847" spans="1:22" ht="14.25" customHeight="1" x14ac:dyDescent="0.3">
      <c r="A5847">
        <v>5846</v>
      </c>
      <c r="B5847" t="s">
        <v>8525</v>
      </c>
      <c r="C5847">
        <f>YEAR(Data!$D5847)</f>
        <v>2012</v>
      </c>
      <c r="D5847" s="2">
        <v>41230</v>
      </c>
      <c r="E5847" s="2">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ht="14.25" customHeight="1" x14ac:dyDescent="0.3">
      <c r="A5848">
        <v>5847</v>
      </c>
      <c r="B5848" t="s">
        <v>8525</v>
      </c>
      <c r="C5848">
        <f>YEAR(Data!$D5848)</f>
        <v>2012</v>
      </c>
      <c r="D5848" s="2">
        <v>41230</v>
      </c>
      <c r="E5848" s="2">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ht="14.25" customHeight="1" x14ac:dyDescent="0.3">
      <c r="A5849">
        <v>5848</v>
      </c>
      <c r="B5849" t="s">
        <v>8525</v>
      </c>
      <c r="C5849">
        <f>YEAR(Data!$D5849)</f>
        <v>2012</v>
      </c>
      <c r="D5849" s="2">
        <v>41230</v>
      </c>
      <c r="E5849" s="2">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ht="14.25" customHeight="1" x14ac:dyDescent="0.3">
      <c r="A5850">
        <v>5849</v>
      </c>
      <c r="B5850" t="s">
        <v>8528</v>
      </c>
      <c r="C5850">
        <f>YEAR(Data!$D5850)</f>
        <v>2012</v>
      </c>
      <c r="D5850" s="2">
        <v>41223</v>
      </c>
      <c r="E5850" s="2">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ht="14.25" customHeight="1" x14ac:dyDescent="0.3">
      <c r="A5851">
        <v>5850</v>
      </c>
      <c r="B5851" t="s">
        <v>8528</v>
      </c>
      <c r="C5851">
        <f>YEAR(Data!$D5851)</f>
        <v>2012</v>
      </c>
      <c r="D5851" s="2">
        <v>41223</v>
      </c>
      <c r="E5851" s="2">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ht="14.25" customHeight="1" x14ac:dyDescent="0.3">
      <c r="A5852">
        <v>5851</v>
      </c>
      <c r="B5852" t="s">
        <v>8528</v>
      </c>
      <c r="C5852">
        <f>YEAR(Data!$D5852)</f>
        <v>2012</v>
      </c>
      <c r="D5852" s="2">
        <v>41223</v>
      </c>
      <c r="E5852" s="2">
        <v>41227</v>
      </c>
      <c r="F5852" t="s">
        <v>50</v>
      </c>
      <c r="G5852" t="s">
        <v>1527</v>
      </c>
      <c r="H5852" t="s">
        <v>1528</v>
      </c>
      <c r="I5852" t="s">
        <v>102</v>
      </c>
      <c r="J5852" t="s">
        <v>27</v>
      </c>
      <c r="K5852" t="s">
        <v>566</v>
      </c>
      <c r="L5852" t="s">
        <v>229</v>
      </c>
      <c r="M5852">
        <v>55113</v>
      </c>
      <c r="N5852" t="s">
        <v>105</v>
      </c>
      <c r="O5852" t="s">
        <v>6853</v>
      </c>
      <c r="P5852" t="s">
        <v>71</v>
      </c>
      <c r="Q5852" t="s">
        <v>1216</v>
      </c>
      <c r="R5852" t="s">
        <v>6854</v>
      </c>
      <c r="S5852">
        <v>549.99</v>
      </c>
      <c r="T5852">
        <v>1</v>
      </c>
      <c r="U5852">
        <v>0</v>
      </c>
      <c r="V5852">
        <v>274.995</v>
      </c>
    </row>
    <row r="5853" spans="1:22" ht="14.25" customHeight="1" x14ac:dyDescent="0.3">
      <c r="A5853">
        <v>5852</v>
      </c>
      <c r="B5853" t="s">
        <v>8528</v>
      </c>
      <c r="C5853">
        <f>YEAR(Data!$D5853)</f>
        <v>2012</v>
      </c>
      <c r="D5853" s="2">
        <v>41223</v>
      </c>
      <c r="E5853" s="2">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ht="14.25" customHeight="1" x14ac:dyDescent="0.3">
      <c r="A5854">
        <v>5853</v>
      </c>
      <c r="B5854" t="s">
        <v>8528</v>
      </c>
      <c r="C5854">
        <f>YEAR(Data!$D5854)</f>
        <v>2012</v>
      </c>
      <c r="D5854" s="2">
        <v>41223</v>
      </c>
      <c r="E5854" s="2">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ht="14.25" customHeight="1" x14ac:dyDescent="0.3">
      <c r="A5855">
        <v>5854</v>
      </c>
      <c r="B5855" t="s">
        <v>8529</v>
      </c>
      <c r="C5855">
        <f>YEAR(Data!$D5855)</f>
        <v>2011</v>
      </c>
      <c r="D5855" s="2">
        <v>40796</v>
      </c>
      <c r="E5855" s="2">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ht="14.25" customHeight="1" x14ac:dyDescent="0.3">
      <c r="A5856">
        <v>5855</v>
      </c>
      <c r="B5856" t="s">
        <v>8530</v>
      </c>
      <c r="C5856">
        <f>YEAR(Data!$D5856)</f>
        <v>2012</v>
      </c>
      <c r="D5856" s="2">
        <v>41126</v>
      </c>
      <c r="E5856" s="2">
        <v>41132</v>
      </c>
      <c r="F5856" t="s">
        <v>50</v>
      </c>
      <c r="G5856" t="s">
        <v>6638</v>
      </c>
      <c r="H5856" t="s">
        <v>6639</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ht="14.25" customHeight="1" x14ac:dyDescent="0.3">
      <c r="A5857">
        <v>5856</v>
      </c>
      <c r="B5857" t="s">
        <v>8530</v>
      </c>
      <c r="C5857">
        <f>YEAR(Data!$D5857)</f>
        <v>2012</v>
      </c>
      <c r="D5857" s="2">
        <v>41126</v>
      </c>
      <c r="E5857" s="2">
        <v>41132</v>
      </c>
      <c r="F5857" t="s">
        <v>50</v>
      </c>
      <c r="G5857" t="s">
        <v>6638</v>
      </c>
      <c r="H5857" t="s">
        <v>6639</v>
      </c>
      <c r="I5857" t="s">
        <v>41</v>
      </c>
      <c r="J5857" t="s">
        <v>27</v>
      </c>
      <c r="K5857" t="s">
        <v>815</v>
      </c>
      <c r="L5857" t="s">
        <v>104</v>
      </c>
      <c r="M5857">
        <v>75220</v>
      </c>
      <c r="N5857" t="s">
        <v>105</v>
      </c>
      <c r="O5857" t="s">
        <v>6441</v>
      </c>
      <c r="P5857" t="s">
        <v>46</v>
      </c>
      <c r="Q5857" t="s">
        <v>578</v>
      </c>
      <c r="R5857" t="s">
        <v>6442</v>
      </c>
      <c r="S5857">
        <v>23.04</v>
      </c>
      <c r="T5857">
        <v>3</v>
      </c>
      <c r="U5857">
        <v>0.2</v>
      </c>
      <c r="V5857">
        <v>-4.895999999999999</v>
      </c>
    </row>
    <row r="5858" spans="1:22" ht="14.25" customHeight="1" x14ac:dyDescent="0.3">
      <c r="A5858">
        <v>5857</v>
      </c>
      <c r="B5858" t="s">
        <v>8530</v>
      </c>
      <c r="C5858">
        <f>YEAR(Data!$D5858)</f>
        <v>2012</v>
      </c>
      <c r="D5858" s="2">
        <v>41126</v>
      </c>
      <c r="E5858" s="2">
        <v>41132</v>
      </c>
      <c r="F5858" t="s">
        <v>50</v>
      </c>
      <c r="G5858" t="s">
        <v>6638</v>
      </c>
      <c r="H5858" t="s">
        <v>6639</v>
      </c>
      <c r="I5858" t="s">
        <v>41</v>
      </c>
      <c r="J5858" t="s">
        <v>27</v>
      </c>
      <c r="K5858" t="s">
        <v>815</v>
      </c>
      <c r="L5858" t="s">
        <v>104</v>
      </c>
      <c r="M5858">
        <v>75220</v>
      </c>
      <c r="N5858" t="s">
        <v>105</v>
      </c>
      <c r="O5858" t="s">
        <v>5217</v>
      </c>
      <c r="P5858" t="s">
        <v>46</v>
      </c>
      <c r="Q5858" t="s">
        <v>75</v>
      </c>
      <c r="R5858" t="s">
        <v>5218</v>
      </c>
      <c r="S5858">
        <v>1.3619999999999997</v>
      </c>
      <c r="T5858">
        <v>1</v>
      </c>
      <c r="U5858">
        <v>0.8</v>
      </c>
      <c r="V5858">
        <v>-2.1792000000000007</v>
      </c>
    </row>
    <row r="5859" spans="1:22" ht="14.25" customHeight="1" x14ac:dyDescent="0.3">
      <c r="A5859">
        <v>5858</v>
      </c>
      <c r="B5859" t="s">
        <v>8530</v>
      </c>
      <c r="C5859">
        <f>YEAR(Data!$D5859)</f>
        <v>2012</v>
      </c>
      <c r="D5859" s="2">
        <v>41126</v>
      </c>
      <c r="E5859" s="2">
        <v>41132</v>
      </c>
      <c r="F5859" t="s">
        <v>50</v>
      </c>
      <c r="G5859" t="s">
        <v>6638</v>
      </c>
      <c r="H5859" t="s">
        <v>6639</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ht="14.25" customHeight="1" x14ac:dyDescent="0.3">
      <c r="A5860">
        <v>5859</v>
      </c>
      <c r="B5860" t="s">
        <v>8531</v>
      </c>
      <c r="C5860">
        <f>YEAR(Data!$D5860)</f>
        <v>2014</v>
      </c>
      <c r="D5860" s="2">
        <v>41886</v>
      </c>
      <c r="E5860" s="2">
        <v>41890</v>
      </c>
      <c r="F5860" t="s">
        <v>23</v>
      </c>
      <c r="G5860" t="s">
        <v>2484</v>
      </c>
      <c r="H5860" t="s">
        <v>2485</v>
      </c>
      <c r="I5860" t="s">
        <v>26</v>
      </c>
      <c r="J5860" t="s">
        <v>27</v>
      </c>
      <c r="K5860" t="s">
        <v>87</v>
      </c>
      <c r="L5860" t="s">
        <v>43</v>
      </c>
      <c r="M5860">
        <v>94521</v>
      </c>
      <c r="N5860" t="s">
        <v>44</v>
      </c>
      <c r="O5860" t="s">
        <v>7052</v>
      </c>
      <c r="P5860" t="s">
        <v>32</v>
      </c>
      <c r="Q5860" t="s">
        <v>33</v>
      </c>
      <c r="R5860" t="s">
        <v>7053</v>
      </c>
      <c r="S5860">
        <v>239.66599999999997</v>
      </c>
      <c r="T5860">
        <v>2</v>
      </c>
      <c r="U5860">
        <v>0.15</v>
      </c>
      <c r="V5860">
        <v>14.097999999999999</v>
      </c>
    </row>
    <row r="5861" spans="1:22" ht="14.25" customHeight="1" x14ac:dyDescent="0.3">
      <c r="A5861">
        <v>5860</v>
      </c>
      <c r="B5861" t="s">
        <v>8532</v>
      </c>
      <c r="C5861">
        <f>YEAR(Data!$D5861)</f>
        <v>2012</v>
      </c>
      <c r="D5861" s="2">
        <v>41214</v>
      </c>
      <c r="E5861" s="2">
        <v>41221</v>
      </c>
      <c r="F5861" t="s">
        <v>50</v>
      </c>
      <c r="G5861" t="s">
        <v>5900</v>
      </c>
      <c r="H5861" t="s">
        <v>5901</v>
      </c>
      <c r="I5861" t="s">
        <v>26</v>
      </c>
      <c r="J5861" t="s">
        <v>27</v>
      </c>
      <c r="K5861" t="s">
        <v>8533</v>
      </c>
      <c r="L5861" t="s">
        <v>1707</v>
      </c>
      <c r="M5861">
        <v>72032</v>
      </c>
      <c r="N5861" t="s">
        <v>30</v>
      </c>
      <c r="O5861" t="s">
        <v>3919</v>
      </c>
      <c r="P5861" t="s">
        <v>32</v>
      </c>
      <c r="Q5861" t="s">
        <v>56</v>
      </c>
      <c r="R5861" t="s">
        <v>3920</v>
      </c>
      <c r="S5861">
        <v>301.95999999999998</v>
      </c>
      <c r="T5861">
        <v>2</v>
      </c>
      <c r="U5861">
        <v>0</v>
      </c>
      <c r="V5861">
        <v>45.293999999999983</v>
      </c>
    </row>
    <row r="5862" spans="1:22" ht="14.25" customHeight="1" x14ac:dyDescent="0.3">
      <c r="A5862">
        <v>5861</v>
      </c>
      <c r="B5862" t="s">
        <v>8534</v>
      </c>
      <c r="C5862">
        <f>YEAR(Data!$D5862)</f>
        <v>2012</v>
      </c>
      <c r="D5862" s="2">
        <v>41028</v>
      </c>
      <c r="E5862" s="2">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ht="14.25" customHeight="1" x14ac:dyDescent="0.3">
      <c r="A5863">
        <v>5862</v>
      </c>
      <c r="B5863" t="s">
        <v>8535</v>
      </c>
      <c r="C5863">
        <f>YEAR(Data!$D5863)</f>
        <v>2013</v>
      </c>
      <c r="D5863" s="2">
        <v>41396</v>
      </c>
      <c r="E5863" s="2">
        <v>41399</v>
      </c>
      <c r="F5863" t="s">
        <v>23</v>
      </c>
      <c r="G5863" t="s">
        <v>5677</v>
      </c>
      <c r="H5863" t="s">
        <v>5678</v>
      </c>
      <c r="I5863" t="s">
        <v>26</v>
      </c>
      <c r="J5863" t="s">
        <v>27</v>
      </c>
      <c r="K5863" t="s">
        <v>5141</v>
      </c>
      <c r="L5863" t="s">
        <v>1707</v>
      </c>
      <c r="M5863">
        <v>72209</v>
      </c>
      <c r="N5863" t="s">
        <v>30</v>
      </c>
      <c r="O5863" t="s">
        <v>8536</v>
      </c>
      <c r="P5863" t="s">
        <v>46</v>
      </c>
      <c r="Q5863" t="s">
        <v>90</v>
      </c>
      <c r="R5863" t="s">
        <v>8537</v>
      </c>
      <c r="S5863">
        <v>109.92</v>
      </c>
      <c r="T5863">
        <v>2</v>
      </c>
      <c r="U5863">
        <v>0</v>
      </c>
      <c r="V5863">
        <v>53.860799999999998</v>
      </c>
    </row>
    <row r="5864" spans="1:22" ht="14.25" customHeight="1" x14ac:dyDescent="0.3">
      <c r="A5864">
        <v>5863</v>
      </c>
      <c r="B5864" t="s">
        <v>8535</v>
      </c>
      <c r="C5864">
        <f>YEAR(Data!$D5864)</f>
        <v>2013</v>
      </c>
      <c r="D5864" s="2">
        <v>41396</v>
      </c>
      <c r="E5864" s="2">
        <v>41399</v>
      </c>
      <c r="F5864" t="s">
        <v>23</v>
      </c>
      <c r="G5864" t="s">
        <v>5677</v>
      </c>
      <c r="H5864" t="s">
        <v>5678</v>
      </c>
      <c r="I5864" t="s">
        <v>26</v>
      </c>
      <c r="J5864" t="s">
        <v>27</v>
      </c>
      <c r="K5864" t="s">
        <v>5141</v>
      </c>
      <c r="L5864" t="s">
        <v>1707</v>
      </c>
      <c r="M5864">
        <v>72209</v>
      </c>
      <c r="N5864" t="s">
        <v>30</v>
      </c>
      <c r="O5864" t="s">
        <v>5358</v>
      </c>
      <c r="P5864" t="s">
        <v>46</v>
      </c>
      <c r="Q5864" t="s">
        <v>90</v>
      </c>
      <c r="R5864" t="s">
        <v>5359</v>
      </c>
      <c r="S5864">
        <v>19.440000000000001</v>
      </c>
      <c r="T5864">
        <v>3</v>
      </c>
      <c r="U5864">
        <v>0</v>
      </c>
      <c r="V5864">
        <v>9.3312000000000008</v>
      </c>
    </row>
    <row r="5865" spans="1:22" ht="14.25" customHeight="1" x14ac:dyDescent="0.3">
      <c r="A5865">
        <v>5864</v>
      </c>
      <c r="B5865" t="s">
        <v>8535</v>
      </c>
      <c r="C5865">
        <f>YEAR(Data!$D5865)</f>
        <v>2013</v>
      </c>
      <c r="D5865" s="2">
        <v>41396</v>
      </c>
      <c r="E5865" s="2">
        <v>41399</v>
      </c>
      <c r="F5865" t="s">
        <v>23</v>
      </c>
      <c r="G5865" t="s">
        <v>5677</v>
      </c>
      <c r="H5865" t="s">
        <v>5678</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ht="14.25" customHeight="1" x14ac:dyDescent="0.3">
      <c r="A5866">
        <v>5865</v>
      </c>
      <c r="B5866" t="s">
        <v>8538</v>
      </c>
      <c r="C5866">
        <f>YEAR(Data!$D5866)</f>
        <v>2011</v>
      </c>
      <c r="D5866" s="2">
        <v>40760</v>
      </c>
      <c r="E5866" s="2">
        <v>40762</v>
      </c>
      <c r="F5866" t="s">
        <v>23</v>
      </c>
      <c r="G5866" t="s">
        <v>5300</v>
      </c>
      <c r="H5866" t="s">
        <v>5301</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ht="14.25" customHeight="1" x14ac:dyDescent="0.3">
      <c r="A5867">
        <v>5866</v>
      </c>
      <c r="B5867" t="s">
        <v>8538</v>
      </c>
      <c r="C5867">
        <f>YEAR(Data!$D5867)</f>
        <v>2011</v>
      </c>
      <c r="D5867" s="2">
        <v>40760</v>
      </c>
      <c r="E5867" s="2">
        <v>40762</v>
      </c>
      <c r="F5867" t="s">
        <v>23</v>
      </c>
      <c r="G5867" t="s">
        <v>5300</v>
      </c>
      <c r="H5867" t="s">
        <v>5301</v>
      </c>
      <c r="I5867" t="s">
        <v>41</v>
      </c>
      <c r="J5867" t="s">
        <v>27</v>
      </c>
      <c r="K5867" t="s">
        <v>4608</v>
      </c>
      <c r="L5867" t="s">
        <v>747</v>
      </c>
      <c r="M5867">
        <v>6450</v>
      </c>
      <c r="N5867" t="s">
        <v>148</v>
      </c>
      <c r="O5867" t="s">
        <v>7069</v>
      </c>
      <c r="P5867" t="s">
        <v>46</v>
      </c>
      <c r="Q5867" t="s">
        <v>68</v>
      </c>
      <c r="R5867" t="s">
        <v>7070</v>
      </c>
      <c r="S5867">
        <v>4.5599999999999996</v>
      </c>
      <c r="T5867">
        <v>2</v>
      </c>
      <c r="U5867">
        <v>0</v>
      </c>
      <c r="V5867">
        <v>2.0064000000000002</v>
      </c>
    </row>
    <row r="5868" spans="1:22" ht="14.25" customHeight="1" x14ac:dyDescent="0.3">
      <c r="A5868">
        <v>5867</v>
      </c>
      <c r="B5868" t="s">
        <v>8538</v>
      </c>
      <c r="C5868">
        <f>YEAR(Data!$D5868)</f>
        <v>2011</v>
      </c>
      <c r="D5868" s="2">
        <v>40760</v>
      </c>
      <c r="E5868" s="2">
        <v>40762</v>
      </c>
      <c r="F5868" t="s">
        <v>23</v>
      </c>
      <c r="G5868" t="s">
        <v>5300</v>
      </c>
      <c r="H5868" t="s">
        <v>5301</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ht="14.25" customHeight="1" x14ac:dyDescent="0.3">
      <c r="A5869">
        <v>5868</v>
      </c>
      <c r="B5869" t="s">
        <v>8539</v>
      </c>
      <c r="C5869">
        <f>YEAR(Data!$D5869)</f>
        <v>2013</v>
      </c>
      <c r="D5869" s="2">
        <v>41278</v>
      </c>
      <c r="E5869" s="2">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ht="14.25" customHeight="1" x14ac:dyDescent="0.3">
      <c r="A5870">
        <v>5869</v>
      </c>
      <c r="B5870" t="s">
        <v>8539</v>
      </c>
      <c r="C5870">
        <f>YEAR(Data!$D5870)</f>
        <v>2013</v>
      </c>
      <c r="D5870" s="2">
        <v>41278</v>
      </c>
      <c r="E5870" s="2">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ht="14.25" customHeight="1" x14ac:dyDescent="0.3">
      <c r="A5871">
        <v>5870</v>
      </c>
      <c r="B5871" t="s">
        <v>8540</v>
      </c>
      <c r="C5871">
        <f>YEAR(Data!$D5871)</f>
        <v>2013</v>
      </c>
      <c r="D5871" s="2">
        <v>41586</v>
      </c>
      <c r="E5871" s="2">
        <v>41591</v>
      </c>
      <c r="F5871" t="s">
        <v>50</v>
      </c>
      <c r="G5871" t="s">
        <v>6150</v>
      </c>
      <c r="H5871" t="s">
        <v>6151</v>
      </c>
      <c r="I5871" t="s">
        <v>102</v>
      </c>
      <c r="J5871" t="s">
        <v>27</v>
      </c>
      <c r="K5871" t="s">
        <v>8541</v>
      </c>
      <c r="L5871" t="s">
        <v>8542</v>
      </c>
      <c r="M5871">
        <v>82001</v>
      </c>
      <c r="N5871" t="s">
        <v>44</v>
      </c>
      <c r="O5871" t="s">
        <v>1726</v>
      </c>
      <c r="P5871" t="s">
        <v>32</v>
      </c>
      <c r="Q5871" t="s">
        <v>36</v>
      </c>
      <c r="R5871" t="s">
        <v>1727</v>
      </c>
      <c r="S5871">
        <v>1603.1360000000002</v>
      </c>
      <c r="T5871">
        <v>4</v>
      </c>
      <c r="U5871">
        <v>0.2</v>
      </c>
      <c r="V5871">
        <v>100.19599999999997</v>
      </c>
    </row>
    <row r="5872" spans="1:22" ht="14.25" customHeight="1" x14ac:dyDescent="0.3">
      <c r="A5872">
        <v>5871</v>
      </c>
      <c r="B5872" t="s">
        <v>8543</v>
      </c>
      <c r="C5872">
        <f>YEAR(Data!$D5872)</f>
        <v>2013</v>
      </c>
      <c r="D5872" s="2">
        <v>41440</v>
      </c>
      <c r="E5872" s="2">
        <v>41440</v>
      </c>
      <c r="F5872" t="s">
        <v>1290</v>
      </c>
      <c r="G5872" t="s">
        <v>1574</v>
      </c>
      <c r="H5872" t="s">
        <v>1575</v>
      </c>
      <c r="I5872" t="s">
        <v>41</v>
      </c>
      <c r="J5872" t="s">
        <v>27</v>
      </c>
      <c r="K5872" t="s">
        <v>1883</v>
      </c>
      <c r="L5872" t="s">
        <v>43</v>
      </c>
      <c r="M5872">
        <v>92804</v>
      </c>
      <c r="N5872" t="s">
        <v>44</v>
      </c>
      <c r="O5872" t="s">
        <v>8261</v>
      </c>
      <c r="P5872" t="s">
        <v>32</v>
      </c>
      <c r="Q5872" t="s">
        <v>56</v>
      </c>
      <c r="R5872" t="s">
        <v>8262</v>
      </c>
      <c r="S5872">
        <v>1293.4879999999998</v>
      </c>
      <c r="T5872">
        <v>7</v>
      </c>
      <c r="U5872">
        <v>0.2</v>
      </c>
      <c r="V5872">
        <v>80.843000000000075</v>
      </c>
    </row>
    <row r="5873" spans="1:22" ht="14.25" customHeight="1" x14ac:dyDescent="0.3">
      <c r="A5873">
        <v>5872</v>
      </c>
      <c r="B5873" t="s">
        <v>8544</v>
      </c>
      <c r="C5873">
        <f>YEAR(Data!$D5873)</f>
        <v>2013</v>
      </c>
      <c r="D5873" s="2">
        <v>41542</v>
      </c>
      <c r="E5873" s="2">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ht="14.25" customHeight="1" x14ac:dyDescent="0.3">
      <c r="A5874">
        <v>5873</v>
      </c>
      <c r="B5874" t="s">
        <v>8545</v>
      </c>
      <c r="C5874">
        <f>YEAR(Data!$D5874)</f>
        <v>2014</v>
      </c>
      <c r="D5874" s="2">
        <v>41729</v>
      </c>
      <c r="E5874" s="2">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ht="14.25" customHeight="1" x14ac:dyDescent="0.3">
      <c r="A5875">
        <v>5874</v>
      </c>
      <c r="B5875" t="s">
        <v>8546</v>
      </c>
      <c r="C5875">
        <f>YEAR(Data!$D5875)</f>
        <v>2014</v>
      </c>
      <c r="D5875" s="2">
        <v>41795</v>
      </c>
      <c r="E5875" s="2">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ht="14.25" customHeight="1" x14ac:dyDescent="0.3">
      <c r="A5876">
        <v>5875</v>
      </c>
      <c r="B5876" t="s">
        <v>8546</v>
      </c>
      <c r="C5876">
        <f>YEAR(Data!$D5876)</f>
        <v>2014</v>
      </c>
      <c r="D5876" s="2">
        <v>41795</v>
      </c>
      <c r="E5876" s="2">
        <v>41795</v>
      </c>
      <c r="F5876" t="s">
        <v>1290</v>
      </c>
      <c r="G5876" t="s">
        <v>3158</v>
      </c>
      <c r="H5876" t="s">
        <v>3159</v>
      </c>
      <c r="I5876" t="s">
        <v>102</v>
      </c>
      <c r="J5876" t="s">
        <v>27</v>
      </c>
      <c r="K5876" t="s">
        <v>3265</v>
      </c>
      <c r="L5876" t="s">
        <v>1707</v>
      </c>
      <c r="M5876">
        <v>72401</v>
      </c>
      <c r="N5876" t="s">
        <v>30</v>
      </c>
      <c r="O5876" t="s">
        <v>5371</v>
      </c>
      <c r="P5876" t="s">
        <v>46</v>
      </c>
      <c r="Q5876" t="s">
        <v>75</v>
      </c>
      <c r="R5876" t="s">
        <v>5372</v>
      </c>
      <c r="S5876">
        <v>9.5400000000000009</v>
      </c>
      <c r="T5876">
        <v>3</v>
      </c>
      <c r="U5876">
        <v>0</v>
      </c>
      <c r="V5876">
        <v>4.3883999999999999</v>
      </c>
    </row>
    <row r="5877" spans="1:22" ht="14.25" customHeight="1" x14ac:dyDescent="0.3">
      <c r="A5877">
        <v>5876</v>
      </c>
      <c r="B5877" t="s">
        <v>8547</v>
      </c>
      <c r="C5877">
        <f>YEAR(Data!$D5877)</f>
        <v>2012</v>
      </c>
      <c r="D5877" s="2">
        <v>41006</v>
      </c>
      <c r="E5877" s="2">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ht="14.25" customHeight="1" x14ac:dyDescent="0.3">
      <c r="A5878">
        <v>5877</v>
      </c>
      <c r="B5878" t="s">
        <v>8548</v>
      </c>
      <c r="C5878">
        <f>YEAR(Data!$D5878)</f>
        <v>2011</v>
      </c>
      <c r="D5878" s="2">
        <v>40684</v>
      </c>
      <c r="E5878" s="2">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ht="14.25" customHeight="1" x14ac:dyDescent="0.3">
      <c r="A5879">
        <v>5878</v>
      </c>
      <c r="B5879" t="s">
        <v>8548</v>
      </c>
      <c r="C5879">
        <f>YEAR(Data!$D5879)</f>
        <v>2011</v>
      </c>
      <c r="D5879" s="2">
        <v>40684</v>
      </c>
      <c r="E5879" s="2">
        <v>40689</v>
      </c>
      <c r="F5879" t="s">
        <v>50</v>
      </c>
      <c r="G5879" t="s">
        <v>3668</v>
      </c>
      <c r="H5879" t="s">
        <v>3669</v>
      </c>
      <c r="I5879" t="s">
        <v>102</v>
      </c>
      <c r="J5879" t="s">
        <v>27</v>
      </c>
      <c r="K5879" t="s">
        <v>1479</v>
      </c>
      <c r="L5879" t="s">
        <v>1245</v>
      </c>
      <c r="M5879">
        <v>1841</v>
      </c>
      <c r="N5879" t="s">
        <v>148</v>
      </c>
      <c r="O5879" t="s">
        <v>7517</v>
      </c>
      <c r="P5879" t="s">
        <v>46</v>
      </c>
      <c r="Q5879" t="s">
        <v>90</v>
      </c>
      <c r="R5879" t="s">
        <v>7518</v>
      </c>
      <c r="S5879">
        <v>17.940000000000001</v>
      </c>
      <c r="T5879">
        <v>3</v>
      </c>
      <c r="U5879">
        <v>0</v>
      </c>
      <c r="V5879">
        <v>8.7906000000000013</v>
      </c>
    </row>
    <row r="5880" spans="1:22" ht="14.25" customHeight="1" x14ac:dyDescent="0.3">
      <c r="A5880">
        <v>5879</v>
      </c>
      <c r="B5880" t="s">
        <v>8548</v>
      </c>
      <c r="C5880">
        <f>YEAR(Data!$D5880)</f>
        <v>2011</v>
      </c>
      <c r="D5880" s="2">
        <v>40684</v>
      </c>
      <c r="E5880" s="2">
        <v>40689</v>
      </c>
      <c r="F5880" t="s">
        <v>50</v>
      </c>
      <c r="G5880" t="s">
        <v>3668</v>
      </c>
      <c r="H5880" t="s">
        <v>3669</v>
      </c>
      <c r="I5880" t="s">
        <v>102</v>
      </c>
      <c r="J5880" t="s">
        <v>27</v>
      </c>
      <c r="K5880" t="s">
        <v>1479</v>
      </c>
      <c r="L5880" t="s">
        <v>1245</v>
      </c>
      <c r="M5880">
        <v>1841</v>
      </c>
      <c r="N5880" t="s">
        <v>148</v>
      </c>
      <c r="O5880" t="s">
        <v>5593</v>
      </c>
      <c r="P5880" t="s">
        <v>46</v>
      </c>
      <c r="Q5880" t="s">
        <v>78</v>
      </c>
      <c r="R5880" t="s">
        <v>5594</v>
      </c>
      <c r="S5880">
        <v>245.88</v>
      </c>
      <c r="T5880">
        <v>6</v>
      </c>
      <c r="U5880">
        <v>0</v>
      </c>
      <c r="V5880">
        <v>68.846399999999988</v>
      </c>
    </row>
    <row r="5881" spans="1:22" ht="14.25" customHeight="1" x14ac:dyDescent="0.3">
      <c r="A5881">
        <v>5880</v>
      </c>
      <c r="B5881" t="s">
        <v>8549</v>
      </c>
      <c r="C5881">
        <f>YEAR(Data!$D5881)</f>
        <v>2013</v>
      </c>
      <c r="D5881" s="2">
        <v>41523</v>
      </c>
      <c r="E5881" s="2">
        <v>41529</v>
      </c>
      <c r="F5881" t="s">
        <v>50</v>
      </c>
      <c r="G5881" t="s">
        <v>5248</v>
      </c>
      <c r="H5881" t="s">
        <v>5249</v>
      </c>
      <c r="I5881" t="s">
        <v>26</v>
      </c>
      <c r="J5881" t="s">
        <v>27</v>
      </c>
      <c r="K5881" t="s">
        <v>266</v>
      </c>
      <c r="L5881" t="s">
        <v>267</v>
      </c>
      <c r="M5881">
        <v>10011</v>
      </c>
      <c r="N5881" t="s">
        <v>148</v>
      </c>
      <c r="O5881" t="s">
        <v>5854</v>
      </c>
      <c r="P5881" t="s">
        <v>46</v>
      </c>
      <c r="Q5881" t="s">
        <v>90</v>
      </c>
      <c r="R5881" t="s">
        <v>5855</v>
      </c>
      <c r="S5881">
        <v>192.16</v>
      </c>
      <c r="T5881">
        <v>4</v>
      </c>
      <c r="U5881">
        <v>0</v>
      </c>
      <c r="V5881">
        <v>92.236799999999988</v>
      </c>
    </row>
    <row r="5882" spans="1:22" ht="14.25" customHeight="1" x14ac:dyDescent="0.3">
      <c r="A5882">
        <v>5881</v>
      </c>
      <c r="B5882" t="s">
        <v>8550</v>
      </c>
      <c r="C5882">
        <f>YEAR(Data!$D5882)</f>
        <v>2013</v>
      </c>
      <c r="D5882" s="2">
        <v>41536</v>
      </c>
      <c r="E5882" s="2">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ht="14.25" customHeight="1" x14ac:dyDescent="0.3">
      <c r="A5883">
        <v>5882</v>
      </c>
      <c r="B5883" t="s">
        <v>8550</v>
      </c>
      <c r="C5883">
        <f>YEAR(Data!$D5883)</f>
        <v>2013</v>
      </c>
      <c r="D5883" s="2">
        <v>41536</v>
      </c>
      <c r="E5883" s="2">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ht="14.25" customHeight="1" x14ac:dyDescent="0.3">
      <c r="A5884">
        <v>5883</v>
      </c>
      <c r="B5884" t="s">
        <v>8550</v>
      </c>
      <c r="C5884">
        <f>YEAR(Data!$D5884)</f>
        <v>2013</v>
      </c>
      <c r="D5884" s="2">
        <v>41536</v>
      </c>
      <c r="E5884" s="2">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ht="14.25" customHeight="1" x14ac:dyDescent="0.3">
      <c r="A5885">
        <v>5884</v>
      </c>
      <c r="B5885" t="s">
        <v>8551</v>
      </c>
      <c r="C5885">
        <f>YEAR(Data!$D5885)</f>
        <v>2013</v>
      </c>
      <c r="D5885" s="2">
        <v>41347</v>
      </c>
      <c r="E5885" s="2">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ht="14.25" customHeight="1" x14ac:dyDescent="0.3">
      <c r="A5886">
        <v>5885</v>
      </c>
      <c r="B5886" t="s">
        <v>8551</v>
      </c>
      <c r="C5886">
        <f>YEAR(Data!$D5886)</f>
        <v>2013</v>
      </c>
      <c r="D5886" s="2">
        <v>41347</v>
      </c>
      <c r="E5886" s="2">
        <v>41349</v>
      </c>
      <c r="F5886" t="s">
        <v>23</v>
      </c>
      <c r="G5886" t="s">
        <v>4764</v>
      </c>
      <c r="H5886" t="s">
        <v>4765</v>
      </c>
      <c r="I5886" t="s">
        <v>41</v>
      </c>
      <c r="J5886" t="s">
        <v>27</v>
      </c>
      <c r="K5886" t="s">
        <v>127</v>
      </c>
      <c r="L5886" t="s">
        <v>43</v>
      </c>
      <c r="M5886">
        <v>94109</v>
      </c>
      <c r="N5886" t="s">
        <v>44</v>
      </c>
      <c r="O5886" t="s">
        <v>5590</v>
      </c>
      <c r="P5886" t="s">
        <v>46</v>
      </c>
      <c r="Q5886" t="s">
        <v>578</v>
      </c>
      <c r="R5886" t="s">
        <v>5591</v>
      </c>
      <c r="S5886">
        <v>4912.59</v>
      </c>
      <c r="T5886">
        <v>3</v>
      </c>
      <c r="U5886">
        <v>0</v>
      </c>
      <c r="V5886">
        <v>196.50359999999978</v>
      </c>
    </row>
    <row r="5887" spans="1:22" ht="14.25" customHeight="1" x14ac:dyDescent="0.3">
      <c r="A5887">
        <v>5886</v>
      </c>
      <c r="B5887" t="s">
        <v>8552</v>
      </c>
      <c r="C5887">
        <f>YEAR(Data!$D5887)</f>
        <v>2011</v>
      </c>
      <c r="D5887" s="2">
        <v>40832</v>
      </c>
      <c r="E5887" s="2">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ht="14.25" customHeight="1" x14ac:dyDescent="0.3">
      <c r="A5888">
        <v>5887</v>
      </c>
      <c r="B5888" t="s">
        <v>8552</v>
      </c>
      <c r="C5888">
        <f>YEAR(Data!$D5888)</f>
        <v>2011</v>
      </c>
      <c r="D5888" s="2">
        <v>40832</v>
      </c>
      <c r="E5888" s="2">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ht="14.25" customHeight="1" x14ac:dyDescent="0.3">
      <c r="A5889">
        <v>5888</v>
      </c>
      <c r="B5889" t="s">
        <v>8553</v>
      </c>
      <c r="C5889">
        <f>YEAR(Data!$D5889)</f>
        <v>2014</v>
      </c>
      <c r="D5889" s="2">
        <v>41921</v>
      </c>
      <c r="E5889" s="2">
        <v>41924</v>
      </c>
      <c r="F5889" t="s">
        <v>188</v>
      </c>
      <c r="G5889" t="s">
        <v>8554</v>
      </c>
      <c r="H5889" t="s">
        <v>8555</v>
      </c>
      <c r="I5889" t="s">
        <v>41</v>
      </c>
      <c r="J5889" t="s">
        <v>27</v>
      </c>
      <c r="K5889" t="s">
        <v>7306</v>
      </c>
      <c r="L5889" t="s">
        <v>1399</v>
      </c>
      <c r="M5889">
        <v>2920</v>
      </c>
      <c r="N5889" t="s">
        <v>148</v>
      </c>
      <c r="O5889" t="s">
        <v>5557</v>
      </c>
      <c r="P5889" t="s">
        <v>46</v>
      </c>
      <c r="Q5889" t="s">
        <v>59</v>
      </c>
      <c r="R5889" t="s">
        <v>5558</v>
      </c>
      <c r="S5889">
        <v>42.76</v>
      </c>
      <c r="T5889">
        <v>1</v>
      </c>
      <c r="U5889">
        <v>0</v>
      </c>
      <c r="V5889">
        <v>11.117599999999999</v>
      </c>
    </row>
    <row r="5890" spans="1:22" ht="14.25" customHeight="1" x14ac:dyDescent="0.3">
      <c r="A5890">
        <v>5889</v>
      </c>
      <c r="B5890" t="s">
        <v>8556</v>
      </c>
      <c r="C5890">
        <f>YEAR(Data!$D5890)</f>
        <v>2012</v>
      </c>
      <c r="D5890" s="2">
        <v>41036</v>
      </c>
      <c r="E5890" s="2">
        <v>41041</v>
      </c>
      <c r="F5890" t="s">
        <v>50</v>
      </c>
      <c r="G5890" t="s">
        <v>3525</v>
      </c>
      <c r="H5890" t="s">
        <v>3526</v>
      </c>
      <c r="I5890" t="s">
        <v>26</v>
      </c>
      <c r="J5890" t="s">
        <v>27</v>
      </c>
      <c r="K5890" t="s">
        <v>8557</v>
      </c>
      <c r="L5890" t="s">
        <v>29</v>
      </c>
      <c r="M5890">
        <v>42301</v>
      </c>
      <c r="N5890" t="s">
        <v>30</v>
      </c>
      <c r="O5890" t="s">
        <v>8558</v>
      </c>
      <c r="P5890" t="s">
        <v>46</v>
      </c>
      <c r="Q5890" t="s">
        <v>90</v>
      </c>
      <c r="R5890" t="s">
        <v>8559</v>
      </c>
      <c r="S5890">
        <v>45.68</v>
      </c>
      <c r="T5890">
        <v>2</v>
      </c>
      <c r="U5890">
        <v>0</v>
      </c>
      <c r="V5890">
        <v>21.012799999999999</v>
      </c>
    </row>
    <row r="5891" spans="1:22" ht="14.25" customHeight="1" x14ac:dyDescent="0.3">
      <c r="A5891">
        <v>5890</v>
      </c>
      <c r="B5891" t="s">
        <v>8560</v>
      </c>
      <c r="C5891">
        <f>YEAR(Data!$D5891)</f>
        <v>2013</v>
      </c>
      <c r="D5891" s="2">
        <v>41379</v>
      </c>
      <c r="E5891" s="2">
        <v>41382</v>
      </c>
      <c r="F5891" t="s">
        <v>188</v>
      </c>
      <c r="G5891" t="s">
        <v>7983</v>
      </c>
      <c r="H5891" t="s">
        <v>7984</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ht="14.25" customHeight="1" x14ac:dyDescent="0.3">
      <c r="A5892">
        <v>5891</v>
      </c>
      <c r="B5892" t="s">
        <v>8561</v>
      </c>
      <c r="C5892">
        <f>YEAR(Data!$D5892)</f>
        <v>2013</v>
      </c>
      <c r="D5892" s="2">
        <v>41600</v>
      </c>
      <c r="E5892" s="2">
        <v>41605</v>
      </c>
      <c r="F5892" t="s">
        <v>50</v>
      </c>
      <c r="G5892" t="s">
        <v>7418</v>
      </c>
      <c r="H5892" t="s">
        <v>7419</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ht="14.25" customHeight="1" x14ac:dyDescent="0.3">
      <c r="A5893">
        <v>5892</v>
      </c>
      <c r="B5893" t="s">
        <v>8561</v>
      </c>
      <c r="C5893">
        <f>YEAR(Data!$D5893)</f>
        <v>2013</v>
      </c>
      <c r="D5893" s="2">
        <v>41600</v>
      </c>
      <c r="E5893" s="2">
        <v>41605</v>
      </c>
      <c r="F5893" t="s">
        <v>50</v>
      </c>
      <c r="G5893" t="s">
        <v>7418</v>
      </c>
      <c r="H5893" t="s">
        <v>7419</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ht="14.25" customHeight="1" x14ac:dyDescent="0.3">
      <c r="A5894">
        <v>5893</v>
      </c>
      <c r="B5894" t="s">
        <v>8561</v>
      </c>
      <c r="C5894">
        <f>YEAR(Data!$D5894)</f>
        <v>2013</v>
      </c>
      <c r="D5894" s="2">
        <v>41600</v>
      </c>
      <c r="E5894" s="2">
        <v>41605</v>
      </c>
      <c r="F5894" t="s">
        <v>50</v>
      </c>
      <c r="G5894" t="s">
        <v>7418</v>
      </c>
      <c r="H5894" t="s">
        <v>7419</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ht="14.25" customHeight="1" x14ac:dyDescent="0.3">
      <c r="A5895">
        <v>5894</v>
      </c>
      <c r="B5895" t="s">
        <v>8562</v>
      </c>
      <c r="C5895">
        <f>YEAR(Data!$D5895)</f>
        <v>2014</v>
      </c>
      <c r="D5895" s="2">
        <v>41893</v>
      </c>
      <c r="E5895" s="2">
        <v>41897</v>
      </c>
      <c r="F5895" t="s">
        <v>50</v>
      </c>
      <c r="G5895" t="s">
        <v>7946</v>
      </c>
      <c r="H5895" t="s">
        <v>7947</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ht="14.25" customHeight="1" x14ac:dyDescent="0.3">
      <c r="A5896">
        <v>5895</v>
      </c>
      <c r="B5896" t="s">
        <v>8563</v>
      </c>
      <c r="C5896">
        <f>YEAR(Data!$D5896)</f>
        <v>2014</v>
      </c>
      <c r="D5896" s="2">
        <v>41892</v>
      </c>
      <c r="E5896" s="2">
        <v>41897</v>
      </c>
      <c r="F5896" t="s">
        <v>50</v>
      </c>
      <c r="G5896" t="s">
        <v>3939</v>
      </c>
      <c r="H5896" t="s">
        <v>3940</v>
      </c>
      <c r="I5896" t="s">
        <v>41</v>
      </c>
      <c r="J5896" t="s">
        <v>27</v>
      </c>
      <c r="K5896" t="s">
        <v>42</v>
      </c>
      <c r="L5896" t="s">
        <v>43</v>
      </c>
      <c r="M5896">
        <v>90036</v>
      </c>
      <c r="N5896" t="s">
        <v>44</v>
      </c>
      <c r="O5896" t="s">
        <v>5268</v>
      </c>
      <c r="P5896" t="s">
        <v>46</v>
      </c>
      <c r="Q5896" t="s">
        <v>59</v>
      </c>
      <c r="R5896" t="s">
        <v>5269</v>
      </c>
      <c r="S5896">
        <v>99.87</v>
      </c>
      <c r="T5896">
        <v>3</v>
      </c>
      <c r="U5896">
        <v>0</v>
      </c>
      <c r="V5896">
        <v>23.968799999999998</v>
      </c>
    </row>
    <row r="5897" spans="1:22" ht="14.25" customHeight="1" x14ac:dyDescent="0.3">
      <c r="A5897">
        <v>5896</v>
      </c>
      <c r="B5897" t="s">
        <v>8564</v>
      </c>
      <c r="C5897">
        <f>YEAR(Data!$D5897)</f>
        <v>2011</v>
      </c>
      <c r="D5897" s="2">
        <v>40848</v>
      </c>
      <c r="E5897" s="2">
        <v>40855</v>
      </c>
      <c r="F5897" t="s">
        <v>50</v>
      </c>
      <c r="G5897" t="s">
        <v>4051</v>
      </c>
      <c r="H5897" t="s">
        <v>4052</v>
      </c>
      <c r="I5897" t="s">
        <v>102</v>
      </c>
      <c r="J5897" t="s">
        <v>27</v>
      </c>
      <c r="K5897" t="s">
        <v>42</v>
      </c>
      <c r="L5897" t="s">
        <v>43</v>
      </c>
      <c r="M5897">
        <v>90049</v>
      </c>
      <c r="N5897" t="s">
        <v>44</v>
      </c>
      <c r="O5897" t="s">
        <v>8458</v>
      </c>
      <c r="P5897" t="s">
        <v>46</v>
      </c>
      <c r="Q5897" t="s">
        <v>47</v>
      </c>
      <c r="R5897" t="s">
        <v>8459</v>
      </c>
      <c r="S5897">
        <v>44.400000000000006</v>
      </c>
      <c r="T5897">
        <v>3</v>
      </c>
      <c r="U5897">
        <v>0</v>
      </c>
      <c r="V5897">
        <v>22.200000000000003</v>
      </c>
    </row>
    <row r="5898" spans="1:22" ht="14.25" customHeight="1" x14ac:dyDescent="0.3">
      <c r="A5898">
        <v>5897</v>
      </c>
      <c r="B5898" t="s">
        <v>8564</v>
      </c>
      <c r="C5898">
        <f>YEAR(Data!$D5898)</f>
        <v>2011</v>
      </c>
      <c r="D5898" s="2">
        <v>40848</v>
      </c>
      <c r="E5898" s="2">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ht="14.25" customHeight="1" x14ac:dyDescent="0.3">
      <c r="A5899">
        <v>5898</v>
      </c>
      <c r="B5899" t="s">
        <v>8565</v>
      </c>
      <c r="C5899">
        <f>YEAR(Data!$D5899)</f>
        <v>2013</v>
      </c>
      <c r="D5899" s="2">
        <v>41368</v>
      </c>
      <c r="E5899" s="2">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ht="14.25" customHeight="1" x14ac:dyDescent="0.3">
      <c r="A5900">
        <v>5899</v>
      </c>
      <c r="B5900" t="s">
        <v>8565</v>
      </c>
      <c r="C5900">
        <f>YEAR(Data!$D5900)</f>
        <v>2013</v>
      </c>
      <c r="D5900" s="2">
        <v>41368</v>
      </c>
      <c r="E5900" s="2">
        <v>41374</v>
      </c>
      <c r="F5900" t="s">
        <v>50</v>
      </c>
      <c r="G5900" t="s">
        <v>125</v>
      </c>
      <c r="H5900" t="s">
        <v>126</v>
      </c>
      <c r="I5900" t="s">
        <v>26</v>
      </c>
      <c r="J5900" t="s">
        <v>27</v>
      </c>
      <c r="K5900" t="s">
        <v>1464</v>
      </c>
      <c r="L5900" t="s">
        <v>254</v>
      </c>
      <c r="M5900">
        <v>47374</v>
      </c>
      <c r="N5900" t="s">
        <v>105</v>
      </c>
      <c r="O5900" t="s">
        <v>5866</v>
      </c>
      <c r="P5900" t="s">
        <v>71</v>
      </c>
      <c r="Q5900" t="s">
        <v>72</v>
      </c>
      <c r="R5900" t="s">
        <v>5867</v>
      </c>
      <c r="S5900">
        <v>259.95999999999998</v>
      </c>
      <c r="T5900">
        <v>4</v>
      </c>
      <c r="U5900">
        <v>0</v>
      </c>
      <c r="V5900">
        <v>124.7808</v>
      </c>
    </row>
    <row r="5901" spans="1:22" ht="14.25" customHeight="1" x14ac:dyDescent="0.3">
      <c r="A5901">
        <v>5900</v>
      </c>
      <c r="B5901" t="s">
        <v>8566</v>
      </c>
      <c r="C5901">
        <f>YEAR(Data!$D5901)</f>
        <v>2014</v>
      </c>
      <c r="D5901" s="2">
        <v>41652</v>
      </c>
      <c r="E5901" s="2">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ht="14.25" customHeight="1" x14ac:dyDescent="0.3">
      <c r="A5902">
        <v>5901</v>
      </c>
      <c r="B5902" t="s">
        <v>8567</v>
      </c>
      <c r="C5902">
        <f>YEAR(Data!$D5902)</f>
        <v>2012</v>
      </c>
      <c r="D5902" s="2">
        <v>41233</v>
      </c>
      <c r="E5902" s="2">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ht="14.25" customHeight="1" x14ac:dyDescent="0.3">
      <c r="A5903">
        <v>5902</v>
      </c>
      <c r="B5903" t="s">
        <v>8568</v>
      </c>
      <c r="C5903">
        <f>YEAR(Data!$D5903)</f>
        <v>2013</v>
      </c>
      <c r="D5903" s="2">
        <v>41606</v>
      </c>
      <c r="E5903" s="2">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ht="14.25" customHeight="1" x14ac:dyDescent="0.3">
      <c r="A5904">
        <v>5903</v>
      </c>
      <c r="B5904" t="s">
        <v>8569</v>
      </c>
      <c r="C5904">
        <f>YEAR(Data!$D5904)</f>
        <v>2014</v>
      </c>
      <c r="D5904" s="2">
        <v>41950</v>
      </c>
      <c r="E5904" s="2">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ht="14.25" customHeight="1" x14ac:dyDescent="0.3">
      <c r="A5905">
        <v>5904</v>
      </c>
      <c r="B5905" t="s">
        <v>8569</v>
      </c>
      <c r="C5905">
        <f>YEAR(Data!$D5905)</f>
        <v>2014</v>
      </c>
      <c r="D5905" s="2">
        <v>41950</v>
      </c>
      <c r="E5905" s="2">
        <v>41950</v>
      </c>
      <c r="F5905" t="s">
        <v>1290</v>
      </c>
      <c r="G5905" t="s">
        <v>751</v>
      </c>
      <c r="H5905" t="s">
        <v>752</v>
      </c>
      <c r="I5905" t="s">
        <v>102</v>
      </c>
      <c r="J5905" t="s">
        <v>27</v>
      </c>
      <c r="K5905" t="s">
        <v>127</v>
      </c>
      <c r="L5905" t="s">
        <v>43</v>
      </c>
      <c r="M5905">
        <v>94122</v>
      </c>
      <c r="N5905" t="s">
        <v>44</v>
      </c>
      <c r="O5905" t="s">
        <v>7922</v>
      </c>
      <c r="P5905" t="s">
        <v>46</v>
      </c>
      <c r="Q5905" t="s">
        <v>90</v>
      </c>
      <c r="R5905" t="s">
        <v>186</v>
      </c>
      <c r="S5905">
        <v>45.36</v>
      </c>
      <c r="T5905">
        <v>4</v>
      </c>
      <c r="U5905">
        <v>0</v>
      </c>
      <c r="V5905">
        <v>22.226399999999998</v>
      </c>
    </row>
    <row r="5906" spans="1:22" ht="14.25" customHeight="1" x14ac:dyDescent="0.3">
      <c r="A5906">
        <v>5905</v>
      </c>
      <c r="B5906" t="s">
        <v>8569</v>
      </c>
      <c r="C5906">
        <f>YEAR(Data!$D5906)</f>
        <v>2014</v>
      </c>
      <c r="D5906" s="2">
        <v>41950</v>
      </c>
      <c r="E5906" s="2">
        <v>41950</v>
      </c>
      <c r="F5906" t="s">
        <v>1290</v>
      </c>
      <c r="G5906" t="s">
        <v>751</v>
      </c>
      <c r="H5906" t="s">
        <v>752</v>
      </c>
      <c r="I5906" t="s">
        <v>102</v>
      </c>
      <c r="J5906" t="s">
        <v>27</v>
      </c>
      <c r="K5906" t="s">
        <v>127</v>
      </c>
      <c r="L5906" t="s">
        <v>43</v>
      </c>
      <c r="M5906">
        <v>94122</v>
      </c>
      <c r="N5906" t="s">
        <v>44</v>
      </c>
      <c r="O5906" t="s">
        <v>7926</v>
      </c>
      <c r="P5906" t="s">
        <v>46</v>
      </c>
      <c r="Q5906" t="s">
        <v>90</v>
      </c>
      <c r="R5906" t="s">
        <v>7927</v>
      </c>
      <c r="S5906">
        <v>26.400000000000002</v>
      </c>
      <c r="T5906">
        <v>5</v>
      </c>
      <c r="U5906">
        <v>0</v>
      </c>
      <c r="V5906">
        <v>12.672000000000001</v>
      </c>
    </row>
    <row r="5907" spans="1:22" ht="14.25" customHeight="1" x14ac:dyDescent="0.3">
      <c r="A5907">
        <v>5906</v>
      </c>
      <c r="B5907" t="s">
        <v>8569</v>
      </c>
      <c r="C5907">
        <f>YEAR(Data!$D5907)</f>
        <v>2014</v>
      </c>
      <c r="D5907" s="2">
        <v>41950</v>
      </c>
      <c r="E5907" s="2">
        <v>41950</v>
      </c>
      <c r="F5907" t="s">
        <v>1290</v>
      </c>
      <c r="G5907" t="s">
        <v>751</v>
      </c>
      <c r="H5907" t="s">
        <v>752</v>
      </c>
      <c r="I5907" t="s">
        <v>102</v>
      </c>
      <c r="J5907" t="s">
        <v>27</v>
      </c>
      <c r="K5907" t="s">
        <v>127</v>
      </c>
      <c r="L5907" t="s">
        <v>43</v>
      </c>
      <c r="M5907">
        <v>94122</v>
      </c>
      <c r="N5907" t="s">
        <v>44</v>
      </c>
      <c r="O5907" t="s">
        <v>7452</v>
      </c>
      <c r="P5907" t="s">
        <v>46</v>
      </c>
      <c r="Q5907" t="s">
        <v>47</v>
      </c>
      <c r="R5907" t="s">
        <v>7453</v>
      </c>
      <c r="S5907">
        <v>41.4</v>
      </c>
      <c r="T5907">
        <v>4</v>
      </c>
      <c r="U5907">
        <v>0</v>
      </c>
      <c r="V5907">
        <v>19.872</v>
      </c>
    </row>
    <row r="5908" spans="1:22" ht="14.25" customHeight="1" x14ac:dyDescent="0.3">
      <c r="A5908">
        <v>5907</v>
      </c>
      <c r="B5908" t="s">
        <v>8569</v>
      </c>
      <c r="C5908">
        <f>YEAR(Data!$D5908)</f>
        <v>2014</v>
      </c>
      <c r="D5908" s="2">
        <v>41950</v>
      </c>
      <c r="E5908" s="2">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ht="14.25" customHeight="1" x14ac:dyDescent="0.3">
      <c r="A5909">
        <v>5908</v>
      </c>
      <c r="B5909" t="s">
        <v>8570</v>
      </c>
      <c r="C5909">
        <f>YEAR(Data!$D5909)</f>
        <v>2013</v>
      </c>
      <c r="D5909" s="2">
        <v>41611</v>
      </c>
      <c r="E5909" s="2">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ht="14.25" customHeight="1" x14ac:dyDescent="0.3">
      <c r="A5910">
        <v>5909</v>
      </c>
      <c r="B5910" t="s">
        <v>8570</v>
      </c>
      <c r="C5910">
        <f>YEAR(Data!$D5910)</f>
        <v>2013</v>
      </c>
      <c r="D5910" s="2">
        <v>41611</v>
      </c>
      <c r="E5910" s="2">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ht="14.25" customHeight="1" x14ac:dyDescent="0.3">
      <c r="A5911">
        <v>5910</v>
      </c>
      <c r="B5911" t="s">
        <v>8570</v>
      </c>
      <c r="C5911">
        <f>YEAR(Data!$D5911)</f>
        <v>2013</v>
      </c>
      <c r="D5911" s="2">
        <v>41611</v>
      </c>
      <c r="E5911" s="2">
        <v>41616</v>
      </c>
      <c r="F5911" t="s">
        <v>50</v>
      </c>
      <c r="G5911" t="s">
        <v>3939</v>
      </c>
      <c r="H5911" t="s">
        <v>3940</v>
      </c>
      <c r="I5911" t="s">
        <v>41</v>
      </c>
      <c r="J5911" t="s">
        <v>27</v>
      </c>
      <c r="K5911" t="s">
        <v>630</v>
      </c>
      <c r="L5911" t="s">
        <v>43</v>
      </c>
      <c r="M5911">
        <v>95123</v>
      </c>
      <c r="N5911" t="s">
        <v>44</v>
      </c>
      <c r="O5911" t="s">
        <v>6855</v>
      </c>
      <c r="P5911" t="s">
        <v>32</v>
      </c>
      <c r="Q5911" t="s">
        <v>65</v>
      </c>
      <c r="R5911" t="s">
        <v>6856</v>
      </c>
      <c r="S5911">
        <v>14.52</v>
      </c>
      <c r="T5911">
        <v>3</v>
      </c>
      <c r="U5911">
        <v>0</v>
      </c>
      <c r="V5911">
        <v>5.6627999999999998</v>
      </c>
    </row>
    <row r="5912" spans="1:22" ht="14.25" customHeight="1" x14ac:dyDescent="0.3">
      <c r="A5912">
        <v>5911</v>
      </c>
      <c r="B5912" t="s">
        <v>8570</v>
      </c>
      <c r="C5912">
        <f>YEAR(Data!$D5912)</f>
        <v>2013</v>
      </c>
      <c r="D5912" s="2">
        <v>41611</v>
      </c>
      <c r="E5912" s="2">
        <v>41616</v>
      </c>
      <c r="F5912" t="s">
        <v>50</v>
      </c>
      <c r="G5912" t="s">
        <v>3939</v>
      </c>
      <c r="H5912" t="s">
        <v>3940</v>
      </c>
      <c r="I5912" t="s">
        <v>41</v>
      </c>
      <c r="J5912" t="s">
        <v>27</v>
      </c>
      <c r="K5912" t="s">
        <v>630</v>
      </c>
      <c r="L5912" t="s">
        <v>43</v>
      </c>
      <c r="M5912">
        <v>95123</v>
      </c>
      <c r="N5912" t="s">
        <v>44</v>
      </c>
      <c r="O5912" t="s">
        <v>5374</v>
      </c>
      <c r="P5912" t="s">
        <v>46</v>
      </c>
      <c r="Q5912" t="s">
        <v>75</v>
      </c>
      <c r="R5912" t="s">
        <v>5375</v>
      </c>
      <c r="S5912">
        <v>104.184</v>
      </c>
      <c r="T5912">
        <v>3</v>
      </c>
      <c r="U5912">
        <v>0.2</v>
      </c>
      <c r="V5912">
        <v>33.8598</v>
      </c>
    </row>
    <row r="5913" spans="1:22" ht="14.25" customHeight="1" x14ac:dyDescent="0.3">
      <c r="A5913">
        <v>5912</v>
      </c>
      <c r="B5913" t="s">
        <v>8571</v>
      </c>
      <c r="C5913">
        <f>YEAR(Data!$D5913)</f>
        <v>2013</v>
      </c>
      <c r="D5913" s="2">
        <v>41626</v>
      </c>
      <c r="E5913" s="2">
        <v>41631</v>
      </c>
      <c r="F5913" t="s">
        <v>50</v>
      </c>
      <c r="G5913" t="s">
        <v>5869</v>
      </c>
      <c r="H5913" t="s">
        <v>5870</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ht="14.25" customHeight="1" x14ac:dyDescent="0.3">
      <c r="A5914">
        <v>5913</v>
      </c>
      <c r="B5914" t="s">
        <v>8572</v>
      </c>
      <c r="C5914">
        <f>YEAR(Data!$D5914)</f>
        <v>2011</v>
      </c>
      <c r="D5914" s="2">
        <v>40779</v>
      </c>
      <c r="E5914" s="2">
        <v>40781</v>
      </c>
      <c r="F5914" t="s">
        <v>23</v>
      </c>
      <c r="G5914" t="s">
        <v>556</v>
      </c>
      <c r="H5914" t="s">
        <v>557</v>
      </c>
      <c r="I5914" t="s">
        <v>41</v>
      </c>
      <c r="J5914" t="s">
        <v>27</v>
      </c>
      <c r="K5914" t="s">
        <v>8557</v>
      </c>
      <c r="L5914" t="s">
        <v>29</v>
      </c>
      <c r="M5914">
        <v>42301</v>
      </c>
      <c r="N5914" t="s">
        <v>30</v>
      </c>
      <c r="O5914" t="s">
        <v>8573</v>
      </c>
      <c r="P5914" t="s">
        <v>46</v>
      </c>
      <c r="Q5914" t="s">
        <v>578</v>
      </c>
      <c r="R5914" t="s">
        <v>8574</v>
      </c>
      <c r="S5914">
        <v>25.5</v>
      </c>
      <c r="T5914">
        <v>3</v>
      </c>
      <c r="U5914">
        <v>0</v>
      </c>
      <c r="V5914">
        <v>6.63</v>
      </c>
    </row>
    <row r="5915" spans="1:22" ht="14.25" customHeight="1" x14ac:dyDescent="0.3">
      <c r="A5915">
        <v>5914</v>
      </c>
      <c r="B5915" t="s">
        <v>8575</v>
      </c>
      <c r="C5915">
        <f>YEAR(Data!$D5915)</f>
        <v>2012</v>
      </c>
      <c r="D5915" s="2">
        <v>41169</v>
      </c>
      <c r="E5915" s="2">
        <v>41175</v>
      </c>
      <c r="F5915" t="s">
        <v>50</v>
      </c>
      <c r="G5915" t="s">
        <v>7024</v>
      </c>
      <c r="H5915" t="s">
        <v>7025</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ht="14.25" customHeight="1" x14ac:dyDescent="0.3">
      <c r="A5916">
        <v>5915</v>
      </c>
      <c r="B5916" t="s">
        <v>8575</v>
      </c>
      <c r="C5916">
        <f>YEAR(Data!$D5916)</f>
        <v>2012</v>
      </c>
      <c r="D5916" s="2">
        <v>41169</v>
      </c>
      <c r="E5916" s="2">
        <v>41175</v>
      </c>
      <c r="F5916" t="s">
        <v>50</v>
      </c>
      <c r="G5916" t="s">
        <v>7024</v>
      </c>
      <c r="H5916" t="s">
        <v>7025</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ht="14.25" customHeight="1" x14ac:dyDescent="0.3">
      <c r="A5917">
        <v>5916</v>
      </c>
      <c r="B5917" t="s">
        <v>8575</v>
      </c>
      <c r="C5917">
        <f>YEAR(Data!$D5917)</f>
        <v>2012</v>
      </c>
      <c r="D5917" s="2">
        <v>41169</v>
      </c>
      <c r="E5917" s="2">
        <v>41175</v>
      </c>
      <c r="F5917" t="s">
        <v>50</v>
      </c>
      <c r="G5917" t="s">
        <v>7024</v>
      </c>
      <c r="H5917" t="s">
        <v>7025</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ht="14.25" customHeight="1" x14ac:dyDescent="0.3">
      <c r="A5918">
        <v>5917</v>
      </c>
      <c r="B5918" t="s">
        <v>8575</v>
      </c>
      <c r="C5918">
        <f>YEAR(Data!$D5918)</f>
        <v>2012</v>
      </c>
      <c r="D5918" s="2">
        <v>41169</v>
      </c>
      <c r="E5918" s="2">
        <v>41175</v>
      </c>
      <c r="F5918" t="s">
        <v>50</v>
      </c>
      <c r="G5918" t="s">
        <v>7024</v>
      </c>
      <c r="H5918" t="s">
        <v>7025</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ht="14.25" customHeight="1" x14ac:dyDescent="0.3">
      <c r="A5919">
        <v>5918</v>
      </c>
      <c r="B5919" t="s">
        <v>8575</v>
      </c>
      <c r="C5919">
        <f>YEAR(Data!$D5919)</f>
        <v>2012</v>
      </c>
      <c r="D5919" s="2">
        <v>41169</v>
      </c>
      <c r="E5919" s="2">
        <v>41175</v>
      </c>
      <c r="F5919" t="s">
        <v>50</v>
      </c>
      <c r="G5919" t="s">
        <v>7024</v>
      </c>
      <c r="H5919" t="s">
        <v>7025</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ht="14.25" customHeight="1" x14ac:dyDescent="0.3">
      <c r="A5920">
        <v>5919</v>
      </c>
      <c r="B5920" t="s">
        <v>8575</v>
      </c>
      <c r="C5920">
        <f>YEAR(Data!$D5920)</f>
        <v>2012</v>
      </c>
      <c r="D5920" s="2">
        <v>41169</v>
      </c>
      <c r="E5920" s="2">
        <v>41175</v>
      </c>
      <c r="F5920" t="s">
        <v>50</v>
      </c>
      <c r="G5920" t="s">
        <v>7024</v>
      </c>
      <c r="H5920" t="s">
        <v>7025</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ht="14.25" customHeight="1" x14ac:dyDescent="0.3">
      <c r="A5921">
        <v>5920</v>
      </c>
      <c r="B5921" t="s">
        <v>8575</v>
      </c>
      <c r="C5921">
        <f>YEAR(Data!$D5921)</f>
        <v>2012</v>
      </c>
      <c r="D5921" s="2">
        <v>41169</v>
      </c>
      <c r="E5921" s="2">
        <v>41175</v>
      </c>
      <c r="F5921" t="s">
        <v>50</v>
      </c>
      <c r="G5921" t="s">
        <v>7024</v>
      </c>
      <c r="H5921" t="s">
        <v>7025</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ht="14.25" customHeight="1" x14ac:dyDescent="0.3">
      <c r="A5922">
        <v>5921</v>
      </c>
      <c r="B5922" t="s">
        <v>8575</v>
      </c>
      <c r="C5922">
        <f>YEAR(Data!$D5922)</f>
        <v>2012</v>
      </c>
      <c r="D5922" s="2">
        <v>41169</v>
      </c>
      <c r="E5922" s="2">
        <v>41175</v>
      </c>
      <c r="F5922" t="s">
        <v>50</v>
      </c>
      <c r="G5922" t="s">
        <v>7024</v>
      </c>
      <c r="H5922" t="s">
        <v>7025</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ht="14.25" customHeight="1" x14ac:dyDescent="0.3">
      <c r="A5923">
        <v>5922</v>
      </c>
      <c r="B5923" t="s">
        <v>8575</v>
      </c>
      <c r="C5923">
        <f>YEAR(Data!$D5923)</f>
        <v>2012</v>
      </c>
      <c r="D5923" s="2">
        <v>41169</v>
      </c>
      <c r="E5923" s="2">
        <v>41175</v>
      </c>
      <c r="F5923" t="s">
        <v>50</v>
      </c>
      <c r="G5923" t="s">
        <v>7024</v>
      </c>
      <c r="H5923" t="s">
        <v>7025</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ht="14.25" customHeight="1" x14ac:dyDescent="0.3">
      <c r="A5924">
        <v>5923</v>
      </c>
      <c r="B5924" t="s">
        <v>8575</v>
      </c>
      <c r="C5924">
        <f>YEAR(Data!$D5924)</f>
        <v>2012</v>
      </c>
      <c r="D5924" s="2">
        <v>41169</v>
      </c>
      <c r="E5924" s="2">
        <v>41175</v>
      </c>
      <c r="F5924" t="s">
        <v>50</v>
      </c>
      <c r="G5924" t="s">
        <v>7024</v>
      </c>
      <c r="H5924" t="s">
        <v>7025</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ht="14.25" customHeight="1" x14ac:dyDescent="0.3">
      <c r="A5925">
        <v>5924</v>
      </c>
      <c r="B5925" t="s">
        <v>8576</v>
      </c>
      <c r="C5925">
        <f>YEAR(Data!$D5925)</f>
        <v>2013</v>
      </c>
      <c r="D5925" s="2">
        <v>41605</v>
      </c>
      <c r="E5925" s="2">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ht="14.25" customHeight="1" x14ac:dyDescent="0.3">
      <c r="A5926">
        <v>5925</v>
      </c>
      <c r="B5926" t="s">
        <v>8577</v>
      </c>
      <c r="C5926">
        <f>YEAR(Data!$D5926)</f>
        <v>2014</v>
      </c>
      <c r="D5926" s="2">
        <v>41963</v>
      </c>
      <c r="E5926" s="2">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ht="14.25" customHeight="1" x14ac:dyDescent="0.3">
      <c r="A5927">
        <v>5926</v>
      </c>
      <c r="B5927" t="s">
        <v>8578</v>
      </c>
      <c r="C5927">
        <f>YEAR(Data!$D5927)</f>
        <v>2014</v>
      </c>
      <c r="D5927" s="2">
        <v>41794</v>
      </c>
      <c r="E5927" s="2">
        <v>41799</v>
      </c>
      <c r="F5927" t="s">
        <v>50</v>
      </c>
      <c r="G5927" t="s">
        <v>2028</v>
      </c>
      <c r="H5927" t="s">
        <v>2029</v>
      </c>
      <c r="I5927" t="s">
        <v>41</v>
      </c>
      <c r="J5927" t="s">
        <v>27</v>
      </c>
      <c r="K5927" t="s">
        <v>5669</v>
      </c>
      <c r="L5927" t="s">
        <v>96</v>
      </c>
      <c r="M5927">
        <v>98226</v>
      </c>
      <c r="N5927" t="s">
        <v>44</v>
      </c>
      <c r="O5927" t="s">
        <v>3874</v>
      </c>
      <c r="P5927" t="s">
        <v>71</v>
      </c>
      <c r="Q5927" t="s">
        <v>161</v>
      </c>
      <c r="R5927" t="s">
        <v>3875</v>
      </c>
      <c r="S5927">
        <v>1099.5</v>
      </c>
      <c r="T5927">
        <v>10</v>
      </c>
      <c r="U5927">
        <v>0</v>
      </c>
      <c r="V5927">
        <v>362.83500000000004</v>
      </c>
    </row>
    <row r="5928" spans="1:22" ht="14.25" customHeight="1" x14ac:dyDescent="0.3">
      <c r="A5928">
        <v>5927</v>
      </c>
      <c r="B5928" t="s">
        <v>8579</v>
      </c>
      <c r="C5928">
        <f>YEAR(Data!$D5928)</f>
        <v>2011</v>
      </c>
      <c r="D5928" s="2">
        <v>40641</v>
      </c>
      <c r="E5928" s="2">
        <v>40645</v>
      </c>
      <c r="F5928" t="s">
        <v>50</v>
      </c>
      <c r="G5928" t="s">
        <v>215</v>
      </c>
      <c r="H5928" t="s">
        <v>216</v>
      </c>
      <c r="I5928" t="s">
        <v>41</v>
      </c>
      <c r="J5928" t="s">
        <v>27</v>
      </c>
      <c r="K5928" t="s">
        <v>357</v>
      </c>
      <c r="L5928" t="s">
        <v>358</v>
      </c>
      <c r="M5928">
        <v>35601</v>
      </c>
      <c r="N5928" t="s">
        <v>30</v>
      </c>
      <c r="O5928" t="s">
        <v>8316</v>
      </c>
      <c r="P5928" t="s">
        <v>32</v>
      </c>
      <c r="Q5928" t="s">
        <v>56</v>
      </c>
      <c r="R5928" t="s">
        <v>8317</v>
      </c>
      <c r="S5928">
        <v>1215.92</v>
      </c>
      <c r="T5928">
        <v>8</v>
      </c>
      <c r="U5928">
        <v>0</v>
      </c>
      <c r="V5928">
        <v>316.13920000000007</v>
      </c>
    </row>
    <row r="5929" spans="1:22" ht="14.25" customHeight="1" x14ac:dyDescent="0.3">
      <c r="A5929">
        <v>5928</v>
      </c>
      <c r="B5929" t="s">
        <v>8580</v>
      </c>
      <c r="C5929">
        <f>YEAR(Data!$D5929)</f>
        <v>2011</v>
      </c>
      <c r="D5929" s="2">
        <v>40827</v>
      </c>
      <c r="E5929" s="2">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ht="14.25" customHeight="1" x14ac:dyDescent="0.3">
      <c r="A5930">
        <v>5929</v>
      </c>
      <c r="B5930" t="s">
        <v>8580</v>
      </c>
      <c r="C5930">
        <f>YEAR(Data!$D5930)</f>
        <v>2011</v>
      </c>
      <c r="D5930" s="2">
        <v>40827</v>
      </c>
      <c r="E5930" s="2">
        <v>40831</v>
      </c>
      <c r="F5930" t="s">
        <v>50</v>
      </c>
      <c r="G5930" t="s">
        <v>5168</v>
      </c>
      <c r="H5930" t="s">
        <v>5169</v>
      </c>
      <c r="I5930" t="s">
        <v>41</v>
      </c>
      <c r="J5930" t="s">
        <v>27</v>
      </c>
      <c r="K5930" t="s">
        <v>1706</v>
      </c>
      <c r="L5930" t="s">
        <v>1707</v>
      </c>
      <c r="M5930">
        <v>72701</v>
      </c>
      <c r="N5930" t="s">
        <v>30</v>
      </c>
      <c r="O5930" t="s">
        <v>5535</v>
      </c>
      <c r="P5930" t="s">
        <v>32</v>
      </c>
      <c r="Q5930" t="s">
        <v>65</v>
      </c>
      <c r="R5930" t="s">
        <v>5536</v>
      </c>
      <c r="S5930">
        <v>8.92</v>
      </c>
      <c r="T5930">
        <v>4</v>
      </c>
      <c r="U5930">
        <v>0</v>
      </c>
      <c r="V5930">
        <v>3.9248000000000003</v>
      </c>
    </row>
    <row r="5931" spans="1:22" ht="14.25" customHeight="1" x14ac:dyDescent="0.3">
      <c r="A5931">
        <v>5930</v>
      </c>
      <c r="B5931" t="s">
        <v>8581</v>
      </c>
      <c r="C5931">
        <f>YEAR(Data!$D5931)</f>
        <v>2014</v>
      </c>
      <c r="D5931" s="2">
        <v>41828</v>
      </c>
      <c r="E5931" s="2">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ht="14.25" customHeight="1" x14ac:dyDescent="0.3">
      <c r="A5932">
        <v>5931</v>
      </c>
      <c r="B5932" t="s">
        <v>8581</v>
      </c>
      <c r="C5932">
        <f>YEAR(Data!$D5932)</f>
        <v>2014</v>
      </c>
      <c r="D5932" s="2">
        <v>41828</v>
      </c>
      <c r="E5932" s="2">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ht="14.25" customHeight="1" x14ac:dyDescent="0.3">
      <c r="A5933">
        <v>5932</v>
      </c>
      <c r="B5933" t="s">
        <v>8581</v>
      </c>
      <c r="C5933">
        <f>YEAR(Data!$D5933)</f>
        <v>2014</v>
      </c>
      <c r="D5933" s="2">
        <v>41828</v>
      </c>
      <c r="E5933" s="2">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ht="14.25" customHeight="1" x14ac:dyDescent="0.3">
      <c r="A5934">
        <v>5933</v>
      </c>
      <c r="B5934" t="s">
        <v>8581</v>
      </c>
      <c r="C5934">
        <f>YEAR(Data!$D5934)</f>
        <v>2014</v>
      </c>
      <c r="D5934" s="2">
        <v>41828</v>
      </c>
      <c r="E5934" s="2">
        <v>41830</v>
      </c>
      <c r="F5934" t="s">
        <v>188</v>
      </c>
      <c r="G5934" t="s">
        <v>1815</v>
      </c>
      <c r="H5934" t="s">
        <v>1816</v>
      </c>
      <c r="I5934" t="s">
        <v>26</v>
      </c>
      <c r="J5934" t="s">
        <v>27</v>
      </c>
      <c r="K5934" t="s">
        <v>146</v>
      </c>
      <c r="L5934" t="s">
        <v>147</v>
      </c>
      <c r="M5934">
        <v>19120</v>
      </c>
      <c r="N5934" t="s">
        <v>148</v>
      </c>
      <c r="O5934" t="s">
        <v>5936</v>
      </c>
      <c r="P5934" t="s">
        <v>46</v>
      </c>
      <c r="Q5934" t="s">
        <v>59</v>
      </c>
      <c r="R5934" t="s">
        <v>5937</v>
      </c>
      <c r="S5934">
        <v>13.392000000000001</v>
      </c>
      <c r="T5934">
        <v>3</v>
      </c>
      <c r="U5934">
        <v>0.2</v>
      </c>
      <c r="V5934">
        <v>1.0044</v>
      </c>
    </row>
    <row r="5935" spans="1:22" ht="14.25" customHeight="1" x14ac:dyDescent="0.3">
      <c r="A5935">
        <v>5934</v>
      </c>
      <c r="B5935" t="s">
        <v>8581</v>
      </c>
      <c r="C5935">
        <f>YEAR(Data!$D5935)</f>
        <v>2014</v>
      </c>
      <c r="D5935" s="2">
        <v>41828</v>
      </c>
      <c r="E5935" s="2">
        <v>41830</v>
      </c>
      <c r="F5935" t="s">
        <v>188</v>
      </c>
      <c r="G5935" t="s">
        <v>1815</v>
      </c>
      <c r="H5935" t="s">
        <v>1816</v>
      </c>
      <c r="I5935" t="s">
        <v>26</v>
      </c>
      <c r="J5935" t="s">
        <v>27</v>
      </c>
      <c r="K5935" t="s">
        <v>146</v>
      </c>
      <c r="L5935" t="s">
        <v>147</v>
      </c>
      <c r="M5935">
        <v>19120</v>
      </c>
      <c r="N5935" t="s">
        <v>148</v>
      </c>
      <c r="O5935" t="s">
        <v>7742</v>
      </c>
      <c r="P5935" t="s">
        <v>71</v>
      </c>
      <c r="Q5935" t="s">
        <v>161</v>
      </c>
      <c r="R5935" t="s">
        <v>7743</v>
      </c>
      <c r="S5935">
        <v>16.776000000000003</v>
      </c>
      <c r="T5935">
        <v>3</v>
      </c>
      <c r="U5935">
        <v>0.2</v>
      </c>
      <c r="V5935">
        <v>4.8231000000000002</v>
      </c>
    </row>
    <row r="5936" spans="1:22" ht="14.25" customHeight="1" x14ac:dyDescent="0.3">
      <c r="A5936">
        <v>5935</v>
      </c>
      <c r="B5936" t="s">
        <v>8581</v>
      </c>
      <c r="C5936">
        <f>YEAR(Data!$D5936)</f>
        <v>2014</v>
      </c>
      <c r="D5936" s="2">
        <v>41828</v>
      </c>
      <c r="E5936" s="2">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ht="14.25" customHeight="1" x14ac:dyDescent="0.3">
      <c r="A5937">
        <v>5936</v>
      </c>
      <c r="B5937" t="s">
        <v>8582</v>
      </c>
      <c r="C5937">
        <f>YEAR(Data!$D5937)</f>
        <v>2013</v>
      </c>
      <c r="D5937" s="2">
        <v>41460</v>
      </c>
      <c r="E5937" s="2">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ht="14.25" customHeight="1" x14ac:dyDescent="0.3">
      <c r="A5938">
        <v>5937</v>
      </c>
      <c r="B5938" t="s">
        <v>8582</v>
      </c>
      <c r="C5938">
        <f>YEAR(Data!$D5938)</f>
        <v>2013</v>
      </c>
      <c r="D5938" s="2">
        <v>41460</v>
      </c>
      <c r="E5938" s="2">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ht="14.25" customHeight="1" x14ac:dyDescent="0.3">
      <c r="A5939">
        <v>5938</v>
      </c>
      <c r="B5939" t="s">
        <v>8582</v>
      </c>
      <c r="C5939">
        <f>YEAR(Data!$D5939)</f>
        <v>2013</v>
      </c>
      <c r="D5939" s="2">
        <v>41460</v>
      </c>
      <c r="E5939" s="2">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ht="14.25" customHeight="1" x14ac:dyDescent="0.3">
      <c r="A5940">
        <v>5939</v>
      </c>
      <c r="B5940" t="s">
        <v>8583</v>
      </c>
      <c r="C5940">
        <f>YEAR(Data!$D5940)</f>
        <v>2014</v>
      </c>
      <c r="D5940" s="2">
        <v>41779</v>
      </c>
      <c r="E5940" s="2">
        <v>41785</v>
      </c>
      <c r="F5940" t="s">
        <v>50</v>
      </c>
      <c r="G5940" t="s">
        <v>5748</v>
      </c>
      <c r="H5940" t="s">
        <v>5749</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ht="14.25" customHeight="1" x14ac:dyDescent="0.3">
      <c r="A5941">
        <v>5940</v>
      </c>
      <c r="B5941" t="s">
        <v>8583</v>
      </c>
      <c r="C5941">
        <f>YEAR(Data!$D5941)</f>
        <v>2014</v>
      </c>
      <c r="D5941" s="2">
        <v>41779</v>
      </c>
      <c r="E5941" s="2">
        <v>41785</v>
      </c>
      <c r="F5941" t="s">
        <v>50</v>
      </c>
      <c r="G5941" t="s">
        <v>5748</v>
      </c>
      <c r="H5941" t="s">
        <v>5749</v>
      </c>
      <c r="I5941" t="s">
        <v>26</v>
      </c>
      <c r="J5941" t="s">
        <v>27</v>
      </c>
      <c r="K5941" t="s">
        <v>4346</v>
      </c>
      <c r="L5941" t="s">
        <v>104</v>
      </c>
      <c r="M5941">
        <v>75023</v>
      </c>
      <c r="N5941" t="s">
        <v>105</v>
      </c>
      <c r="O5941" t="s">
        <v>8008</v>
      </c>
      <c r="P5941" t="s">
        <v>46</v>
      </c>
      <c r="Q5941" t="s">
        <v>47</v>
      </c>
      <c r="R5941" t="s">
        <v>8009</v>
      </c>
      <c r="S5941">
        <v>13.216000000000001</v>
      </c>
      <c r="T5941">
        <v>4</v>
      </c>
      <c r="U5941">
        <v>0.2</v>
      </c>
      <c r="V5941">
        <v>4.2951999999999995</v>
      </c>
    </row>
    <row r="5942" spans="1:22" ht="14.25" customHeight="1" x14ac:dyDescent="0.3">
      <c r="A5942">
        <v>5941</v>
      </c>
      <c r="B5942" t="s">
        <v>8584</v>
      </c>
      <c r="C5942">
        <f>YEAR(Data!$D5942)</f>
        <v>2014</v>
      </c>
      <c r="D5942" s="2">
        <v>41925</v>
      </c>
      <c r="E5942" s="2">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ht="14.25" customHeight="1" x14ac:dyDescent="0.3">
      <c r="A5943">
        <v>5942</v>
      </c>
      <c r="B5943" t="s">
        <v>8584</v>
      </c>
      <c r="C5943">
        <f>YEAR(Data!$D5943)</f>
        <v>2014</v>
      </c>
      <c r="D5943" s="2">
        <v>41925</v>
      </c>
      <c r="E5943" s="2">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ht="14.25" customHeight="1" x14ac:dyDescent="0.3">
      <c r="A5944">
        <v>5943</v>
      </c>
      <c r="B5944" t="s">
        <v>8585</v>
      </c>
      <c r="C5944">
        <f>YEAR(Data!$D5944)</f>
        <v>2013</v>
      </c>
      <c r="D5944" s="2">
        <v>41493</v>
      </c>
      <c r="E5944" s="2">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ht="14.25" customHeight="1" x14ac:dyDescent="0.3">
      <c r="A5945">
        <v>5944</v>
      </c>
      <c r="B5945" t="s">
        <v>8586</v>
      </c>
      <c r="C5945">
        <f>YEAR(Data!$D5945)</f>
        <v>2011</v>
      </c>
      <c r="D5945" s="2">
        <v>40780</v>
      </c>
      <c r="E5945" s="2">
        <v>40784</v>
      </c>
      <c r="F5945" t="s">
        <v>50</v>
      </c>
      <c r="G5945" t="s">
        <v>264</v>
      </c>
      <c r="H5945" t="s">
        <v>265</v>
      </c>
      <c r="I5945" t="s">
        <v>41</v>
      </c>
      <c r="J5945" t="s">
        <v>27</v>
      </c>
      <c r="K5945" t="s">
        <v>42</v>
      </c>
      <c r="L5945" t="s">
        <v>43</v>
      </c>
      <c r="M5945">
        <v>90036</v>
      </c>
      <c r="N5945" t="s">
        <v>44</v>
      </c>
      <c r="O5945" t="s">
        <v>6083</v>
      </c>
      <c r="P5945" t="s">
        <v>32</v>
      </c>
      <c r="Q5945" t="s">
        <v>65</v>
      </c>
      <c r="R5945" t="s">
        <v>6084</v>
      </c>
      <c r="S5945">
        <v>6.28</v>
      </c>
      <c r="T5945">
        <v>1</v>
      </c>
      <c r="U5945">
        <v>0</v>
      </c>
      <c r="V5945">
        <v>2.6376000000000004</v>
      </c>
    </row>
    <row r="5946" spans="1:22" ht="14.25" customHeight="1" x14ac:dyDescent="0.3">
      <c r="A5946">
        <v>5945</v>
      </c>
      <c r="B5946" t="s">
        <v>8586</v>
      </c>
      <c r="C5946">
        <f>YEAR(Data!$D5946)</f>
        <v>2011</v>
      </c>
      <c r="D5946" s="2">
        <v>40780</v>
      </c>
      <c r="E5946" s="2">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ht="14.25" customHeight="1" x14ac:dyDescent="0.3">
      <c r="A5947">
        <v>5946</v>
      </c>
      <c r="B5947" t="s">
        <v>8586</v>
      </c>
      <c r="C5947">
        <f>YEAR(Data!$D5947)</f>
        <v>2011</v>
      </c>
      <c r="D5947" s="2">
        <v>40780</v>
      </c>
      <c r="E5947" s="2">
        <v>40784</v>
      </c>
      <c r="F5947" t="s">
        <v>50</v>
      </c>
      <c r="G5947" t="s">
        <v>264</v>
      </c>
      <c r="H5947" t="s">
        <v>265</v>
      </c>
      <c r="I5947" t="s">
        <v>41</v>
      </c>
      <c r="J5947" t="s">
        <v>27</v>
      </c>
      <c r="K5947" t="s">
        <v>42</v>
      </c>
      <c r="L5947" t="s">
        <v>43</v>
      </c>
      <c r="M5947">
        <v>90036</v>
      </c>
      <c r="N5947" t="s">
        <v>44</v>
      </c>
      <c r="O5947" t="s">
        <v>5530</v>
      </c>
      <c r="P5947" t="s">
        <v>46</v>
      </c>
      <c r="Q5947" t="s">
        <v>90</v>
      </c>
      <c r="R5947" t="s">
        <v>5531</v>
      </c>
      <c r="S5947">
        <v>25.92</v>
      </c>
      <c r="T5947">
        <v>4</v>
      </c>
      <c r="U5947">
        <v>0</v>
      </c>
      <c r="V5947">
        <v>12.441600000000001</v>
      </c>
    </row>
    <row r="5948" spans="1:22" ht="14.25" customHeight="1" x14ac:dyDescent="0.3">
      <c r="A5948">
        <v>5947</v>
      </c>
      <c r="B5948" t="s">
        <v>8586</v>
      </c>
      <c r="C5948">
        <f>YEAR(Data!$D5948)</f>
        <v>2011</v>
      </c>
      <c r="D5948" s="2">
        <v>40780</v>
      </c>
      <c r="E5948" s="2">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ht="14.25" customHeight="1" x14ac:dyDescent="0.3">
      <c r="A5949">
        <v>5948</v>
      </c>
      <c r="B5949" t="s">
        <v>8587</v>
      </c>
      <c r="C5949">
        <f>YEAR(Data!$D5949)</f>
        <v>2012</v>
      </c>
      <c r="D5949" s="2">
        <v>41166</v>
      </c>
      <c r="E5949" s="2">
        <v>41170</v>
      </c>
      <c r="F5949" t="s">
        <v>23</v>
      </c>
      <c r="G5949" t="s">
        <v>4527</v>
      </c>
      <c r="H5949" t="s">
        <v>4528</v>
      </c>
      <c r="I5949" t="s">
        <v>102</v>
      </c>
      <c r="J5949" t="s">
        <v>27</v>
      </c>
      <c r="K5949" t="s">
        <v>1377</v>
      </c>
      <c r="L5949" t="s">
        <v>489</v>
      </c>
      <c r="M5949">
        <v>50315</v>
      </c>
      <c r="N5949" t="s">
        <v>105</v>
      </c>
      <c r="O5949" t="s">
        <v>6377</v>
      </c>
      <c r="P5949" t="s">
        <v>46</v>
      </c>
      <c r="Q5949" t="s">
        <v>75</v>
      </c>
      <c r="R5949" t="s">
        <v>6378</v>
      </c>
      <c r="S5949">
        <v>25.9</v>
      </c>
      <c r="T5949">
        <v>5</v>
      </c>
      <c r="U5949">
        <v>0</v>
      </c>
      <c r="V5949">
        <v>12.690999999999999</v>
      </c>
    </row>
    <row r="5950" spans="1:22" ht="14.25" customHeight="1" x14ac:dyDescent="0.3">
      <c r="A5950">
        <v>5949</v>
      </c>
      <c r="B5950" t="s">
        <v>8588</v>
      </c>
      <c r="C5950">
        <f>YEAR(Data!$D5950)</f>
        <v>2014</v>
      </c>
      <c r="D5950" s="2">
        <v>41704</v>
      </c>
      <c r="E5950" s="2">
        <v>41704</v>
      </c>
      <c r="F5950" t="s">
        <v>1290</v>
      </c>
      <c r="G5950" t="s">
        <v>995</v>
      </c>
      <c r="H5950" t="s">
        <v>996</v>
      </c>
      <c r="I5950" t="s">
        <v>41</v>
      </c>
      <c r="J5950" t="s">
        <v>27</v>
      </c>
      <c r="K5950" t="s">
        <v>5279</v>
      </c>
      <c r="L5950" t="s">
        <v>1487</v>
      </c>
      <c r="M5950">
        <v>38671</v>
      </c>
      <c r="N5950" t="s">
        <v>30</v>
      </c>
      <c r="O5950" t="s">
        <v>2985</v>
      </c>
      <c r="P5950" t="s">
        <v>46</v>
      </c>
      <c r="Q5950" t="s">
        <v>173</v>
      </c>
      <c r="R5950" t="s">
        <v>2986</v>
      </c>
      <c r="S5950">
        <v>42.68</v>
      </c>
      <c r="T5950">
        <v>4</v>
      </c>
      <c r="U5950">
        <v>0</v>
      </c>
      <c r="V5950">
        <v>19.6328</v>
      </c>
    </row>
    <row r="5951" spans="1:22" ht="14.25" customHeight="1" x14ac:dyDescent="0.3">
      <c r="A5951">
        <v>5950</v>
      </c>
      <c r="B5951" t="s">
        <v>8588</v>
      </c>
      <c r="C5951">
        <f>YEAR(Data!$D5951)</f>
        <v>2014</v>
      </c>
      <c r="D5951" s="2">
        <v>41704</v>
      </c>
      <c r="E5951" s="2">
        <v>41704</v>
      </c>
      <c r="F5951" t="s">
        <v>1290</v>
      </c>
      <c r="G5951" t="s">
        <v>995</v>
      </c>
      <c r="H5951" t="s">
        <v>996</v>
      </c>
      <c r="I5951" t="s">
        <v>41</v>
      </c>
      <c r="J5951" t="s">
        <v>27</v>
      </c>
      <c r="K5951" t="s">
        <v>5279</v>
      </c>
      <c r="L5951" t="s">
        <v>1487</v>
      </c>
      <c r="M5951">
        <v>38671</v>
      </c>
      <c r="N5951" t="s">
        <v>30</v>
      </c>
      <c r="O5951" t="s">
        <v>1594</v>
      </c>
      <c r="P5951" t="s">
        <v>71</v>
      </c>
      <c r="Q5951" t="s">
        <v>161</v>
      </c>
      <c r="R5951" t="s">
        <v>1595</v>
      </c>
      <c r="S5951">
        <v>299.96999999999997</v>
      </c>
      <c r="T5951">
        <v>3</v>
      </c>
      <c r="U5951">
        <v>0</v>
      </c>
      <c r="V5951">
        <v>125.98740000000001</v>
      </c>
    </row>
    <row r="5952" spans="1:22" ht="14.25" customHeight="1" x14ac:dyDescent="0.3">
      <c r="A5952">
        <v>5951</v>
      </c>
      <c r="B5952" t="s">
        <v>8588</v>
      </c>
      <c r="C5952">
        <f>YEAR(Data!$D5952)</f>
        <v>2014</v>
      </c>
      <c r="D5952" s="2">
        <v>41704</v>
      </c>
      <c r="E5952" s="2">
        <v>41704</v>
      </c>
      <c r="F5952" t="s">
        <v>1290</v>
      </c>
      <c r="G5952" t="s">
        <v>995</v>
      </c>
      <c r="H5952" t="s">
        <v>996</v>
      </c>
      <c r="I5952" t="s">
        <v>41</v>
      </c>
      <c r="J5952" t="s">
        <v>27</v>
      </c>
      <c r="K5952" t="s">
        <v>5279</v>
      </c>
      <c r="L5952" t="s">
        <v>1487</v>
      </c>
      <c r="M5952">
        <v>38671</v>
      </c>
      <c r="N5952" t="s">
        <v>30</v>
      </c>
      <c r="O5952" t="s">
        <v>706</v>
      </c>
      <c r="P5952" t="s">
        <v>46</v>
      </c>
      <c r="Q5952" t="s">
        <v>78</v>
      </c>
      <c r="R5952" t="s">
        <v>707</v>
      </c>
      <c r="S5952">
        <v>262.24</v>
      </c>
      <c r="T5952">
        <v>2</v>
      </c>
      <c r="U5952">
        <v>0</v>
      </c>
      <c r="V5952">
        <v>78.671999999999997</v>
      </c>
    </row>
    <row r="5953" spans="1:22" ht="14.25" customHeight="1" x14ac:dyDescent="0.3">
      <c r="A5953">
        <v>5952</v>
      </c>
      <c r="B5953" t="s">
        <v>8588</v>
      </c>
      <c r="C5953">
        <f>YEAR(Data!$D5953)</f>
        <v>2014</v>
      </c>
      <c r="D5953" s="2">
        <v>41704</v>
      </c>
      <c r="E5953" s="2">
        <v>41704</v>
      </c>
      <c r="F5953" t="s">
        <v>1290</v>
      </c>
      <c r="G5953" t="s">
        <v>995</v>
      </c>
      <c r="H5953" t="s">
        <v>996</v>
      </c>
      <c r="I5953" t="s">
        <v>41</v>
      </c>
      <c r="J5953" t="s">
        <v>27</v>
      </c>
      <c r="K5953" t="s">
        <v>5279</v>
      </c>
      <c r="L5953" t="s">
        <v>1487</v>
      </c>
      <c r="M5953">
        <v>38671</v>
      </c>
      <c r="N5953" t="s">
        <v>30</v>
      </c>
      <c r="O5953" t="s">
        <v>3567</v>
      </c>
      <c r="P5953" t="s">
        <v>46</v>
      </c>
      <c r="Q5953" t="s">
        <v>75</v>
      </c>
      <c r="R5953" t="s">
        <v>8589</v>
      </c>
      <c r="S5953">
        <v>234.36</v>
      </c>
      <c r="T5953">
        <v>6</v>
      </c>
      <c r="U5953">
        <v>0</v>
      </c>
      <c r="V5953">
        <v>112.49279999999999</v>
      </c>
    </row>
    <row r="5954" spans="1:22" ht="14.25" customHeight="1" x14ac:dyDescent="0.3">
      <c r="A5954">
        <v>5953</v>
      </c>
      <c r="B5954" t="s">
        <v>8590</v>
      </c>
      <c r="C5954">
        <f>YEAR(Data!$D5954)</f>
        <v>2014</v>
      </c>
      <c r="D5954" s="2">
        <v>41745</v>
      </c>
      <c r="E5954" s="2">
        <v>41751</v>
      </c>
      <c r="F5954" t="s">
        <v>50</v>
      </c>
      <c r="G5954" t="s">
        <v>1497</v>
      </c>
      <c r="H5954" t="s">
        <v>1498</v>
      </c>
      <c r="I5954" t="s">
        <v>102</v>
      </c>
      <c r="J5954" t="s">
        <v>27</v>
      </c>
      <c r="K5954" t="s">
        <v>184</v>
      </c>
      <c r="L5954" t="s">
        <v>104</v>
      </c>
      <c r="M5954">
        <v>77041</v>
      </c>
      <c r="N5954" t="s">
        <v>105</v>
      </c>
      <c r="O5954" t="s">
        <v>8591</v>
      </c>
      <c r="P5954" t="s">
        <v>46</v>
      </c>
      <c r="Q5954" t="s">
        <v>90</v>
      </c>
      <c r="R5954" t="s">
        <v>8592</v>
      </c>
      <c r="S5954">
        <v>20.736000000000004</v>
      </c>
      <c r="T5954">
        <v>4</v>
      </c>
      <c r="U5954">
        <v>0.2</v>
      </c>
      <c r="V5954">
        <v>7.2576000000000001</v>
      </c>
    </row>
    <row r="5955" spans="1:22" ht="14.25" customHeight="1" x14ac:dyDescent="0.3">
      <c r="A5955">
        <v>5954</v>
      </c>
      <c r="B5955" t="s">
        <v>8593</v>
      </c>
      <c r="C5955">
        <f>YEAR(Data!$D5955)</f>
        <v>2011</v>
      </c>
      <c r="D5955" s="2">
        <v>40632</v>
      </c>
      <c r="E5955" s="2">
        <v>40633</v>
      </c>
      <c r="F5955" t="s">
        <v>188</v>
      </c>
      <c r="G5955" t="s">
        <v>7287</v>
      </c>
      <c r="H5955" t="s">
        <v>7288</v>
      </c>
      <c r="I5955" t="s">
        <v>41</v>
      </c>
      <c r="J5955" t="s">
        <v>27</v>
      </c>
      <c r="K5955" t="s">
        <v>266</v>
      </c>
      <c r="L5955" t="s">
        <v>267</v>
      </c>
      <c r="M5955">
        <v>10009</v>
      </c>
      <c r="N5955" t="s">
        <v>148</v>
      </c>
      <c r="O5955" t="s">
        <v>7845</v>
      </c>
      <c r="P5955" t="s">
        <v>46</v>
      </c>
      <c r="Q5955" t="s">
        <v>68</v>
      </c>
      <c r="R5955" t="s">
        <v>7846</v>
      </c>
      <c r="S5955">
        <v>10.5</v>
      </c>
      <c r="T5955">
        <v>5</v>
      </c>
      <c r="U5955">
        <v>0</v>
      </c>
      <c r="V5955">
        <v>2.9400000000000004</v>
      </c>
    </row>
    <row r="5956" spans="1:22" ht="14.25" customHeight="1" x14ac:dyDescent="0.3">
      <c r="A5956">
        <v>5955</v>
      </c>
      <c r="B5956" t="s">
        <v>8594</v>
      </c>
      <c r="C5956">
        <f>YEAR(Data!$D5956)</f>
        <v>2011</v>
      </c>
      <c r="D5956" s="2">
        <v>40858</v>
      </c>
      <c r="E5956" s="2">
        <v>40862</v>
      </c>
      <c r="F5956" t="s">
        <v>23</v>
      </c>
      <c r="G5956" t="s">
        <v>7625</v>
      </c>
      <c r="H5956" t="s">
        <v>7626</v>
      </c>
      <c r="I5956" t="s">
        <v>41</v>
      </c>
      <c r="J5956" t="s">
        <v>27</v>
      </c>
      <c r="K5956" t="s">
        <v>4771</v>
      </c>
      <c r="L5956" t="s">
        <v>147</v>
      </c>
      <c r="M5956">
        <v>19601</v>
      </c>
      <c r="N5956" t="s">
        <v>148</v>
      </c>
      <c r="O5956" t="s">
        <v>6039</v>
      </c>
      <c r="P5956" t="s">
        <v>32</v>
      </c>
      <c r="Q5956" t="s">
        <v>65</v>
      </c>
      <c r="R5956" t="s">
        <v>6040</v>
      </c>
      <c r="S5956">
        <v>23.968000000000004</v>
      </c>
      <c r="T5956">
        <v>2</v>
      </c>
      <c r="U5956">
        <v>0.2</v>
      </c>
      <c r="V5956">
        <v>7.7896000000000001</v>
      </c>
    </row>
    <row r="5957" spans="1:22" ht="14.25" customHeight="1" x14ac:dyDescent="0.3">
      <c r="A5957">
        <v>5956</v>
      </c>
      <c r="B5957" t="s">
        <v>8594</v>
      </c>
      <c r="C5957">
        <f>YEAR(Data!$D5957)</f>
        <v>2011</v>
      </c>
      <c r="D5957" s="2">
        <v>40858</v>
      </c>
      <c r="E5957" s="2">
        <v>40862</v>
      </c>
      <c r="F5957" t="s">
        <v>23</v>
      </c>
      <c r="G5957" t="s">
        <v>7625</v>
      </c>
      <c r="H5957" t="s">
        <v>7626</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ht="14.25" customHeight="1" x14ac:dyDescent="0.3">
      <c r="A5958">
        <v>5957</v>
      </c>
      <c r="B5958" t="s">
        <v>8595</v>
      </c>
      <c r="C5958">
        <f>YEAR(Data!$D5958)</f>
        <v>2013</v>
      </c>
      <c r="D5958" s="2">
        <v>41346</v>
      </c>
      <c r="E5958" s="2">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ht="14.25" customHeight="1" x14ac:dyDescent="0.3">
      <c r="A5959">
        <v>5958</v>
      </c>
      <c r="B5959" t="s">
        <v>8595</v>
      </c>
      <c r="C5959">
        <f>YEAR(Data!$D5959)</f>
        <v>2013</v>
      </c>
      <c r="D5959" s="2">
        <v>41346</v>
      </c>
      <c r="E5959" s="2">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ht="14.25" customHeight="1" x14ac:dyDescent="0.3">
      <c r="A5960">
        <v>5959</v>
      </c>
      <c r="B5960" t="s">
        <v>8595</v>
      </c>
      <c r="C5960">
        <f>YEAR(Data!$D5960)</f>
        <v>2013</v>
      </c>
      <c r="D5960" s="2">
        <v>41346</v>
      </c>
      <c r="E5960" s="2">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ht="14.25" customHeight="1" x14ac:dyDescent="0.3">
      <c r="A5961">
        <v>5960</v>
      </c>
      <c r="B5961" t="s">
        <v>8595</v>
      </c>
      <c r="C5961">
        <f>YEAR(Data!$D5961)</f>
        <v>2013</v>
      </c>
      <c r="D5961" s="2">
        <v>41346</v>
      </c>
      <c r="E5961" s="2">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ht="14.25" customHeight="1" x14ac:dyDescent="0.3">
      <c r="A5962">
        <v>5961</v>
      </c>
      <c r="B5962" t="s">
        <v>8596</v>
      </c>
      <c r="C5962">
        <f>YEAR(Data!$D5962)</f>
        <v>2014</v>
      </c>
      <c r="D5962" s="2">
        <v>41680</v>
      </c>
      <c r="E5962" s="2">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ht="14.25" customHeight="1" x14ac:dyDescent="0.3">
      <c r="A5963">
        <v>5962</v>
      </c>
      <c r="B5963" t="s">
        <v>8597</v>
      </c>
      <c r="C5963">
        <f>YEAR(Data!$D5963)</f>
        <v>2011</v>
      </c>
      <c r="D5963" s="2">
        <v>40858</v>
      </c>
      <c r="E5963" s="2">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ht="14.25" customHeight="1" x14ac:dyDescent="0.3">
      <c r="A5964">
        <v>5963</v>
      </c>
      <c r="B5964" t="s">
        <v>8597</v>
      </c>
      <c r="C5964">
        <f>YEAR(Data!$D5964)</f>
        <v>2011</v>
      </c>
      <c r="D5964" s="2">
        <v>40858</v>
      </c>
      <c r="E5964" s="2">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ht="14.25" customHeight="1" x14ac:dyDescent="0.3">
      <c r="A5965">
        <v>5964</v>
      </c>
      <c r="B5965" t="s">
        <v>8597</v>
      </c>
      <c r="C5965">
        <f>YEAR(Data!$D5965)</f>
        <v>2011</v>
      </c>
      <c r="D5965" s="2">
        <v>40858</v>
      </c>
      <c r="E5965" s="2">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ht="14.25" customHeight="1" x14ac:dyDescent="0.3">
      <c r="A5966">
        <v>5965</v>
      </c>
      <c r="B5966" t="s">
        <v>8598</v>
      </c>
      <c r="C5966">
        <f>YEAR(Data!$D5966)</f>
        <v>2014</v>
      </c>
      <c r="D5966" s="2">
        <v>41872</v>
      </c>
      <c r="E5966" s="2">
        <v>41877</v>
      </c>
      <c r="F5966" t="s">
        <v>50</v>
      </c>
      <c r="G5966" t="s">
        <v>7934</v>
      </c>
      <c r="H5966" t="s">
        <v>7935</v>
      </c>
      <c r="I5966" t="s">
        <v>41</v>
      </c>
      <c r="J5966" t="s">
        <v>27</v>
      </c>
      <c r="K5966" t="s">
        <v>127</v>
      </c>
      <c r="L5966" t="s">
        <v>43</v>
      </c>
      <c r="M5966">
        <v>94109</v>
      </c>
      <c r="N5966" t="s">
        <v>44</v>
      </c>
      <c r="O5966" t="s">
        <v>5410</v>
      </c>
      <c r="P5966" t="s">
        <v>46</v>
      </c>
      <c r="Q5966" t="s">
        <v>578</v>
      </c>
      <c r="R5966" t="s">
        <v>5411</v>
      </c>
      <c r="S5966">
        <v>17.22</v>
      </c>
      <c r="T5966">
        <v>3</v>
      </c>
      <c r="U5966">
        <v>0</v>
      </c>
      <c r="V5966">
        <v>5.1659999999999986</v>
      </c>
    </row>
    <row r="5967" spans="1:22" ht="14.25" customHeight="1" x14ac:dyDescent="0.3">
      <c r="A5967">
        <v>5966</v>
      </c>
      <c r="B5967" t="s">
        <v>8598</v>
      </c>
      <c r="C5967">
        <f>YEAR(Data!$D5967)</f>
        <v>2014</v>
      </c>
      <c r="D5967" s="2">
        <v>41872</v>
      </c>
      <c r="E5967" s="2">
        <v>41877</v>
      </c>
      <c r="F5967" t="s">
        <v>50</v>
      </c>
      <c r="G5967" t="s">
        <v>7934</v>
      </c>
      <c r="H5967" t="s">
        <v>7935</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ht="14.25" customHeight="1" x14ac:dyDescent="0.3">
      <c r="A5968">
        <v>5967</v>
      </c>
      <c r="B5968" t="s">
        <v>8598</v>
      </c>
      <c r="C5968">
        <f>YEAR(Data!$D5968)</f>
        <v>2014</v>
      </c>
      <c r="D5968" s="2">
        <v>41872</v>
      </c>
      <c r="E5968" s="2">
        <v>41877</v>
      </c>
      <c r="F5968" t="s">
        <v>50</v>
      </c>
      <c r="G5968" t="s">
        <v>7934</v>
      </c>
      <c r="H5968" t="s">
        <v>7935</v>
      </c>
      <c r="I5968" t="s">
        <v>41</v>
      </c>
      <c r="J5968" t="s">
        <v>27</v>
      </c>
      <c r="K5968" t="s">
        <v>127</v>
      </c>
      <c r="L5968" t="s">
        <v>43</v>
      </c>
      <c r="M5968">
        <v>94109</v>
      </c>
      <c r="N5968" t="s">
        <v>44</v>
      </c>
      <c r="O5968" t="s">
        <v>6492</v>
      </c>
      <c r="P5968" t="s">
        <v>71</v>
      </c>
      <c r="Q5968" t="s">
        <v>72</v>
      </c>
      <c r="R5968" t="s">
        <v>6493</v>
      </c>
      <c r="S5968">
        <v>107.88</v>
      </c>
      <c r="T5968">
        <v>3</v>
      </c>
      <c r="U5968">
        <v>0.2</v>
      </c>
      <c r="V5968">
        <v>10.787999999999997</v>
      </c>
    </row>
    <row r="5969" spans="1:22" ht="14.25" customHeight="1" x14ac:dyDescent="0.3">
      <c r="A5969">
        <v>5968</v>
      </c>
      <c r="B5969" t="s">
        <v>8599</v>
      </c>
      <c r="C5969">
        <f>YEAR(Data!$D5969)</f>
        <v>2013</v>
      </c>
      <c r="D5969" s="2">
        <v>41289</v>
      </c>
      <c r="E5969" s="2">
        <v>41291</v>
      </c>
      <c r="F5969" t="s">
        <v>188</v>
      </c>
      <c r="G5969" t="s">
        <v>2789</v>
      </c>
      <c r="H5969" t="s">
        <v>2790</v>
      </c>
      <c r="I5969" t="s">
        <v>102</v>
      </c>
      <c r="J5969" t="s">
        <v>27</v>
      </c>
      <c r="K5969" t="s">
        <v>266</v>
      </c>
      <c r="L5969" t="s">
        <v>267</v>
      </c>
      <c r="M5969">
        <v>10009</v>
      </c>
      <c r="N5969" t="s">
        <v>148</v>
      </c>
      <c r="O5969" t="s">
        <v>6536</v>
      </c>
      <c r="P5969" t="s">
        <v>46</v>
      </c>
      <c r="Q5969" t="s">
        <v>90</v>
      </c>
      <c r="R5969" t="s">
        <v>6537</v>
      </c>
      <c r="S5969">
        <v>81.98</v>
      </c>
      <c r="T5969">
        <v>2</v>
      </c>
      <c r="U5969">
        <v>0</v>
      </c>
      <c r="V5969">
        <v>40.170200000000001</v>
      </c>
    </row>
    <row r="5970" spans="1:22" ht="14.25" customHeight="1" x14ac:dyDescent="0.3">
      <c r="A5970">
        <v>5969</v>
      </c>
      <c r="B5970" t="s">
        <v>8600</v>
      </c>
      <c r="C5970">
        <f>YEAR(Data!$D5970)</f>
        <v>2011</v>
      </c>
      <c r="D5970" s="2">
        <v>40744</v>
      </c>
      <c r="E5970" s="2">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ht="14.25" customHeight="1" x14ac:dyDescent="0.3">
      <c r="A5971">
        <v>5970</v>
      </c>
      <c r="B5971" t="s">
        <v>8600</v>
      </c>
      <c r="C5971">
        <f>YEAR(Data!$D5971)</f>
        <v>2011</v>
      </c>
      <c r="D5971" s="2">
        <v>40744</v>
      </c>
      <c r="E5971" s="2">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ht="14.25" customHeight="1" x14ac:dyDescent="0.3">
      <c r="A5972">
        <v>5971</v>
      </c>
      <c r="B5972" t="s">
        <v>8600</v>
      </c>
      <c r="C5972">
        <f>YEAR(Data!$D5972)</f>
        <v>2011</v>
      </c>
      <c r="D5972" s="2">
        <v>40744</v>
      </c>
      <c r="E5972" s="2">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ht="14.25" customHeight="1" x14ac:dyDescent="0.3">
      <c r="A5973">
        <v>5972</v>
      </c>
      <c r="B5973" t="s">
        <v>8600</v>
      </c>
      <c r="C5973">
        <f>YEAR(Data!$D5973)</f>
        <v>2011</v>
      </c>
      <c r="D5973" s="2">
        <v>40744</v>
      </c>
      <c r="E5973" s="2">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ht="14.25" customHeight="1" x14ac:dyDescent="0.3">
      <c r="A5974">
        <v>5973</v>
      </c>
      <c r="B5974" t="s">
        <v>8601</v>
      </c>
      <c r="C5974">
        <f>YEAR(Data!$D5974)</f>
        <v>2014</v>
      </c>
      <c r="D5974" s="2">
        <v>41677</v>
      </c>
      <c r="E5974" s="2">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ht="14.25" customHeight="1" x14ac:dyDescent="0.3">
      <c r="A5975">
        <v>5974</v>
      </c>
      <c r="B5975" t="s">
        <v>8602</v>
      </c>
      <c r="C5975">
        <f>YEAR(Data!$D5975)</f>
        <v>2012</v>
      </c>
      <c r="D5975" s="2">
        <v>41268</v>
      </c>
      <c r="E5975" s="2">
        <v>41272</v>
      </c>
      <c r="F5975" t="s">
        <v>50</v>
      </c>
      <c r="G5975" t="s">
        <v>721</v>
      </c>
      <c r="H5975" t="s">
        <v>722</v>
      </c>
      <c r="I5975" t="s">
        <v>102</v>
      </c>
      <c r="J5975" t="s">
        <v>27</v>
      </c>
      <c r="K5975" t="s">
        <v>266</v>
      </c>
      <c r="L5975" t="s">
        <v>267</v>
      </c>
      <c r="M5975">
        <v>10011</v>
      </c>
      <c r="N5975" t="s">
        <v>148</v>
      </c>
      <c r="O5975" t="s">
        <v>6203</v>
      </c>
      <c r="P5975" t="s">
        <v>46</v>
      </c>
      <c r="Q5975" t="s">
        <v>78</v>
      </c>
      <c r="R5975" t="s">
        <v>6204</v>
      </c>
      <c r="S5975">
        <v>414.96</v>
      </c>
      <c r="T5975">
        <v>2</v>
      </c>
      <c r="U5975">
        <v>0</v>
      </c>
      <c r="V5975">
        <v>124.48799999999994</v>
      </c>
    </row>
    <row r="5976" spans="1:22" ht="14.25" customHeight="1" x14ac:dyDescent="0.3">
      <c r="A5976">
        <v>5975</v>
      </c>
      <c r="B5976" t="s">
        <v>8603</v>
      </c>
      <c r="C5976">
        <f>YEAR(Data!$D5976)</f>
        <v>2013</v>
      </c>
      <c r="D5976" s="2">
        <v>41556</v>
      </c>
      <c r="E5976" s="2">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ht="14.25" customHeight="1" x14ac:dyDescent="0.3">
      <c r="A5977">
        <v>5976</v>
      </c>
      <c r="B5977" t="s">
        <v>8604</v>
      </c>
      <c r="C5977">
        <f>YEAR(Data!$D5977)</f>
        <v>2014</v>
      </c>
      <c r="D5977" s="2">
        <v>41834</v>
      </c>
      <c r="E5977" s="2">
        <v>41838</v>
      </c>
      <c r="F5977" t="s">
        <v>50</v>
      </c>
      <c r="G5977" t="s">
        <v>5799</v>
      </c>
      <c r="H5977" t="s">
        <v>5800</v>
      </c>
      <c r="I5977" t="s">
        <v>41</v>
      </c>
      <c r="J5977" t="s">
        <v>27</v>
      </c>
      <c r="K5977" t="s">
        <v>6500</v>
      </c>
      <c r="L5977" t="s">
        <v>4530</v>
      </c>
      <c r="M5977">
        <v>66212</v>
      </c>
      <c r="N5977" t="s">
        <v>105</v>
      </c>
      <c r="O5977" t="s">
        <v>2870</v>
      </c>
      <c r="P5977" t="s">
        <v>46</v>
      </c>
      <c r="Q5977" t="s">
        <v>59</v>
      </c>
      <c r="R5977" t="s">
        <v>2871</v>
      </c>
      <c r="S5977">
        <v>360.38</v>
      </c>
      <c r="T5977">
        <v>2</v>
      </c>
      <c r="U5977">
        <v>0</v>
      </c>
      <c r="V5977">
        <v>93.698800000000006</v>
      </c>
    </row>
    <row r="5978" spans="1:22" ht="14.25" customHeight="1" x14ac:dyDescent="0.3">
      <c r="A5978">
        <v>5977</v>
      </c>
      <c r="B5978" t="s">
        <v>8604</v>
      </c>
      <c r="C5978">
        <f>YEAR(Data!$D5978)</f>
        <v>2014</v>
      </c>
      <c r="D5978" s="2">
        <v>41834</v>
      </c>
      <c r="E5978" s="2">
        <v>41838</v>
      </c>
      <c r="F5978" t="s">
        <v>50</v>
      </c>
      <c r="G5978" t="s">
        <v>5799</v>
      </c>
      <c r="H5978" t="s">
        <v>5800</v>
      </c>
      <c r="I5978" t="s">
        <v>41</v>
      </c>
      <c r="J5978" t="s">
        <v>27</v>
      </c>
      <c r="K5978" t="s">
        <v>6500</v>
      </c>
      <c r="L5978" t="s">
        <v>4530</v>
      </c>
      <c r="M5978">
        <v>66212</v>
      </c>
      <c r="N5978" t="s">
        <v>105</v>
      </c>
      <c r="O5978" t="s">
        <v>3865</v>
      </c>
      <c r="P5978" t="s">
        <v>46</v>
      </c>
      <c r="Q5978" t="s">
        <v>90</v>
      </c>
      <c r="R5978" t="s">
        <v>3866</v>
      </c>
      <c r="S5978">
        <v>13.56</v>
      </c>
      <c r="T5978">
        <v>2</v>
      </c>
      <c r="U5978">
        <v>0</v>
      </c>
      <c r="V5978">
        <v>6.2375999999999996</v>
      </c>
    </row>
    <row r="5979" spans="1:22" ht="14.25" customHeight="1" x14ac:dyDescent="0.3">
      <c r="A5979">
        <v>5978</v>
      </c>
      <c r="B5979" t="s">
        <v>8605</v>
      </c>
      <c r="C5979">
        <f>YEAR(Data!$D5979)</f>
        <v>2014</v>
      </c>
      <c r="D5979" s="2">
        <v>41754</v>
      </c>
      <c r="E5979" s="2">
        <v>41755</v>
      </c>
      <c r="F5979" t="s">
        <v>188</v>
      </c>
      <c r="G5979" t="s">
        <v>5317</v>
      </c>
      <c r="H5979" t="s">
        <v>5318</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ht="14.25" customHeight="1" x14ac:dyDescent="0.3">
      <c r="A5980">
        <v>5979</v>
      </c>
      <c r="B5980" t="s">
        <v>8606</v>
      </c>
      <c r="C5980">
        <f>YEAR(Data!$D5980)</f>
        <v>2011</v>
      </c>
      <c r="D5980" s="2">
        <v>40793</v>
      </c>
      <c r="E5980" s="2">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ht="14.25" customHeight="1" x14ac:dyDescent="0.3">
      <c r="A5981">
        <v>5980</v>
      </c>
      <c r="B5981" t="s">
        <v>8606</v>
      </c>
      <c r="C5981">
        <f>YEAR(Data!$D5981)</f>
        <v>2011</v>
      </c>
      <c r="D5981" s="2">
        <v>40793</v>
      </c>
      <c r="E5981" s="2">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ht="14.25" customHeight="1" x14ac:dyDescent="0.3">
      <c r="A5982">
        <v>5981</v>
      </c>
      <c r="B5982" t="s">
        <v>8606</v>
      </c>
      <c r="C5982">
        <f>YEAR(Data!$D5982)</f>
        <v>2011</v>
      </c>
      <c r="D5982" s="2">
        <v>40793</v>
      </c>
      <c r="E5982" s="2">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ht="14.25" customHeight="1" x14ac:dyDescent="0.3">
      <c r="A5983">
        <v>5982</v>
      </c>
      <c r="B5983" t="s">
        <v>8606</v>
      </c>
      <c r="C5983">
        <f>YEAR(Data!$D5983)</f>
        <v>2011</v>
      </c>
      <c r="D5983" s="2">
        <v>40793</v>
      </c>
      <c r="E5983" s="2">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ht="14.25" customHeight="1" x14ac:dyDescent="0.3">
      <c r="A5984">
        <v>5983</v>
      </c>
      <c r="B5984" t="s">
        <v>8607</v>
      </c>
      <c r="C5984">
        <f>YEAR(Data!$D5984)</f>
        <v>2013</v>
      </c>
      <c r="D5984" s="2">
        <v>41600</v>
      </c>
      <c r="E5984" s="2">
        <v>41607</v>
      </c>
      <c r="F5984" t="s">
        <v>50</v>
      </c>
      <c r="G5984" t="s">
        <v>1370</v>
      </c>
      <c r="H5984" t="s">
        <v>1371</v>
      </c>
      <c r="I5984" t="s">
        <v>26</v>
      </c>
      <c r="J5984" t="s">
        <v>27</v>
      </c>
      <c r="K5984" t="s">
        <v>266</v>
      </c>
      <c r="L5984" t="s">
        <v>267</v>
      </c>
      <c r="M5984">
        <v>10035</v>
      </c>
      <c r="N5984" t="s">
        <v>148</v>
      </c>
      <c r="O5984" t="s">
        <v>7334</v>
      </c>
      <c r="P5984" t="s">
        <v>46</v>
      </c>
      <c r="Q5984" t="s">
        <v>90</v>
      </c>
      <c r="R5984" t="s">
        <v>7335</v>
      </c>
      <c r="S5984">
        <v>12.96</v>
      </c>
      <c r="T5984">
        <v>2</v>
      </c>
      <c r="U5984">
        <v>0</v>
      </c>
      <c r="V5984">
        <v>6.3504000000000005</v>
      </c>
    </row>
    <row r="5985" spans="1:22" ht="14.25" customHeight="1" x14ac:dyDescent="0.3">
      <c r="A5985">
        <v>5984</v>
      </c>
      <c r="B5985" t="s">
        <v>8608</v>
      </c>
      <c r="C5985">
        <f>YEAR(Data!$D5985)</f>
        <v>2014</v>
      </c>
      <c r="D5985" s="2">
        <v>41899</v>
      </c>
      <c r="E5985" s="2">
        <v>41901</v>
      </c>
      <c r="F5985" t="s">
        <v>23</v>
      </c>
      <c r="G5985" t="s">
        <v>6490</v>
      </c>
      <c r="H5985" t="s">
        <v>6491</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ht="14.25" customHeight="1" x14ac:dyDescent="0.3">
      <c r="A5986">
        <v>5985</v>
      </c>
      <c r="B5986" t="s">
        <v>8609</v>
      </c>
      <c r="C5986">
        <f>YEAR(Data!$D5986)</f>
        <v>2013</v>
      </c>
      <c r="D5986" s="2">
        <v>41475</v>
      </c>
      <c r="E5986" s="2">
        <v>41481</v>
      </c>
      <c r="F5986" t="s">
        <v>50</v>
      </c>
      <c r="G5986" t="s">
        <v>4869</v>
      </c>
      <c r="H5986" t="s">
        <v>4870</v>
      </c>
      <c r="I5986" t="s">
        <v>26</v>
      </c>
      <c r="J5986" t="s">
        <v>27</v>
      </c>
      <c r="K5986" t="s">
        <v>7619</v>
      </c>
      <c r="L5986" t="s">
        <v>1487</v>
      </c>
      <c r="M5986">
        <v>39401</v>
      </c>
      <c r="N5986" t="s">
        <v>30</v>
      </c>
      <c r="O5986" t="s">
        <v>5990</v>
      </c>
      <c r="P5986" t="s">
        <v>32</v>
      </c>
      <c r="Q5986" t="s">
        <v>65</v>
      </c>
      <c r="R5986" t="s">
        <v>5991</v>
      </c>
      <c r="S5986">
        <v>185.57999999999998</v>
      </c>
      <c r="T5986">
        <v>6</v>
      </c>
      <c r="U5986">
        <v>0</v>
      </c>
      <c r="V5986">
        <v>76.087800000000001</v>
      </c>
    </row>
    <row r="5987" spans="1:22" ht="14.25" customHeight="1" x14ac:dyDescent="0.3">
      <c r="A5987">
        <v>5986</v>
      </c>
      <c r="B5987" t="s">
        <v>8609</v>
      </c>
      <c r="C5987">
        <f>YEAR(Data!$D5987)</f>
        <v>2013</v>
      </c>
      <c r="D5987" s="2">
        <v>41475</v>
      </c>
      <c r="E5987" s="2">
        <v>41481</v>
      </c>
      <c r="F5987" t="s">
        <v>50</v>
      </c>
      <c r="G5987" t="s">
        <v>4869</v>
      </c>
      <c r="H5987" t="s">
        <v>4870</v>
      </c>
      <c r="I5987" t="s">
        <v>26</v>
      </c>
      <c r="J5987" t="s">
        <v>27</v>
      </c>
      <c r="K5987" t="s">
        <v>7619</v>
      </c>
      <c r="L5987" t="s">
        <v>1487</v>
      </c>
      <c r="M5987">
        <v>39401</v>
      </c>
      <c r="N5987" t="s">
        <v>30</v>
      </c>
      <c r="O5987" t="s">
        <v>6809</v>
      </c>
      <c r="P5987" t="s">
        <v>46</v>
      </c>
      <c r="Q5987" t="s">
        <v>75</v>
      </c>
      <c r="R5987" t="s">
        <v>6810</v>
      </c>
      <c r="S5987">
        <v>77.56</v>
      </c>
      <c r="T5987">
        <v>2</v>
      </c>
      <c r="U5987">
        <v>0</v>
      </c>
      <c r="V5987">
        <v>35.677599999999998</v>
      </c>
    </row>
    <row r="5988" spans="1:22" ht="14.25" customHeight="1" x14ac:dyDescent="0.3">
      <c r="A5988">
        <v>5987</v>
      </c>
      <c r="B5988" t="s">
        <v>8609</v>
      </c>
      <c r="C5988">
        <f>YEAR(Data!$D5988)</f>
        <v>2013</v>
      </c>
      <c r="D5988" s="2">
        <v>41475</v>
      </c>
      <c r="E5988" s="2">
        <v>41481</v>
      </c>
      <c r="F5988" t="s">
        <v>50</v>
      </c>
      <c r="G5988" t="s">
        <v>4869</v>
      </c>
      <c r="H5988" t="s">
        <v>4870</v>
      </c>
      <c r="I5988" t="s">
        <v>26</v>
      </c>
      <c r="J5988" t="s">
        <v>27</v>
      </c>
      <c r="K5988" t="s">
        <v>7619</v>
      </c>
      <c r="L5988" t="s">
        <v>1487</v>
      </c>
      <c r="M5988">
        <v>39401</v>
      </c>
      <c r="N5988" t="s">
        <v>30</v>
      </c>
      <c r="O5988" t="s">
        <v>885</v>
      </c>
      <c r="P5988" t="s">
        <v>46</v>
      </c>
      <c r="Q5988" t="s">
        <v>59</v>
      </c>
      <c r="R5988" t="s">
        <v>886</v>
      </c>
      <c r="S5988">
        <v>87.92</v>
      </c>
      <c r="T5988">
        <v>4</v>
      </c>
      <c r="U5988">
        <v>0</v>
      </c>
      <c r="V5988">
        <v>0.87919999999999732</v>
      </c>
    </row>
    <row r="5989" spans="1:22" ht="14.25" customHeight="1" x14ac:dyDescent="0.3">
      <c r="A5989">
        <v>5988</v>
      </c>
      <c r="B5989" t="s">
        <v>8609</v>
      </c>
      <c r="C5989">
        <f>YEAR(Data!$D5989)</f>
        <v>2013</v>
      </c>
      <c r="D5989" s="2">
        <v>41475</v>
      </c>
      <c r="E5989" s="2">
        <v>41481</v>
      </c>
      <c r="F5989" t="s">
        <v>50</v>
      </c>
      <c r="G5989" t="s">
        <v>4869</v>
      </c>
      <c r="H5989" t="s">
        <v>4870</v>
      </c>
      <c r="I5989" t="s">
        <v>26</v>
      </c>
      <c r="J5989" t="s">
        <v>27</v>
      </c>
      <c r="K5989" t="s">
        <v>7619</v>
      </c>
      <c r="L5989" t="s">
        <v>1487</v>
      </c>
      <c r="M5989">
        <v>39401</v>
      </c>
      <c r="N5989" t="s">
        <v>30</v>
      </c>
      <c r="O5989" t="s">
        <v>6536</v>
      </c>
      <c r="P5989" t="s">
        <v>46</v>
      </c>
      <c r="Q5989" t="s">
        <v>90</v>
      </c>
      <c r="R5989" t="s">
        <v>6537</v>
      </c>
      <c r="S5989">
        <v>245.94</v>
      </c>
      <c r="T5989">
        <v>6</v>
      </c>
      <c r="U5989">
        <v>0</v>
      </c>
      <c r="V5989">
        <v>120.51060000000001</v>
      </c>
    </row>
    <row r="5990" spans="1:22" ht="14.25" customHeight="1" x14ac:dyDescent="0.3">
      <c r="A5990">
        <v>5989</v>
      </c>
      <c r="B5990" t="s">
        <v>8609</v>
      </c>
      <c r="C5990">
        <f>YEAR(Data!$D5990)</f>
        <v>2013</v>
      </c>
      <c r="D5990" s="2">
        <v>41475</v>
      </c>
      <c r="E5990" s="2">
        <v>41481</v>
      </c>
      <c r="F5990" t="s">
        <v>50</v>
      </c>
      <c r="G5990" t="s">
        <v>4869</v>
      </c>
      <c r="H5990" t="s">
        <v>4870</v>
      </c>
      <c r="I5990" t="s">
        <v>26</v>
      </c>
      <c r="J5990" t="s">
        <v>27</v>
      </c>
      <c r="K5990" t="s">
        <v>7619</v>
      </c>
      <c r="L5990" t="s">
        <v>1487</v>
      </c>
      <c r="M5990">
        <v>39401</v>
      </c>
      <c r="N5990" t="s">
        <v>30</v>
      </c>
      <c r="O5990" t="s">
        <v>1863</v>
      </c>
      <c r="P5990" t="s">
        <v>46</v>
      </c>
      <c r="Q5990" t="s">
        <v>75</v>
      </c>
      <c r="R5990" t="s">
        <v>1864</v>
      </c>
      <c r="S5990">
        <v>8.6</v>
      </c>
      <c r="T5990">
        <v>1</v>
      </c>
      <c r="U5990">
        <v>0</v>
      </c>
      <c r="V5990">
        <v>4.0419999999999998</v>
      </c>
    </row>
    <row r="5991" spans="1:22" ht="14.25" customHeight="1" x14ac:dyDescent="0.3">
      <c r="A5991">
        <v>5990</v>
      </c>
      <c r="B5991" t="s">
        <v>8609</v>
      </c>
      <c r="C5991">
        <f>YEAR(Data!$D5991)</f>
        <v>2013</v>
      </c>
      <c r="D5991" s="2">
        <v>41475</v>
      </c>
      <c r="E5991" s="2">
        <v>41481</v>
      </c>
      <c r="F5991" t="s">
        <v>50</v>
      </c>
      <c r="G5991" t="s">
        <v>4869</v>
      </c>
      <c r="H5991" t="s">
        <v>4870</v>
      </c>
      <c r="I5991" t="s">
        <v>26</v>
      </c>
      <c r="J5991" t="s">
        <v>27</v>
      </c>
      <c r="K5991" t="s">
        <v>7619</v>
      </c>
      <c r="L5991" t="s">
        <v>1487</v>
      </c>
      <c r="M5991">
        <v>39401</v>
      </c>
      <c r="N5991" t="s">
        <v>30</v>
      </c>
      <c r="O5991" t="s">
        <v>7491</v>
      </c>
      <c r="P5991" t="s">
        <v>32</v>
      </c>
      <c r="Q5991" t="s">
        <v>33</v>
      </c>
      <c r="R5991" t="s">
        <v>7492</v>
      </c>
      <c r="S5991">
        <v>504.90000000000003</v>
      </c>
      <c r="T5991">
        <v>5</v>
      </c>
      <c r="U5991">
        <v>0</v>
      </c>
      <c r="V5991">
        <v>126.22500000000002</v>
      </c>
    </row>
    <row r="5992" spans="1:22" ht="14.25" customHeight="1" x14ac:dyDescent="0.3">
      <c r="A5992">
        <v>5991</v>
      </c>
      <c r="B5992" t="s">
        <v>8610</v>
      </c>
      <c r="C5992">
        <f>YEAR(Data!$D5992)</f>
        <v>2014</v>
      </c>
      <c r="D5992" s="2">
        <v>41898</v>
      </c>
      <c r="E5992" s="2">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ht="14.25" customHeight="1" x14ac:dyDescent="0.3">
      <c r="A5993">
        <v>5992</v>
      </c>
      <c r="B5993" t="s">
        <v>8610</v>
      </c>
      <c r="C5993">
        <f>YEAR(Data!$D5993)</f>
        <v>2014</v>
      </c>
      <c r="D5993" s="2">
        <v>41898</v>
      </c>
      <c r="E5993" s="2">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ht="14.25" customHeight="1" x14ac:dyDescent="0.3">
      <c r="A5994">
        <v>5993</v>
      </c>
      <c r="B5994" t="s">
        <v>8610</v>
      </c>
      <c r="C5994">
        <f>YEAR(Data!$D5994)</f>
        <v>2014</v>
      </c>
      <c r="D5994" s="2">
        <v>41898</v>
      </c>
      <c r="E5994" s="2">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ht="14.25" customHeight="1" x14ac:dyDescent="0.3">
      <c r="A5995">
        <v>5994</v>
      </c>
      <c r="B5995" t="s">
        <v>8611</v>
      </c>
      <c r="C5995">
        <f>YEAR(Data!$D5995)</f>
        <v>2013</v>
      </c>
      <c r="D5995" s="2">
        <v>41620</v>
      </c>
      <c r="E5995" s="2">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ht="14.25" customHeight="1" x14ac:dyDescent="0.3">
      <c r="A5996">
        <v>5995</v>
      </c>
      <c r="B5996" t="s">
        <v>8611</v>
      </c>
      <c r="C5996">
        <f>YEAR(Data!$D5996)</f>
        <v>2013</v>
      </c>
      <c r="D5996" s="2">
        <v>41620</v>
      </c>
      <c r="E5996" s="2">
        <v>41620</v>
      </c>
      <c r="F5996" t="s">
        <v>1290</v>
      </c>
      <c r="G5996" t="s">
        <v>3094</v>
      </c>
      <c r="H5996" t="s">
        <v>3095</v>
      </c>
      <c r="I5996" t="s">
        <v>41</v>
      </c>
      <c r="J5996" t="s">
        <v>27</v>
      </c>
      <c r="K5996" t="s">
        <v>497</v>
      </c>
      <c r="L5996" t="s">
        <v>498</v>
      </c>
      <c r="M5996">
        <v>43229</v>
      </c>
      <c r="N5996" t="s">
        <v>148</v>
      </c>
      <c r="O5996" t="s">
        <v>6829</v>
      </c>
      <c r="P5996" t="s">
        <v>46</v>
      </c>
      <c r="Q5996" t="s">
        <v>578</v>
      </c>
      <c r="R5996" t="s">
        <v>6830</v>
      </c>
      <c r="S5996">
        <v>13.52</v>
      </c>
      <c r="T5996">
        <v>2</v>
      </c>
      <c r="U5996">
        <v>0.2</v>
      </c>
      <c r="V5996">
        <v>1.6899999999999986</v>
      </c>
    </row>
    <row r="5997" spans="1:22" ht="14.25" customHeight="1" x14ac:dyDescent="0.3">
      <c r="A5997">
        <v>5996</v>
      </c>
      <c r="B5997" t="s">
        <v>8611</v>
      </c>
      <c r="C5997">
        <f>YEAR(Data!$D5997)</f>
        <v>2013</v>
      </c>
      <c r="D5997" s="2">
        <v>41620</v>
      </c>
      <c r="E5997" s="2">
        <v>41620</v>
      </c>
      <c r="F5997" t="s">
        <v>1290</v>
      </c>
      <c r="G5997" t="s">
        <v>3094</v>
      </c>
      <c r="H5997" t="s">
        <v>3095</v>
      </c>
      <c r="I5997" t="s">
        <v>41</v>
      </c>
      <c r="J5997" t="s">
        <v>27</v>
      </c>
      <c r="K5997" t="s">
        <v>497</v>
      </c>
      <c r="L5997" t="s">
        <v>498</v>
      </c>
      <c r="M5997">
        <v>43229</v>
      </c>
      <c r="N5997" t="s">
        <v>148</v>
      </c>
      <c r="O5997" t="s">
        <v>6956</v>
      </c>
      <c r="P5997" t="s">
        <v>32</v>
      </c>
      <c r="Q5997" t="s">
        <v>36</v>
      </c>
      <c r="R5997" t="s">
        <v>6957</v>
      </c>
      <c r="S5997">
        <v>458.42999999999995</v>
      </c>
      <c r="T5997">
        <v>5</v>
      </c>
      <c r="U5997">
        <v>0.3</v>
      </c>
      <c r="V5997">
        <v>-137.52900000000002</v>
      </c>
    </row>
    <row r="5998" spans="1:22" ht="14.25" customHeight="1" x14ac:dyDescent="0.3">
      <c r="A5998">
        <v>5997</v>
      </c>
      <c r="B5998" t="s">
        <v>8611</v>
      </c>
      <c r="C5998">
        <f>YEAR(Data!$D5998)</f>
        <v>2013</v>
      </c>
      <c r="D5998" s="2">
        <v>41620</v>
      </c>
      <c r="E5998" s="2">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ht="14.25" customHeight="1" x14ac:dyDescent="0.3">
      <c r="A5999">
        <v>5998</v>
      </c>
      <c r="B5999" t="s">
        <v>8611</v>
      </c>
      <c r="C5999">
        <f>YEAR(Data!$D5999)</f>
        <v>2013</v>
      </c>
      <c r="D5999" s="2">
        <v>41620</v>
      </c>
      <c r="E5999" s="2">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ht="14.25" customHeight="1" x14ac:dyDescent="0.3">
      <c r="A6000">
        <v>5999</v>
      </c>
      <c r="B6000" t="s">
        <v>8612</v>
      </c>
      <c r="C6000">
        <f>YEAR(Data!$D6000)</f>
        <v>2011</v>
      </c>
      <c r="D6000" s="2">
        <v>40887</v>
      </c>
      <c r="E6000" s="2">
        <v>40891</v>
      </c>
      <c r="F6000" t="s">
        <v>50</v>
      </c>
      <c r="G6000" t="s">
        <v>584</v>
      </c>
      <c r="H6000" t="s">
        <v>585</v>
      </c>
      <c r="I6000" t="s">
        <v>41</v>
      </c>
      <c r="J6000" t="s">
        <v>27</v>
      </c>
      <c r="K6000" t="s">
        <v>8613</v>
      </c>
      <c r="L6000" t="s">
        <v>6260</v>
      </c>
      <c r="M6000">
        <v>83605</v>
      </c>
      <c r="N6000" t="s">
        <v>44</v>
      </c>
      <c r="O6000" t="s">
        <v>3495</v>
      </c>
      <c r="P6000" t="s">
        <v>32</v>
      </c>
      <c r="Q6000" t="s">
        <v>36</v>
      </c>
      <c r="R6000" t="s">
        <v>3496</v>
      </c>
      <c r="S6000">
        <v>338.35199999999998</v>
      </c>
      <c r="T6000">
        <v>3</v>
      </c>
      <c r="U6000">
        <v>0.2</v>
      </c>
      <c r="V6000">
        <v>4.2293999999999699</v>
      </c>
    </row>
    <row r="6001" spans="1:22" ht="14.25" customHeight="1" x14ac:dyDescent="0.3">
      <c r="A6001">
        <v>6000</v>
      </c>
      <c r="B6001" t="s">
        <v>8612</v>
      </c>
      <c r="C6001">
        <f>YEAR(Data!$D6001)</f>
        <v>2011</v>
      </c>
      <c r="D6001" s="2">
        <v>40887</v>
      </c>
      <c r="E6001" s="2">
        <v>40891</v>
      </c>
      <c r="F6001" t="s">
        <v>50</v>
      </c>
      <c r="G6001" t="s">
        <v>584</v>
      </c>
      <c r="H6001" t="s">
        <v>585</v>
      </c>
      <c r="I6001" t="s">
        <v>41</v>
      </c>
      <c r="J6001" t="s">
        <v>27</v>
      </c>
      <c r="K6001" t="s">
        <v>8613</v>
      </c>
      <c r="L6001" t="s">
        <v>6260</v>
      </c>
      <c r="M6001">
        <v>83605</v>
      </c>
      <c r="N6001" t="s">
        <v>44</v>
      </c>
      <c r="O6001" t="s">
        <v>2779</v>
      </c>
      <c r="P6001" t="s">
        <v>46</v>
      </c>
      <c r="Q6001" t="s">
        <v>90</v>
      </c>
      <c r="R6001" t="s">
        <v>2780</v>
      </c>
      <c r="S6001">
        <v>25.92</v>
      </c>
      <c r="T6001">
        <v>4</v>
      </c>
      <c r="U6001">
        <v>0</v>
      </c>
      <c r="V6001">
        <v>12.441600000000001</v>
      </c>
    </row>
    <row r="6002" spans="1:22" ht="14.25" customHeight="1" x14ac:dyDescent="0.3">
      <c r="A6002">
        <v>6001</v>
      </c>
      <c r="B6002" t="s">
        <v>8612</v>
      </c>
      <c r="C6002">
        <f>YEAR(Data!$D6002)</f>
        <v>2011</v>
      </c>
      <c r="D6002" s="2">
        <v>40887</v>
      </c>
      <c r="E6002" s="2">
        <v>40891</v>
      </c>
      <c r="F6002" t="s">
        <v>50</v>
      </c>
      <c r="G6002" t="s">
        <v>584</v>
      </c>
      <c r="H6002" t="s">
        <v>585</v>
      </c>
      <c r="I6002" t="s">
        <v>41</v>
      </c>
      <c r="J6002" t="s">
        <v>27</v>
      </c>
      <c r="K6002" t="s">
        <v>8613</v>
      </c>
      <c r="L6002" t="s">
        <v>6260</v>
      </c>
      <c r="M6002">
        <v>83605</v>
      </c>
      <c r="N6002" t="s">
        <v>44</v>
      </c>
      <c r="O6002" t="s">
        <v>1546</v>
      </c>
      <c r="P6002" t="s">
        <v>46</v>
      </c>
      <c r="Q6002" t="s">
        <v>90</v>
      </c>
      <c r="R6002" t="s">
        <v>1547</v>
      </c>
      <c r="S6002">
        <v>91.36</v>
      </c>
      <c r="T6002">
        <v>4</v>
      </c>
      <c r="U6002">
        <v>0</v>
      </c>
      <c r="V6002">
        <v>42.025599999999997</v>
      </c>
    </row>
    <row r="6003" spans="1:22" ht="14.25" customHeight="1" x14ac:dyDescent="0.3">
      <c r="A6003">
        <v>6002</v>
      </c>
      <c r="B6003" t="s">
        <v>8614</v>
      </c>
      <c r="C6003">
        <f>YEAR(Data!$D6003)</f>
        <v>2011</v>
      </c>
      <c r="D6003" s="2">
        <v>40890</v>
      </c>
      <c r="E6003" s="2">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ht="14.25" customHeight="1" x14ac:dyDescent="0.3">
      <c r="A6004">
        <v>6003</v>
      </c>
      <c r="B6004" t="s">
        <v>8614</v>
      </c>
      <c r="C6004">
        <f>YEAR(Data!$D6004)</f>
        <v>2011</v>
      </c>
      <c r="D6004" s="2">
        <v>40890</v>
      </c>
      <c r="E6004" s="2">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ht="14.25" customHeight="1" x14ac:dyDescent="0.3">
      <c r="A6005">
        <v>6004</v>
      </c>
      <c r="B6005" t="s">
        <v>8615</v>
      </c>
      <c r="C6005">
        <f>YEAR(Data!$D6005)</f>
        <v>2014</v>
      </c>
      <c r="D6005" s="2">
        <v>41904</v>
      </c>
      <c r="E6005" s="2">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ht="14.25" customHeight="1" x14ac:dyDescent="0.3">
      <c r="A6006">
        <v>6005</v>
      </c>
      <c r="B6006" t="s">
        <v>8616</v>
      </c>
      <c r="C6006">
        <f>YEAR(Data!$D6006)</f>
        <v>2014</v>
      </c>
      <c r="D6006" s="2">
        <v>41890</v>
      </c>
      <c r="E6006" s="2">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ht="14.25" customHeight="1" x14ac:dyDescent="0.3">
      <c r="A6007">
        <v>6006</v>
      </c>
      <c r="B6007" t="s">
        <v>8617</v>
      </c>
      <c r="C6007">
        <f>YEAR(Data!$D6007)</f>
        <v>2012</v>
      </c>
      <c r="D6007" s="2">
        <v>41215</v>
      </c>
      <c r="E6007" s="2">
        <v>41220</v>
      </c>
      <c r="F6007" t="s">
        <v>50</v>
      </c>
      <c r="G6007" t="s">
        <v>5023</v>
      </c>
      <c r="H6007" t="s">
        <v>5024</v>
      </c>
      <c r="I6007" t="s">
        <v>26</v>
      </c>
      <c r="J6007" t="s">
        <v>27</v>
      </c>
      <c r="K6007" t="s">
        <v>276</v>
      </c>
      <c r="L6007" t="s">
        <v>267</v>
      </c>
      <c r="M6007">
        <v>12180</v>
      </c>
      <c r="N6007" t="s">
        <v>148</v>
      </c>
      <c r="O6007" t="s">
        <v>6595</v>
      </c>
      <c r="P6007" t="s">
        <v>32</v>
      </c>
      <c r="Q6007" t="s">
        <v>36</v>
      </c>
      <c r="R6007" t="s">
        <v>6596</v>
      </c>
      <c r="S6007">
        <v>109.764</v>
      </c>
      <c r="T6007">
        <v>2</v>
      </c>
      <c r="U6007">
        <v>0.1</v>
      </c>
      <c r="V6007">
        <v>8.5371999999999968</v>
      </c>
    </row>
    <row r="6008" spans="1:22" ht="14.25" customHeight="1" x14ac:dyDescent="0.3">
      <c r="A6008">
        <v>6007</v>
      </c>
      <c r="B6008" t="s">
        <v>8618</v>
      </c>
      <c r="C6008">
        <f>YEAR(Data!$D6008)</f>
        <v>2014</v>
      </c>
      <c r="D6008" s="2">
        <v>41985</v>
      </c>
      <c r="E6008" s="2">
        <v>41992</v>
      </c>
      <c r="F6008" t="s">
        <v>50</v>
      </c>
      <c r="G6008" t="s">
        <v>3953</v>
      </c>
      <c r="H6008" t="s">
        <v>3954</v>
      </c>
      <c r="I6008" t="s">
        <v>41</v>
      </c>
      <c r="J6008" t="s">
        <v>27</v>
      </c>
      <c r="K6008" t="s">
        <v>3922</v>
      </c>
      <c r="L6008" t="s">
        <v>1245</v>
      </c>
      <c r="M6008">
        <v>2740</v>
      </c>
      <c r="N6008" t="s">
        <v>148</v>
      </c>
      <c r="O6008" t="s">
        <v>5308</v>
      </c>
      <c r="P6008" t="s">
        <v>71</v>
      </c>
      <c r="Q6008" t="s">
        <v>72</v>
      </c>
      <c r="R6008" t="s">
        <v>5309</v>
      </c>
      <c r="S6008">
        <v>128.85000000000002</v>
      </c>
      <c r="T6008">
        <v>3</v>
      </c>
      <c r="U6008">
        <v>0</v>
      </c>
      <c r="V6008">
        <v>3.8654999999999973</v>
      </c>
    </row>
    <row r="6009" spans="1:22" ht="14.25" customHeight="1" x14ac:dyDescent="0.3">
      <c r="A6009">
        <v>6008</v>
      </c>
      <c r="B6009" t="s">
        <v>8619</v>
      </c>
      <c r="C6009">
        <f>YEAR(Data!$D6009)</f>
        <v>2014</v>
      </c>
      <c r="D6009" s="2">
        <v>41731</v>
      </c>
      <c r="E6009" s="2">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ht="14.25" customHeight="1" x14ac:dyDescent="0.3">
      <c r="A6010">
        <v>6009</v>
      </c>
      <c r="B6010" t="s">
        <v>8620</v>
      </c>
      <c r="C6010">
        <f>YEAR(Data!$D6010)</f>
        <v>2012</v>
      </c>
      <c r="D6010" s="2">
        <v>41273</v>
      </c>
      <c r="E6010" s="2">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ht="14.25" customHeight="1" x14ac:dyDescent="0.3">
      <c r="A6011">
        <v>6010</v>
      </c>
      <c r="B6011" t="s">
        <v>8620</v>
      </c>
      <c r="C6011">
        <f>YEAR(Data!$D6011)</f>
        <v>2012</v>
      </c>
      <c r="D6011" s="2">
        <v>41273</v>
      </c>
      <c r="E6011" s="2">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ht="14.25" customHeight="1" x14ac:dyDescent="0.3">
      <c r="A6012">
        <v>6011</v>
      </c>
      <c r="B6012" t="s">
        <v>8620</v>
      </c>
      <c r="C6012">
        <f>YEAR(Data!$D6012)</f>
        <v>2012</v>
      </c>
      <c r="D6012" s="2">
        <v>41273</v>
      </c>
      <c r="E6012" s="2">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ht="14.25" customHeight="1" x14ac:dyDescent="0.3">
      <c r="A6013">
        <v>6012</v>
      </c>
      <c r="B6013" t="s">
        <v>8620</v>
      </c>
      <c r="C6013">
        <f>YEAR(Data!$D6013)</f>
        <v>2012</v>
      </c>
      <c r="D6013" s="2">
        <v>41273</v>
      </c>
      <c r="E6013" s="2">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ht="14.25" customHeight="1" x14ac:dyDescent="0.3">
      <c r="A6014">
        <v>6013</v>
      </c>
      <c r="B6014" t="s">
        <v>8620</v>
      </c>
      <c r="C6014">
        <f>YEAR(Data!$D6014)</f>
        <v>2012</v>
      </c>
      <c r="D6014" s="2">
        <v>41273</v>
      </c>
      <c r="E6014" s="2">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ht="14.25" customHeight="1" x14ac:dyDescent="0.3">
      <c r="A6015">
        <v>6014</v>
      </c>
      <c r="B6015" t="s">
        <v>8621</v>
      </c>
      <c r="C6015">
        <f>YEAR(Data!$D6015)</f>
        <v>2013</v>
      </c>
      <c r="D6015" s="2">
        <v>41344</v>
      </c>
      <c r="E6015" s="2">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ht="14.25" customHeight="1" x14ac:dyDescent="0.3">
      <c r="A6016">
        <v>6015</v>
      </c>
      <c r="B6016" t="s">
        <v>8621</v>
      </c>
      <c r="C6016">
        <f>YEAR(Data!$D6016)</f>
        <v>2013</v>
      </c>
      <c r="D6016" s="2">
        <v>41344</v>
      </c>
      <c r="E6016" s="2">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ht="14.25" customHeight="1" x14ac:dyDescent="0.3">
      <c r="A6017">
        <v>6016</v>
      </c>
      <c r="B6017" t="s">
        <v>8622</v>
      </c>
      <c r="C6017">
        <f>YEAR(Data!$D6017)</f>
        <v>2011</v>
      </c>
      <c r="D6017" s="2">
        <v>40639</v>
      </c>
      <c r="E6017" s="2">
        <v>40645</v>
      </c>
      <c r="F6017" t="s">
        <v>50</v>
      </c>
      <c r="G6017" t="s">
        <v>6156</v>
      </c>
      <c r="H6017" t="s">
        <v>6157</v>
      </c>
      <c r="I6017" t="s">
        <v>41</v>
      </c>
      <c r="J6017" t="s">
        <v>27</v>
      </c>
      <c r="K6017" t="s">
        <v>42</v>
      </c>
      <c r="L6017" t="s">
        <v>43</v>
      </c>
      <c r="M6017">
        <v>90049</v>
      </c>
      <c r="N6017" t="s">
        <v>44</v>
      </c>
      <c r="O6017" t="s">
        <v>8503</v>
      </c>
      <c r="P6017" t="s">
        <v>32</v>
      </c>
      <c r="Q6017" t="s">
        <v>65</v>
      </c>
      <c r="R6017" t="s">
        <v>8504</v>
      </c>
      <c r="S6017">
        <v>91.96</v>
      </c>
      <c r="T6017">
        <v>2</v>
      </c>
      <c r="U6017">
        <v>0</v>
      </c>
      <c r="V6017">
        <v>15.633199999999988</v>
      </c>
    </row>
    <row r="6018" spans="1:22" ht="14.25" customHeight="1" x14ac:dyDescent="0.3">
      <c r="A6018">
        <v>6017</v>
      </c>
      <c r="B6018" t="s">
        <v>8622</v>
      </c>
      <c r="C6018">
        <f>YEAR(Data!$D6018)</f>
        <v>2011</v>
      </c>
      <c r="D6018" s="2">
        <v>40639</v>
      </c>
      <c r="E6018" s="2">
        <v>40645</v>
      </c>
      <c r="F6018" t="s">
        <v>50</v>
      </c>
      <c r="G6018" t="s">
        <v>6156</v>
      </c>
      <c r="H6018" t="s">
        <v>6157</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ht="14.25" customHeight="1" x14ac:dyDescent="0.3">
      <c r="A6019">
        <v>6018</v>
      </c>
      <c r="B6019" t="s">
        <v>8622</v>
      </c>
      <c r="C6019">
        <f>YEAR(Data!$D6019)</f>
        <v>2011</v>
      </c>
      <c r="D6019" s="2">
        <v>40639</v>
      </c>
      <c r="E6019" s="2">
        <v>40645</v>
      </c>
      <c r="F6019" t="s">
        <v>50</v>
      </c>
      <c r="G6019" t="s">
        <v>6156</v>
      </c>
      <c r="H6019" t="s">
        <v>6157</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ht="14.25" customHeight="1" x14ac:dyDescent="0.3">
      <c r="A6020">
        <v>6019</v>
      </c>
      <c r="B6020" t="s">
        <v>8622</v>
      </c>
      <c r="C6020">
        <f>YEAR(Data!$D6020)</f>
        <v>2011</v>
      </c>
      <c r="D6020" s="2">
        <v>40639</v>
      </c>
      <c r="E6020" s="2">
        <v>40645</v>
      </c>
      <c r="F6020" t="s">
        <v>50</v>
      </c>
      <c r="G6020" t="s">
        <v>6156</v>
      </c>
      <c r="H6020" t="s">
        <v>6157</v>
      </c>
      <c r="I6020" t="s">
        <v>41</v>
      </c>
      <c r="J6020" t="s">
        <v>27</v>
      </c>
      <c r="K6020" t="s">
        <v>42</v>
      </c>
      <c r="L6020" t="s">
        <v>43</v>
      </c>
      <c r="M6020">
        <v>90049</v>
      </c>
      <c r="N6020" t="s">
        <v>44</v>
      </c>
      <c r="O6020" t="s">
        <v>6304</v>
      </c>
      <c r="P6020" t="s">
        <v>46</v>
      </c>
      <c r="Q6020" t="s">
        <v>90</v>
      </c>
      <c r="R6020" t="s">
        <v>6305</v>
      </c>
      <c r="S6020">
        <v>55.48</v>
      </c>
      <c r="T6020">
        <v>1</v>
      </c>
      <c r="U6020">
        <v>0</v>
      </c>
      <c r="V6020">
        <v>26.630399999999998</v>
      </c>
    </row>
    <row r="6021" spans="1:22" ht="14.25" customHeight="1" x14ac:dyDescent="0.3">
      <c r="A6021">
        <v>6020</v>
      </c>
      <c r="B6021" t="s">
        <v>8623</v>
      </c>
      <c r="C6021">
        <f>YEAR(Data!$D6021)</f>
        <v>2011</v>
      </c>
      <c r="D6021" s="2">
        <v>40821</v>
      </c>
      <c r="E6021" s="2">
        <v>40826</v>
      </c>
      <c r="F6021" t="s">
        <v>23</v>
      </c>
      <c r="G6021" t="s">
        <v>5666</v>
      </c>
      <c r="H6021" t="s">
        <v>5667</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ht="14.25" customHeight="1" x14ac:dyDescent="0.3">
      <c r="A6022">
        <v>6021</v>
      </c>
      <c r="B6022" t="s">
        <v>8624</v>
      </c>
      <c r="C6022">
        <f>YEAR(Data!$D6022)</f>
        <v>2013</v>
      </c>
      <c r="D6022" s="2">
        <v>41500</v>
      </c>
      <c r="E6022" s="2">
        <v>41500</v>
      </c>
      <c r="F6022" t="s">
        <v>1290</v>
      </c>
      <c r="G6022" t="s">
        <v>5793</v>
      </c>
      <c r="H6022" t="s">
        <v>5794</v>
      </c>
      <c r="I6022" t="s">
        <v>26</v>
      </c>
      <c r="J6022" t="s">
        <v>27</v>
      </c>
      <c r="K6022" t="s">
        <v>8625</v>
      </c>
      <c r="L6022" t="s">
        <v>736</v>
      </c>
      <c r="M6022">
        <v>70065</v>
      </c>
      <c r="N6022" t="s">
        <v>30</v>
      </c>
      <c r="O6022" t="s">
        <v>5286</v>
      </c>
      <c r="P6022" t="s">
        <v>46</v>
      </c>
      <c r="Q6022" t="s">
        <v>78</v>
      </c>
      <c r="R6022" t="s">
        <v>186</v>
      </c>
      <c r="S6022">
        <v>17.34</v>
      </c>
      <c r="T6022">
        <v>2</v>
      </c>
      <c r="U6022">
        <v>0</v>
      </c>
      <c r="V6022">
        <v>4.6818000000000008</v>
      </c>
    </row>
    <row r="6023" spans="1:22" ht="14.25" customHeight="1" x14ac:dyDescent="0.3">
      <c r="A6023">
        <v>6022</v>
      </c>
      <c r="B6023" t="s">
        <v>8624</v>
      </c>
      <c r="C6023">
        <f>YEAR(Data!$D6023)</f>
        <v>2013</v>
      </c>
      <c r="D6023" s="2">
        <v>41500</v>
      </c>
      <c r="E6023" s="2">
        <v>41500</v>
      </c>
      <c r="F6023" t="s">
        <v>1290</v>
      </c>
      <c r="G6023" t="s">
        <v>5793</v>
      </c>
      <c r="H6023" t="s">
        <v>5794</v>
      </c>
      <c r="I6023" t="s">
        <v>26</v>
      </c>
      <c r="J6023" t="s">
        <v>27</v>
      </c>
      <c r="K6023" t="s">
        <v>8625</v>
      </c>
      <c r="L6023" t="s">
        <v>736</v>
      </c>
      <c r="M6023">
        <v>70065</v>
      </c>
      <c r="N6023" t="s">
        <v>30</v>
      </c>
      <c r="O6023" t="s">
        <v>1414</v>
      </c>
      <c r="P6023" t="s">
        <v>71</v>
      </c>
      <c r="Q6023" t="s">
        <v>161</v>
      </c>
      <c r="R6023" t="s">
        <v>1415</v>
      </c>
      <c r="S6023">
        <v>71.98</v>
      </c>
      <c r="T6023">
        <v>2</v>
      </c>
      <c r="U6023">
        <v>0</v>
      </c>
      <c r="V6023">
        <v>15.1158</v>
      </c>
    </row>
    <row r="6024" spans="1:22" ht="14.25" customHeight="1" x14ac:dyDescent="0.3">
      <c r="A6024">
        <v>6023</v>
      </c>
      <c r="B6024" t="s">
        <v>8626</v>
      </c>
      <c r="C6024">
        <f>YEAR(Data!$D6024)</f>
        <v>2011</v>
      </c>
      <c r="D6024" s="2">
        <v>40864</v>
      </c>
      <c r="E6024" s="2">
        <v>40868</v>
      </c>
      <c r="F6024" t="s">
        <v>50</v>
      </c>
      <c r="G6024" t="s">
        <v>777</v>
      </c>
      <c r="H6024" t="s">
        <v>778</v>
      </c>
      <c r="I6024" t="s">
        <v>26</v>
      </c>
      <c r="J6024" t="s">
        <v>27</v>
      </c>
      <c r="K6024" t="s">
        <v>8307</v>
      </c>
      <c r="L6024" t="s">
        <v>104</v>
      </c>
      <c r="M6024">
        <v>75104</v>
      </c>
      <c r="N6024" t="s">
        <v>105</v>
      </c>
      <c r="O6024" t="s">
        <v>501</v>
      </c>
      <c r="P6024" t="s">
        <v>46</v>
      </c>
      <c r="Q6024" t="s">
        <v>173</v>
      </c>
      <c r="R6024" t="s">
        <v>502</v>
      </c>
      <c r="S6024">
        <v>7.080000000000001</v>
      </c>
      <c r="T6024">
        <v>3</v>
      </c>
      <c r="U6024">
        <v>0.2</v>
      </c>
      <c r="V6024">
        <v>2.4779999999999989</v>
      </c>
    </row>
    <row r="6025" spans="1:22" ht="14.25" customHeight="1" x14ac:dyDescent="0.3">
      <c r="A6025">
        <v>6024</v>
      </c>
      <c r="B6025" t="s">
        <v>8627</v>
      </c>
      <c r="C6025">
        <f>YEAR(Data!$D6025)</f>
        <v>2014</v>
      </c>
      <c r="D6025" s="2">
        <v>41754</v>
      </c>
      <c r="E6025" s="2">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ht="14.25" customHeight="1" x14ac:dyDescent="0.3">
      <c r="A6026">
        <v>6025</v>
      </c>
      <c r="B6026" t="s">
        <v>8628</v>
      </c>
      <c r="C6026">
        <f>YEAR(Data!$D6026)</f>
        <v>2014</v>
      </c>
      <c r="D6026" s="2">
        <v>41876</v>
      </c>
      <c r="E6026" s="2">
        <v>41878</v>
      </c>
      <c r="F6026" t="s">
        <v>23</v>
      </c>
      <c r="G6026" t="s">
        <v>5996</v>
      </c>
      <c r="H6026" t="s">
        <v>5997</v>
      </c>
      <c r="I6026" t="s">
        <v>26</v>
      </c>
      <c r="J6026" t="s">
        <v>27</v>
      </c>
      <c r="K6026" t="s">
        <v>2470</v>
      </c>
      <c r="L6026" t="s">
        <v>498</v>
      </c>
      <c r="M6026">
        <v>43130</v>
      </c>
      <c r="N6026" t="s">
        <v>148</v>
      </c>
      <c r="O6026" t="s">
        <v>8071</v>
      </c>
      <c r="P6026" t="s">
        <v>46</v>
      </c>
      <c r="Q6026" t="s">
        <v>78</v>
      </c>
      <c r="R6026" t="s">
        <v>8072</v>
      </c>
      <c r="S6026">
        <v>646.27200000000005</v>
      </c>
      <c r="T6026">
        <v>8</v>
      </c>
      <c r="U6026">
        <v>0.2</v>
      </c>
      <c r="V6026">
        <v>64.627199999999988</v>
      </c>
    </row>
    <row r="6027" spans="1:22" ht="14.25" customHeight="1" x14ac:dyDescent="0.3">
      <c r="A6027">
        <v>6026</v>
      </c>
      <c r="B6027" t="s">
        <v>8628</v>
      </c>
      <c r="C6027">
        <f>YEAR(Data!$D6027)</f>
        <v>2014</v>
      </c>
      <c r="D6027" s="2">
        <v>41876</v>
      </c>
      <c r="E6027" s="2">
        <v>41878</v>
      </c>
      <c r="F6027" t="s">
        <v>23</v>
      </c>
      <c r="G6027" t="s">
        <v>5996</v>
      </c>
      <c r="H6027" t="s">
        <v>5997</v>
      </c>
      <c r="I6027" t="s">
        <v>26</v>
      </c>
      <c r="J6027" t="s">
        <v>27</v>
      </c>
      <c r="K6027" t="s">
        <v>2470</v>
      </c>
      <c r="L6027" t="s">
        <v>498</v>
      </c>
      <c r="M6027">
        <v>43130</v>
      </c>
      <c r="N6027" t="s">
        <v>148</v>
      </c>
      <c r="O6027" t="s">
        <v>2841</v>
      </c>
      <c r="P6027" t="s">
        <v>46</v>
      </c>
      <c r="Q6027" t="s">
        <v>90</v>
      </c>
      <c r="R6027" t="s">
        <v>6812</v>
      </c>
      <c r="S6027">
        <v>10.368000000000002</v>
      </c>
      <c r="T6027">
        <v>2</v>
      </c>
      <c r="U6027">
        <v>0.2</v>
      </c>
      <c r="V6027">
        <v>3.7584</v>
      </c>
    </row>
    <row r="6028" spans="1:22" ht="14.25" customHeight="1" x14ac:dyDescent="0.3">
      <c r="A6028">
        <v>6027</v>
      </c>
      <c r="B6028" t="s">
        <v>8629</v>
      </c>
      <c r="C6028">
        <f>YEAR(Data!$D6028)</f>
        <v>2014</v>
      </c>
      <c r="D6028" s="2">
        <v>41694</v>
      </c>
      <c r="E6028" s="2">
        <v>41701</v>
      </c>
      <c r="F6028" t="s">
        <v>50</v>
      </c>
      <c r="G6028" t="s">
        <v>4808</v>
      </c>
      <c r="H6028" t="s">
        <v>4809</v>
      </c>
      <c r="I6028" t="s">
        <v>41</v>
      </c>
      <c r="J6028" t="s">
        <v>27</v>
      </c>
      <c r="K6028" t="s">
        <v>95</v>
      </c>
      <c r="L6028" t="s">
        <v>96</v>
      </c>
      <c r="M6028">
        <v>98115</v>
      </c>
      <c r="N6028" t="s">
        <v>44</v>
      </c>
      <c r="O6028" t="s">
        <v>6218</v>
      </c>
      <c r="P6028" t="s">
        <v>46</v>
      </c>
      <c r="Q6028" t="s">
        <v>269</v>
      </c>
      <c r="R6028" t="s">
        <v>6219</v>
      </c>
      <c r="S6028">
        <v>8.4</v>
      </c>
      <c r="T6028">
        <v>5</v>
      </c>
      <c r="U6028">
        <v>0</v>
      </c>
      <c r="V6028">
        <v>0.33599999999999963</v>
      </c>
    </row>
    <row r="6029" spans="1:22" ht="14.25" customHeight="1" x14ac:dyDescent="0.3">
      <c r="A6029">
        <v>6028</v>
      </c>
      <c r="B6029" t="s">
        <v>8629</v>
      </c>
      <c r="C6029">
        <f>YEAR(Data!$D6029)</f>
        <v>2014</v>
      </c>
      <c r="D6029" s="2">
        <v>41694</v>
      </c>
      <c r="E6029" s="2">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ht="14.25" customHeight="1" x14ac:dyDescent="0.3">
      <c r="A6030">
        <v>6029</v>
      </c>
      <c r="B6030" t="s">
        <v>8630</v>
      </c>
      <c r="C6030">
        <f>YEAR(Data!$D6030)</f>
        <v>2013</v>
      </c>
      <c r="D6030" s="2">
        <v>41598</v>
      </c>
      <c r="E6030" s="2">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ht="14.25" customHeight="1" x14ac:dyDescent="0.3">
      <c r="A6031">
        <v>6030</v>
      </c>
      <c r="B6031" t="s">
        <v>8631</v>
      </c>
      <c r="C6031">
        <f>YEAR(Data!$D6031)</f>
        <v>2013</v>
      </c>
      <c r="D6031" s="2">
        <v>41593</v>
      </c>
      <c r="E6031" s="2">
        <v>41594</v>
      </c>
      <c r="F6031" t="s">
        <v>188</v>
      </c>
      <c r="G6031" t="s">
        <v>5562</v>
      </c>
      <c r="H6031" t="s">
        <v>5563</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ht="14.25" customHeight="1" x14ac:dyDescent="0.3">
      <c r="A6032">
        <v>6031</v>
      </c>
      <c r="B6032" t="s">
        <v>8632</v>
      </c>
      <c r="C6032">
        <f>YEAR(Data!$D6032)</f>
        <v>2014</v>
      </c>
      <c r="D6032" s="2">
        <v>41827</v>
      </c>
      <c r="E6032" s="2">
        <v>41827</v>
      </c>
      <c r="F6032" t="s">
        <v>1290</v>
      </c>
      <c r="G6032" t="s">
        <v>7308</v>
      </c>
      <c r="H6032" t="s">
        <v>7309</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ht="14.25" customHeight="1" x14ac:dyDescent="0.3">
      <c r="A6033">
        <v>6032</v>
      </c>
      <c r="B6033" t="s">
        <v>8633</v>
      </c>
      <c r="C6033">
        <f>YEAR(Data!$D6033)</f>
        <v>2013</v>
      </c>
      <c r="D6033" s="2">
        <v>41634</v>
      </c>
      <c r="E6033" s="2">
        <v>41641</v>
      </c>
      <c r="F6033" t="s">
        <v>50</v>
      </c>
      <c r="G6033" t="s">
        <v>1396</v>
      </c>
      <c r="H6033" t="s">
        <v>1397</v>
      </c>
      <c r="I6033" t="s">
        <v>41</v>
      </c>
      <c r="J6033" t="s">
        <v>27</v>
      </c>
      <c r="K6033" t="s">
        <v>8634</v>
      </c>
      <c r="L6033" t="s">
        <v>2694</v>
      </c>
      <c r="M6033">
        <v>3060</v>
      </c>
      <c r="N6033" t="s">
        <v>148</v>
      </c>
      <c r="O6033" t="s">
        <v>4930</v>
      </c>
      <c r="P6033" t="s">
        <v>32</v>
      </c>
      <c r="Q6033" t="s">
        <v>65</v>
      </c>
      <c r="R6033" t="s">
        <v>4931</v>
      </c>
      <c r="S6033">
        <v>21.12</v>
      </c>
      <c r="T6033">
        <v>4</v>
      </c>
      <c r="U6033">
        <v>0</v>
      </c>
      <c r="V6033">
        <v>6.5471999999999984</v>
      </c>
    </row>
    <row r="6034" spans="1:22" ht="14.25" customHeight="1" x14ac:dyDescent="0.3">
      <c r="A6034">
        <v>6033</v>
      </c>
      <c r="B6034" t="s">
        <v>8635</v>
      </c>
      <c r="C6034">
        <f>YEAR(Data!$D6034)</f>
        <v>2014</v>
      </c>
      <c r="D6034" s="2">
        <v>41753</v>
      </c>
      <c r="E6034" s="2">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ht="14.25" customHeight="1" x14ac:dyDescent="0.3">
      <c r="A6035">
        <v>6034</v>
      </c>
      <c r="B6035" t="s">
        <v>8636</v>
      </c>
      <c r="C6035">
        <f>YEAR(Data!$D6035)</f>
        <v>2012</v>
      </c>
      <c r="D6035" s="2">
        <v>41257</v>
      </c>
      <c r="E6035" s="2">
        <v>41261</v>
      </c>
      <c r="F6035" t="s">
        <v>50</v>
      </c>
      <c r="G6035" t="s">
        <v>3790</v>
      </c>
      <c r="H6035" t="s">
        <v>3791</v>
      </c>
      <c r="I6035" t="s">
        <v>102</v>
      </c>
      <c r="J6035" t="s">
        <v>27</v>
      </c>
      <c r="K6035" t="s">
        <v>42</v>
      </c>
      <c r="L6035" t="s">
        <v>43</v>
      </c>
      <c r="M6035">
        <v>90036</v>
      </c>
      <c r="N6035" t="s">
        <v>44</v>
      </c>
      <c r="O6035" t="s">
        <v>6541</v>
      </c>
      <c r="P6035" t="s">
        <v>32</v>
      </c>
      <c r="Q6035" t="s">
        <v>65</v>
      </c>
      <c r="R6035" t="s">
        <v>6542</v>
      </c>
      <c r="S6035">
        <v>15.24</v>
      </c>
      <c r="T6035">
        <v>3</v>
      </c>
      <c r="U6035">
        <v>0</v>
      </c>
      <c r="V6035">
        <v>5.1815999999999995</v>
      </c>
    </row>
    <row r="6036" spans="1:22" ht="14.25" customHeight="1" x14ac:dyDescent="0.3">
      <c r="A6036">
        <v>6035</v>
      </c>
      <c r="B6036" t="s">
        <v>8637</v>
      </c>
      <c r="C6036">
        <f>YEAR(Data!$D6036)</f>
        <v>2012</v>
      </c>
      <c r="D6036" s="2">
        <v>41018</v>
      </c>
      <c r="E6036" s="2">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ht="14.25" customHeight="1" x14ac:dyDescent="0.3">
      <c r="A6037">
        <v>6036</v>
      </c>
      <c r="B6037" t="s">
        <v>8637</v>
      </c>
      <c r="C6037">
        <f>YEAR(Data!$D6037)</f>
        <v>2012</v>
      </c>
      <c r="D6037" s="2">
        <v>41018</v>
      </c>
      <c r="E6037" s="2">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ht="14.25" customHeight="1" x14ac:dyDescent="0.3">
      <c r="A6038">
        <v>6037</v>
      </c>
      <c r="B6038" t="s">
        <v>8638</v>
      </c>
      <c r="C6038">
        <f>YEAR(Data!$D6038)</f>
        <v>2013</v>
      </c>
      <c r="D6038" s="2">
        <v>41522</v>
      </c>
      <c r="E6038" s="2">
        <v>41526</v>
      </c>
      <c r="F6038" t="s">
        <v>50</v>
      </c>
      <c r="G6038" t="s">
        <v>7158</v>
      </c>
      <c r="H6038" t="s">
        <v>7159</v>
      </c>
      <c r="I6038" t="s">
        <v>26</v>
      </c>
      <c r="J6038" t="s">
        <v>27</v>
      </c>
      <c r="K6038" t="s">
        <v>7970</v>
      </c>
      <c r="L6038" t="s">
        <v>29</v>
      </c>
      <c r="M6038">
        <v>40324</v>
      </c>
      <c r="N6038" t="s">
        <v>30</v>
      </c>
      <c r="O6038" t="s">
        <v>1492</v>
      </c>
      <c r="P6038" t="s">
        <v>32</v>
      </c>
      <c r="Q6038" t="s">
        <v>65</v>
      </c>
      <c r="R6038" t="s">
        <v>1493</v>
      </c>
      <c r="S6038">
        <v>42.599999999999994</v>
      </c>
      <c r="T6038">
        <v>3</v>
      </c>
      <c r="U6038">
        <v>0</v>
      </c>
      <c r="V6038">
        <v>16.614000000000001</v>
      </c>
    </row>
    <row r="6039" spans="1:22" ht="14.25" customHeight="1" x14ac:dyDescent="0.3">
      <c r="A6039">
        <v>6038</v>
      </c>
      <c r="B6039" t="s">
        <v>8638</v>
      </c>
      <c r="C6039">
        <f>YEAR(Data!$D6039)</f>
        <v>2013</v>
      </c>
      <c r="D6039" s="2">
        <v>41522</v>
      </c>
      <c r="E6039" s="2">
        <v>41526</v>
      </c>
      <c r="F6039" t="s">
        <v>50</v>
      </c>
      <c r="G6039" t="s">
        <v>7158</v>
      </c>
      <c r="H6039" t="s">
        <v>7159</v>
      </c>
      <c r="I6039" t="s">
        <v>26</v>
      </c>
      <c r="J6039" t="s">
        <v>27</v>
      </c>
      <c r="K6039" t="s">
        <v>7970</v>
      </c>
      <c r="L6039" t="s">
        <v>29</v>
      </c>
      <c r="M6039">
        <v>40324</v>
      </c>
      <c r="N6039" t="s">
        <v>30</v>
      </c>
      <c r="O6039" t="s">
        <v>1603</v>
      </c>
      <c r="P6039" t="s">
        <v>46</v>
      </c>
      <c r="Q6039" t="s">
        <v>75</v>
      </c>
      <c r="R6039" t="s">
        <v>1604</v>
      </c>
      <c r="S6039">
        <v>113.94</v>
      </c>
      <c r="T6039">
        <v>6</v>
      </c>
      <c r="U6039">
        <v>0</v>
      </c>
      <c r="V6039">
        <v>54.691199999999995</v>
      </c>
    </row>
    <row r="6040" spans="1:22" ht="14.25" customHeight="1" x14ac:dyDescent="0.3">
      <c r="A6040">
        <v>6039</v>
      </c>
      <c r="B6040" t="s">
        <v>8638</v>
      </c>
      <c r="C6040">
        <f>YEAR(Data!$D6040)</f>
        <v>2013</v>
      </c>
      <c r="D6040" s="2">
        <v>41522</v>
      </c>
      <c r="E6040" s="2">
        <v>41526</v>
      </c>
      <c r="F6040" t="s">
        <v>50</v>
      </c>
      <c r="G6040" t="s">
        <v>7158</v>
      </c>
      <c r="H6040" t="s">
        <v>7159</v>
      </c>
      <c r="I6040" t="s">
        <v>26</v>
      </c>
      <c r="J6040" t="s">
        <v>27</v>
      </c>
      <c r="K6040" t="s">
        <v>7970</v>
      </c>
      <c r="L6040" t="s">
        <v>29</v>
      </c>
      <c r="M6040">
        <v>40324</v>
      </c>
      <c r="N6040" t="s">
        <v>30</v>
      </c>
      <c r="O6040" t="s">
        <v>2216</v>
      </c>
      <c r="P6040" t="s">
        <v>46</v>
      </c>
      <c r="Q6040" t="s">
        <v>59</v>
      </c>
      <c r="R6040" t="s">
        <v>2217</v>
      </c>
      <c r="S6040">
        <v>129.91999999999999</v>
      </c>
      <c r="T6040">
        <v>4</v>
      </c>
      <c r="U6040">
        <v>0</v>
      </c>
      <c r="V6040">
        <v>5.1967999999999961</v>
      </c>
    </row>
    <row r="6041" spans="1:22" ht="14.25" customHeight="1" x14ac:dyDescent="0.3">
      <c r="A6041">
        <v>6040</v>
      </c>
      <c r="B6041" t="s">
        <v>8638</v>
      </c>
      <c r="C6041">
        <f>YEAR(Data!$D6041)</f>
        <v>2013</v>
      </c>
      <c r="D6041" s="2">
        <v>41522</v>
      </c>
      <c r="E6041" s="2">
        <v>41526</v>
      </c>
      <c r="F6041" t="s">
        <v>50</v>
      </c>
      <c r="G6041" t="s">
        <v>7158</v>
      </c>
      <c r="H6041" t="s">
        <v>7159</v>
      </c>
      <c r="I6041" t="s">
        <v>26</v>
      </c>
      <c r="J6041" t="s">
        <v>27</v>
      </c>
      <c r="K6041" t="s">
        <v>7970</v>
      </c>
      <c r="L6041" t="s">
        <v>29</v>
      </c>
      <c r="M6041">
        <v>40324</v>
      </c>
      <c r="N6041" t="s">
        <v>30</v>
      </c>
      <c r="O6041" t="s">
        <v>5170</v>
      </c>
      <c r="P6041" t="s">
        <v>46</v>
      </c>
      <c r="Q6041" t="s">
        <v>68</v>
      </c>
      <c r="R6041" t="s">
        <v>5171</v>
      </c>
      <c r="S6041">
        <v>5.28</v>
      </c>
      <c r="T6041">
        <v>3</v>
      </c>
      <c r="U6041">
        <v>0</v>
      </c>
      <c r="V6041">
        <v>2.5343999999999998</v>
      </c>
    </row>
    <row r="6042" spans="1:22" ht="14.25" customHeight="1" x14ac:dyDescent="0.3">
      <c r="A6042">
        <v>6041</v>
      </c>
      <c r="B6042" t="s">
        <v>8639</v>
      </c>
      <c r="C6042">
        <f>YEAR(Data!$D6042)</f>
        <v>2014</v>
      </c>
      <c r="D6042" s="2">
        <v>41907</v>
      </c>
      <c r="E6042" s="2">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ht="14.25" customHeight="1" x14ac:dyDescent="0.3">
      <c r="A6043">
        <v>6042</v>
      </c>
      <c r="B6043" t="s">
        <v>8639</v>
      </c>
      <c r="C6043">
        <f>YEAR(Data!$D6043)</f>
        <v>2014</v>
      </c>
      <c r="D6043" s="2">
        <v>41907</v>
      </c>
      <c r="E6043" s="2">
        <v>41912</v>
      </c>
      <c r="F6043" t="s">
        <v>50</v>
      </c>
      <c r="G6043" t="s">
        <v>1171</v>
      </c>
      <c r="H6043" t="s">
        <v>1172</v>
      </c>
      <c r="I6043" t="s">
        <v>41</v>
      </c>
      <c r="J6043" t="s">
        <v>27</v>
      </c>
      <c r="K6043" t="s">
        <v>42</v>
      </c>
      <c r="L6043" t="s">
        <v>43</v>
      </c>
      <c r="M6043">
        <v>90008</v>
      </c>
      <c r="N6043" t="s">
        <v>44</v>
      </c>
      <c r="O6043" t="s">
        <v>8640</v>
      </c>
      <c r="P6043" t="s">
        <v>71</v>
      </c>
      <c r="Q6043" t="s">
        <v>682</v>
      </c>
      <c r="R6043" t="s">
        <v>8641</v>
      </c>
      <c r="S6043">
        <v>506.28</v>
      </c>
      <c r="T6043">
        <v>3</v>
      </c>
      <c r="U6043">
        <v>0.2</v>
      </c>
      <c r="V6043">
        <v>177.19799999999998</v>
      </c>
    </row>
    <row r="6044" spans="1:22" ht="14.25" customHeight="1" x14ac:dyDescent="0.3">
      <c r="A6044">
        <v>6043</v>
      </c>
      <c r="B6044" t="s">
        <v>8642</v>
      </c>
      <c r="C6044">
        <f>YEAR(Data!$D6044)</f>
        <v>2013</v>
      </c>
      <c r="D6044" s="2">
        <v>41309</v>
      </c>
      <c r="E6044" s="2">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ht="14.25" customHeight="1" x14ac:dyDescent="0.3">
      <c r="A6045">
        <v>6044</v>
      </c>
      <c r="B6045" t="s">
        <v>8643</v>
      </c>
      <c r="C6045">
        <f>YEAR(Data!$D6045)</f>
        <v>2014</v>
      </c>
      <c r="D6045" s="2">
        <v>41779</v>
      </c>
      <c r="E6045" s="2">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ht="14.25" customHeight="1" x14ac:dyDescent="0.3">
      <c r="A6046">
        <v>6045</v>
      </c>
      <c r="B6046" t="s">
        <v>8643</v>
      </c>
      <c r="C6046">
        <f>YEAR(Data!$D6046)</f>
        <v>2014</v>
      </c>
      <c r="D6046" s="2">
        <v>41779</v>
      </c>
      <c r="E6046" s="2">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ht="14.25" customHeight="1" x14ac:dyDescent="0.3">
      <c r="A6047">
        <v>6046</v>
      </c>
      <c r="B6047" t="s">
        <v>8644</v>
      </c>
      <c r="C6047">
        <f>YEAR(Data!$D6047)</f>
        <v>2012</v>
      </c>
      <c r="D6047" s="2">
        <v>41155</v>
      </c>
      <c r="E6047" s="2">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ht="14.25" customHeight="1" x14ac:dyDescent="0.3">
      <c r="A6048">
        <v>6047</v>
      </c>
      <c r="B6048" t="s">
        <v>8645</v>
      </c>
      <c r="C6048">
        <f>YEAR(Data!$D6048)</f>
        <v>2013</v>
      </c>
      <c r="D6048" s="2">
        <v>41435</v>
      </c>
      <c r="E6048" s="2">
        <v>41442</v>
      </c>
      <c r="F6048" t="s">
        <v>50</v>
      </c>
      <c r="G6048" t="s">
        <v>6280</v>
      </c>
      <c r="H6048" t="s">
        <v>6281</v>
      </c>
      <c r="I6048" t="s">
        <v>102</v>
      </c>
      <c r="J6048" t="s">
        <v>27</v>
      </c>
      <c r="K6048" t="s">
        <v>409</v>
      </c>
      <c r="L6048" t="s">
        <v>229</v>
      </c>
      <c r="M6048">
        <v>55407</v>
      </c>
      <c r="N6048" t="s">
        <v>105</v>
      </c>
      <c r="O6048" t="s">
        <v>8261</v>
      </c>
      <c r="P6048" t="s">
        <v>32</v>
      </c>
      <c r="Q6048" t="s">
        <v>56</v>
      </c>
      <c r="R6048" t="s">
        <v>8262</v>
      </c>
      <c r="S6048">
        <v>692.93999999999994</v>
      </c>
      <c r="T6048">
        <v>3</v>
      </c>
      <c r="U6048">
        <v>0</v>
      </c>
      <c r="V6048">
        <v>173.23500000000001</v>
      </c>
    </row>
    <row r="6049" spans="1:22" ht="14.25" customHeight="1" x14ac:dyDescent="0.3">
      <c r="A6049">
        <v>6048</v>
      </c>
      <c r="B6049" t="s">
        <v>8646</v>
      </c>
      <c r="C6049">
        <f>YEAR(Data!$D6049)</f>
        <v>2012</v>
      </c>
      <c r="D6049" s="2">
        <v>41220</v>
      </c>
      <c r="E6049" s="2">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ht="14.25" customHeight="1" x14ac:dyDescent="0.3">
      <c r="A6050">
        <v>6049</v>
      </c>
      <c r="B6050" t="s">
        <v>8646</v>
      </c>
      <c r="C6050">
        <f>YEAR(Data!$D6050)</f>
        <v>2012</v>
      </c>
      <c r="D6050" s="2">
        <v>41220</v>
      </c>
      <c r="E6050" s="2">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ht="14.25" customHeight="1" x14ac:dyDescent="0.3">
      <c r="A6051">
        <v>6050</v>
      </c>
      <c r="B6051" t="s">
        <v>8647</v>
      </c>
      <c r="C6051">
        <f>YEAR(Data!$D6051)</f>
        <v>2013</v>
      </c>
      <c r="D6051" s="2">
        <v>41441</v>
      </c>
      <c r="E6051" s="2">
        <v>41444</v>
      </c>
      <c r="F6051" t="s">
        <v>188</v>
      </c>
      <c r="G6051" t="s">
        <v>1745</v>
      </c>
      <c r="H6051" t="s">
        <v>1746</v>
      </c>
      <c r="I6051" t="s">
        <v>26</v>
      </c>
      <c r="J6051" t="s">
        <v>27</v>
      </c>
      <c r="K6051" t="s">
        <v>184</v>
      </c>
      <c r="L6051" t="s">
        <v>104</v>
      </c>
      <c r="M6051">
        <v>77036</v>
      </c>
      <c r="N6051" t="s">
        <v>105</v>
      </c>
      <c r="O6051" t="s">
        <v>7716</v>
      </c>
      <c r="P6051" t="s">
        <v>46</v>
      </c>
      <c r="Q6051" t="s">
        <v>90</v>
      </c>
      <c r="R6051" t="s">
        <v>7717</v>
      </c>
      <c r="S6051">
        <v>173.48800000000003</v>
      </c>
      <c r="T6051">
        <v>7</v>
      </c>
      <c r="U6051">
        <v>0.2</v>
      </c>
      <c r="V6051">
        <v>54.214999999999982</v>
      </c>
    </row>
    <row r="6052" spans="1:22" ht="14.25" customHeight="1" x14ac:dyDescent="0.3">
      <c r="A6052">
        <v>6051</v>
      </c>
      <c r="B6052" t="s">
        <v>8648</v>
      </c>
      <c r="C6052">
        <f>YEAR(Data!$D6052)</f>
        <v>2012</v>
      </c>
      <c r="D6052" s="2">
        <v>41024</v>
      </c>
      <c r="E6052" s="2">
        <v>41029</v>
      </c>
      <c r="F6052" t="s">
        <v>50</v>
      </c>
      <c r="G6052" t="s">
        <v>8649</v>
      </c>
      <c r="H6052" t="s">
        <v>8650</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ht="14.25" customHeight="1" x14ac:dyDescent="0.3">
      <c r="A6053">
        <v>6052</v>
      </c>
      <c r="B6053" t="s">
        <v>8648</v>
      </c>
      <c r="C6053">
        <f>YEAR(Data!$D6053)</f>
        <v>2012</v>
      </c>
      <c r="D6053" s="2">
        <v>41024</v>
      </c>
      <c r="E6053" s="2">
        <v>41029</v>
      </c>
      <c r="F6053" t="s">
        <v>50</v>
      </c>
      <c r="G6053" t="s">
        <v>8649</v>
      </c>
      <c r="H6053" t="s">
        <v>8650</v>
      </c>
      <c r="I6053" t="s">
        <v>26</v>
      </c>
      <c r="J6053" t="s">
        <v>27</v>
      </c>
      <c r="K6053" t="s">
        <v>2548</v>
      </c>
      <c r="L6053" t="s">
        <v>114</v>
      </c>
      <c r="M6053">
        <v>53209</v>
      </c>
      <c r="N6053" t="s">
        <v>105</v>
      </c>
      <c r="O6053" t="s">
        <v>5367</v>
      </c>
      <c r="P6053" t="s">
        <v>46</v>
      </c>
      <c r="Q6053" t="s">
        <v>78</v>
      </c>
      <c r="R6053" t="s">
        <v>5368</v>
      </c>
      <c r="S6053">
        <v>272.39999999999998</v>
      </c>
      <c r="T6053">
        <v>5</v>
      </c>
      <c r="U6053">
        <v>0</v>
      </c>
      <c r="V6053">
        <v>76.27200000000002</v>
      </c>
    </row>
    <row r="6054" spans="1:22" ht="14.25" customHeight="1" x14ac:dyDescent="0.3">
      <c r="A6054">
        <v>6053</v>
      </c>
      <c r="B6054" t="s">
        <v>8651</v>
      </c>
      <c r="C6054">
        <f>YEAR(Data!$D6054)</f>
        <v>2013</v>
      </c>
      <c r="D6054" s="2">
        <v>41541</v>
      </c>
      <c r="E6054" s="2">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ht="14.25" customHeight="1" x14ac:dyDescent="0.3">
      <c r="A6055">
        <v>6054</v>
      </c>
      <c r="B6055" t="s">
        <v>8651</v>
      </c>
      <c r="C6055">
        <f>YEAR(Data!$D6055)</f>
        <v>2013</v>
      </c>
      <c r="D6055" s="2">
        <v>41541</v>
      </c>
      <c r="E6055" s="2">
        <v>41544</v>
      </c>
      <c r="F6055" t="s">
        <v>23</v>
      </c>
      <c r="G6055" t="s">
        <v>1610</v>
      </c>
      <c r="H6055" t="s">
        <v>1611</v>
      </c>
      <c r="I6055" t="s">
        <v>102</v>
      </c>
      <c r="J6055" t="s">
        <v>27</v>
      </c>
      <c r="K6055" t="s">
        <v>2470</v>
      </c>
      <c r="L6055" t="s">
        <v>498</v>
      </c>
      <c r="M6055">
        <v>43130</v>
      </c>
      <c r="N6055" t="s">
        <v>148</v>
      </c>
      <c r="O6055" t="s">
        <v>6135</v>
      </c>
      <c r="P6055" t="s">
        <v>32</v>
      </c>
      <c r="Q6055" t="s">
        <v>65</v>
      </c>
      <c r="R6055" t="s">
        <v>6136</v>
      </c>
      <c r="S6055">
        <v>28</v>
      </c>
      <c r="T6055">
        <v>4</v>
      </c>
      <c r="U6055">
        <v>0.2</v>
      </c>
      <c r="V6055">
        <v>7.7000000000000028</v>
      </c>
    </row>
    <row r="6056" spans="1:22" ht="14.25" customHeight="1" x14ac:dyDescent="0.3">
      <c r="A6056">
        <v>6055</v>
      </c>
      <c r="B6056" t="s">
        <v>8651</v>
      </c>
      <c r="C6056">
        <f>YEAR(Data!$D6056)</f>
        <v>2013</v>
      </c>
      <c r="D6056" s="2">
        <v>41541</v>
      </c>
      <c r="E6056" s="2">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ht="14.25" customHeight="1" x14ac:dyDescent="0.3">
      <c r="A6057">
        <v>6056</v>
      </c>
      <c r="B6057" t="s">
        <v>8652</v>
      </c>
      <c r="C6057">
        <f>YEAR(Data!$D6057)</f>
        <v>2013</v>
      </c>
      <c r="D6057" s="2">
        <v>41505</v>
      </c>
      <c r="E6057" s="2">
        <v>41507</v>
      </c>
      <c r="F6057" t="s">
        <v>188</v>
      </c>
      <c r="G6057" t="s">
        <v>1485</v>
      </c>
      <c r="H6057" t="s">
        <v>1486</v>
      </c>
      <c r="I6057" t="s">
        <v>26</v>
      </c>
      <c r="J6057" t="s">
        <v>27</v>
      </c>
      <c r="K6057" t="s">
        <v>7041</v>
      </c>
      <c r="L6057" t="s">
        <v>104</v>
      </c>
      <c r="M6057">
        <v>78539</v>
      </c>
      <c r="N6057" t="s">
        <v>105</v>
      </c>
      <c r="O6057" t="s">
        <v>5487</v>
      </c>
      <c r="P6057" t="s">
        <v>46</v>
      </c>
      <c r="Q6057" t="s">
        <v>75</v>
      </c>
      <c r="R6057" t="s">
        <v>5488</v>
      </c>
      <c r="S6057">
        <v>2.0679999999999996</v>
      </c>
      <c r="T6057">
        <v>1</v>
      </c>
      <c r="U6057">
        <v>0.8</v>
      </c>
      <c r="V6057">
        <v>-3.4122000000000003</v>
      </c>
    </row>
    <row r="6058" spans="1:22" ht="14.25" customHeight="1" x14ac:dyDescent="0.3">
      <c r="A6058">
        <v>6057</v>
      </c>
      <c r="B6058" t="s">
        <v>8652</v>
      </c>
      <c r="C6058">
        <f>YEAR(Data!$D6058)</f>
        <v>2013</v>
      </c>
      <c r="D6058" s="2">
        <v>41505</v>
      </c>
      <c r="E6058" s="2">
        <v>41507</v>
      </c>
      <c r="F6058" t="s">
        <v>188</v>
      </c>
      <c r="G6058" t="s">
        <v>1485</v>
      </c>
      <c r="H6058" t="s">
        <v>1486</v>
      </c>
      <c r="I6058" t="s">
        <v>26</v>
      </c>
      <c r="J6058" t="s">
        <v>27</v>
      </c>
      <c r="K6058" t="s">
        <v>7041</v>
      </c>
      <c r="L6058" t="s">
        <v>104</v>
      </c>
      <c r="M6058">
        <v>78539</v>
      </c>
      <c r="N6058" t="s">
        <v>105</v>
      </c>
      <c r="O6058" t="s">
        <v>5803</v>
      </c>
      <c r="P6058" t="s">
        <v>46</v>
      </c>
      <c r="Q6058" t="s">
        <v>90</v>
      </c>
      <c r="R6058" t="s">
        <v>5804</v>
      </c>
      <c r="S6058">
        <v>83.84</v>
      </c>
      <c r="T6058">
        <v>8</v>
      </c>
      <c r="U6058">
        <v>0.2</v>
      </c>
      <c r="V6058">
        <v>30.391999999999996</v>
      </c>
    </row>
    <row r="6059" spans="1:22" ht="14.25" customHeight="1" x14ac:dyDescent="0.3">
      <c r="A6059">
        <v>6058</v>
      </c>
      <c r="B6059" t="s">
        <v>8653</v>
      </c>
      <c r="C6059">
        <f>YEAR(Data!$D6059)</f>
        <v>2011</v>
      </c>
      <c r="D6059" s="2">
        <v>40604</v>
      </c>
      <c r="E6059" s="2">
        <v>40610</v>
      </c>
      <c r="F6059" t="s">
        <v>50</v>
      </c>
      <c r="G6059" t="s">
        <v>5338</v>
      </c>
      <c r="H6059" t="s">
        <v>5339</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ht="14.25" customHeight="1" x14ac:dyDescent="0.3">
      <c r="A6060">
        <v>6059</v>
      </c>
      <c r="B6060" t="s">
        <v>8653</v>
      </c>
      <c r="C6060">
        <f>YEAR(Data!$D6060)</f>
        <v>2011</v>
      </c>
      <c r="D6060" s="2">
        <v>40604</v>
      </c>
      <c r="E6060" s="2">
        <v>40610</v>
      </c>
      <c r="F6060" t="s">
        <v>50</v>
      </c>
      <c r="G6060" t="s">
        <v>5338</v>
      </c>
      <c r="H6060" t="s">
        <v>5339</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ht="14.25" customHeight="1" x14ac:dyDescent="0.3">
      <c r="A6061">
        <v>6060</v>
      </c>
      <c r="B6061" t="s">
        <v>8654</v>
      </c>
      <c r="C6061">
        <f>YEAR(Data!$D6061)</f>
        <v>2011</v>
      </c>
      <c r="D6061" s="2">
        <v>40907</v>
      </c>
      <c r="E6061" s="2">
        <v>40911</v>
      </c>
      <c r="F6061" t="s">
        <v>50</v>
      </c>
      <c r="G6061" t="s">
        <v>2626</v>
      </c>
      <c r="H6061" t="s">
        <v>2627</v>
      </c>
      <c r="I6061" t="s">
        <v>26</v>
      </c>
      <c r="J6061" t="s">
        <v>27</v>
      </c>
      <c r="K6061" t="s">
        <v>146</v>
      </c>
      <c r="L6061" t="s">
        <v>147</v>
      </c>
      <c r="M6061">
        <v>19120</v>
      </c>
      <c r="N6061" t="s">
        <v>148</v>
      </c>
      <c r="O6061" t="s">
        <v>6817</v>
      </c>
      <c r="P6061" t="s">
        <v>71</v>
      </c>
      <c r="Q6061" t="s">
        <v>161</v>
      </c>
      <c r="R6061" t="s">
        <v>6818</v>
      </c>
      <c r="S6061">
        <v>27.968000000000004</v>
      </c>
      <c r="T6061">
        <v>2</v>
      </c>
      <c r="U6061">
        <v>0.2</v>
      </c>
      <c r="V6061">
        <v>6.9920000000000009</v>
      </c>
    </row>
    <row r="6062" spans="1:22" ht="14.25" customHeight="1" x14ac:dyDescent="0.3">
      <c r="A6062">
        <v>6061</v>
      </c>
      <c r="B6062" t="s">
        <v>8655</v>
      </c>
      <c r="C6062">
        <f>YEAR(Data!$D6062)</f>
        <v>2012</v>
      </c>
      <c r="D6062" s="2">
        <v>41009</v>
      </c>
      <c r="E6062" s="2">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ht="14.25" customHeight="1" x14ac:dyDescent="0.3">
      <c r="A6063">
        <v>6062</v>
      </c>
      <c r="B6063" t="s">
        <v>8655</v>
      </c>
      <c r="C6063">
        <f>YEAR(Data!$D6063)</f>
        <v>2012</v>
      </c>
      <c r="D6063" s="2">
        <v>41009</v>
      </c>
      <c r="E6063" s="2">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ht="14.25" customHeight="1" x14ac:dyDescent="0.3">
      <c r="A6064">
        <v>6063</v>
      </c>
      <c r="B6064" t="s">
        <v>8656</v>
      </c>
      <c r="C6064">
        <f>YEAR(Data!$D6064)</f>
        <v>2012</v>
      </c>
      <c r="D6064" s="2">
        <v>41268</v>
      </c>
      <c r="E6064" s="2">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ht="14.25" customHeight="1" x14ac:dyDescent="0.3">
      <c r="A6065">
        <v>6064</v>
      </c>
      <c r="B6065" t="s">
        <v>8656</v>
      </c>
      <c r="C6065">
        <f>YEAR(Data!$D6065)</f>
        <v>2012</v>
      </c>
      <c r="D6065" s="2">
        <v>41268</v>
      </c>
      <c r="E6065" s="2">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ht="14.25" customHeight="1" x14ac:dyDescent="0.3">
      <c r="A6066">
        <v>6065</v>
      </c>
      <c r="B6066" t="s">
        <v>8656</v>
      </c>
      <c r="C6066">
        <f>YEAR(Data!$D6066)</f>
        <v>2012</v>
      </c>
      <c r="D6066" s="2">
        <v>41268</v>
      </c>
      <c r="E6066" s="2">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ht="14.25" customHeight="1" x14ac:dyDescent="0.3">
      <c r="A6067">
        <v>6066</v>
      </c>
      <c r="B6067" t="s">
        <v>8657</v>
      </c>
      <c r="C6067">
        <f>YEAR(Data!$D6067)</f>
        <v>2012</v>
      </c>
      <c r="D6067" s="2">
        <v>41004</v>
      </c>
      <c r="E6067" s="2">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ht="14.25" customHeight="1" x14ac:dyDescent="0.3">
      <c r="A6068">
        <v>6067</v>
      </c>
      <c r="B6068" t="s">
        <v>8658</v>
      </c>
      <c r="C6068">
        <f>YEAR(Data!$D6068)</f>
        <v>2012</v>
      </c>
      <c r="D6068" s="2">
        <v>40925</v>
      </c>
      <c r="E6068" s="2">
        <v>40931</v>
      </c>
      <c r="F6068" t="s">
        <v>50</v>
      </c>
      <c r="G6068" t="s">
        <v>7259</v>
      </c>
      <c r="H6068" t="s">
        <v>7260</v>
      </c>
      <c r="I6068" t="s">
        <v>26</v>
      </c>
      <c r="J6068" t="s">
        <v>27</v>
      </c>
      <c r="K6068" t="s">
        <v>8659</v>
      </c>
      <c r="L6068" t="s">
        <v>335</v>
      </c>
      <c r="M6068">
        <v>38134</v>
      </c>
      <c r="N6068" t="s">
        <v>30</v>
      </c>
      <c r="O6068" t="s">
        <v>4825</v>
      </c>
      <c r="P6068" t="s">
        <v>46</v>
      </c>
      <c r="Q6068" t="s">
        <v>578</v>
      </c>
      <c r="R6068" t="s">
        <v>4826</v>
      </c>
      <c r="S6068">
        <v>88.960000000000008</v>
      </c>
      <c r="T6068">
        <v>8</v>
      </c>
      <c r="U6068">
        <v>0.2</v>
      </c>
      <c r="V6068">
        <v>10.007999999999988</v>
      </c>
    </row>
    <row r="6069" spans="1:22" ht="14.25" customHeight="1" x14ac:dyDescent="0.3">
      <c r="A6069">
        <v>6068</v>
      </c>
      <c r="B6069" t="s">
        <v>8660</v>
      </c>
      <c r="C6069">
        <f>YEAR(Data!$D6069)</f>
        <v>2014</v>
      </c>
      <c r="D6069" s="2">
        <v>41780</v>
      </c>
      <c r="E6069" s="2">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ht="14.25" customHeight="1" x14ac:dyDescent="0.3">
      <c r="A6070">
        <v>6069</v>
      </c>
      <c r="B6070" t="s">
        <v>8660</v>
      </c>
      <c r="C6070">
        <f>YEAR(Data!$D6070)</f>
        <v>2014</v>
      </c>
      <c r="D6070" s="2">
        <v>41780</v>
      </c>
      <c r="E6070" s="2">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ht="14.25" customHeight="1" x14ac:dyDescent="0.3">
      <c r="A6071">
        <v>6070</v>
      </c>
      <c r="B6071" t="s">
        <v>8660</v>
      </c>
      <c r="C6071">
        <f>YEAR(Data!$D6071)</f>
        <v>2014</v>
      </c>
      <c r="D6071" s="2">
        <v>41780</v>
      </c>
      <c r="E6071" s="2">
        <v>41784</v>
      </c>
      <c r="F6071" t="s">
        <v>50</v>
      </c>
      <c r="G6071" t="s">
        <v>2130</v>
      </c>
      <c r="H6071" t="s">
        <v>2131</v>
      </c>
      <c r="I6071" t="s">
        <v>102</v>
      </c>
      <c r="J6071" t="s">
        <v>27</v>
      </c>
      <c r="K6071" t="s">
        <v>1119</v>
      </c>
      <c r="L6071" t="s">
        <v>43</v>
      </c>
      <c r="M6071">
        <v>90712</v>
      </c>
      <c r="N6071" t="s">
        <v>44</v>
      </c>
      <c r="O6071" t="s">
        <v>8661</v>
      </c>
      <c r="P6071" t="s">
        <v>71</v>
      </c>
      <c r="Q6071" t="s">
        <v>682</v>
      </c>
      <c r="R6071" t="s">
        <v>8662</v>
      </c>
      <c r="S6071">
        <v>343.20000000000005</v>
      </c>
      <c r="T6071">
        <v>1</v>
      </c>
      <c r="U6071">
        <v>0.2</v>
      </c>
      <c r="V6071">
        <v>38.609999999999957</v>
      </c>
    </row>
    <row r="6072" spans="1:22" ht="14.25" customHeight="1" x14ac:dyDescent="0.3">
      <c r="A6072">
        <v>6071</v>
      </c>
      <c r="B6072" t="s">
        <v>8663</v>
      </c>
      <c r="C6072">
        <f>YEAR(Data!$D6072)</f>
        <v>2014</v>
      </c>
      <c r="D6072" s="2">
        <v>41865</v>
      </c>
      <c r="E6072" s="2">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ht="14.25" customHeight="1" x14ac:dyDescent="0.3">
      <c r="A6073">
        <v>6072</v>
      </c>
      <c r="B6073" t="s">
        <v>8664</v>
      </c>
      <c r="C6073">
        <f>YEAR(Data!$D6073)</f>
        <v>2012</v>
      </c>
      <c r="D6073" s="2">
        <v>41274</v>
      </c>
      <c r="E6073" s="2">
        <v>41278</v>
      </c>
      <c r="F6073" t="s">
        <v>50</v>
      </c>
      <c r="G6073" t="s">
        <v>8368</v>
      </c>
      <c r="H6073" t="s">
        <v>8369</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ht="14.25" customHeight="1" x14ac:dyDescent="0.3">
      <c r="A6074">
        <v>6073</v>
      </c>
      <c r="B6074" t="s">
        <v>8664</v>
      </c>
      <c r="C6074">
        <f>YEAR(Data!$D6074)</f>
        <v>2012</v>
      </c>
      <c r="D6074" s="2">
        <v>41274</v>
      </c>
      <c r="E6074" s="2">
        <v>41278</v>
      </c>
      <c r="F6074" t="s">
        <v>50</v>
      </c>
      <c r="G6074" t="s">
        <v>8368</v>
      </c>
      <c r="H6074" t="s">
        <v>8369</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ht="14.25" customHeight="1" x14ac:dyDescent="0.3">
      <c r="A6075">
        <v>6074</v>
      </c>
      <c r="B6075" t="s">
        <v>8664</v>
      </c>
      <c r="C6075">
        <f>YEAR(Data!$D6075)</f>
        <v>2012</v>
      </c>
      <c r="D6075" s="2">
        <v>41274</v>
      </c>
      <c r="E6075" s="2">
        <v>41278</v>
      </c>
      <c r="F6075" t="s">
        <v>50</v>
      </c>
      <c r="G6075" t="s">
        <v>8368</v>
      </c>
      <c r="H6075" t="s">
        <v>8369</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ht="14.25" customHeight="1" x14ac:dyDescent="0.3">
      <c r="A6076">
        <v>6075</v>
      </c>
      <c r="B6076" t="s">
        <v>8665</v>
      </c>
      <c r="C6076">
        <f>YEAR(Data!$D6076)</f>
        <v>2014</v>
      </c>
      <c r="D6076" s="2">
        <v>41999</v>
      </c>
      <c r="E6076" s="2">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ht="14.25" customHeight="1" x14ac:dyDescent="0.3">
      <c r="A6077">
        <v>6076</v>
      </c>
      <c r="B6077" t="s">
        <v>8665</v>
      </c>
      <c r="C6077">
        <f>YEAR(Data!$D6077)</f>
        <v>2014</v>
      </c>
      <c r="D6077" s="2">
        <v>41999</v>
      </c>
      <c r="E6077" s="2">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ht="14.25" customHeight="1" x14ac:dyDescent="0.3">
      <c r="A6078">
        <v>6077</v>
      </c>
      <c r="B6078" t="s">
        <v>8666</v>
      </c>
      <c r="C6078">
        <f>YEAR(Data!$D6078)</f>
        <v>2013</v>
      </c>
      <c r="D6078" s="2">
        <v>41519</v>
      </c>
      <c r="E6078" s="2">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ht="14.25" customHeight="1" x14ac:dyDescent="0.3">
      <c r="A6079">
        <v>6078</v>
      </c>
      <c r="B6079" t="s">
        <v>8666</v>
      </c>
      <c r="C6079">
        <f>YEAR(Data!$D6079)</f>
        <v>2013</v>
      </c>
      <c r="D6079" s="2">
        <v>41519</v>
      </c>
      <c r="E6079" s="2">
        <v>41525</v>
      </c>
      <c r="F6079" t="s">
        <v>50</v>
      </c>
      <c r="G6079" t="s">
        <v>2567</v>
      </c>
      <c r="H6079" t="s">
        <v>2568</v>
      </c>
      <c r="I6079" t="s">
        <v>26</v>
      </c>
      <c r="J6079" t="s">
        <v>27</v>
      </c>
      <c r="K6079" t="s">
        <v>266</v>
      </c>
      <c r="L6079" t="s">
        <v>267</v>
      </c>
      <c r="M6079">
        <v>10011</v>
      </c>
      <c r="N6079" t="s">
        <v>148</v>
      </c>
      <c r="O6079" t="s">
        <v>6510</v>
      </c>
      <c r="P6079" t="s">
        <v>71</v>
      </c>
      <c r="Q6079" t="s">
        <v>161</v>
      </c>
      <c r="R6079" t="s">
        <v>6511</v>
      </c>
      <c r="S6079">
        <v>72.48</v>
      </c>
      <c r="T6079">
        <v>2</v>
      </c>
      <c r="U6079">
        <v>0</v>
      </c>
      <c r="V6079">
        <v>30.441600000000001</v>
      </c>
    </row>
    <row r="6080" spans="1:22" ht="14.25" customHeight="1" x14ac:dyDescent="0.3">
      <c r="A6080">
        <v>6079</v>
      </c>
      <c r="B6080" t="s">
        <v>8666</v>
      </c>
      <c r="C6080">
        <f>YEAR(Data!$D6080)</f>
        <v>2013</v>
      </c>
      <c r="D6080" s="2">
        <v>41519</v>
      </c>
      <c r="E6080" s="2">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ht="14.25" customHeight="1" x14ac:dyDescent="0.3">
      <c r="A6081">
        <v>6080</v>
      </c>
      <c r="B6081" t="s">
        <v>8666</v>
      </c>
      <c r="C6081">
        <f>YEAR(Data!$D6081)</f>
        <v>2013</v>
      </c>
      <c r="D6081" s="2">
        <v>41519</v>
      </c>
      <c r="E6081" s="2">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ht="14.25" customHeight="1" x14ac:dyDescent="0.3">
      <c r="A6082">
        <v>6081</v>
      </c>
      <c r="B6082" t="s">
        <v>8667</v>
      </c>
      <c r="C6082">
        <f>YEAR(Data!$D6082)</f>
        <v>2014</v>
      </c>
      <c r="D6082" s="2">
        <v>41857</v>
      </c>
      <c r="E6082" s="2">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ht="14.25" customHeight="1" x14ac:dyDescent="0.3">
      <c r="A6083">
        <v>6082</v>
      </c>
      <c r="B6083" t="s">
        <v>8668</v>
      </c>
      <c r="C6083">
        <f>YEAR(Data!$D6083)</f>
        <v>2011</v>
      </c>
      <c r="D6083" s="2">
        <v>40593</v>
      </c>
      <c r="E6083" s="2">
        <v>40593</v>
      </c>
      <c r="F6083" t="s">
        <v>1290</v>
      </c>
      <c r="G6083" t="s">
        <v>1553</v>
      </c>
      <c r="H6083" t="s">
        <v>1554</v>
      </c>
      <c r="I6083" t="s">
        <v>26</v>
      </c>
      <c r="J6083" t="s">
        <v>27</v>
      </c>
      <c r="K6083" t="s">
        <v>4880</v>
      </c>
      <c r="L6083" t="s">
        <v>104</v>
      </c>
      <c r="M6083">
        <v>79424</v>
      </c>
      <c r="N6083" t="s">
        <v>105</v>
      </c>
      <c r="O6083" t="s">
        <v>7026</v>
      </c>
      <c r="P6083" t="s">
        <v>32</v>
      </c>
      <c r="Q6083" t="s">
        <v>65</v>
      </c>
      <c r="R6083" t="s">
        <v>7027</v>
      </c>
      <c r="S6083">
        <v>25.16</v>
      </c>
      <c r="T6083">
        <v>5</v>
      </c>
      <c r="U6083">
        <v>0.6</v>
      </c>
      <c r="V6083">
        <v>-11.321999999999999</v>
      </c>
    </row>
    <row r="6084" spans="1:22" ht="14.25" customHeight="1" x14ac:dyDescent="0.3">
      <c r="A6084">
        <v>6083</v>
      </c>
      <c r="B6084" t="s">
        <v>8669</v>
      </c>
      <c r="C6084">
        <f>YEAR(Data!$D6084)</f>
        <v>2013</v>
      </c>
      <c r="D6084" s="2">
        <v>41601</v>
      </c>
      <c r="E6084" s="2">
        <v>41606</v>
      </c>
      <c r="F6084" t="s">
        <v>50</v>
      </c>
      <c r="G6084" t="s">
        <v>1645</v>
      </c>
      <c r="H6084" t="s">
        <v>1646</v>
      </c>
      <c r="I6084" t="s">
        <v>26</v>
      </c>
      <c r="J6084" t="s">
        <v>27</v>
      </c>
      <c r="K6084" t="s">
        <v>184</v>
      </c>
      <c r="L6084" t="s">
        <v>104</v>
      </c>
      <c r="M6084">
        <v>77095</v>
      </c>
      <c r="N6084" t="s">
        <v>105</v>
      </c>
      <c r="O6084" t="s">
        <v>6377</v>
      </c>
      <c r="P6084" t="s">
        <v>46</v>
      </c>
      <c r="Q6084" t="s">
        <v>75</v>
      </c>
      <c r="R6084" t="s">
        <v>6378</v>
      </c>
      <c r="S6084">
        <v>6.2159999999999993</v>
      </c>
      <c r="T6084">
        <v>6</v>
      </c>
      <c r="U6084">
        <v>0.8</v>
      </c>
      <c r="V6084">
        <v>-9.634800000000002</v>
      </c>
    </row>
    <row r="6085" spans="1:22" ht="14.25" customHeight="1" x14ac:dyDescent="0.3">
      <c r="A6085">
        <v>6084</v>
      </c>
      <c r="B6085" t="s">
        <v>8669</v>
      </c>
      <c r="C6085">
        <f>YEAR(Data!$D6085)</f>
        <v>2013</v>
      </c>
      <c r="D6085" s="2">
        <v>41601</v>
      </c>
      <c r="E6085" s="2">
        <v>41606</v>
      </c>
      <c r="F6085" t="s">
        <v>50</v>
      </c>
      <c r="G6085" t="s">
        <v>1645</v>
      </c>
      <c r="H6085" t="s">
        <v>1646</v>
      </c>
      <c r="I6085" t="s">
        <v>26</v>
      </c>
      <c r="J6085" t="s">
        <v>27</v>
      </c>
      <c r="K6085" t="s">
        <v>184</v>
      </c>
      <c r="L6085" t="s">
        <v>104</v>
      </c>
      <c r="M6085">
        <v>77095</v>
      </c>
      <c r="N6085" t="s">
        <v>105</v>
      </c>
      <c r="O6085" t="s">
        <v>7097</v>
      </c>
      <c r="P6085" t="s">
        <v>46</v>
      </c>
      <c r="Q6085" t="s">
        <v>68</v>
      </c>
      <c r="R6085" t="s">
        <v>7098</v>
      </c>
      <c r="S6085">
        <v>23.616</v>
      </c>
      <c r="T6085">
        <v>9</v>
      </c>
      <c r="U6085">
        <v>0.2</v>
      </c>
      <c r="V6085">
        <v>2.6567999999999969</v>
      </c>
    </row>
    <row r="6086" spans="1:22" ht="14.25" customHeight="1" x14ac:dyDescent="0.3">
      <c r="A6086">
        <v>6085</v>
      </c>
      <c r="B6086" t="s">
        <v>8669</v>
      </c>
      <c r="C6086">
        <f>YEAR(Data!$D6086)</f>
        <v>2013</v>
      </c>
      <c r="D6086" s="2">
        <v>41601</v>
      </c>
      <c r="E6086" s="2">
        <v>41606</v>
      </c>
      <c r="F6086" t="s">
        <v>50</v>
      </c>
      <c r="G6086" t="s">
        <v>1645</v>
      </c>
      <c r="H6086" t="s">
        <v>1646</v>
      </c>
      <c r="I6086" t="s">
        <v>26</v>
      </c>
      <c r="J6086" t="s">
        <v>27</v>
      </c>
      <c r="K6086" t="s">
        <v>184</v>
      </c>
      <c r="L6086" t="s">
        <v>104</v>
      </c>
      <c r="M6086">
        <v>77095</v>
      </c>
      <c r="N6086" t="s">
        <v>105</v>
      </c>
      <c r="O6086" t="s">
        <v>5663</v>
      </c>
      <c r="P6086" t="s">
        <v>71</v>
      </c>
      <c r="Q6086" t="s">
        <v>161</v>
      </c>
      <c r="R6086" t="s">
        <v>5664</v>
      </c>
      <c r="S6086">
        <v>24.032</v>
      </c>
      <c r="T6086">
        <v>2</v>
      </c>
      <c r="U6086">
        <v>0.2</v>
      </c>
      <c r="V6086">
        <v>-0.60080000000000044</v>
      </c>
    </row>
    <row r="6087" spans="1:22" ht="14.25" customHeight="1" x14ac:dyDescent="0.3">
      <c r="A6087">
        <v>6086</v>
      </c>
      <c r="B6087" t="s">
        <v>8669</v>
      </c>
      <c r="C6087">
        <f>YEAR(Data!$D6087)</f>
        <v>2013</v>
      </c>
      <c r="D6087" s="2">
        <v>41601</v>
      </c>
      <c r="E6087" s="2">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ht="14.25" customHeight="1" x14ac:dyDescent="0.3">
      <c r="A6088">
        <v>6087</v>
      </c>
      <c r="B6088" t="s">
        <v>8669</v>
      </c>
      <c r="C6088">
        <f>YEAR(Data!$D6088)</f>
        <v>2013</v>
      </c>
      <c r="D6088" s="2">
        <v>41601</v>
      </c>
      <c r="E6088" s="2">
        <v>41606</v>
      </c>
      <c r="F6088" t="s">
        <v>50</v>
      </c>
      <c r="G6088" t="s">
        <v>1645</v>
      </c>
      <c r="H6088" t="s">
        <v>1646</v>
      </c>
      <c r="I6088" t="s">
        <v>26</v>
      </c>
      <c r="J6088" t="s">
        <v>27</v>
      </c>
      <c r="K6088" t="s">
        <v>184</v>
      </c>
      <c r="L6088" t="s">
        <v>104</v>
      </c>
      <c r="M6088">
        <v>77095</v>
      </c>
      <c r="N6088" t="s">
        <v>105</v>
      </c>
      <c r="O6088" t="s">
        <v>5744</v>
      </c>
      <c r="P6088" t="s">
        <v>46</v>
      </c>
      <c r="Q6088" t="s">
        <v>75</v>
      </c>
      <c r="R6088" t="s">
        <v>5745</v>
      </c>
      <c r="S6088">
        <v>4.4879999999999995</v>
      </c>
      <c r="T6088">
        <v>6</v>
      </c>
      <c r="U6088">
        <v>0.8</v>
      </c>
      <c r="V6088">
        <v>-6.7320000000000011</v>
      </c>
    </row>
    <row r="6089" spans="1:22" ht="14.25" customHeight="1" x14ac:dyDescent="0.3">
      <c r="A6089">
        <v>6088</v>
      </c>
      <c r="B6089" t="s">
        <v>8670</v>
      </c>
      <c r="C6089">
        <f>YEAR(Data!$D6089)</f>
        <v>2012</v>
      </c>
      <c r="D6089" s="2">
        <v>41257</v>
      </c>
      <c r="E6089" s="2">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ht="14.25" customHeight="1" x14ac:dyDescent="0.3">
      <c r="A6090">
        <v>6089</v>
      </c>
      <c r="B6090" t="s">
        <v>8671</v>
      </c>
      <c r="C6090">
        <f>YEAR(Data!$D6090)</f>
        <v>2012</v>
      </c>
      <c r="D6090" s="2">
        <v>41073</v>
      </c>
      <c r="E6090" s="2">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ht="14.25" customHeight="1" x14ac:dyDescent="0.3">
      <c r="A6091">
        <v>6090</v>
      </c>
      <c r="B6091" t="s">
        <v>8672</v>
      </c>
      <c r="C6091">
        <f>YEAR(Data!$D6091)</f>
        <v>2014</v>
      </c>
      <c r="D6091" s="2">
        <v>42002</v>
      </c>
      <c r="E6091" s="2">
        <v>42005</v>
      </c>
      <c r="F6091" t="s">
        <v>23</v>
      </c>
      <c r="G6091" t="s">
        <v>2748</v>
      </c>
      <c r="H6091" t="s">
        <v>2749</v>
      </c>
      <c r="I6091" t="s">
        <v>41</v>
      </c>
      <c r="J6091" t="s">
        <v>27</v>
      </c>
      <c r="K6091" t="s">
        <v>7991</v>
      </c>
      <c r="L6091" t="s">
        <v>457</v>
      </c>
      <c r="M6091">
        <v>80538</v>
      </c>
      <c r="N6091" t="s">
        <v>44</v>
      </c>
      <c r="O6091" t="s">
        <v>3572</v>
      </c>
      <c r="P6091" t="s">
        <v>46</v>
      </c>
      <c r="Q6091" t="s">
        <v>75</v>
      </c>
      <c r="R6091" t="s">
        <v>3573</v>
      </c>
      <c r="S6091">
        <v>1.1880000000000002</v>
      </c>
      <c r="T6091">
        <v>2</v>
      </c>
      <c r="U6091">
        <v>0.7</v>
      </c>
      <c r="V6091">
        <v>-0.98999999999999977</v>
      </c>
    </row>
    <row r="6092" spans="1:22" ht="14.25" customHeight="1" x14ac:dyDescent="0.3">
      <c r="A6092">
        <v>6091</v>
      </c>
      <c r="B6092" t="s">
        <v>8673</v>
      </c>
      <c r="C6092">
        <f>YEAR(Data!$D6092)</f>
        <v>2014</v>
      </c>
      <c r="D6092" s="2">
        <v>41903</v>
      </c>
      <c r="E6092" s="2">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ht="14.25" customHeight="1" x14ac:dyDescent="0.3">
      <c r="A6093">
        <v>6092</v>
      </c>
      <c r="B6093" t="s">
        <v>8673</v>
      </c>
      <c r="C6093">
        <f>YEAR(Data!$D6093)</f>
        <v>2014</v>
      </c>
      <c r="D6093" s="2">
        <v>41903</v>
      </c>
      <c r="E6093" s="2">
        <v>41909</v>
      </c>
      <c r="F6093" t="s">
        <v>50</v>
      </c>
      <c r="G6093" t="s">
        <v>2304</v>
      </c>
      <c r="H6093" t="s">
        <v>2305</v>
      </c>
      <c r="I6093" t="s">
        <v>26</v>
      </c>
      <c r="J6093" t="s">
        <v>27</v>
      </c>
      <c r="K6093" t="s">
        <v>266</v>
      </c>
      <c r="L6093" t="s">
        <v>267</v>
      </c>
      <c r="M6093">
        <v>10035</v>
      </c>
      <c r="N6093" t="s">
        <v>148</v>
      </c>
      <c r="O6093" t="s">
        <v>8674</v>
      </c>
      <c r="P6093" t="s">
        <v>71</v>
      </c>
      <c r="Q6093" t="s">
        <v>161</v>
      </c>
      <c r="R6093" t="s">
        <v>8675</v>
      </c>
      <c r="S6093">
        <v>212.8</v>
      </c>
      <c r="T6093">
        <v>2</v>
      </c>
      <c r="U6093">
        <v>0</v>
      </c>
      <c r="V6093">
        <v>95.759999999999991</v>
      </c>
    </row>
    <row r="6094" spans="1:22" ht="14.25" customHeight="1" x14ac:dyDescent="0.3">
      <c r="A6094">
        <v>6093</v>
      </c>
      <c r="B6094" t="s">
        <v>8673</v>
      </c>
      <c r="C6094">
        <f>YEAR(Data!$D6094)</f>
        <v>2014</v>
      </c>
      <c r="D6094" s="2">
        <v>41903</v>
      </c>
      <c r="E6094" s="2">
        <v>41909</v>
      </c>
      <c r="F6094" t="s">
        <v>50</v>
      </c>
      <c r="G6094" t="s">
        <v>2304</v>
      </c>
      <c r="H6094" t="s">
        <v>2305</v>
      </c>
      <c r="I6094" t="s">
        <v>26</v>
      </c>
      <c r="J6094" t="s">
        <v>27</v>
      </c>
      <c r="K6094" t="s">
        <v>266</v>
      </c>
      <c r="L6094" t="s">
        <v>267</v>
      </c>
      <c r="M6094">
        <v>10035</v>
      </c>
      <c r="N6094" t="s">
        <v>148</v>
      </c>
      <c r="O6094" t="s">
        <v>7559</v>
      </c>
      <c r="P6094" t="s">
        <v>46</v>
      </c>
      <c r="Q6094" t="s">
        <v>90</v>
      </c>
      <c r="R6094" t="s">
        <v>7560</v>
      </c>
      <c r="S6094">
        <v>38.520000000000003</v>
      </c>
      <c r="T6094">
        <v>9</v>
      </c>
      <c r="U6094">
        <v>0</v>
      </c>
      <c r="V6094">
        <v>18.104400000000002</v>
      </c>
    </row>
    <row r="6095" spans="1:22" ht="14.25" customHeight="1" x14ac:dyDescent="0.3">
      <c r="A6095">
        <v>6094</v>
      </c>
      <c r="B6095" t="s">
        <v>8673</v>
      </c>
      <c r="C6095">
        <f>YEAR(Data!$D6095)</f>
        <v>2014</v>
      </c>
      <c r="D6095" s="2">
        <v>41903</v>
      </c>
      <c r="E6095" s="2">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ht="14.25" customHeight="1" x14ac:dyDescent="0.3">
      <c r="A6096">
        <v>6095</v>
      </c>
      <c r="B6096" t="s">
        <v>8673</v>
      </c>
      <c r="C6096">
        <f>YEAR(Data!$D6096)</f>
        <v>2014</v>
      </c>
      <c r="D6096" s="2">
        <v>41903</v>
      </c>
      <c r="E6096" s="2">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ht="14.25" customHeight="1" x14ac:dyDescent="0.3">
      <c r="A6097">
        <v>6096</v>
      </c>
      <c r="B6097" t="s">
        <v>8673</v>
      </c>
      <c r="C6097">
        <f>YEAR(Data!$D6097)</f>
        <v>2014</v>
      </c>
      <c r="D6097" s="2">
        <v>41903</v>
      </c>
      <c r="E6097" s="2">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ht="14.25" customHeight="1" x14ac:dyDescent="0.3">
      <c r="A6098">
        <v>6097</v>
      </c>
      <c r="B6098" t="s">
        <v>8673</v>
      </c>
      <c r="C6098">
        <f>YEAR(Data!$D6098)</f>
        <v>2014</v>
      </c>
      <c r="D6098" s="2">
        <v>41903</v>
      </c>
      <c r="E6098" s="2">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ht="14.25" customHeight="1" x14ac:dyDescent="0.3">
      <c r="A6099">
        <v>6098</v>
      </c>
      <c r="B6099" t="s">
        <v>8673</v>
      </c>
      <c r="C6099">
        <f>YEAR(Data!$D6099)</f>
        <v>2014</v>
      </c>
      <c r="D6099" s="2">
        <v>41903</v>
      </c>
      <c r="E6099" s="2">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ht="14.25" customHeight="1" x14ac:dyDescent="0.3">
      <c r="A6100">
        <v>6099</v>
      </c>
      <c r="B6100" t="s">
        <v>8673</v>
      </c>
      <c r="C6100">
        <f>YEAR(Data!$D6100)</f>
        <v>2014</v>
      </c>
      <c r="D6100" s="2">
        <v>41903</v>
      </c>
      <c r="E6100" s="2">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ht="14.25" customHeight="1" x14ac:dyDescent="0.3">
      <c r="A6101">
        <v>6100</v>
      </c>
      <c r="B6101" t="s">
        <v>8673</v>
      </c>
      <c r="C6101">
        <f>YEAR(Data!$D6101)</f>
        <v>2014</v>
      </c>
      <c r="D6101" s="2">
        <v>41903</v>
      </c>
      <c r="E6101" s="2">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ht="14.25" customHeight="1" x14ac:dyDescent="0.3">
      <c r="A6102">
        <v>6101</v>
      </c>
      <c r="B6102" t="s">
        <v>8673</v>
      </c>
      <c r="C6102">
        <f>YEAR(Data!$D6102)</f>
        <v>2014</v>
      </c>
      <c r="D6102" s="2">
        <v>41903</v>
      </c>
      <c r="E6102" s="2">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ht="14.25" customHeight="1" x14ac:dyDescent="0.3">
      <c r="A6103">
        <v>6102</v>
      </c>
      <c r="B6103" t="s">
        <v>8673</v>
      </c>
      <c r="C6103">
        <f>YEAR(Data!$D6103)</f>
        <v>2014</v>
      </c>
      <c r="D6103" s="2">
        <v>41903</v>
      </c>
      <c r="E6103" s="2">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ht="14.25" customHeight="1" x14ac:dyDescent="0.3">
      <c r="A6104">
        <v>6103</v>
      </c>
      <c r="B6104" t="s">
        <v>8673</v>
      </c>
      <c r="C6104">
        <f>YEAR(Data!$D6104)</f>
        <v>2014</v>
      </c>
      <c r="D6104" s="2">
        <v>41903</v>
      </c>
      <c r="E6104" s="2">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ht="14.25" customHeight="1" x14ac:dyDescent="0.3">
      <c r="A6105">
        <v>6104</v>
      </c>
      <c r="B6105" t="s">
        <v>8673</v>
      </c>
      <c r="C6105">
        <f>YEAR(Data!$D6105)</f>
        <v>2014</v>
      </c>
      <c r="D6105" s="2">
        <v>41903</v>
      </c>
      <c r="E6105" s="2">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ht="14.25" customHeight="1" x14ac:dyDescent="0.3">
      <c r="A6106">
        <v>6105</v>
      </c>
      <c r="B6106" t="s">
        <v>8676</v>
      </c>
      <c r="C6106">
        <f>YEAR(Data!$D6106)</f>
        <v>2014</v>
      </c>
      <c r="D6106" s="2">
        <v>41874</v>
      </c>
      <c r="E6106" s="2">
        <v>41876</v>
      </c>
      <c r="F6106" t="s">
        <v>188</v>
      </c>
      <c r="G6106" t="s">
        <v>5928</v>
      </c>
      <c r="H6106" t="s">
        <v>5929</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ht="14.25" customHeight="1" x14ac:dyDescent="0.3">
      <c r="A6107">
        <v>6106</v>
      </c>
      <c r="B6107" t="s">
        <v>8677</v>
      </c>
      <c r="C6107">
        <f>YEAR(Data!$D6107)</f>
        <v>2012</v>
      </c>
      <c r="D6107" s="2">
        <v>41078</v>
      </c>
      <c r="E6107" s="2">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ht="14.25" customHeight="1" x14ac:dyDescent="0.3">
      <c r="A6108">
        <v>6107</v>
      </c>
      <c r="B6108" t="s">
        <v>8678</v>
      </c>
      <c r="C6108">
        <f>YEAR(Data!$D6108)</f>
        <v>2011</v>
      </c>
      <c r="D6108" s="2">
        <v>40897</v>
      </c>
      <c r="E6108" s="2">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ht="14.25" customHeight="1" x14ac:dyDescent="0.3">
      <c r="A6109">
        <v>6108</v>
      </c>
      <c r="B6109" t="s">
        <v>8678</v>
      </c>
      <c r="C6109">
        <f>YEAR(Data!$D6109)</f>
        <v>2011</v>
      </c>
      <c r="D6109" s="2">
        <v>40897</v>
      </c>
      <c r="E6109" s="2">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ht="14.25" customHeight="1" x14ac:dyDescent="0.3">
      <c r="A6110">
        <v>6109</v>
      </c>
      <c r="B6110" t="s">
        <v>8679</v>
      </c>
      <c r="C6110">
        <f>YEAR(Data!$D6110)</f>
        <v>2013</v>
      </c>
      <c r="D6110" s="2">
        <v>41529</v>
      </c>
      <c r="E6110" s="2">
        <v>41534</v>
      </c>
      <c r="F6110" t="s">
        <v>50</v>
      </c>
      <c r="G6110" t="s">
        <v>4708</v>
      </c>
      <c r="H6110" t="s">
        <v>4709</v>
      </c>
      <c r="I6110" t="s">
        <v>26</v>
      </c>
      <c r="J6110" t="s">
        <v>27</v>
      </c>
      <c r="K6110" t="s">
        <v>303</v>
      </c>
      <c r="L6110" t="s">
        <v>211</v>
      </c>
      <c r="M6110">
        <v>60653</v>
      </c>
      <c r="N6110" t="s">
        <v>105</v>
      </c>
      <c r="O6110" t="s">
        <v>6731</v>
      </c>
      <c r="P6110" t="s">
        <v>46</v>
      </c>
      <c r="Q6110" t="s">
        <v>47</v>
      </c>
      <c r="R6110" t="s">
        <v>6732</v>
      </c>
      <c r="S6110">
        <v>6</v>
      </c>
      <c r="T6110">
        <v>2</v>
      </c>
      <c r="U6110">
        <v>0.2</v>
      </c>
      <c r="V6110">
        <v>2.0999999999999996</v>
      </c>
    </row>
    <row r="6111" spans="1:22" ht="14.25" customHeight="1" x14ac:dyDescent="0.3">
      <c r="A6111">
        <v>6110</v>
      </c>
      <c r="B6111" t="s">
        <v>8679</v>
      </c>
      <c r="C6111">
        <f>YEAR(Data!$D6111)</f>
        <v>2013</v>
      </c>
      <c r="D6111" s="2">
        <v>41529</v>
      </c>
      <c r="E6111" s="2">
        <v>41534</v>
      </c>
      <c r="F6111" t="s">
        <v>50</v>
      </c>
      <c r="G6111" t="s">
        <v>4708</v>
      </c>
      <c r="H6111" t="s">
        <v>4709</v>
      </c>
      <c r="I6111" t="s">
        <v>26</v>
      </c>
      <c r="J6111" t="s">
        <v>27</v>
      </c>
      <c r="K6111" t="s">
        <v>303</v>
      </c>
      <c r="L6111" t="s">
        <v>211</v>
      </c>
      <c r="M6111">
        <v>60653</v>
      </c>
      <c r="N6111" t="s">
        <v>105</v>
      </c>
      <c r="O6111" t="s">
        <v>5371</v>
      </c>
      <c r="P6111" t="s">
        <v>46</v>
      </c>
      <c r="Q6111" t="s">
        <v>75</v>
      </c>
      <c r="R6111" t="s">
        <v>5372</v>
      </c>
      <c r="S6111">
        <v>1.9079999999999997</v>
      </c>
      <c r="T6111">
        <v>3</v>
      </c>
      <c r="U6111">
        <v>0.8</v>
      </c>
      <c r="V6111">
        <v>-3.2436000000000016</v>
      </c>
    </row>
    <row r="6112" spans="1:22" ht="14.25" customHeight="1" x14ac:dyDescent="0.3">
      <c r="A6112">
        <v>6111</v>
      </c>
      <c r="B6112" t="s">
        <v>8680</v>
      </c>
      <c r="C6112">
        <f>YEAR(Data!$D6112)</f>
        <v>2013</v>
      </c>
      <c r="D6112" s="2">
        <v>41591</v>
      </c>
      <c r="E6112" s="2">
        <v>41595</v>
      </c>
      <c r="F6112" t="s">
        <v>50</v>
      </c>
      <c r="G6112" t="s">
        <v>7106</v>
      </c>
      <c r="H6112" t="s">
        <v>7107</v>
      </c>
      <c r="I6112" t="s">
        <v>26</v>
      </c>
      <c r="J6112" t="s">
        <v>27</v>
      </c>
      <c r="K6112" t="s">
        <v>3870</v>
      </c>
      <c r="L6112" t="s">
        <v>498</v>
      </c>
      <c r="M6112">
        <v>44134</v>
      </c>
      <c r="N6112" t="s">
        <v>148</v>
      </c>
      <c r="O6112" t="s">
        <v>6357</v>
      </c>
      <c r="P6112" t="s">
        <v>32</v>
      </c>
      <c r="Q6112" t="s">
        <v>36</v>
      </c>
      <c r="R6112" t="s">
        <v>6358</v>
      </c>
      <c r="S6112">
        <v>1474.8020000000001</v>
      </c>
      <c r="T6112">
        <v>7</v>
      </c>
      <c r="U6112">
        <v>0.3</v>
      </c>
      <c r="V6112">
        <v>-21.068600000000174</v>
      </c>
    </row>
    <row r="6113" spans="1:22" ht="14.25" customHeight="1" x14ac:dyDescent="0.3">
      <c r="A6113">
        <v>6112</v>
      </c>
      <c r="B6113" t="s">
        <v>8680</v>
      </c>
      <c r="C6113">
        <f>YEAR(Data!$D6113)</f>
        <v>2013</v>
      </c>
      <c r="D6113" s="2">
        <v>41591</v>
      </c>
      <c r="E6113" s="2">
        <v>41595</v>
      </c>
      <c r="F6113" t="s">
        <v>50</v>
      </c>
      <c r="G6113" t="s">
        <v>7106</v>
      </c>
      <c r="H6113" t="s">
        <v>7107</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ht="14.25" customHeight="1" x14ac:dyDescent="0.3">
      <c r="A6114">
        <v>6113</v>
      </c>
      <c r="B6114" t="s">
        <v>8680</v>
      </c>
      <c r="C6114">
        <f>YEAR(Data!$D6114)</f>
        <v>2013</v>
      </c>
      <c r="D6114" s="2">
        <v>41591</v>
      </c>
      <c r="E6114" s="2">
        <v>41595</v>
      </c>
      <c r="F6114" t="s">
        <v>50</v>
      </c>
      <c r="G6114" t="s">
        <v>7106</v>
      </c>
      <c r="H6114" t="s">
        <v>7107</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ht="14.25" customHeight="1" x14ac:dyDescent="0.3">
      <c r="A6115">
        <v>6114</v>
      </c>
      <c r="B6115" t="s">
        <v>8680</v>
      </c>
      <c r="C6115">
        <f>YEAR(Data!$D6115)</f>
        <v>2013</v>
      </c>
      <c r="D6115" s="2">
        <v>41591</v>
      </c>
      <c r="E6115" s="2">
        <v>41595</v>
      </c>
      <c r="F6115" t="s">
        <v>50</v>
      </c>
      <c r="G6115" t="s">
        <v>7106</v>
      </c>
      <c r="H6115" t="s">
        <v>7107</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ht="14.25" customHeight="1" x14ac:dyDescent="0.3">
      <c r="A6116">
        <v>6115</v>
      </c>
      <c r="B6116" t="s">
        <v>8680</v>
      </c>
      <c r="C6116">
        <f>YEAR(Data!$D6116)</f>
        <v>2013</v>
      </c>
      <c r="D6116" s="2">
        <v>41591</v>
      </c>
      <c r="E6116" s="2">
        <v>41595</v>
      </c>
      <c r="F6116" t="s">
        <v>50</v>
      </c>
      <c r="G6116" t="s">
        <v>7106</v>
      </c>
      <c r="H6116" t="s">
        <v>7107</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ht="14.25" customHeight="1" x14ac:dyDescent="0.3">
      <c r="A6117">
        <v>6116</v>
      </c>
      <c r="B6117" t="s">
        <v>8681</v>
      </c>
      <c r="C6117">
        <f>YEAR(Data!$D6117)</f>
        <v>2013</v>
      </c>
      <c r="D6117" s="2">
        <v>41348</v>
      </c>
      <c r="E6117" s="2">
        <v>41354</v>
      </c>
      <c r="F6117" t="s">
        <v>50</v>
      </c>
      <c r="G6117" t="s">
        <v>628</v>
      </c>
      <c r="H6117" t="s">
        <v>629</v>
      </c>
      <c r="I6117" t="s">
        <v>41</v>
      </c>
      <c r="J6117" t="s">
        <v>27</v>
      </c>
      <c r="K6117" t="s">
        <v>8682</v>
      </c>
      <c r="L6117" t="s">
        <v>43</v>
      </c>
      <c r="M6117">
        <v>94061</v>
      </c>
      <c r="N6117" t="s">
        <v>44</v>
      </c>
      <c r="O6117" t="s">
        <v>232</v>
      </c>
      <c r="P6117" t="s">
        <v>46</v>
      </c>
      <c r="Q6117" t="s">
        <v>75</v>
      </c>
      <c r="R6117" t="s">
        <v>233</v>
      </c>
      <c r="S6117">
        <v>41.904000000000003</v>
      </c>
      <c r="T6117">
        <v>6</v>
      </c>
      <c r="U6117">
        <v>0.2</v>
      </c>
      <c r="V6117">
        <v>14.142599999999996</v>
      </c>
    </row>
    <row r="6118" spans="1:22" ht="14.25" customHeight="1" x14ac:dyDescent="0.3">
      <c r="A6118">
        <v>6117</v>
      </c>
      <c r="B6118" t="s">
        <v>8683</v>
      </c>
      <c r="C6118">
        <f>YEAR(Data!$D6118)</f>
        <v>2013</v>
      </c>
      <c r="D6118" s="2">
        <v>41592</v>
      </c>
      <c r="E6118" s="2">
        <v>41598</v>
      </c>
      <c r="F6118" t="s">
        <v>50</v>
      </c>
      <c r="G6118" t="s">
        <v>3991</v>
      </c>
      <c r="H6118" t="s">
        <v>3992</v>
      </c>
      <c r="I6118" t="s">
        <v>102</v>
      </c>
      <c r="J6118" t="s">
        <v>27</v>
      </c>
      <c r="K6118" t="s">
        <v>266</v>
      </c>
      <c r="L6118" t="s">
        <v>267</v>
      </c>
      <c r="M6118">
        <v>10011</v>
      </c>
      <c r="N6118" t="s">
        <v>148</v>
      </c>
      <c r="O6118" t="s">
        <v>8684</v>
      </c>
      <c r="P6118" t="s">
        <v>71</v>
      </c>
      <c r="Q6118" t="s">
        <v>72</v>
      </c>
      <c r="R6118" t="s">
        <v>8685</v>
      </c>
      <c r="S6118">
        <v>2279.96</v>
      </c>
      <c r="T6118">
        <v>4</v>
      </c>
      <c r="U6118">
        <v>0</v>
      </c>
      <c r="V6118">
        <v>592.78960000000006</v>
      </c>
    </row>
    <row r="6119" spans="1:22" ht="14.25" customHeight="1" x14ac:dyDescent="0.3">
      <c r="A6119">
        <v>6118</v>
      </c>
      <c r="B6119" t="s">
        <v>8683</v>
      </c>
      <c r="C6119">
        <f>YEAR(Data!$D6119)</f>
        <v>2013</v>
      </c>
      <c r="D6119" s="2">
        <v>41592</v>
      </c>
      <c r="E6119" s="2">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ht="14.25" customHeight="1" x14ac:dyDescent="0.3">
      <c r="A6120">
        <v>6119</v>
      </c>
      <c r="B6120" t="s">
        <v>8686</v>
      </c>
      <c r="C6120">
        <f>YEAR(Data!$D6120)</f>
        <v>2014</v>
      </c>
      <c r="D6120" s="2">
        <v>41902</v>
      </c>
      <c r="E6120" s="2">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ht="14.25" customHeight="1" x14ac:dyDescent="0.3">
      <c r="A6121">
        <v>6120</v>
      </c>
      <c r="B6121" t="s">
        <v>8686</v>
      </c>
      <c r="C6121">
        <f>YEAR(Data!$D6121)</f>
        <v>2014</v>
      </c>
      <c r="D6121" s="2">
        <v>41902</v>
      </c>
      <c r="E6121" s="2">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ht="14.25" customHeight="1" x14ac:dyDescent="0.3">
      <c r="A6122">
        <v>6121</v>
      </c>
      <c r="B6122" t="s">
        <v>8686</v>
      </c>
      <c r="C6122">
        <f>YEAR(Data!$D6122)</f>
        <v>2014</v>
      </c>
      <c r="D6122" s="2">
        <v>41902</v>
      </c>
      <c r="E6122" s="2">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ht="14.25" customHeight="1" x14ac:dyDescent="0.3">
      <c r="A6123">
        <v>6122</v>
      </c>
      <c r="B6123" t="s">
        <v>8686</v>
      </c>
      <c r="C6123">
        <f>YEAR(Data!$D6123)</f>
        <v>2014</v>
      </c>
      <c r="D6123" s="2">
        <v>41902</v>
      </c>
      <c r="E6123" s="2">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ht="14.25" customHeight="1" x14ac:dyDescent="0.3">
      <c r="A6124">
        <v>6123</v>
      </c>
      <c r="B6124" t="s">
        <v>8687</v>
      </c>
      <c r="C6124">
        <f>YEAR(Data!$D6124)</f>
        <v>2014</v>
      </c>
      <c r="D6124" s="2">
        <v>41978</v>
      </c>
      <c r="E6124" s="2">
        <v>41983</v>
      </c>
      <c r="F6124" t="s">
        <v>50</v>
      </c>
      <c r="G6124" t="s">
        <v>4852</v>
      </c>
      <c r="H6124" t="s">
        <v>4853</v>
      </c>
      <c r="I6124" t="s">
        <v>26</v>
      </c>
      <c r="J6124" t="s">
        <v>27</v>
      </c>
      <c r="K6124" t="s">
        <v>303</v>
      </c>
      <c r="L6124" t="s">
        <v>211</v>
      </c>
      <c r="M6124">
        <v>60610</v>
      </c>
      <c r="N6124" t="s">
        <v>105</v>
      </c>
      <c r="O6124" t="s">
        <v>5917</v>
      </c>
      <c r="P6124" t="s">
        <v>46</v>
      </c>
      <c r="Q6124" t="s">
        <v>59</v>
      </c>
      <c r="R6124" t="s">
        <v>5918</v>
      </c>
      <c r="S6124">
        <v>61.567999999999998</v>
      </c>
      <c r="T6124">
        <v>2</v>
      </c>
      <c r="U6124">
        <v>0.2</v>
      </c>
      <c r="V6124">
        <v>4.6175999999999995</v>
      </c>
    </row>
    <row r="6125" spans="1:22" ht="14.25" customHeight="1" x14ac:dyDescent="0.3">
      <c r="A6125">
        <v>6124</v>
      </c>
      <c r="B6125" t="s">
        <v>8688</v>
      </c>
      <c r="C6125">
        <f>YEAR(Data!$D6125)</f>
        <v>2012</v>
      </c>
      <c r="D6125" s="2">
        <v>41152</v>
      </c>
      <c r="E6125" s="2">
        <v>41157</v>
      </c>
      <c r="F6125" t="s">
        <v>50</v>
      </c>
      <c r="G6125" t="s">
        <v>1497</v>
      </c>
      <c r="H6125" t="s">
        <v>1498</v>
      </c>
      <c r="I6125" t="s">
        <v>102</v>
      </c>
      <c r="J6125" t="s">
        <v>27</v>
      </c>
      <c r="K6125" t="s">
        <v>7164</v>
      </c>
      <c r="L6125" t="s">
        <v>104</v>
      </c>
      <c r="M6125">
        <v>76021</v>
      </c>
      <c r="N6125" t="s">
        <v>105</v>
      </c>
      <c r="O6125" t="s">
        <v>5051</v>
      </c>
      <c r="P6125" t="s">
        <v>46</v>
      </c>
      <c r="Q6125" t="s">
        <v>90</v>
      </c>
      <c r="R6125" t="s">
        <v>5052</v>
      </c>
      <c r="S6125">
        <v>20.96</v>
      </c>
      <c r="T6125">
        <v>4</v>
      </c>
      <c r="U6125">
        <v>0.2</v>
      </c>
      <c r="V6125">
        <v>6.8119999999999994</v>
      </c>
    </row>
    <row r="6126" spans="1:22" ht="14.25" customHeight="1" x14ac:dyDescent="0.3">
      <c r="A6126">
        <v>6125</v>
      </c>
      <c r="B6126" t="s">
        <v>8689</v>
      </c>
      <c r="C6126">
        <f>YEAR(Data!$D6126)</f>
        <v>2014</v>
      </c>
      <c r="D6126" s="2">
        <v>41794</v>
      </c>
      <c r="E6126" s="2">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ht="14.25" customHeight="1" x14ac:dyDescent="0.3">
      <c r="A6127">
        <v>6126</v>
      </c>
      <c r="B6127" t="s">
        <v>8689</v>
      </c>
      <c r="C6127">
        <f>YEAR(Data!$D6127)</f>
        <v>2014</v>
      </c>
      <c r="D6127" s="2">
        <v>41794</v>
      </c>
      <c r="E6127" s="2">
        <v>41798</v>
      </c>
      <c r="F6127" t="s">
        <v>50</v>
      </c>
      <c r="G6127" t="s">
        <v>1396</v>
      </c>
      <c r="H6127" t="s">
        <v>1397</v>
      </c>
      <c r="I6127" t="s">
        <v>41</v>
      </c>
      <c r="J6127" t="s">
        <v>27</v>
      </c>
      <c r="K6127" t="s">
        <v>42</v>
      </c>
      <c r="L6127" t="s">
        <v>43</v>
      </c>
      <c r="M6127">
        <v>90036</v>
      </c>
      <c r="N6127" t="s">
        <v>44</v>
      </c>
      <c r="O6127" t="s">
        <v>8690</v>
      </c>
      <c r="P6127" t="s">
        <v>46</v>
      </c>
      <c r="Q6127" t="s">
        <v>90</v>
      </c>
      <c r="R6127" t="s">
        <v>8691</v>
      </c>
      <c r="S6127">
        <v>11.96</v>
      </c>
      <c r="T6127">
        <v>2</v>
      </c>
      <c r="U6127">
        <v>0</v>
      </c>
      <c r="V6127">
        <v>5.3819999999999997</v>
      </c>
    </row>
    <row r="6128" spans="1:22" ht="14.25" customHeight="1" x14ac:dyDescent="0.3">
      <c r="A6128">
        <v>6127</v>
      </c>
      <c r="B6128" t="s">
        <v>8689</v>
      </c>
      <c r="C6128">
        <f>YEAR(Data!$D6128)</f>
        <v>2014</v>
      </c>
      <c r="D6128" s="2">
        <v>41794</v>
      </c>
      <c r="E6128" s="2">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ht="14.25" customHeight="1" x14ac:dyDescent="0.3">
      <c r="A6129">
        <v>6128</v>
      </c>
      <c r="B6129" t="s">
        <v>8692</v>
      </c>
      <c r="C6129">
        <f>YEAR(Data!$D6129)</f>
        <v>2013</v>
      </c>
      <c r="D6129" s="2">
        <v>41365</v>
      </c>
      <c r="E6129" s="2">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ht="14.25" customHeight="1" x14ac:dyDescent="0.3">
      <c r="A6130">
        <v>6129</v>
      </c>
      <c r="B6130" t="s">
        <v>8693</v>
      </c>
      <c r="C6130">
        <f>YEAR(Data!$D6130)</f>
        <v>2011</v>
      </c>
      <c r="D6130" s="2">
        <v>40841</v>
      </c>
      <c r="E6130" s="2">
        <v>40844</v>
      </c>
      <c r="F6130" t="s">
        <v>188</v>
      </c>
      <c r="G6130" t="s">
        <v>6420</v>
      </c>
      <c r="H6130" t="s">
        <v>6421</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ht="14.25" customHeight="1" x14ac:dyDescent="0.3">
      <c r="A6131">
        <v>6130</v>
      </c>
      <c r="B6131" t="s">
        <v>8694</v>
      </c>
      <c r="C6131">
        <f>YEAR(Data!$D6131)</f>
        <v>2014</v>
      </c>
      <c r="D6131" s="2">
        <v>41725</v>
      </c>
      <c r="E6131" s="2">
        <v>41732</v>
      </c>
      <c r="F6131" t="s">
        <v>50</v>
      </c>
      <c r="G6131" t="s">
        <v>8695</v>
      </c>
      <c r="H6131" t="s">
        <v>8696</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ht="14.25" customHeight="1" x14ac:dyDescent="0.3">
      <c r="A6132">
        <v>6131</v>
      </c>
      <c r="B6132" t="s">
        <v>8694</v>
      </c>
      <c r="C6132">
        <f>YEAR(Data!$D6132)</f>
        <v>2014</v>
      </c>
      <c r="D6132" s="2">
        <v>41725</v>
      </c>
      <c r="E6132" s="2">
        <v>41732</v>
      </c>
      <c r="F6132" t="s">
        <v>50</v>
      </c>
      <c r="G6132" t="s">
        <v>8695</v>
      </c>
      <c r="H6132" t="s">
        <v>8696</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ht="14.25" customHeight="1" x14ac:dyDescent="0.3">
      <c r="A6133">
        <v>6132</v>
      </c>
      <c r="B6133" t="s">
        <v>8697</v>
      </c>
      <c r="C6133">
        <f>YEAR(Data!$D6133)</f>
        <v>2011</v>
      </c>
      <c r="D6133" s="2">
        <v>40904</v>
      </c>
      <c r="E6133" s="2">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ht="14.25" customHeight="1" x14ac:dyDescent="0.3">
      <c r="A6134">
        <v>6133</v>
      </c>
      <c r="B6134" t="s">
        <v>8698</v>
      </c>
      <c r="C6134">
        <f>YEAR(Data!$D6134)</f>
        <v>2014</v>
      </c>
      <c r="D6134" s="2">
        <v>41898</v>
      </c>
      <c r="E6134" s="2">
        <v>41903</v>
      </c>
      <c r="F6134" t="s">
        <v>50</v>
      </c>
      <c r="G6134" t="s">
        <v>2243</v>
      </c>
      <c r="H6134" t="s">
        <v>2244</v>
      </c>
      <c r="I6134" t="s">
        <v>26</v>
      </c>
      <c r="J6134" t="s">
        <v>27</v>
      </c>
      <c r="K6134" t="s">
        <v>8699</v>
      </c>
      <c r="L6134" t="s">
        <v>335</v>
      </c>
      <c r="M6134">
        <v>37087</v>
      </c>
      <c r="N6134" t="s">
        <v>30</v>
      </c>
      <c r="O6134" t="s">
        <v>6536</v>
      </c>
      <c r="P6134" t="s">
        <v>46</v>
      </c>
      <c r="Q6134" t="s">
        <v>90</v>
      </c>
      <c r="R6134" t="s">
        <v>6537</v>
      </c>
      <c r="S6134">
        <v>163.96</v>
      </c>
      <c r="T6134">
        <v>5</v>
      </c>
      <c r="U6134">
        <v>0.2</v>
      </c>
      <c r="V6134">
        <v>59.435499999999998</v>
      </c>
    </row>
    <row r="6135" spans="1:22" ht="14.25" customHeight="1" x14ac:dyDescent="0.3">
      <c r="A6135">
        <v>6134</v>
      </c>
      <c r="B6135" t="s">
        <v>8700</v>
      </c>
      <c r="C6135">
        <f>YEAR(Data!$D6135)</f>
        <v>2013</v>
      </c>
      <c r="D6135" s="2">
        <v>41503</v>
      </c>
      <c r="E6135" s="2">
        <v>41506</v>
      </c>
      <c r="F6135" t="s">
        <v>188</v>
      </c>
      <c r="G6135" t="s">
        <v>8701</v>
      </c>
      <c r="H6135" t="s">
        <v>8702</v>
      </c>
      <c r="I6135" t="s">
        <v>41</v>
      </c>
      <c r="J6135" t="s">
        <v>27</v>
      </c>
      <c r="K6135" t="s">
        <v>42</v>
      </c>
      <c r="L6135" t="s">
        <v>43</v>
      </c>
      <c r="M6135">
        <v>90045</v>
      </c>
      <c r="N6135" t="s">
        <v>44</v>
      </c>
      <c r="O6135" t="s">
        <v>6562</v>
      </c>
      <c r="P6135" t="s">
        <v>32</v>
      </c>
      <c r="Q6135" t="s">
        <v>56</v>
      </c>
      <c r="R6135" t="s">
        <v>6563</v>
      </c>
      <c r="S6135">
        <v>161.28</v>
      </c>
      <c r="T6135">
        <v>2</v>
      </c>
      <c r="U6135">
        <v>0.2</v>
      </c>
      <c r="V6135">
        <v>12.095999999999997</v>
      </c>
    </row>
    <row r="6136" spans="1:22" ht="14.25" customHeight="1" x14ac:dyDescent="0.3">
      <c r="A6136">
        <v>6135</v>
      </c>
      <c r="B6136" t="s">
        <v>8703</v>
      </c>
      <c r="C6136">
        <f>YEAR(Data!$D6136)</f>
        <v>2013</v>
      </c>
      <c r="D6136" s="2">
        <v>41583</v>
      </c>
      <c r="E6136" s="2">
        <v>41583</v>
      </c>
      <c r="F6136" t="s">
        <v>1290</v>
      </c>
      <c r="G6136" t="s">
        <v>5615</v>
      </c>
      <c r="H6136" t="s">
        <v>5616</v>
      </c>
      <c r="I6136" t="s">
        <v>26</v>
      </c>
      <c r="J6136" t="s">
        <v>27</v>
      </c>
      <c r="K6136" t="s">
        <v>6923</v>
      </c>
      <c r="L6136" t="s">
        <v>43</v>
      </c>
      <c r="M6136">
        <v>91911</v>
      </c>
      <c r="N6136" t="s">
        <v>44</v>
      </c>
      <c r="O6136" t="s">
        <v>1122</v>
      </c>
      <c r="P6136" t="s">
        <v>46</v>
      </c>
      <c r="Q6136" t="s">
        <v>68</v>
      </c>
      <c r="R6136" t="s">
        <v>1123</v>
      </c>
      <c r="S6136">
        <v>192.8</v>
      </c>
      <c r="T6136">
        <v>4</v>
      </c>
      <c r="U6136">
        <v>0</v>
      </c>
      <c r="V6136">
        <v>55.911999999999978</v>
      </c>
    </row>
    <row r="6137" spans="1:22" ht="14.25" customHeight="1" x14ac:dyDescent="0.3">
      <c r="A6137">
        <v>6136</v>
      </c>
      <c r="B6137" t="s">
        <v>8704</v>
      </c>
      <c r="C6137">
        <f>YEAR(Data!$D6137)</f>
        <v>2012</v>
      </c>
      <c r="D6137" s="2">
        <v>41200</v>
      </c>
      <c r="E6137" s="2">
        <v>41204</v>
      </c>
      <c r="F6137" t="s">
        <v>50</v>
      </c>
      <c r="G6137" t="s">
        <v>5338</v>
      </c>
      <c r="H6137" t="s">
        <v>5339</v>
      </c>
      <c r="I6137" t="s">
        <v>102</v>
      </c>
      <c r="J6137" t="s">
        <v>27</v>
      </c>
      <c r="K6137" t="s">
        <v>7289</v>
      </c>
      <c r="L6137" t="s">
        <v>104</v>
      </c>
      <c r="M6137">
        <v>78501</v>
      </c>
      <c r="N6137" t="s">
        <v>105</v>
      </c>
      <c r="O6137" t="s">
        <v>6872</v>
      </c>
      <c r="P6137" t="s">
        <v>71</v>
      </c>
      <c r="Q6137" t="s">
        <v>161</v>
      </c>
      <c r="R6137" t="s">
        <v>6873</v>
      </c>
      <c r="S6137">
        <v>27.695999999999998</v>
      </c>
      <c r="T6137">
        <v>3</v>
      </c>
      <c r="U6137">
        <v>0.2</v>
      </c>
      <c r="V6137">
        <v>3.4619999999999997</v>
      </c>
    </row>
    <row r="6138" spans="1:22" ht="14.25" customHeight="1" x14ac:dyDescent="0.3">
      <c r="A6138">
        <v>6137</v>
      </c>
      <c r="B6138" t="s">
        <v>8704</v>
      </c>
      <c r="C6138">
        <f>YEAR(Data!$D6138)</f>
        <v>2012</v>
      </c>
      <c r="D6138" s="2">
        <v>41200</v>
      </c>
      <c r="E6138" s="2">
        <v>41204</v>
      </c>
      <c r="F6138" t="s">
        <v>50</v>
      </c>
      <c r="G6138" t="s">
        <v>5338</v>
      </c>
      <c r="H6138" t="s">
        <v>5339</v>
      </c>
      <c r="I6138" t="s">
        <v>102</v>
      </c>
      <c r="J6138" t="s">
        <v>27</v>
      </c>
      <c r="K6138" t="s">
        <v>7289</v>
      </c>
      <c r="L6138" t="s">
        <v>104</v>
      </c>
      <c r="M6138">
        <v>78501</v>
      </c>
      <c r="N6138" t="s">
        <v>105</v>
      </c>
      <c r="O6138" t="s">
        <v>5355</v>
      </c>
      <c r="P6138" t="s">
        <v>46</v>
      </c>
      <c r="Q6138" t="s">
        <v>78</v>
      </c>
      <c r="R6138" t="s">
        <v>5356</v>
      </c>
      <c r="S6138">
        <v>73.163999999999987</v>
      </c>
      <c r="T6138">
        <v>6</v>
      </c>
      <c r="U6138">
        <v>0.8</v>
      </c>
      <c r="V6138">
        <v>-186.56820000000005</v>
      </c>
    </row>
    <row r="6139" spans="1:22" ht="14.25" customHeight="1" x14ac:dyDescent="0.3">
      <c r="A6139">
        <v>6138</v>
      </c>
      <c r="B6139" t="s">
        <v>8705</v>
      </c>
      <c r="C6139">
        <f>YEAR(Data!$D6139)</f>
        <v>2013</v>
      </c>
      <c r="D6139" s="2">
        <v>41579</v>
      </c>
      <c r="E6139" s="2">
        <v>41583</v>
      </c>
      <c r="F6139" t="s">
        <v>23</v>
      </c>
      <c r="G6139" t="s">
        <v>3161</v>
      </c>
      <c r="H6139" t="s">
        <v>3162</v>
      </c>
      <c r="I6139" t="s">
        <v>26</v>
      </c>
      <c r="J6139" t="s">
        <v>27</v>
      </c>
      <c r="K6139" t="s">
        <v>7238</v>
      </c>
      <c r="L6139" t="s">
        <v>54</v>
      </c>
      <c r="M6139">
        <v>33021</v>
      </c>
      <c r="N6139" t="s">
        <v>30</v>
      </c>
      <c r="O6139" t="s">
        <v>1865</v>
      </c>
      <c r="P6139" t="s">
        <v>46</v>
      </c>
      <c r="Q6139" t="s">
        <v>90</v>
      </c>
      <c r="R6139" t="s">
        <v>1866</v>
      </c>
      <c r="S6139">
        <v>32.064</v>
      </c>
      <c r="T6139">
        <v>6</v>
      </c>
      <c r="U6139">
        <v>0.2</v>
      </c>
      <c r="V6139">
        <v>11.222399999999999</v>
      </c>
    </row>
    <row r="6140" spans="1:22" ht="14.25" customHeight="1" x14ac:dyDescent="0.3">
      <c r="A6140">
        <v>6139</v>
      </c>
      <c r="B6140" t="s">
        <v>8706</v>
      </c>
      <c r="C6140">
        <f>YEAR(Data!$D6140)</f>
        <v>2011</v>
      </c>
      <c r="D6140" s="2">
        <v>40632</v>
      </c>
      <c r="E6140" s="2">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ht="14.25" customHeight="1" x14ac:dyDescent="0.3">
      <c r="A6141">
        <v>6140</v>
      </c>
      <c r="B6141" t="s">
        <v>8707</v>
      </c>
      <c r="C6141">
        <f>YEAR(Data!$D6141)</f>
        <v>2012</v>
      </c>
      <c r="D6141" s="2">
        <v>41017</v>
      </c>
      <c r="E6141" s="2">
        <v>41019</v>
      </c>
      <c r="F6141" t="s">
        <v>188</v>
      </c>
      <c r="G6141" t="s">
        <v>6951</v>
      </c>
      <c r="H6141" t="s">
        <v>6952</v>
      </c>
      <c r="I6141" t="s">
        <v>26</v>
      </c>
      <c r="J6141" t="s">
        <v>27</v>
      </c>
      <c r="K6141" t="s">
        <v>8708</v>
      </c>
      <c r="L6141" t="s">
        <v>43</v>
      </c>
      <c r="M6141">
        <v>93454</v>
      </c>
      <c r="N6141" t="s">
        <v>44</v>
      </c>
      <c r="O6141" t="s">
        <v>5917</v>
      </c>
      <c r="P6141" t="s">
        <v>46</v>
      </c>
      <c r="Q6141" t="s">
        <v>59</v>
      </c>
      <c r="R6141" t="s">
        <v>5918</v>
      </c>
      <c r="S6141">
        <v>115.44</v>
      </c>
      <c r="T6141">
        <v>3</v>
      </c>
      <c r="U6141">
        <v>0</v>
      </c>
      <c r="V6141">
        <v>30.014399999999998</v>
      </c>
    </row>
    <row r="6142" spans="1:22" ht="14.25" customHeight="1" x14ac:dyDescent="0.3">
      <c r="A6142">
        <v>6141</v>
      </c>
      <c r="B6142" t="s">
        <v>8709</v>
      </c>
      <c r="C6142">
        <f>YEAR(Data!$D6142)</f>
        <v>2014</v>
      </c>
      <c r="D6142" s="2">
        <v>41830</v>
      </c>
      <c r="E6142" s="2">
        <v>41836</v>
      </c>
      <c r="F6142" t="s">
        <v>50</v>
      </c>
      <c r="G6142" t="s">
        <v>3691</v>
      </c>
      <c r="H6142" t="s">
        <v>3692</v>
      </c>
      <c r="I6142" t="s">
        <v>26</v>
      </c>
      <c r="J6142" t="s">
        <v>27</v>
      </c>
      <c r="K6142" t="s">
        <v>1293</v>
      </c>
      <c r="L6142" t="s">
        <v>747</v>
      </c>
      <c r="M6142">
        <v>6040</v>
      </c>
      <c r="N6142" t="s">
        <v>148</v>
      </c>
      <c r="O6142" t="s">
        <v>8536</v>
      </c>
      <c r="P6142" t="s">
        <v>46</v>
      </c>
      <c r="Q6142" t="s">
        <v>90</v>
      </c>
      <c r="R6142" t="s">
        <v>8537</v>
      </c>
      <c r="S6142">
        <v>274.8</v>
      </c>
      <c r="T6142">
        <v>5</v>
      </c>
      <c r="U6142">
        <v>0</v>
      </c>
      <c r="V6142">
        <v>134.65199999999999</v>
      </c>
    </row>
    <row r="6143" spans="1:22" ht="14.25" customHeight="1" x14ac:dyDescent="0.3">
      <c r="A6143">
        <v>6142</v>
      </c>
      <c r="B6143" t="s">
        <v>8709</v>
      </c>
      <c r="C6143">
        <f>YEAR(Data!$D6143)</f>
        <v>2014</v>
      </c>
      <c r="D6143" s="2">
        <v>41830</v>
      </c>
      <c r="E6143" s="2">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ht="14.25" customHeight="1" x14ac:dyDescent="0.3">
      <c r="A6144">
        <v>6143</v>
      </c>
      <c r="B6144" t="s">
        <v>8709</v>
      </c>
      <c r="C6144">
        <f>YEAR(Data!$D6144)</f>
        <v>2014</v>
      </c>
      <c r="D6144" s="2">
        <v>41830</v>
      </c>
      <c r="E6144" s="2">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ht="14.25" customHeight="1" x14ac:dyDescent="0.3">
      <c r="A6145">
        <v>6144</v>
      </c>
      <c r="B6145" t="s">
        <v>8709</v>
      </c>
      <c r="C6145">
        <f>YEAR(Data!$D6145)</f>
        <v>2014</v>
      </c>
      <c r="D6145" s="2">
        <v>41830</v>
      </c>
      <c r="E6145" s="2">
        <v>41836</v>
      </c>
      <c r="F6145" t="s">
        <v>50</v>
      </c>
      <c r="G6145" t="s">
        <v>3691</v>
      </c>
      <c r="H6145" t="s">
        <v>3692</v>
      </c>
      <c r="I6145" t="s">
        <v>26</v>
      </c>
      <c r="J6145" t="s">
        <v>27</v>
      </c>
      <c r="K6145" t="s">
        <v>1293</v>
      </c>
      <c r="L6145" t="s">
        <v>747</v>
      </c>
      <c r="M6145">
        <v>6040</v>
      </c>
      <c r="N6145" t="s">
        <v>148</v>
      </c>
      <c r="O6145" t="s">
        <v>6846</v>
      </c>
      <c r="P6145" t="s">
        <v>46</v>
      </c>
      <c r="Q6145" t="s">
        <v>68</v>
      </c>
      <c r="R6145" t="s">
        <v>6847</v>
      </c>
      <c r="S6145">
        <v>119.03999999999999</v>
      </c>
      <c r="T6145">
        <v>6</v>
      </c>
      <c r="U6145">
        <v>0</v>
      </c>
      <c r="V6145">
        <v>48.806400000000011</v>
      </c>
    </row>
    <row r="6146" spans="1:22" ht="14.25" customHeight="1" x14ac:dyDescent="0.3">
      <c r="A6146">
        <v>6145</v>
      </c>
      <c r="B6146" t="s">
        <v>8710</v>
      </c>
      <c r="C6146">
        <f>YEAR(Data!$D6146)</f>
        <v>2014</v>
      </c>
      <c r="D6146" s="2">
        <v>41818</v>
      </c>
      <c r="E6146" s="2">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ht="14.25" customHeight="1" x14ac:dyDescent="0.3">
      <c r="A6147">
        <v>6146</v>
      </c>
      <c r="B6147" t="s">
        <v>8711</v>
      </c>
      <c r="C6147">
        <f>YEAR(Data!$D6147)</f>
        <v>2011</v>
      </c>
      <c r="D6147" s="2">
        <v>40899</v>
      </c>
      <c r="E6147" s="2">
        <v>40903</v>
      </c>
      <c r="F6147" t="s">
        <v>50</v>
      </c>
      <c r="G6147" t="s">
        <v>7143</v>
      </c>
      <c r="H6147" t="s">
        <v>7144</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ht="14.25" customHeight="1" x14ac:dyDescent="0.3">
      <c r="A6148">
        <v>6147</v>
      </c>
      <c r="B6148" t="s">
        <v>8712</v>
      </c>
      <c r="C6148">
        <f>YEAR(Data!$D6148)</f>
        <v>2014</v>
      </c>
      <c r="D6148" s="2">
        <v>41965</v>
      </c>
      <c r="E6148" s="2">
        <v>41969</v>
      </c>
      <c r="F6148" t="s">
        <v>50</v>
      </c>
      <c r="G6148" t="s">
        <v>5288</v>
      </c>
      <c r="H6148" t="s">
        <v>5289</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ht="14.25" customHeight="1" x14ac:dyDescent="0.3">
      <c r="A6149">
        <v>6148</v>
      </c>
      <c r="B6149" t="s">
        <v>8712</v>
      </c>
      <c r="C6149">
        <f>YEAR(Data!$D6149)</f>
        <v>2014</v>
      </c>
      <c r="D6149" s="2">
        <v>41965</v>
      </c>
      <c r="E6149" s="2">
        <v>41969</v>
      </c>
      <c r="F6149" t="s">
        <v>50</v>
      </c>
      <c r="G6149" t="s">
        <v>5288</v>
      </c>
      <c r="H6149" t="s">
        <v>5289</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ht="14.25" customHeight="1" x14ac:dyDescent="0.3">
      <c r="A6150">
        <v>6149</v>
      </c>
      <c r="B6150" t="s">
        <v>8713</v>
      </c>
      <c r="C6150">
        <f>YEAR(Data!$D6150)</f>
        <v>2013</v>
      </c>
      <c r="D6150" s="2">
        <v>41453</v>
      </c>
      <c r="E6150" s="2">
        <v>41455</v>
      </c>
      <c r="F6150" t="s">
        <v>23</v>
      </c>
      <c r="G6150" t="s">
        <v>6022</v>
      </c>
      <c r="H6150" t="s">
        <v>6023</v>
      </c>
      <c r="I6150" t="s">
        <v>26</v>
      </c>
      <c r="J6150" t="s">
        <v>27</v>
      </c>
      <c r="K6150" t="s">
        <v>127</v>
      </c>
      <c r="L6150" t="s">
        <v>43</v>
      </c>
      <c r="M6150">
        <v>94109</v>
      </c>
      <c r="N6150" t="s">
        <v>44</v>
      </c>
      <c r="O6150" t="s">
        <v>6736</v>
      </c>
      <c r="P6150" t="s">
        <v>71</v>
      </c>
      <c r="Q6150" t="s">
        <v>72</v>
      </c>
      <c r="R6150" t="s">
        <v>6737</v>
      </c>
      <c r="S6150">
        <v>201.584</v>
      </c>
      <c r="T6150">
        <v>2</v>
      </c>
      <c r="U6150">
        <v>0.2</v>
      </c>
      <c r="V6150">
        <v>12.599000000000004</v>
      </c>
    </row>
    <row r="6151" spans="1:22" ht="14.25" customHeight="1" x14ac:dyDescent="0.3">
      <c r="A6151">
        <v>6150</v>
      </c>
      <c r="B6151" t="s">
        <v>8714</v>
      </c>
      <c r="C6151">
        <f>YEAR(Data!$D6151)</f>
        <v>2014</v>
      </c>
      <c r="D6151" s="2">
        <v>42002</v>
      </c>
      <c r="E6151" s="2">
        <v>42005</v>
      </c>
      <c r="F6151" t="s">
        <v>188</v>
      </c>
      <c r="G6151" t="s">
        <v>6311</v>
      </c>
      <c r="H6151" t="s">
        <v>6312</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ht="14.25" customHeight="1" x14ac:dyDescent="0.3">
      <c r="A6152">
        <v>6151</v>
      </c>
      <c r="B6152" t="s">
        <v>8715</v>
      </c>
      <c r="C6152">
        <f>YEAR(Data!$D6152)</f>
        <v>2013</v>
      </c>
      <c r="D6152" s="2">
        <v>41373</v>
      </c>
      <c r="E6152" s="2">
        <v>41376</v>
      </c>
      <c r="F6152" t="s">
        <v>188</v>
      </c>
      <c r="G6152" t="s">
        <v>4468</v>
      </c>
      <c r="H6152" t="s">
        <v>4469</v>
      </c>
      <c r="I6152" t="s">
        <v>26</v>
      </c>
      <c r="J6152" t="s">
        <v>27</v>
      </c>
      <c r="K6152" t="s">
        <v>497</v>
      </c>
      <c r="L6152" t="s">
        <v>1272</v>
      </c>
      <c r="M6152">
        <v>31907</v>
      </c>
      <c r="N6152" t="s">
        <v>30</v>
      </c>
      <c r="O6152" t="s">
        <v>6698</v>
      </c>
      <c r="P6152" t="s">
        <v>32</v>
      </c>
      <c r="Q6152" t="s">
        <v>33</v>
      </c>
      <c r="R6152" t="s">
        <v>6699</v>
      </c>
      <c r="S6152">
        <v>354.90000000000003</v>
      </c>
      <c r="T6152">
        <v>5</v>
      </c>
      <c r="U6152">
        <v>0</v>
      </c>
      <c r="V6152">
        <v>88.725000000000023</v>
      </c>
    </row>
    <row r="6153" spans="1:22" ht="14.25" customHeight="1" x14ac:dyDescent="0.3">
      <c r="A6153">
        <v>6152</v>
      </c>
      <c r="B6153" t="s">
        <v>8716</v>
      </c>
      <c r="C6153">
        <f>YEAR(Data!$D6153)</f>
        <v>2011</v>
      </c>
      <c r="D6153" s="2">
        <v>40620</v>
      </c>
      <c r="E6153" s="2">
        <v>40623</v>
      </c>
      <c r="F6153" t="s">
        <v>23</v>
      </c>
      <c r="G6153" t="s">
        <v>7273</v>
      </c>
      <c r="H6153" t="s">
        <v>7274</v>
      </c>
      <c r="I6153" t="s">
        <v>102</v>
      </c>
      <c r="J6153" t="s">
        <v>27</v>
      </c>
      <c r="K6153" t="s">
        <v>127</v>
      </c>
      <c r="L6153" t="s">
        <v>43</v>
      </c>
      <c r="M6153">
        <v>94110</v>
      </c>
      <c r="N6153" t="s">
        <v>44</v>
      </c>
      <c r="O6153" t="s">
        <v>7052</v>
      </c>
      <c r="P6153" t="s">
        <v>32</v>
      </c>
      <c r="Q6153" t="s">
        <v>33</v>
      </c>
      <c r="R6153" t="s">
        <v>7053</v>
      </c>
      <c r="S6153">
        <v>1198.33</v>
      </c>
      <c r="T6153">
        <v>10</v>
      </c>
      <c r="U6153">
        <v>0.15</v>
      </c>
      <c r="V6153">
        <v>70.490000000000009</v>
      </c>
    </row>
    <row r="6154" spans="1:22" ht="14.25" customHeight="1" x14ac:dyDescent="0.3">
      <c r="A6154">
        <v>6153</v>
      </c>
      <c r="B6154" t="s">
        <v>8717</v>
      </c>
      <c r="C6154">
        <f>YEAR(Data!$D6154)</f>
        <v>2014</v>
      </c>
      <c r="D6154" s="2">
        <v>41824</v>
      </c>
      <c r="E6154" s="2">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ht="14.25" customHeight="1" x14ac:dyDescent="0.3">
      <c r="A6155">
        <v>6154</v>
      </c>
      <c r="B6155" t="s">
        <v>8718</v>
      </c>
      <c r="C6155">
        <f>YEAR(Data!$D6155)</f>
        <v>2014</v>
      </c>
      <c r="D6155" s="2">
        <v>41750</v>
      </c>
      <c r="E6155" s="2">
        <v>41753</v>
      </c>
      <c r="F6155" t="s">
        <v>188</v>
      </c>
      <c r="G6155" t="s">
        <v>481</v>
      </c>
      <c r="H6155" t="s">
        <v>482</v>
      </c>
      <c r="I6155" t="s">
        <v>41</v>
      </c>
      <c r="J6155" t="s">
        <v>27</v>
      </c>
      <c r="K6155" t="s">
        <v>146</v>
      </c>
      <c r="L6155" t="s">
        <v>147</v>
      </c>
      <c r="M6155">
        <v>19120</v>
      </c>
      <c r="N6155" t="s">
        <v>148</v>
      </c>
      <c r="O6155" t="s">
        <v>5857</v>
      </c>
      <c r="P6155" t="s">
        <v>32</v>
      </c>
      <c r="Q6155" t="s">
        <v>65</v>
      </c>
      <c r="R6155" t="s">
        <v>5858</v>
      </c>
      <c r="S6155">
        <v>51.967999999999996</v>
      </c>
      <c r="T6155">
        <v>2</v>
      </c>
      <c r="U6155">
        <v>0.2</v>
      </c>
      <c r="V6155">
        <v>10.393599999999998</v>
      </c>
    </row>
    <row r="6156" spans="1:22" ht="14.25" customHeight="1" x14ac:dyDescent="0.3">
      <c r="A6156">
        <v>6155</v>
      </c>
      <c r="B6156" t="s">
        <v>8718</v>
      </c>
      <c r="C6156">
        <f>YEAR(Data!$D6156)</f>
        <v>2014</v>
      </c>
      <c r="D6156" s="2">
        <v>41750</v>
      </c>
      <c r="E6156" s="2">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ht="14.25" customHeight="1" x14ac:dyDescent="0.3">
      <c r="A6157">
        <v>6156</v>
      </c>
      <c r="B6157" t="s">
        <v>8718</v>
      </c>
      <c r="C6157">
        <f>YEAR(Data!$D6157)</f>
        <v>2014</v>
      </c>
      <c r="D6157" s="2">
        <v>41750</v>
      </c>
      <c r="E6157" s="2">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ht="14.25" customHeight="1" x14ac:dyDescent="0.3">
      <c r="A6158">
        <v>6157</v>
      </c>
      <c r="B6158" t="s">
        <v>8718</v>
      </c>
      <c r="C6158">
        <f>YEAR(Data!$D6158)</f>
        <v>2014</v>
      </c>
      <c r="D6158" s="2">
        <v>41750</v>
      </c>
      <c r="E6158" s="2">
        <v>41753</v>
      </c>
      <c r="F6158" t="s">
        <v>188</v>
      </c>
      <c r="G6158" t="s">
        <v>481</v>
      </c>
      <c r="H6158" t="s">
        <v>482</v>
      </c>
      <c r="I6158" t="s">
        <v>41</v>
      </c>
      <c r="J6158" t="s">
        <v>27</v>
      </c>
      <c r="K6158" t="s">
        <v>146</v>
      </c>
      <c r="L6158" t="s">
        <v>147</v>
      </c>
      <c r="M6158">
        <v>19120</v>
      </c>
      <c r="N6158" t="s">
        <v>148</v>
      </c>
      <c r="O6158" t="s">
        <v>5698</v>
      </c>
      <c r="P6158" t="s">
        <v>32</v>
      </c>
      <c r="Q6158" t="s">
        <v>65</v>
      </c>
      <c r="R6158" t="s">
        <v>5699</v>
      </c>
      <c r="S6158">
        <v>42.408000000000008</v>
      </c>
      <c r="T6158">
        <v>3</v>
      </c>
      <c r="U6158">
        <v>0.2</v>
      </c>
      <c r="V6158">
        <v>9.5418000000000003</v>
      </c>
    </row>
    <row r="6159" spans="1:22" ht="14.25" customHeight="1" x14ac:dyDescent="0.3">
      <c r="A6159">
        <v>6158</v>
      </c>
      <c r="B6159" t="s">
        <v>8719</v>
      </c>
      <c r="C6159">
        <f>YEAR(Data!$D6159)</f>
        <v>2013</v>
      </c>
      <c r="D6159" s="2">
        <v>41490</v>
      </c>
      <c r="E6159" s="2">
        <v>41492</v>
      </c>
      <c r="F6159" t="s">
        <v>23</v>
      </c>
      <c r="G6159" t="s">
        <v>7439</v>
      </c>
      <c r="H6159" t="s">
        <v>7440</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ht="14.25" customHeight="1" x14ac:dyDescent="0.3">
      <c r="A6160">
        <v>6159</v>
      </c>
      <c r="B6160" t="s">
        <v>8719</v>
      </c>
      <c r="C6160">
        <f>YEAR(Data!$D6160)</f>
        <v>2013</v>
      </c>
      <c r="D6160" s="2">
        <v>41490</v>
      </c>
      <c r="E6160" s="2">
        <v>41492</v>
      </c>
      <c r="F6160" t="s">
        <v>23</v>
      </c>
      <c r="G6160" t="s">
        <v>7439</v>
      </c>
      <c r="H6160" t="s">
        <v>7440</v>
      </c>
      <c r="I6160" t="s">
        <v>26</v>
      </c>
      <c r="J6160" t="s">
        <v>27</v>
      </c>
      <c r="K6160" t="s">
        <v>4548</v>
      </c>
      <c r="L6160" t="s">
        <v>649</v>
      </c>
      <c r="M6160">
        <v>74133</v>
      </c>
      <c r="N6160" t="s">
        <v>105</v>
      </c>
      <c r="O6160" t="s">
        <v>8720</v>
      </c>
      <c r="P6160" t="s">
        <v>71</v>
      </c>
      <c r="Q6160" t="s">
        <v>161</v>
      </c>
      <c r="R6160" t="s">
        <v>8721</v>
      </c>
      <c r="S6160">
        <v>167.28</v>
      </c>
      <c r="T6160">
        <v>12</v>
      </c>
      <c r="U6160">
        <v>0</v>
      </c>
      <c r="V6160">
        <v>23.419200000000011</v>
      </c>
    </row>
    <row r="6161" spans="1:22" ht="14.25" customHeight="1" x14ac:dyDescent="0.3">
      <c r="A6161">
        <v>6160</v>
      </c>
      <c r="B6161" t="s">
        <v>8722</v>
      </c>
      <c r="C6161">
        <f>YEAR(Data!$D6161)</f>
        <v>2013</v>
      </c>
      <c r="D6161" s="2">
        <v>41612</v>
      </c>
      <c r="E6161" s="2">
        <v>41618</v>
      </c>
      <c r="F6161" t="s">
        <v>50</v>
      </c>
      <c r="G6161" t="s">
        <v>2520</v>
      </c>
      <c r="H6161" t="s">
        <v>2521</v>
      </c>
      <c r="I6161" t="s">
        <v>26</v>
      </c>
      <c r="J6161" t="s">
        <v>27</v>
      </c>
      <c r="K6161" t="s">
        <v>42</v>
      </c>
      <c r="L6161" t="s">
        <v>43</v>
      </c>
      <c r="M6161">
        <v>90049</v>
      </c>
      <c r="N6161" t="s">
        <v>44</v>
      </c>
      <c r="O6161" t="s">
        <v>7504</v>
      </c>
      <c r="P6161" t="s">
        <v>46</v>
      </c>
      <c r="Q6161" t="s">
        <v>59</v>
      </c>
      <c r="R6161" t="s">
        <v>7505</v>
      </c>
      <c r="S6161">
        <v>772.68</v>
      </c>
      <c r="T6161">
        <v>4</v>
      </c>
      <c r="U6161">
        <v>0</v>
      </c>
      <c r="V6161">
        <v>108.17520000000002</v>
      </c>
    </row>
    <row r="6162" spans="1:22" ht="14.25" customHeight="1" x14ac:dyDescent="0.3">
      <c r="A6162">
        <v>6161</v>
      </c>
      <c r="B6162" t="s">
        <v>8723</v>
      </c>
      <c r="C6162">
        <f>YEAR(Data!$D6162)</f>
        <v>2011</v>
      </c>
      <c r="D6162" s="2">
        <v>40621</v>
      </c>
      <c r="E6162" s="2">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ht="14.25" customHeight="1" x14ac:dyDescent="0.3">
      <c r="A6163">
        <v>6162</v>
      </c>
      <c r="B6163" t="s">
        <v>8723</v>
      </c>
      <c r="C6163">
        <f>YEAR(Data!$D6163)</f>
        <v>2011</v>
      </c>
      <c r="D6163" s="2">
        <v>40621</v>
      </c>
      <c r="E6163" s="2">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ht="14.25" customHeight="1" x14ac:dyDescent="0.3">
      <c r="A6164">
        <v>6163</v>
      </c>
      <c r="B6164" t="s">
        <v>8723</v>
      </c>
      <c r="C6164">
        <f>YEAR(Data!$D6164)</f>
        <v>2011</v>
      </c>
      <c r="D6164" s="2">
        <v>40621</v>
      </c>
      <c r="E6164" s="2">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ht="14.25" customHeight="1" x14ac:dyDescent="0.3">
      <c r="A6165">
        <v>6164</v>
      </c>
      <c r="B6165" t="s">
        <v>8723</v>
      </c>
      <c r="C6165">
        <f>YEAR(Data!$D6165)</f>
        <v>2011</v>
      </c>
      <c r="D6165" s="2">
        <v>40621</v>
      </c>
      <c r="E6165" s="2">
        <v>40623</v>
      </c>
      <c r="F6165" t="s">
        <v>188</v>
      </c>
      <c r="G6165" t="s">
        <v>1779</v>
      </c>
      <c r="H6165" t="s">
        <v>1780</v>
      </c>
      <c r="I6165" t="s">
        <v>41</v>
      </c>
      <c r="J6165" t="s">
        <v>27</v>
      </c>
      <c r="K6165" t="s">
        <v>1792</v>
      </c>
      <c r="L6165" t="s">
        <v>54</v>
      </c>
      <c r="M6165">
        <v>33801</v>
      </c>
      <c r="N6165" t="s">
        <v>30</v>
      </c>
      <c r="O6165" t="s">
        <v>5813</v>
      </c>
      <c r="P6165" t="s">
        <v>46</v>
      </c>
      <c r="Q6165" t="s">
        <v>75</v>
      </c>
      <c r="R6165" t="s">
        <v>5814</v>
      </c>
      <c r="S6165">
        <v>33.57</v>
      </c>
      <c r="T6165">
        <v>5</v>
      </c>
      <c r="U6165">
        <v>0.7</v>
      </c>
      <c r="V6165">
        <v>-25.737000000000002</v>
      </c>
    </row>
    <row r="6166" spans="1:22" ht="14.25" customHeight="1" x14ac:dyDescent="0.3">
      <c r="A6166">
        <v>6165</v>
      </c>
      <c r="B6166" t="s">
        <v>8723</v>
      </c>
      <c r="C6166">
        <f>YEAR(Data!$D6166)</f>
        <v>2011</v>
      </c>
      <c r="D6166" s="2">
        <v>40621</v>
      </c>
      <c r="E6166" s="2">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ht="14.25" customHeight="1" x14ac:dyDescent="0.3">
      <c r="A6167">
        <v>6166</v>
      </c>
      <c r="B6167" t="s">
        <v>8723</v>
      </c>
      <c r="C6167">
        <f>YEAR(Data!$D6167)</f>
        <v>2011</v>
      </c>
      <c r="D6167" s="2">
        <v>40621</v>
      </c>
      <c r="E6167" s="2">
        <v>40623</v>
      </c>
      <c r="F6167" t="s">
        <v>188</v>
      </c>
      <c r="G6167" t="s">
        <v>1779</v>
      </c>
      <c r="H6167" t="s">
        <v>1780</v>
      </c>
      <c r="I6167" t="s">
        <v>41</v>
      </c>
      <c r="J6167" t="s">
        <v>27</v>
      </c>
      <c r="K6167" t="s">
        <v>1792</v>
      </c>
      <c r="L6167" t="s">
        <v>54</v>
      </c>
      <c r="M6167">
        <v>33801</v>
      </c>
      <c r="N6167" t="s">
        <v>30</v>
      </c>
      <c r="O6167" t="s">
        <v>7631</v>
      </c>
      <c r="P6167" t="s">
        <v>32</v>
      </c>
      <c r="Q6167" t="s">
        <v>65</v>
      </c>
      <c r="R6167" t="s">
        <v>7632</v>
      </c>
      <c r="S6167">
        <v>20.016000000000002</v>
      </c>
      <c r="T6167">
        <v>3</v>
      </c>
      <c r="U6167">
        <v>0.2</v>
      </c>
      <c r="V6167">
        <v>5.5044000000000013</v>
      </c>
    </row>
    <row r="6168" spans="1:22" ht="14.25" customHeight="1" x14ac:dyDescent="0.3">
      <c r="A6168">
        <v>6167</v>
      </c>
      <c r="B6168" t="s">
        <v>8723</v>
      </c>
      <c r="C6168">
        <f>YEAR(Data!$D6168)</f>
        <v>2011</v>
      </c>
      <c r="D6168" s="2">
        <v>40621</v>
      </c>
      <c r="E6168" s="2">
        <v>40623</v>
      </c>
      <c r="F6168" t="s">
        <v>188</v>
      </c>
      <c r="G6168" t="s">
        <v>1779</v>
      </c>
      <c r="H6168" t="s">
        <v>1780</v>
      </c>
      <c r="I6168" t="s">
        <v>41</v>
      </c>
      <c r="J6168" t="s">
        <v>27</v>
      </c>
      <c r="K6168" t="s">
        <v>1792</v>
      </c>
      <c r="L6168" t="s">
        <v>54</v>
      </c>
      <c r="M6168">
        <v>33801</v>
      </c>
      <c r="N6168" t="s">
        <v>30</v>
      </c>
      <c r="O6168" t="s">
        <v>8674</v>
      </c>
      <c r="P6168" t="s">
        <v>71</v>
      </c>
      <c r="Q6168" t="s">
        <v>161</v>
      </c>
      <c r="R6168" t="s">
        <v>8675</v>
      </c>
      <c r="S6168">
        <v>170.24</v>
      </c>
      <c r="T6168">
        <v>2</v>
      </c>
      <c r="U6168">
        <v>0.2</v>
      </c>
      <c r="V6168">
        <v>53.199999999999989</v>
      </c>
    </row>
    <row r="6169" spans="1:22" ht="14.25" customHeight="1" x14ac:dyDescent="0.3">
      <c r="A6169">
        <v>6168</v>
      </c>
      <c r="B6169" t="s">
        <v>8724</v>
      </c>
      <c r="C6169">
        <f>YEAR(Data!$D6169)</f>
        <v>2012</v>
      </c>
      <c r="D6169" s="2">
        <v>41019</v>
      </c>
      <c r="E6169" s="2">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ht="14.25" customHeight="1" x14ac:dyDescent="0.3">
      <c r="A6170">
        <v>6169</v>
      </c>
      <c r="B6170" t="s">
        <v>8725</v>
      </c>
      <c r="C6170">
        <f>YEAR(Data!$D6170)</f>
        <v>2012</v>
      </c>
      <c r="D6170" s="2">
        <v>41171</v>
      </c>
      <c r="E6170" s="2">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ht="14.25" customHeight="1" x14ac:dyDescent="0.3">
      <c r="A6171">
        <v>6170</v>
      </c>
      <c r="B6171" t="s">
        <v>8726</v>
      </c>
      <c r="C6171">
        <f>YEAR(Data!$D6171)</f>
        <v>2011</v>
      </c>
      <c r="D6171" s="2">
        <v>40782</v>
      </c>
      <c r="E6171" s="2">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ht="14.25" customHeight="1" x14ac:dyDescent="0.3">
      <c r="A6172">
        <v>6171</v>
      </c>
      <c r="B6172" t="s">
        <v>8727</v>
      </c>
      <c r="C6172">
        <f>YEAR(Data!$D6172)</f>
        <v>2013</v>
      </c>
      <c r="D6172" s="2">
        <v>41628</v>
      </c>
      <c r="E6172" s="2">
        <v>41633</v>
      </c>
      <c r="F6172" t="s">
        <v>23</v>
      </c>
      <c r="G6172" t="s">
        <v>8728</v>
      </c>
      <c r="H6172" t="s">
        <v>8729</v>
      </c>
      <c r="I6172" t="s">
        <v>41</v>
      </c>
      <c r="J6172" t="s">
        <v>27</v>
      </c>
      <c r="K6172" t="s">
        <v>266</v>
      </c>
      <c r="L6172" t="s">
        <v>267</v>
      </c>
      <c r="M6172">
        <v>10035</v>
      </c>
      <c r="N6172" t="s">
        <v>148</v>
      </c>
      <c r="O6172" t="s">
        <v>5771</v>
      </c>
      <c r="P6172" t="s">
        <v>46</v>
      </c>
      <c r="Q6172" t="s">
        <v>75</v>
      </c>
      <c r="R6172" t="s">
        <v>5772</v>
      </c>
      <c r="S6172">
        <v>34.248000000000005</v>
      </c>
      <c r="T6172">
        <v>3</v>
      </c>
      <c r="U6172">
        <v>0.2</v>
      </c>
      <c r="V6172">
        <v>11.558699999999998</v>
      </c>
    </row>
    <row r="6173" spans="1:22" ht="14.25" customHeight="1" x14ac:dyDescent="0.3">
      <c r="A6173">
        <v>6172</v>
      </c>
      <c r="B6173" t="s">
        <v>8727</v>
      </c>
      <c r="C6173">
        <f>YEAR(Data!$D6173)</f>
        <v>2013</v>
      </c>
      <c r="D6173" s="2">
        <v>41628</v>
      </c>
      <c r="E6173" s="2">
        <v>41633</v>
      </c>
      <c r="F6173" t="s">
        <v>23</v>
      </c>
      <c r="G6173" t="s">
        <v>8728</v>
      </c>
      <c r="H6173" t="s">
        <v>8729</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ht="14.25" customHeight="1" x14ac:dyDescent="0.3">
      <c r="A6174">
        <v>6173</v>
      </c>
      <c r="B6174" t="s">
        <v>8730</v>
      </c>
      <c r="C6174">
        <f>YEAR(Data!$D6174)</f>
        <v>2011</v>
      </c>
      <c r="D6174" s="2">
        <v>40757</v>
      </c>
      <c r="E6174" s="2">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ht="14.25" customHeight="1" x14ac:dyDescent="0.3">
      <c r="A6175">
        <v>6174</v>
      </c>
      <c r="B6175" t="s">
        <v>8730</v>
      </c>
      <c r="C6175">
        <f>YEAR(Data!$D6175)</f>
        <v>2011</v>
      </c>
      <c r="D6175" s="2">
        <v>40757</v>
      </c>
      <c r="E6175" s="2">
        <v>40763</v>
      </c>
      <c r="F6175" t="s">
        <v>50</v>
      </c>
      <c r="G6175" t="s">
        <v>1068</v>
      </c>
      <c r="H6175" t="s">
        <v>1069</v>
      </c>
      <c r="I6175" t="s">
        <v>102</v>
      </c>
      <c r="J6175" t="s">
        <v>27</v>
      </c>
      <c r="K6175" t="s">
        <v>318</v>
      </c>
      <c r="L6175" t="s">
        <v>596</v>
      </c>
      <c r="M6175">
        <v>65807</v>
      </c>
      <c r="N6175" t="s">
        <v>105</v>
      </c>
      <c r="O6175" t="s">
        <v>7421</v>
      </c>
      <c r="P6175" t="s">
        <v>71</v>
      </c>
      <c r="Q6175" t="s">
        <v>161</v>
      </c>
      <c r="R6175" t="s">
        <v>7422</v>
      </c>
      <c r="S6175">
        <v>21.2</v>
      </c>
      <c r="T6175">
        <v>2</v>
      </c>
      <c r="U6175">
        <v>0</v>
      </c>
      <c r="V6175">
        <v>9.1160000000000014</v>
      </c>
    </row>
    <row r="6176" spans="1:22" ht="14.25" customHeight="1" x14ac:dyDescent="0.3">
      <c r="A6176">
        <v>6175</v>
      </c>
      <c r="B6176" t="s">
        <v>8730</v>
      </c>
      <c r="C6176">
        <f>YEAR(Data!$D6176)</f>
        <v>2011</v>
      </c>
      <c r="D6176" s="2">
        <v>40757</v>
      </c>
      <c r="E6176" s="2">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ht="14.25" customHeight="1" x14ac:dyDescent="0.3">
      <c r="A6177">
        <v>6176</v>
      </c>
      <c r="B6177" t="s">
        <v>8731</v>
      </c>
      <c r="C6177">
        <f>YEAR(Data!$D6177)</f>
        <v>2012</v>
      </c>
      <c r="D6177" s="2">
        <v>41173</v>
      </c>
      <c r="E6177" s="2">
        <v>41178</v>
      </c>
      <c r="F6177" t="s">
        <v>50</v>
      </c>
      <c r="G6177" t="s">
        <v>6173</v>
      </c>
      <c r="H6177" t="s">
        <v>6174</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ht="14.25" customHeight="1" x14ac:dyDescent="0.3">
      <c r="A6178">
        <v>6177</v>
      </c>
      <c r="B6178" t="s">
        <v>8731</v>
      </c>
      <c r="C6178">
        <f>YEAR(Data!$D6178)</f>
        <v>2012</v>
      </c>
      <c r="D6178" s="2">
        <v>41173</v>
      </c>
      <c r="E6178" s="2">
        <v>41178</v>
      </c>
      <c r="F6178" t="s">
        <v>50</v>
      </c>
      <c r="G6178" t="s">
        <v>6173</v>
      </c>
      <c r="H6178" t="s">
        <v>6174</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ht="14.25" customHeight="1" x14ac:dyDescent="0.3">
      <c r="A6179">
        <v>6178</v>
      </c>
      <c r="B6179" t="s">
        <v>8731</v>
      </c>
      <c r="C6179">
        <f>YEAR(Data!$D6179)</f>
        <v>2012</v>
      </c>
      <c r="D6179" s="2">
        <v>41173</v>
      </c>
      <c r="E6179" s="2">
        <v>41178</v>
      </c>
      <c r="F6179" t="s">
        <v>50</v>
      </c>
      <c r="G6179" t="s">
        <v>6173</v>
      </c>
      <c r="H6179" t="s">
        <v>6174</v>
      </c>
      <c r="I6179" t="s">
        <v>26</v>
      </c>
      <c r="J6179" t="s">
        <v>27</v>
      </c>
      <c r="K6179" t="s">
        <v>382</v>
      </c>
      <c r="L6179" t="s">
        <v>383</v>
      </c>
      <c r="M6179">
        <v>29203</v>
      </c>
      <c r="N6179" t="s">
        <v>30</v>
      </c>
      <c r="O6179" t="s">
        <v>7752</v>
      </c>
      <c r="P6179" t="s">
        <v>46</v>
      </c>
      <c r="Q6179" t="s">
        <v>173</v>
      </c>
      <c r="R6179" t="s">
        <v>7753</v>
      </c>
      <c r="S6179">
        <v>121.96</v>
      </c>
      <c r="T6179">
        <v>2</v>
      </c>
      <c r="U6179">
        <v>0</v>
      </c>
      <c r="V6179">
        <v>57.32119999999999</v>
      </c>
    </row>
    <row r="6180" spans="1:22" ht="14.25" customHeight="1" x14ac:dyDescent="0.3">
      <c r="A6180">
        <v>6179</v>
      </c>
      <c r="B6180" t="s">
        <v>8731</v>
      </c>
      <c r="C6180">
        <f>YEAR(Data!$D6180)</f>
        <v>2012</v>
      </c>
      <c r="D6180" s="2">
        <v>41173</v>
      </c>
      <c r="E6180" s="2">
        <v>41178</v>
      </c>
      <c r="F6180" t="s">
        <v>50</v>
      </c>
      <c r="G6180" t="s">
        <v>6173</v>
      </c>
      <c r="H6180" t="s">
        <v>6174</v>
      </c>
      <c r="I6180" t="s">
        <v>26</v>
      </c>
      <c r="J6180" t="s">
        <v>27</v>
      </c>
      <c r="K6180" t="s">
        <v>382</v>
      </c>
      <c r="L6180" t="s">
        <v>383</v>
      </c>
      <c r="M6180">
        <v>29203</v>
      </c>
      <c r="N6180" t="s">
        <v>30</v>
      </c>
      <c r="O6180" t="s">
        <v>8732</v>
      </c>
      <c r="P6180" t="s">
        <v>46</v>
      </c>
      <c r="Q6180" t="s">
        <v>90</v>
      </c>
      <c r="R6180" t="s">
        <v>8733</v>
      </c>
      <c r="S6180">
        <v>23.92</v>
      </c>
      <c r="T6180">
        <v>4</v>
      </c>
      <c r="U6180">
        <v>0</v>
      </c>
      <c r="V6180">
        <v>11.720800000000001</v>
      </c>
    </row>
    <row r="6181" spans="1:22" ht="14.25" customHeight="1" x14ac:dyDescent="0.3">
      <c r="A6181">
        <v>6180</v>
      </c>
      <c r="B6181" t="s">
        <v>8731</v>
      </c>
      <c r="C6181">
        <f>YEAR(Data!$D6181)</f>
        <v>2012</v>
      </c>
      <c r="D6181" s="2">
        <v>41173</v>
      </c>
      <c r="E6181" s="2">
        <v>41178</v>
      </c>
      <c r="F6181" t="s">
        <v>50</v>
      </c>
      <c r="G6181" t="s">
        <v>6173</v>
      </c>
      <c r="H6181" t="s">
        <v>6174</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ht="14.25" customHeight="1" x14ac:dyDescent="0.3">
      <c r="A6182">
        <v>6181</v>
      </c>
      <c r="B6182" t="s">
        <v>8731</v>
      </c>
      <c r="C6182">
        <f>YEAR(Data!$D6182)</f>
        <v>2012</v>
      </c>
      <c r="D6182" s="2">
        <v>41173</v>
      </c>
      <c r="E6182" s="2">
        <v>41178</v>
      </c>
      <c r="F6182" t="s">
        <v>50</v>
      </c>
      <c r="G6182" t="s">
        <v>6173</v>
      </c>
      <c r="H6182" t="s">
        <v>6174</v>
      </c>
      <c r="I6182" t="s">
        <v>26</v>
      </c>
      <c r="J6182" t="s">
        <v>27</v>
      </c>
      <c r="K6182" t="s">
        <v>382</v>
      </c>
      <c r="L6182" t="s">
        <v>383</v>
      </c>
      <c r="M6182">
        <v>29203</v>
      </c>
      <c r="N6182" t="s">
        <v>30</v>
      </c>
      <c r="O6182" t="s">
        <v>5648</v>
      </c>
      <c r="P6182" t="s">
        <v>71</v>
      </c>
      <c r="Q6182" t="s">
        <v>72</v>
      </c>
      <c r="R6182" t="s">
        <v>5649</v>
      </c>
      <c r="S6182">
        <v>629.94999999999993</v>
      </c>
      <c r="T6182">
        <v>5</v>
      </c>
      <c r="U6182">
        <v>0</v>
      </c>
      <c r="V6182">
        <v>176.38600000000002</v>
      </c>
    </row>
    <row r="6183" spans="1:22" ht="14.25" customHeight="1" x14ac:dyDescent="0.3">
      <c r="A6183">
        <v>6182</v>
      </c>
      <c r="B6183" t="s">
        <v>8731</v>
      </c>
      <c r="C6183">
        <f>YEAR(Data!$D6183)</f>
        <v>2012</v>
      </c>
      <c r="D6183" s="2">
        <v>41173</v>
      </c>
      <c r="E6183" s="2">
        <v>41178</v>
      </c>
      <c r="F6183" t="s">
        <v>50</v>
      </c>
      <c r="G6183" t="s">
        <v>6173</v>
      </c>
      <c r="H6183" t="s">
        <v>6174</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ht="14.25" customHeight="1" x14ac:dyDescent="0.3">
      <c r="A6184">
        <v>6183</v>
      </c>
      <c r="B6184" t="s">
        <v>8731</v>
      </c>
      <c r="C6184">
        <f>YEAR(Data!$D6184)</f>
        <v>2012</v>
      </c>
      <c r="D6184" s="2">
        <v>41173</v>
      </c>
      <c r="E6184" s="2">
        <v>41178</v>
      </c>
      <c r="F6184" t="s">
        <v>50</v>
      </c>
      <c r="G6184" t="s">
        <v>6173</v>
      </c>
      <c r="H6184" t="s">
        <v>6174</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ht="14.25" customHeight="1" x14ac:dyDescent="0.3">
      <c r="A6185">
        <v>6184</v>
      </c>
      <c r="B6185" t="s">
        <v>8731</v>
      </c>
      <c r="C6185">
        <f>YEAR(Data!$D6185)</f>
        <v>2012</v>
      </c>
      <c r="D6185" s="2">
        <v>41173</v>
      </c>
      <c r="E6185" s="2">
        <v>41178</v>
      </c>
      <c r="F6185" t="s">
        <v>50</v>
      </c>
      <c r="G6185" t="s">
        <v>6173</v>
      </c>
      <c r="H6185" t="s">
        <v>6174</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ht="14.25" customHeight="1" x14ac:dyDescent="0.3">
      <c r="A6186">
        <v>6185</v>
      </c>
      <c r="B6186" t="s">
        <v>8734</v>
      </c>
      <c r="C6186">
        <f>YEAR(Data!$D6186)</f>
        <v>2013</v>
      </c>
      <c r="D6186" s="2">
        <v>41620</v>
      </c>
      <c r="E6186" s="2">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ht="14.25" customHeight="1" x14ac:dyDescent="0.3">
      <c r="A6187">
        <v>6186</v>
      </c>
      <c r="B6187" t="s">
        <v>8735</v>
      </c>
      <c r="C6187">
        <f>YEAR(Data!$D6187)</f>
        <v>2012</v>
      </c>
      <c r="D6187" s="2">
        <v>41128</v>
      </c>
      <c r="E6187" s="2">
        <v>41133</v>
      </c>
      <c r="F6187" t="s">
        <v>50</v>
      </c>
      <c r="G6187" t="s">
        <v>5281</v>
      </c>
      <c r="H6187" t="s">
        <v>5282</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ht="14.25" customHeight="1" x14ac:dyDescent="0.3">
      <c r="A6188">
        <v>6187</v>
      </c>
      <c r="B6188" t="s">
        <v>8736</v>
      </c>
      <c r="C6188">
        <f>YEAR(Data!$D6188)</f>
        <v>2012</v>
      </c>
      <c r="D6188" s="2">
        <v>41228</v>
      </c>
      <c r="E6188" s="2">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ht="14.25" customHeight="1" x14ac:dyDescent="0.3">
      <c r="A6189">
        <v>6188</v>
      </c>
      <c r="B6189" t="s">
        <v>8736</v>
      </c>
      <c r="C6189">
        <f>YEAR(Data!$D6189)</f>
        <v>2012</v>
      </c>
      <c r="D6189" s="2">
        <v>41228</v>
      </c>
      <c r="E6189" s="2">
        <v>41230</v>
      </c>
      <c r="F6189" t="s">
        <v>188</v>
      </c>
      <c r="G6189" t="s">
        <v>1621</v>
      </c>
      <c r="H6189" t="s">
        <v>1622</v>
      </c>
      <c r="I6189" t="s">
        <v>41</v>
      </c>
      <c r="J6189" t="s">
        <v>27</v>
      </c>
      <c r="K6189" t="s">
        <v>266</v>
      </c>
      <c r="L6189" t="s">
        <v>267</v>
      </c>
      <c r="M6189">
        <v>10035</v>
      </c>
      <c r="N6189" t="s">
        <v>148</v>
      </c>
      <c r="O6189" t="s">
        <v>5516</v>
      </c>
      <c r="P6189" t="s">
        <v>46</v>
      </c>
      <c r="Q6189" t="s">
        <v>75</v>
      </c>
      <c r="R6189" t="s">
        <v>5517</v>
      </c>
      <c r="S6189">
        <v>34.944000000000003</v>
      </c>
      <c r="T6189">
        <v>6</v>
      </c>
      <c r="U6189">
        <v>0.2</v>
      </c>
      <c r="V6189">
        <v>11.793599999999998</v>
      </c>
    </row>
    <row r="6190" spans="1:22" ht="14.25" customHeight="1" x14ac:dyDescent="0.3">
      <c r="A6190">
        <v>6189</v>
      </c>
      <c r="B6190" t="s">
        <v>8736</v>
      </c>
      <c r="C6190">
        <f>YEAR(Data!$D6190)</f>
        <v>2012</v>
      </c>
      <c r="D6190" s="2">
        <v>41228</v>
      </c>
      <c r="E6190" s="2">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ht="14.25" customHeight="1" x14ac:dyDescent="0.3">
      <c r="A6191">
        <v>6190</v>
      </c>
      <c r="B6191" t="s">
        <v>8737</v>
      </c>
      <c r="C6191">
        <f>YEAR(Data!$D6191)</f>
        <v>2014</v>
      </c>
      <c r="D6191" s="2">
        <v>41734</v>
      </c>
      <c r="E6191" s="2">
        <v>41738</v>
      </c>
      <c r="F6191" t="s">
        <v>50</v>
      </c>
      <c r="G6191" t="s">
        <v>4893</v>
      </c>
      <c r="H6191" t="s">
        <v>4894</v>
      </c>
      <c r="I6191" t="s">
        <v>26</v>
      </c>
      <c r="J6191" t="s">
        <v>27</v>
      </c>
      <c r="K6191" t="s">
        <v>8738</v>
      </c>
      <c r="L6191" t="s">
        <v>211</v>
      </c>
      <c r="M6191">
        <v>60016</v>
      </c>
      <c r="N6191" t="s">
        <v>105</v>
      </c>
      <c r="O6191" t="s">
        <v>4776</v>
      </c>
      <c r="P6191" t="s">
        <v>71</v>
      </c>
      <c r="Q6191" t="s">
        <v>72</v>
      </c>
      <c r="R6191" t="s">
        <v>4777</v>
      </c>
      <c r="S6191">
        <v>383.84000000000003</v>
      </c>
      <c r="T6191">
        <v>4</v>
      </c>
      <c r="U6191">
        <v>0.2</v>
      </c>
      <c r="V6191">
        <v>47.97999999999999</v>
      </c>
    </row>
    <row r="6192" spans="1:22" ht="14.25" customHeight="1" x14ac:dyDescent="0.3">
      <c r="A6192">
        <v>6191</v>
      </c>
      <c r="B6192" t="s">
        <v>8739</v>
      </c>
      <c r="C6192">
        <f>YEAR(Data!$D6192)</f>
        <v>2013</v>
      </c>
      <c r="D6192" s="2">
        <v>41633</v>
      </c>
      <c r="E6192" s="2">
        <v>41637</v>
      </c>
      <c r="F6192" t="s">
        <v>50</v>
      </c>
      <c r="G6192" t="s">
        <v>2825</v>
      </c>
      <c r="H6192" t="s">
        <v>2826</v>
      </c>
      <c r="I6192" t="s">
        <v>26</v>
      </c>
      <c r="J6192" t="s">
        <v>27</v>
      </c>
      <c r="K6192" t="s">
        <v>266</v>
      </c>
      <c r="L6192" t="s">
        <v>267</v>
      </c>
      <c r="M6192">
        <v>10035</v>
      </c>
      <c r="N6192" t="s">
        <v>148</v>
      </c>
      <c r="O6192" t="s">
        <v>8240</v>
      </c>
      <c r="P6192" t="s">
        <v>32</v>
      </c>
      <c r="Q6192" t="s">
        <v>65</v>
      </c>
      <c r="R6192" t="s">
        <v>8241</v>
      </c>
      <c r="S6192">
        <v>799.56000000000006</v>
      </c>
      <c r="T6192">
        <v>9</v>
      </c>
      <c r="U6192">
        <v>0</v>
      </c>
      <c r="V6192">
        <v>207.88559999999998</v>
      </c>
    </row>
    <row r="6193" spans="1:22" ht="14.25" customHeight="1" x14ac:dyDescent="0.3">
      <c r="A6193">
        <v>6192</v>
      </c>
      <c r="B6193" t="s">
        <v>8740</v>
      </c>
      <c r="C6193">
        <f>YEAR(Data!$D6193)</f>
        <v>2014</v>
      </c>
      <c r="D6193" s="2">
        <v>41987</v>
      </c>
      <c r="E6193" s="2">
        <v>41987</v>
      </c>
      <c r="F6193" t="s">
        <v>1290</v>
      </c>
      <c r="G6193" t="s">
        <v>5245</v>
      </c>
      <c r="H6193" t="s">
        <v>5246</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ht="14.25" customHeight="1" x14ac:dyDescent="0.3">
      <c r="A6194">
        <v>6193</v>
      </c>
      <c r="B6194" t="s">
        <v>8741</v>
      </c>
      <c r="C6194">
        <f>YEAR(Data!$D6194)</f>
        <v>2014</v>
      </c>
      <c r="D6194" s="2">
        <v>41996</v>
      </c>
      <c r="E6194" s="2">
        <v>42000</v>
      </c>
      <c r="F6194" t="s">
        <v>50</v>
      </c>
      <c r="G6194" t="s">
        <v>7439</v>
      </c>
      <c r="H6194" t="s">
        <v>7440</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ht="14.25" customHeight="1" x14ac:dyDescent="0.3">
      <c r="A6195">
        <v>6194</v>
      </c>
      <c r="B6195" t="s">
        <v>8741</v>
      </c>
      <c r="C6195">
        <f>YEAR(Data!$D6195)</f>
        <v>2014</v>
      </c>
      <c r="D6195" s="2">
        <v>41996</v>
      </c>
      <c r="E6195" s="2">
        <v>42000</v>
      </c>
      <c r="F6195" t="s">
        <v>50</v>
      </c>
      <c r="G6195" t="s">
        <v>7439</v>
      </c>
      <c r="H6195" t="s">
        <v>7440</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ht="14.25" customHeight="1" x14ac:dyDescent="0.3">
      <c r="A6196">
        <v>6195</v>
      </c>
      <c r="B6196" t="s">
        <v>8741</v>
      </c>
      <c r="C6196">
        <f>YEAR(Data!$D6196)</f>
        <v>2014</v>
      </c>
      <c r="D6196" s="2">
        <v>41996</v>
      </c>
      <c r="E6196" s="2">
        <v>42000</v>
      </c>
      <c r="F6196" t="s">
        <v>50</v>
      </c>
      <c r="G6196" t="s">
        <v>7439</v>
      </c>
      <c r="H6196" t="s">
        <v>7440</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ht="14.25" customHeight="1" x14ac:dyDescent="0.3">
      <c r="A6197">
        <v>6196</v>
      </c>
      <c r="B6197" t="s">
        <v>8742</v>
      </c>
      <c r="C6197">
        <f>YEAR(Data!$D6197)</f>
        <v>2014</v>
      </c>
      <c r="D6197" s="2">
        <v>41934</v>
      </c>
      <c r="E6197" s="2">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ht="14.25" customHeight="1" x14ac:dyDescent="0.3">
      <c r="A6198">
        <v>6197</v>
      </c>
      <c r="B6198" t="s">
        <v>8742</v>
      </c>
      <c r="C6198">
        <f>YEAR(Data!$D6198)</f>
        <v>2014</v>
      </c>
      <c r="D6198" s="2">
        <v>41934</v>
      </c>
      <c r="E6198" s="2">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ht="14.25" customHeight="1" x14ac:dyDescent="0.3">
      <c r="A6199">
        <v>6198</v>
      </c>
      <c r="B6199" t="s">
        <v>8743</v>
      </c>
      <c r="C6199">
        <f>YEAR(Data!$D6199)</f>
        <v>2012</v>
      </c>
      <c r="D6199" s="2">
        <v>41226</v>
      </c>
      <c r="E6199" s="2">
        <v>41230</v>
      </c>
      <c r="F6199" t="s">
        <v>50</v>
      </c>
      <c r="G6199" t="s">
        <v>1329</v>
      </c>
      <c r="H6199" t="s">
        <v>1330</v>
      </c>
      <c r="I6199" t="s">
        <v>26</v>
      </c>
      <c r="J6199" t="s">
        <v>27</v>
      </c>
      <c r="K6199" t="s">
        <v>497</v>
      </c>
      <c r="L6199" t="s">
        <v>254</v>
      </c>
      <c r="M6199">
        <v>47201</v>
      </c>
      <c r="N6199" t="s">
        <v>105</v>
      </c>
      <c r="O6199" t="s">
        <v>5528</v>
      </c>
      <c r="P6199" t="s">
        <v>46</v>
      </c>
      <c r="Q6199" t="s">
        <v>90</v>
      </c>
      <c r="R6199" t="s">
        <v>5529</v>
      </c>
      <c r="S6199">
        <v>63.769999999999996</v>
      </c>
      <c r="T6199">
        <v>7</v>
      </c>
      <c r="U6199">
        <v>0</v>
      </c>
      <c r="V6199">
        <v>28.696499999999993</v>
      </c>
    </row>
    <row r="6200" spans="1:22" ht="14.25" customHeight="1" x14ac:dyDescent="0.3">
      <c r="A6200">
        <v>6199</v>
      </c>
      <c r="B6200" t="s">
        <v>8743</v>
      </c>
      <c r="C6200">
        <f>YEAR(Data!$D6200)</f>
        <v>2012</v>
      </c>
      <c r="D6200" s="2">
        <v>41226</v>
      </c>
      <c r="E6200" s="2">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ht="14.25" customHeight="1" x14ac:dyDescent="0.3">
      <c r="A6201">
        <v>6200</v>
      </c>
      <c r="B6201" t="s">
        <v>8743</v>
      </c>
      <c r="C6201">
        <f>YEAR(Data!$D6201)</f>
        <v>2012</v>
      </c>
      <c r="D6201" s="2">
        <v>41226</v>
      </c>
      <c r="E6201" s="2">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ht="14.25" customHeight="1" x14ac:dyDescent="0.3">
      <c r="A6202">
        <v>6201</v>
      </c>
      <c r="B6202" t="s">
        <v>8744</v>
      </c>
      <c r="C6202">
        <f>YEAR(Data!$D6202)</f>
        <v>2012</v>
      </c>
      <c r="D6202" s="2">
        <v>41015</v>
      </c>
      <c r="E6202" s="2">
        <v>41019</v>
      </c>
      <c r="F6202" t="s">
        <v>50</v>
      </c>
      <c r="G6202" t="s">
        <v>8354</v>
      </c>
      <c r="H6202" t="s">
        <v>8355</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ht="14.25" customHeight="1" x14ac:dyDescent="0.3">
      <c r="A6203">
        <v>6202</v>
      </c>
      <c r="B6203" t="s">
        <v>8744</v>
      </c>
      <c r="C6203">
        <f>YEAR(Data!$D6203)</f>
        <v>2012</v>
      </c>
      <c r="D6203" s="2">
        <v>41015</v>
      </c>
      <c r="E6203" s="2">
        <v>41019</v>
      </c>
      <c r="F6203" t="s">
        <v>50</v>
      </c>
      <c r="G6203" t="s">
        <v>8354</v>
      </c>
      <c r="H6203" t="s">
        <v>8355</v>
      </c>
      <c r="I6203" t="s">
        <v>26</v>
      </c>
      <c r="J6203" t="s">
        <v>27</v>
      </c>
      <c r="K6203" t="s">
        <v>2380</v>
      </c>
      <c r="L6203" t="s">
        <v>211</v>
      </c>
      <c r="M6203">
        <v>60201</v>
      </c>
      <c r="N6203" t="s">
        <v>105</v>
      </c>
      <c r="O6203" t="s">
        <v>7775</v>
      </c>
      <c r="P6203" t="s">
        <v>71</v>
      </c>
      <c r="Q6203" t="s">
        <v>161</v>
      </c>
      <c r="R6203" t="s">
        <v>7776</v>
      </c>
      <c r="S6203">
        <v>43.56</v>
      </c>
      <c r="T6203">
        <v>3</v>
      </c>
      <c r="U6203">
        <v>0.2</v>
      </c>
      <c r="V6203">
        <v>-4.9004999999999974</v>
      </c>
    </row>
    <row r="6204" spans="1:22" ht="14.25" customHeight="1" x14ac:dyDescent="0.3">
      <c r="A6204">
        <v>6203</v>
      </c>
      <c r="B6204" t="s">
        <v>8745</v>
      </c>
      <c r="C6204">
        <f>YEAR(Data!$D6204)</f>
        <v>2013</v>
      </c>
      <c r="D6204" s="2">
        <v>41625</v>
      </c>
      <c r="E6204" s="2">
        <v>41632</v>
      </c>
      <c r="F6204" t="s">
        <v>50</v>
      </c>
      <c r="G6204" t="s">
        <v>111</v>
      </c>
      <c r="H6204" t="s">
        <v>112</v>
      </c>
      <c r="I6204" t="s">
        <v>26</v>
      </c>
      <c r="J6204" t="s">
        <v>27</v>
      </c>
      <c r="K6204" t="s">
        <v>6122</v>
      </c>
      <c r="L6204" t="s">
        <v>43</v>
      </c>
      <c r="M6204">
        <v>92307</v>
      </c>
      <c r="N6204" t="s">
        <v>44</v>
      </c>
      <c r="O6204" t="s">
        <v>3495</v>
      </c>
      <c r="P6204" t="s">
        <v>32</v>
      </c>
      <c r="Q6204" t="s">
        <v>36</v>
      </c>
      <c r="R6204" t="s">
        <v>3496</v>
      </c>
      <c r="S6204">
        <v>563.91999999999996</v>
      </c>
      <c r="T6204">
        <v>5</v>
      </c>
      <c r="U6204">
        <v>0.2</v>
      </c>
      <c r="V6204">
        <v>7.0489999999999498</v>
      </c>
    </row>
    <row r="6205" spans="1:22" ht="14.25" customHeight="1" x14ac:dyDescent="0.3">
      <c r="A6205">
        <v>6204</v>
      </c>
      <c r="B6205" t="s">
        <v>8746</v>
      </c>
      <c r="C6205">
        <f>YEAR(Data!$D6205)</f>
        <v>2013</v>
      </c>
      <c r="D6205" s="2">
        <v>41569</v>
      </c>
      <c r="E6205" s="2">
        <v>41575</v>
      </c>
      <c r="F6205" t="s">
        <v>50</v>
      </c>
      <c r="G6205" t="s">
        <v>5317</v>
      </c>
      <c r="H6205" t="s">
        <v>5318</v>
      </c>
      <c r="I6205" t="s">
        <v>26</v>
      </c>
      <c r="J6205" t="s">
        <v>27</v>
      </c>
      <c r="K6205" t="s">
        <v>497</v>
      </c>
      <c r="L6205" t="s">
        <v>498</v>
      </c>
      <c r="M6205">
        <v>43229</v>
      </c>
      <c r="N6205" t="s">
        <v>148</v>
      </c>
      <c r="O6205" t="s">
        <v>7698</v>
      </c>
      <c r="P6205" t="s">
        <v>71</v>
      </c>
      <c r="Q6205" t="s">
        <v>72</v>
      </c>
      <c r="R6205" t="s">
        <v>7699</v>
      </c>
      <c r="S6205">
        <v>235.15199999999999</v>
      </c>
      <c r="T6205">
        <v>8</v>
      </c>
      <c r="U6205">
        <v>0.4</v>
      </c>
      <c r="V6205">
        <v>-47.030399999999986</v>
      </c>
    </row>
    <row r="6206" spans="1:22" ht="14.25" customHeight="1" x14ac:dyDescent="0.3">
      <c r="A6206">
        <v>6205</v>
      </c>
      <c r="B6206" t="s">
        <v>8747</v>
      </c>
      <c r="C6206">
        <f>YEAR(Data!$D6206)</f>
        <v>2014</v>
      </c>
      <c r="D6206" s="2">
        <v>41975</v>
      </c>
      <c r="E6206" s="2">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ht="14.25" customHeight="1" x14ac:dyDescent="0.3">
      <c r="A6207">
        <v>6206</v>
      </c>
      <c r="B6207" t="s">
        <v>8748</v>
      </c>
      <c r="C6207">
        <f>YEAR(Data!$D6207)</f>
        <v>2013</v>
      </c>
      <c r="D6207" s="2">
        <v>41568</v>
      </c>
      <c r="E6207" s="2">
        <v>41572</v>
      </c>
      <c r="F6207" t="s">
        <v>23</v>
      </c>
      <c r="G6207" t="s">
        <v>2660</v>
      </c>
      <c r="H6207" t="s">
        <v>2661</v>
      </c>
      <c r="I6207" t="s">
        <v>26</v>
      </c>
      <c r="J6207" t="s">
        <v>27</v>
      </c>
      <c r="K6207" t="s">
        <v>184</v>
      </c>
      <c r="L6207" t="s">
        <v>104</v>
      </c>
      <c r="M6207">
        <v>77095</v>
      </c>
      <c r="N6207" t="s">
        <v>105</v>
      </c>
      <c r="O6207" t="s">
        <v>5528</v>
      </c>
      <c r="P6207" t="s">
        <v>46</v>
      </c>
      <c r="Q6207" t="s">
        <v>90</v>
      </c>
      <c r="R6207" t="s">
        <v>5529</v>
      </c>
      <c r="S6207">
        <v>51.016000000000005</v>
      </c>
      <c r="T6207">
        <v>7</v>
      </c>
      <c r="U6207">
        <v>0.2</v>
      </c>
      <c r="V6207">
        <v>15.942499999999992</v>
      </c>
    </row>
    <row r="6208" spans="1:22" ht="14.25" customHeight="1" x14ac:dyDescent="0.3">
      <c r="A6208">
        <v>6207</v>
      </c>
      <c r="B6208" t="s">
        <v>8748</v>
      </c>
      <c r="C6208">
        <f>YEAR(Data!$D6208)</f>
        <v>2013</v>
      </c>
      <c r="D6208" s="2">
        <v>41568</v>
      </c>
      <c r="E6208" s="2">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ht="14.25" customHeight="1" x14ac:dyDescent="0.3">
      <c r="A6209">
        <v>6208</v>
      </c>
      <c r="B6209" t="s">
        <v>8748</v>
      </c>
      <c r="C6209">
        <f>YEAR(Data!$D6209)</f>
        <v>2013</v>
      </c>
      <c r="D6209" s="2">
        <v>41568</v>
      </c>
      <c r="E6209" s="2">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ht="14.25" customHeight="1" x14ac:dyDescent="0.3">
      <c r="A6210">
        <v>6209</v>
      </c>
      <c r="B6210" t="s">
        <v>8749</v>
      </c>
      <c r="C6210">
        <f>YEAR(Data!$D6210)</f>
        <v>2014</v>
      </c>
      <c r="D6210" s="2">
        <v>41912</v>
      </c>
      <c r="E6210" s="2">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ht="14.25" customHeight="1" x14ac:dyDescent="0.3">
      <c r="A6211">
        <v>6210</v>
      </c>
      <c r="B6211" t="s">
        <v>8750</v>
      </c>
      <c r="C6211">
        <f>YEAR(Data!$D6211)</f>
        <v>2014</v>
      </c>
      <c r="D6211" s="2">
        <v>41870</v>
      </c>
      <c r="E6211" s="2">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ht="14.25" customHeight="1" x14ac:dyDescent="0.3">
      <c r="A6212">
        <v>6211</v>
      </c>
      <c r="B6212" t="s">
        <v>8750</v>
      </c>
      <c r="C6212">
        <f>YEAR(Data!$D6212)</f>
        <v>2014</v>
      </c>
      <c r="D6212" s="2">
        <v>41870</v>
      </c>
      <c r="E6212" s="2">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ht="14.25" customHeight="1" x14ac:dyDescent="0.3">
      <c r="A6213">
        <v>6212</v>
      </c>
      <c r="B6213" t="s">
        <v>8750</v>
      </c>
      <c r="C6213">
        <f>YEAR(Data!$D6213)</f>
        <v>2014</v>
      </c>
      <c r="D6213" s="2">
        <v>41870</v>
      </c>
      <c r="E6213" s="2">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ht="14.25" customHeight="1" x14ac:dyDescent="0.3">
      <c r="A6214">
        <v>6213</v>
      </c>
      <c r="B6214" t="s">
        <v>8751</v>
      </c>
      <c r="C6214">
        <f>YEAR(Data!$D6214)</f>
        <v>2014</v>
      </c>
      <c r="D6214" s="2">
        <v>41956</v>
      </c>
      <c r="E6214" s="2">
        <v>41960</v>
      </c>
      <c r="F6214" t="s">
        <v>23</v>
      </c>
      <c r="G6214" t="s">
        <v>799</v>
      </c>
      <c r="H6214" t="s">
        <v>800</v>
      </c>
      <c r="I6214" t="s">
        <v>26</v>
      </c>
      <c r="J6214" t="s">
        <v>27</v>
      </c>
      <c r="K6214" t="s">
        <v>8752</v>
      </c>
      <c r="L6214" t="s">
        <v>96</v>
      </c>
      <c r="M6214">
        <v>98632</v>
      </c>
      <c r="N6214" t="s">
        <v>44</v>
      </c>
      <c r="O6214" t="s">
        <v>3244</v>
      </c>
      <c r="P6214" t="s">
        <v>46</v>
      </c>
      <c r="Q6214" t="s">
        <v>269</v>
      </c>
      <c r="R6214" t="s">
        <v>186</v>
      </c>
      <c r="S6214">
        <v>18.240000000000002</v>
      </c>
      <c r="T6214">
        <v>3</v>
      </c>
      <c r="U6214">
        <v>0</v>
      </c>
      <c r="V6214">
        <v>9.120000000000001</v>
      </c>
    </row>
    <row r="6215" spans="1:22" ht="14.25" customHeight="1" x14ac:dyDescent="0.3">
      <c r="A6215">
        <v>6214</v>
      </c>
      <c r="B6215" t="s">
        <v>8751</v>
      </c>
      <c r="C6215">
        <f>YEAR(Data!$D6215)</f>
        <v>2014</v>
      </c>
      <c r="D6215" s="2">
        <v>41956</v>
      </c>
      <c r="E6215" s="2">
        <v>41960</v>
      </c>
      <c r="F6215" t="s">
        <v>23</v>
      </c>
      <c r="G6215" t="s">
        <v>799</v>
      </c>
      <c r="H6215" t="s">
        <v>800</v>
      </c>
      <c r="I6215" t="s">
        <v>26</v>
      </c>
      <c r="J6215" t="s">
        <v>27</v>
      </c>
      <c r="K6215" t="s">
        <v>8752</v>
      </c>
      <c r="L6215" t="s">
        <v>96</v>
      </c>
      <c r="M6215">
        <v>98632</v>
      </c>
      <c r="N6215" t="s">
        <v>44</v>
      </c>
      <c r="O6215" t="s">
        <v>1992</v>
      </c>
      <c r="P6215" t="s">
        <v>46</v>
      </c>
      <c r="Q6215" t="s">
        <v>78</v>
      </c>
      <c r="R6215" t="s">
        <v>1993</v>
      </c>
      <c r="S6215">
        <v>76.12</v>
      </c>
      <c r="T6215">
        <v>2</v>
      </c>
      <c r="U6215">
        <v>0</v>
      </c>
      <c r="V6215">
        <v>22.074799999999996</v>
      </c>
    </row>
    <row r="6216" spans="1:22" ht="14.25" customHeight="1" x14ac:dyDescent="0.3">
      <c r="A6216">
        <v>6215</v>
      </c>
      <c r="B6216" t="s">
        <v>8753</v>
      </c>
      <c r="C6216">
        <f>YEAR(Data!$D6216)</f>
        <v>2011</v>
      </c>
      <c r="D6216" s="2">
        <v>40827</v>
      </c>
      <c r="E6216" s="2">
        <v>40831</v>
      </c>
      <c r="F6216" t="s">
        <v>50</v>
      </c>
      <c r="G6216" t="s">
        <v>2009</v>
      </c>
      <c r="H6216" t="s">
        <v>2010</v>
      </c>
      <c r="I6216" t="s">
        <v>26</v>
      </c>
      <c r="J6216" t="s">
        <v>27</v>
      </c>
      <c r="K6216" t="s">
        <v>5973</v>
      </c>
      <c r="L6216" t="s">
        <v>43</v>
      </c>
      <c r="M6216">
        <v>90278</v>
      </c>
      <c r="N6216" t="s">
        <v>44</v>
      </c>
      <c r="O6216" t="s">
        <v>2290</v>
      </c>
      <c r="P6216" t="s">
        <v>46</v>
      </c>
      <c r="Q6216" t="s">
        <v>173</v>
      </c>
      <c r="R6216" t="s">
        <v>2291</v>
      </c>
      <c r="S6216">
        <v>7.64</v>
      </c>
      <c r="T6216">
        <v>1</v>
      </c>
      <c r="U6216">
        <v>0</v>
      </c>
      <c r="V6216">
        <v>3.7435999999999998</v>
      </c>
    </row>
    <row r="6217" spans="1:22" ht="14.25" customHeight="1" x14ac:dyDescent="0.3">
      <c r="A6217">
        <v>6216</v>
      </c>
      <c r="B6217" t="s">
        <v>8754</v>
      </c>
      <c r="C6217">
        <f>YEAR(Data!$D6217)</f>
        <v>2012</v>
      </c>
      <c r="D6217" s="2">
        <v>41241</v>
      </c>
      <c r="E6217" s="2">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ht="14.25" customHeight="1" x14ac:dyDescent="0.3">
      <c r="A6218">
        <v>6217</v>
      </c>
      <c r="B6218" t="s">
        <v>8754</v>
      </c>
      <c r="C6218">
        <f>YEAR(Data!$D6218)</f>
        <v>2012</v>
      </c>
      <c r="D6218" s="2">
        <v>41241</v>
      </c>
      <c r="E6218" s="2">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ht="14.25" customHeight="1" x14ac:dyDescent="0.3">
      <c r="A6219">
        <v>6218</v>
      </c>
      <c r="B6219" t="s">
        <v>8755</v>
      </c>
      <c r="C6219">
        <f>YEAR(Data!$D6219)</f>
        <v>2012</v>
      </c>
      <c r="D6219" s="2">
        <v>41117</v>
      </c>
      <c r="E6219" s="2">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ht="14.25" customHeight="1" x14ac:dyDescent="0.3">
      <c r="A6220">
        <v>6219</v>
      </c>
      <c r="B6220" t="s">
        <v>8756</v>
      </c>
      <c r="C6220">
        <f>YEAR(Data!$D6220)</f>
        <v>2013</v>
      </c>
      <c r="D6220" s="2">
        <v>41568</v>
      </c>
      <c r="E6220" s="2">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ht="14.25" customHeight="1" x14ac:dyDescent="0.3">
      <c r="A6221">
        <v>6220</v>
      </c>
      <c r="B6221" t="s">
        <v>8756</v>
      </c>
      <c r="C6221">
        <f>YEAR(Data!$D6221)</f>
        <v>2013</v>
      </c>
      <c r="D6221" s="2">
        <v>41568</v>
      </c>
      <c r="E6221" s="2">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ht="14.25" customHeight="1" x14ac:dyDescent="0.3">
      <c r="A6222">
        <v>6221</v>
      </c>
      <c r="B6222" t="s">
        <v>8756</v>
      </c>
      <c r="C6222">
        <f>YEAR(Data!$D6222)</f>
        <v>2013</v>
      </c>
      <c r="D6222" s="2">
        <v>41568</v>
      </c>
      <c r="E6222" s="2">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ht="14.25" customHeight="1" x14ac:dyDescent="0.3">
      <c r="A6223">
        <v>6222</v>
      </c>
      <c r="B6223" t="s">
        <v>8757</v>
      </c>
      <c r="C6223">
        <f>YEAR(Data!$D6223)</f>
        <v>2014</v>
      </c>
      <c r="D6223" s="2">
        <v>41897</v>
      </c>
      <c r="E6223" s="2">
        <v>41901</v>
      </c>
      <c r="F6223" t="s">
        <v>23</v>
      </c>
      <c r="G6223" t="s">
        <v>6221</v>
      </c>
      <c r="H6223" t="s">
        <v>6222</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ht="14.25" customHeight="1" x14ac:dyDescent="0.3">
      <c r="A6224">
        <v>6223</v>
      </c>
      <c r="B6224" t="s">
        <v>8758</v>
      </c>
      <c r="C6224">
        <f>YEAR(Data!$D6224)</f>
        <v>2014</v>
      </c>
      <c r="D6224" s="2">
        <v>41997</v>
      </c>
      <c r="E6224" s="2">
        <v>42001</v>
      </c>
      <c r="F6224" t="s">
        <v>50</v>
      </c>
      <c r="G6224" t="s">
        <v>1835</v>
      </c>
      <c r="H6224" t="s">
        <v>1836</v>
      </c>
      <c r="I6224" t="s">
        <v>26</v>
      </c>
      <c r="J6224" t="s">
        <v>27</v>
      </c>
      <c r="K6224" t="s">
        <v>8759</v>
      </c>
      <c r="L6224" t="s">
        <v>335</v>
      </c>
      <c r="M6224">
        <v>37075</v>
      </c>
      <c r="N6224" t="s">
        <v>30</v>
      </c>
      <c r="O6224" t="s">
        <v>871</v>
      </c>
      <c r="P6224" t="s">
        <v>32</v>
      </c>
      <c r="Q6224" t="s">
        <v>65</v>
      </c>
      <c r="R6224" t="s">
        <v>872</v>
      </c>
      <c r="S6224">
        <v>72.703999999999994</v>
      </c>
      <c r="T6224">
        <v>4</v>
      </c>
      <c r="U6224">
        <v>0.2</v>
      </c>
      <c r="V6224">
        <v>19.084800000000005</v>
      </c>
    </row>
    <row r="6225" spans="1:22" ht="14.25" customHeight="1" x14ac:dyDescent="0.3">
      <c r="A6225">
        <v>6224</v>
      </c>
      <c r="B6225" t="s">
        <v>8758</v>
      </c>
      <c r="C6225">
        <f>YEAR(Data!$D6225)</f>
        <v>2014</v>
      </c>
      <c r="D6225" s="2">
        <v>41997</v>
      </c>
      <c r="E6225" s="2">
        <v>42001</v>
      </c>
      <c r="F6225" t="s">
        <v>50</v>
      </c>
      <c r="G6225" t="s">
        <v>1835</v>
      </c>
      <c r="H6225" t="s">
        <v>1836</v>
      </c>
      <c r="I6225" t="s">
        <v>26</v>
      </c>
      <c r="J6225" t="s">
        <v>27</v>
      </c>
      <c r="K6225" t="s">
        <v>8759</v>
      </c>
      <c r="L6225" t="s">
        <v>335</v>
      </c>
      <c r="M6225">
        <v>37075</v>
      </c>
      <c r="N6225" t="s">
        <v>30</v>
      </c>
      <c r="O6225" t="s">
        <v>3530</v>
      </c>
      <c r="P6225" t="s">
        <v>46</v>
      </c>
      <c r="Q6225" t="s">
        <v>68</v>
      </c>
      <c r="R6225" t="s">
        <v>3531</v>
      </c>
      <c r="S6225">
        <v>12.263999999999999</v>
      </c>
      <c r="T6225">
        <v>7</v>
      </c>
      <c r="U6225">
        <v>0.2</v>
      </c>
      <c r="V6225">
        <v>1.0730999999999993</v>
      </c>
    </row>
    <row r="6226" spans="1:22" ht="14.25" customHeight="1" x14ac:dyDescent="0.3">
      <c r="A6226">
        <v>6225</v>
      </c>
      <c r="B6226" t="s">
        <v>8758</v>
      </c>
      <c r="C6226">
        <f>YEAR(Data!$D6226)</f>
        <v>2014</v>
      </c>
      <c r="D6226" s="2">
        <v>41997</v>
      </c>
      <c r="E6226" s="2">
        <v>42001</v>
      </c>
      <c r="F6226" t="s">
        <v>50</v>
      </c>
      <c r="G6226" t="s">
        <v>1835</v>
      </c>
      <c r="H6226" t="s">
        <v>1836</v>
      </c>
      <c r="I6226" t="s">
        <v>26</v>
      </c>
      <c r="J6226" t="s">
        <v>27</v>
      </c>
      <c r="K6226" t="s">
        <v>8759</v>
      </c>
      <c r="L6226" t="s">
        <v>335</v>
      </c>
      <c r="M6226">
        <v>37075</v>
      </c>
      <c r="N6226" t="s">
        <v>30</v>
      </c>
      <c r="O6226" t="s">
        <v>340</v>
      </c>
      <c r="P6226" t="s">
        <v>46</v>
      </c>
      <c r="Q6226" t="s">
        <v>59</v>
      </c>
      <c r="R6226" t="s">
        <v>341</v>
      </c>
      <c r="S6226">
        <v>218.35200000000003</v>
      </c>
      <c r="T6226">
        <v>3</v>
      </c>
      <c r="U6226">
        <v>0.2</v>
      </c>
      <c r="V6226">
        <v>-54.588000000000008</v>
      </c>
    </row>
    <row r="6227" spans="1:22" ht="14.25" customHeight="1" x14ac:dyDescent="0.3">
      <c r="A6227">
        <v>6226</v>
      </c>
      <c r="B6227" t="s">
        <v>8760</v>
      </c>
      <c r="C6227">
        <f>YEAR(Data!$D6227)</f>
        <v>2012</v>
      </c>
      <c r="D6227" s="2">
        <v>41187</v>
      </c>
      <c r="E6227" s="2">
        <v>41191</v>
      </c>
      <c r="F6227" t="s">
        <v>50</v>
      </c>
      <c r="G6227" t="s">
        <v>1913</v>
      </c>
      <c r="H6227" t="s">
        <v>1914</v>
      </c>
      <c r="I6227" t="s">
        <v>26</v>
      </c>
      <c r="J6227" t="s">
        <v>27</v>
      </c>
      <c r="K6227" t="s">
        <v>419</v>
      </c>
      <c r="L6227" t="s">
        <v>420</v>
      </c>
      <c r="M6227">
        <v>97206</v>
      </c>
      <c r="N6227" t="s">
        <v>44</v>
      </c>
      <c r="O6227" t="s">
        <v>6313</v>
      </c>
      <c r="P6227" t="s">
        <v>32</v>
      </c>
      <c r="Q6227" t="s">
        <v>33</v>
      </c>
      <c r="R6227" t="s">
        <v>6314</v>
      </c>
      <c r="S6227">
        <v>66.294000000000011</v>
      </c>
      <c r="T6227">
        <v>1</v>
      </c>
      <c r="U6227">
        <v>0.7</v>
      </c>
      <c r="V6227">
        <v>-103.86059999999998</v>
      </c>
    </row>
    <row r="6228" spans="1:22" ht="14.25" customHeight="1" x14ac:dyDescent="0.3">
      <c r="A6228">
        <v>6227</v>
      </c>
      <c r="B6228" t="s">
        <v>8760</v>
      </c>
      <c r="C6228">
        <f>YEAR(Data!$D6228)</f>
        <v>2012</v>
      </c>
      <c r="D6228" s="2">
        <v>41187</v>
      </c>
      <c r="E6228" s="2">
        <v>41191</v>
      </c>
      <c r="F6228" t="s">
        <v>50</v>
      </c>
      <c r="G6228" t="s">
        <v>1913</v>
      </c>
      <c r="H6228" t="s">
        <v>1914</v>
      </c>
      <c r="I6228" t="s">
        <v>26</v>
      </c>
      <c r="J6228" t="s">
        <v>27</v>
      </c>
      <c r="K6228" t="s">
        <v>419</v>
      </c>
      <c r="L6228" t="s">
        <v>420</v>
      </c>
      <c r="M6228">
        <v>97206</v>
      </c>
      <c r="N6228" t="s">
        <v>44</v>
      </c>
      <c r="O6228" t="s">
        <v>6128</v>
      </c>
      <c r="P6228" t="s">
        <v>32</v>
      </c>
      <c r="Q6228" t="s">
        <v>36</v>
      </c>
      <c r="R6228" t="s">
        <v>6129</v>
      </c>
      <c r="S6228">
        <v>291.16800000000001</v>
      </c>
      <c r="T6228">
        <v>4</v>
      </c>
      <c r="U6228">
        <v>0.2</v>
      </c>
      <c r="V6228">
        <v>-14.558399999999978</v>
      </c>
    </row>
    <row r="6229" spans="1:22" ht="14.25" customHeight="1" x14ac:dyDescent="0.3">
      <c r="A6229">
        <v>6228</v>
      </c>
      <c r="B6229" t="s">
        <v>8761</v>
      </c>
      <c r="C6229">
        <f>YEAR(Data!$D6229)</f>
        <v>2011</v>
      </c>
      <c r="D6229" s="2">
        <v>40849</v>
      </c>
      <c r="E6229" s="2">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ht="14.25" customHeight="1" x14ac:dyDescent="0.3">
      <c r="A6230">
        <v>6229</v>
      </c>
      <c r="B6230" t="s">
        <v>8762</v>
      </c>
      <c r="C6230">
        <f>YEAR(Data!$D6230)</f>
        <v>2013</v>
      </c>
      <c r="D6230" s="2">
        <v>41296</v>
      </c>
      <c r="E6230" s="2">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ht="14.25" customHeight="1" x14ac:dyDescent="0.3">
      <c r="A6231">
        <v>6230</v>
      </c>
      <c r="B6231" t="s">
        <v>8762</v>
      </c>
      <c r="C6231">
        <f>YEAR(Data!$D6231)</f>
        <v>2013</v>
      </c>
      <c r="D6231" s="2">
        <v>41296</v>
      </c>
      <c r="E6231" s="2">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ht="14.25" customHeight="1" x14ac:dyDescent="0.3">
      <c r="A6232">
        <v>6231</v>
      </c>
      <c r="B6232" t="s">
        <v>8763</v>
      </c>
      <c r="C6232">
        <f>YEAR(Data!$D6232)</f>
        <v>2014</v>
      </c>
      <c r="D6232" s="2">
        <v>41832</v>
      </c>
      <c r="E6232" s="2">
        <v>41838</v>
      </c>
      <c r="F6232" t="s">
        <v>50</v>
      </c>
      <c r="G6232" t="s">
        <v>4276</v>
      </c>
      <c r="H6232" t="s">
        <v>4277</v>
      </c>
      <c r="I6232" t="s">
        <v>26</v>
      </c>
      <c r="J6232" t="s">
        <v>27</v>
      </c>
      <c r="K6232" t="s">
        <v>8764</v>
      </c>
      <c r="L6232" t="s">
        <v>489</v>
      </c>
      <c r="M6232">
        <v>50701</v>
      </c>
      <c r="N6232" t="s">
        <v>105</v>
      </c>
      <c r="O6232" t="s">
        <v>3035</v>
      </c>
      <c r="P6232" t="s">
        <v>46</v>
      </c>
      <c r="Q6232" t="s">
        <v>68</v>
      </c>
      <c r="R6232" t="s">
        <v>186</v>
      </c>
      <c r="S6232">
        <v>30.32</v>
      </c>
      <c r="T6232">
        <v>4</v>
      </c>
      <c r="U6232">
        <v>0</v>
      </c>
      <c r="V6232">
        <v>11.8248</v>
      </c>
    </row>
    <row r="6233" spans="1:22" ht="14.25" customHeight="1" x14ac:dyDescent="0.3">
      <c r="A6233">
        <v>6232</v>
      </c>
      <c r="B6233" t="s">
        <v>8765</v>
      </c>
      <c r="C6233">
        <f>YEAR(Data!$D6233)</f>
        <v>2014</v>
      </c>
      <c r="D6233" s="2">
        <v>41894</v>
      </c>
      <c r="E6233" s="2">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ht="14.25" customHeight="1" x14ac:dyDescent="0.3">
      <c r="A6234">
        <v>6233</v>
      </c>
      <c r="B6234" t="s">
        <v>8765</v>
      </c>
      <c r="C6234">
        <f>YEAR(Data!$D6234)</f>
        <v>2014</v>
      </c>
      <c r="D6234" s="2">
        <v>41894</v>
      </c>
      <c r="E6234" s="2">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ht="14.25" customHeight="1" x14ac:dyDescent="0.3">
      <c r="A6235">
        <v>6234</v>
      </c>
      <c r="B6235" t="s">
        <v>8765</v>
      </c>
      <c r="C6235">
        <f>YEAR(Data!$D6235)</f>
        <v>2014</v>
      </c>
      <c r="D6235" s="2">
        <v>41894</v>
      </c>
      <c r="E6235" s="2">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ht="14.25" customHeight="1" x14ac:dyDescent="0.3">
      <c r="A6236">
        <v>6235</v>
      </c>
      <c r="B6236" t="s">
        <v>8765</v>
      </c>
      <c r="C6236">
        <f>YEAR(Data!$D6236)</f>
        <v>2014</v>
      </c>
      <c r="D6236" s="2">
        <v>41894</v>
      </c>
      <c r="E6236" s="2">
        <v>41894</v>
      </c>
      <c r="F6236" t="s">
        <v>1290</v>
      </c>
      <c r="G6236" t="s">
        <v>1934</v>
      </c>
      <c r="H6236" t="s">
        <v>1935</v>
      </c>
      <c r="I6236" t="s">
        <v>26</v>
      </c>
      <c r="J6236" t="s">
        <v>27</v>
      </c>
      <c r="K6236" t="s">
        <v>95</v>
      </c>
      <c r="L6236" t="s">
        <v>96</v>
      </c>
      <c r="M6236">
        <v>98105</v>
      </c>
      <c r="N6236" t="s">
        <v>44</v>
      </c>
      <c r="O6236" t="s">
        <v>6367</v>
      </c>
      <c r="P6236" t="s">
        <v>46</v>
      </c>
      <c r="Q6236" t="s">
        <v>75</v>
      </c>
      <c r="R6236" t="s">
        <v>6368</v>
      </c>
      <c r="S6236">
        <v>1471.96</v>
      </c>
      <c r="T6236">
        <v>5</v>
      </c>
      <c r="U6236">
        <v>0.2</v>
      </c>
      <c r="V6236">
        <v>459.98749999999995</v>
      </c>
    </row>
    <row r="6237" spans="1:22" ht="14.25" customHeight="1" x14ac:dyDescent="0.3">
      <c r="A6237">
        <v>6236</v>
      </c>
      <c r="B6237" t="s">
        <v>8765</v>
      </c>
      <c r="C6237">
        <f>YEAR(Data!$D6237)</f>
        <v>2014</v>
      </c>
      <c r="D6237" s="2">
        <v>41894</v>
      </c>
      <c r="E6237" s="2">
        <v>41894</v>
      </c>
      <c r="F6237" t="s">
        <v>1290</v>
      </c>
      <c r="G6237" t="s">
        <v>1934</v>
      </c>
      <c r="H6237" t="s">
        <v>1935</v>
      </c>
      <c r="I6237" t="s">
        <v>26</v>
      </c>
      <c r="J6237" t="s">
        <v>27</v>
      </c>
      <c r="K6237" t="s">
        <v>95</v>
      </c>
      <c r="L6237" t="s">
        <v>96</v>
      </c>
      <c r="M6237">
        <v>98105</v>
      </c>
      <c r="N6237" t="s">
        <v>44</v>
      </c>
      <c r="O6237" t="s">
        <v>8766</v>
      </c>
      <c r="P6237" t="s">
        <v>71</v>
      </c>
      <c r="Q6237" t="s">
        <v>72</v>
      </c>
      <c r="R6237" t="s">
        <v>8767</v>
      </c>
      <c r="S6237">
        <v>79.959999999999994</v>
      </c>
      <c r="T6237">
        <v>5</v>
      </c>
      <c r="U6237">
        <v>0.2</v>
      </c>
      <c r="V6237">
        <v>-17.991000000000003</v>
      </c>
    </row>
    <row r="6238" spans="1:22" ht="14.25" customHeight="1" x14ac:dyDescent="0.3">
      <c r="A6238">
        <v>6237</v>
      </c>
      <c r="B6238" t="s">
        <v>8768</v>
      </c>
      <c r="C6238">
        <f>YEAR(Data!$D6238)</f>
        <v>2013</v>
      </c>
      <c r="D6238" s="2">
        <v>41328</v>
      </c>
      <c r="E6238" s="2">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ht="14.25" customHeight="1" x14ac:dyDescent="0.3">
      <c r="A6239">
        <v>6238</v>
      </c>
      <c r="B6239" t="s">
        <v>8769</v>
      </c>
      <c r="C6239">
        <f>YEAR(Data!$D6239)</f>
        <v>2013</v>
      </c>
      <c r="D6239" s="2">
        <v>41296</v>
      </c>
      <c r="E6239" s="2">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ht="14.25" customHeight="1" x14ac:dyDescent="0.3">
      <c r="A6240">
        <v>6239</v>
      </c>
      <c r="B6240" t="s">
        <v>8770</v>
      </c>
      <c r="C6240">
        <f>YEAR(Data!$D6240)</f>
        <v>2012</v>
      </c>
      <c r="D6240" s="2">
        <v>41255</v>
      </c>
      <c r="E6240" s="2">
        <v>41259</v>
      </c>
      <c r="F6240" t="s">
        <v>50</v>
      </c>
      <c r="G6240" t="s">
        <v>3832</v>
      </c>
      <c r="H6240" t="s">
        <v>3833</v>
      </c>
      <c r="I6240" t="s">
        <v>26</v>
      </c>
      <c r="J6240" t="s">
        <v>27</v>
      </c>
      <c r="K6240" t="s">
        <v>630</v>
      </c>
      <c r="L6240" t="s">
        <v>43</v>
      </c>
      <c r="M6240">
        <v>95123</v>
      </c>
      <c r="N6240" t="s">
        <v>44</v>
      </c>
      <c r="O6240" t="s">
        <v>5212</v>
      </c>
      <c r="P6240" t="s">
        <v>32</v>
      </c>
      <c r="Q6240" t="s">
        <v>65</v>
      </c>
      <c r="R6240" t="s">
        <v>5213</v>
      </c>
      <c r="S6240">
        <v>166.5</v>
      </c>
      <c r="T6240">
        <v>3</v>
      </c>
      <c r="U6240">
        <v>0</v>
      </c>
      <c r="V6240">
        <v>21.64500000000001</v>
      </c>
    </row>
    <row r="6241" spans="1:22" ht="14.25" customHeight="1" x14ac:dyDescent="0.3">
      <c r="A6241">
        <v>6240</v>
      </c>
      <c r="B6241" t="s">
        <v>8770</v>
      </c>
      <c r="C6241">
        <f>YEAR(Data!$D6241)</f>
        <v>2012</v>
      </c>
      <c r="D6241" s="2">
        <v>41255</v>
      </c>
      <c r="E6241" s="2">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ht="14.25" customHeight="1" x14ac:dyDescent="0.3">
      <c r="A6242">
        <v>6241</v>
      </c>
      <c r="B6242" t="s">
        <v>8771</v>
      </c>
      <c r="C6242">
        <f>YEAR(Data!$D6242)</f>
        <v>2013</v>
      </c>
      <c r="D6242" s="2">
        <v>41577</v>
      </c>
      <c r="E6242" s="2">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ht="14.25" customHeight="1" x14ac:dyDescent="0.3">
      <c r="A6243">
        <v>6242</v>
      </c>
      <c r="B6243" t="s">
        <v>8772</v>
      </c>
      <c r="C6243">
        <f>YEAR(Data!$D6243)</f>
        <v>2014</v>
      </c>
      <c r="D6243" s="2">
        <v>41788</v>
      </c>
      <c r="E6243" s="2">
        <v>41791</v>
      </c>
      <c r="F6243" t="s">
        <v>23</v>
      </c>
      <c r="G6243" t="s">
        <v>5624</v>
      </c>
      <c r="H6243" t="s">
        <v>5625</v>
      </c>
      <c r="I6243" t="s">
        <v>41</v>
      </c>
      <c r="J6243" t="s">
        <v>27</v>
      </c>
      <c r="K6243" t="s">
        <v>87</v>
      </c>
      <c r="L6243" t="s">
        <v>2694</v>
      </c>
      <c r="M6243">
        <v>3301</v>
      </c>
      <c r="N6243" t="s">
        <v>148</v>
      </c>
      <c r="O6243" t="s">
        <v>5990</v>
      </c>
      <c r="P6243" t="s">
        <v>32</v>
      </c>
      <c r="Q6243" t="s">
        <v>65</v>
      </c>
      <c r="R6243" t="s">
        <v>5991</v>
      </c>
      <c r="S6243">
        <v>247.44</v>
      </c>
      <c r="T6243">
        <v>8</v>
      </c>
      <c r="U6243">
        <v>0</v>
      </c>
      <c r="V6243">
        <v>101.4504</v>
      </c>
    </row>
    <row r="6244" spans="1:22" ht="14.25" customHeight="1" x14ac:dyDescent="0.3">
      <c r="A6244">
        <v>6243</v>
      </c>
      <c r="B6244" t="s">
        <v>8773</v>
      </c>
      <c r="C6244">
        <f>YEAR(Data!$D6244)</f>
        <v>2011</v>
      </c>
      <c r="D6244" s="2">
        <v>40898</v>
      </c>
      <c r="E6244" s="2">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ht="14.25" customHeight="1" x14ac:dyDescent="0.3">
      <c r="A6245">
        <v>6244</v>
      </c>
      <c r="B6245" t="s">
        <v>8774</v>
      </c>
      <c r="C6245">
        <f>YEAR(Data!$D6245)</f>
        <v>2013</v>
      </c>
      <c r="D6245" s="2">
        <v>41603</v>
      </c>
      <c r="E6245" s="2">
        <v>41607</v>
      </c>
      <c r="F6245" t="s">
        <v>50</v>
      </c>
      <c r="G6245" t="s">
        <v>5478</v>
      </c>
      <c r="H6245" t="s">
        <v>5479</v>
      </c>
      <c r="I6245" t="s">
        <v>102</v>
      </c>
      <c r="J6245" t="s">
        <v>27</v>
      </c>
      <c r="K6245" t="s">
        <v>4122</v>
      </c>
      <c r="L6245" t="s">
        <v>96</v>
      </c>
      <c r="M6245">
        <v>98006</v>
      </c>
      <c r="N6245" t="s">
        <v>44</v>
      </c>
      <c r="O6245" t="s">
        <v>6829</v>
      </c>
      <c r="P6245" t="s">
        <v>46</v>
      </c>
      <c r="Q6245" t="s">
        <v>578</v>
      </c>
      <c r="R6245" t="s">
        <v>6830</v>
      </c>
      <c r="S6245">
        <v>25.349999999999998</v>
      </c>
      <c r="T6245">
        <v>3</v>
      </c>
      <c r="U6245">
        <v>0</v>
      </c>
      <c r="V6245">
        <v>7.6049999999999978</v>
      </c>
    </row>
    <row r="6246" spans="1:22" ht="14.25" customHeight="1" x14ac:dyDescent="0.3">
      <c r="A6246">
        <v>6245</v>
      </c>
      <c r="B6246" t="s">
        <v>8775</v>
      </c>
      <c r="C6246">
        <f>YEAR(Data!$D6246)</f>
        <v>2012</v>
      </c>
      <c r="D6246" s="2">
        <v>41233</v>
      </c>
      <c r="E6246" s="2">
        <v>41238</v>
      </c>
      <c r="F6246" t="s">
        <v>50</v>
      </c>
      <c r="G6246" t="s">
        <v>6295</v>
      </c>
      <c r="H6246" t="s">
        <v>6296</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ht="14.25" customHeight="1" x14ac:dyDescent="0.3">
      <c r="A6247">
        <v>6246</v>
      </c>
      <c r="B6247" t="s">
        <v>8775</v>
      </c>
      <c r="C6247">
        <f>YEAR(Data!$D6247)</f>
        <v>2012</v>
      </c>
      <c r="D6247" s="2">
        <v>41233</v>
      </c>
      <c r="E6247" s="2">
        <v>41238</v>
      </c>
      <c r="F6247" t="s">
        <v>50</v>
      </c>
      <c r="G6247" t="s">
        <v>6295</v>
      </c>
      <c r="H6247" t="s">
        <v>6296</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ht="14.25" customHeight="1" x14ac:dyDescent="0.3">
      <c r="A6248">
        <v>6247</v>
      </c>
      <c r="B6248" t="s">
        <v>8775</v>
      </c>
      <c r="C6248">
        <f>YEAR(Data!$D6248)</f>
        <v>2012</v>
      </c>
      <c r="D6248" s="2">
        <v>41233</v>
      </c>
      <c r="E6248" s="2">
        <v>41238</v>
      </c>
      <c r="F6248" t="s">
        <v>50</v>
      </c>
      <c r="G6248" t="s">
        <v>6295</v>
      </c>
      <c r="H6248" t="s">
        <v>6296</v>
      </c>
      <c r="I6248" t="s">
        <v>102</v>
      </c>
      <c r="J6248" t="s">
        <v>27</v>
      </c>
      <c r="K6248" t="s">
        <v>95</v>
      </c>
      <c r="L6248" t="s">
        <v>96</v>
      </c>
      <c r="M6248">
        <v>98105</v>
      </c>
      <c r="N6248" t="s">
        <v>44</v>
      </c>
      <c r="O6248" t="s">
        <v>7742</v>
      </c>
      <c r="P6248" t="s">
        <v>71</v>
      </c>
      <c r="Q6248" t="s">
        <v>161</v>
      </c>
      <c r="R6248" t="s">
        <v>7743</v>
      </c>
      <c r="S6248">
        <v>13.98</v>
      </c>
      <c r="T6248">
        <v>2</v>
      </c>
      <c r="U6248">
        <v>0</v>
      </c>
      <c r="V6248">
        <v>6.011400000000001</v>
      </c>
    </row>
    <row r="6249" spans="1:22" ht="14.25" customHeight="1" x14ac:dyDescent="0.3">
      <c r="A6249">
        <v>6248</v>
      </c>
      <c r="B6249" t="s">
        <v>8776</v>
      </c>
      <c r="C6249">
        <f>YEAR(Data!$D6249)</f>
        <v>2014</v>
      </c>
      <c r="D6249" s="2">
        <v>41789</v>
      </c>
      <c r="E6249" s="2">
        <v>41795</v>
      </c>
      <c r="F6249" t="s">
        <v>50</v>
      </c>
      <c r="G6249" t="s">
        <v>5155</v>
      </c>
      <c r="H6249" t="s">
        <v>5156</v>
      </c>
      <c r="I6249" t="s">
        <v>26</v>
      </c>
      <c r="J6249" t="s">
        <v>27</v>
      </c>
      <c r="K6249" t="s">
        <v>497</v>
      </c>
      <c r="L6249" t="s">
        <v>254</v>
      </c>
      <c r="M6249">
        <v>47201</v>
      </c>
      <c r="N6249" t="s">
        <v>105</v>
      </c>
      <c r="O6249" t="s">
        <v>5374</v>
      </c>
      <c r="P6249" t="s">
        <v>46</v>
      </c>
      <c r="Q6249" t="s">
        <v>75</v>
      </c>
      <c r="R6249" t="s">
        <v>5375</v>
      </c>
      <c r="S6249">
        <v>43.41</v>
      </c>
      <c r="T6249">
        <v>1</v>
      </c>
      <c r="U6249">
        <v>0</v>
      </c>
      <c r="V6249">
        <v>19.968599999999999</v>
      </c>
    </row>
    <row r="6250" spans="1:22" ht="14.25" customHeight="1" x14ac:dyDescent="0.3">
      <c r="A6250">
        <v>6249</v>
      </c>
      <c r="B6250" t="s">
        <v>8776</v>
      </c>
      <c r="C6250">
        <f>YEAR(Data!$D6250)</f>
        <v>2014</v>
      </c>
      <c r="D6250" s="2">
        <v>41789</v>
      </c>
      <c r="E6250" s="2">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ht="14.25" customHeight="1" x14ac:dyDescent="0.3">
      <c r="A6251">
        <v>6250</v>
      </c>
      <c r="B6251" t="s">
        <v>8776</v>
      </c>
      <c r="C6251">
        <f>YEAR(Data!$D6251)</f>
        <v>2014</v>
      </c>
      <c r="D6251" s="2">
        <v>41789</v>
      </c>
      <c r="E6251" s="2">
        <v>41795</v>
      </c>
      <c r="F6251" t="s">
        <v>50</v>
      </c>
      <c r="G6251" t="s">
        <v>5155</v>
      </c>
      <c r="H6251" t="s">
        <v>5156</v>
      </c>
      <c r="I6251" t="s">
        <v>26</v>
      </c>
      <c r="J6251" t="s">
        <v>27</v>
      </c>
      <c r="K6251" t="s">
        <v>497</v>
      </c>
      <c r="L6251" t="s">
        <v>254</v>
      </c>
      <c r="M6251">
        <v>47201</v>
      </c>
      <c r="N6251" t="s">
        <v>105</v>
      </c>
      <c r="O6251" t="s">
        <v>8777</v>
      </c>
      <c r="P6251" t="s">
        <v>46</v>
      </c>
      <c r="Q6251" t="s">
        <v>78</v>
      </c>
      <c r="R6251" t="s">
        <v>8778</v>
      </c>
      <c r="S6251">
        <v>465.16</v>
      </c>
      <c r="T6251">
        <v>2</v>
      </c>
      <c r="U6251">
        <v>0</v>
      </c>
      <c r="V6251">
        <v>120.94159999999999</v>
      </c>
    </row>
    <row r="6252" spans="1:22" ht="14.25" customHeight="1" x14ac:dyDescent="0.3">
      <c r="A6252">
        <v>6251</v>
      </c>
      <c r="B6252" t="s">
        <v>8776</v>
      </c>
      <c r="C6252">
        <f>YEAR(Data!$D6252)</f>
        <v>2014</v>
      </c>
      <c r="D6252" s="2">
        <v>41789</v>
      </c>
      <c r="E6252" s="2">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ht="14.25" customHeight="1" x14ac:dyDescent="0.3">
      <c r="A6253">
        <v>6252</v>
      </c>
      <c r="B6253" t="s">
        <v>8779</v>
      </c>
      <c r="C6253">
        <f>YEAR(Data!$D6253)</f>
        <v>2011</v>
      </c>
      <c r="D6253" s="2">
        <v>40879</v>
      </c>
      <c r="E6253" s="2">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ht="14.25" customHeight="1" x14ac:dyDescent="0.3">
      <c r="A6254">
        <v>6253</v>
      </c>
      <c r="B6254" t="s">
        <v>8780</v>
      </c>
      <c r="C6254">
        <f>YEAR(Data!$D6254)</f>
        <v>2011</v>
      </c>
      <c r="D6254" s="2">
        <v>40640</v>
      </c>
      <c r="E6254" s="2">
        <v>40640</v>
      </c>
      <c r="F6254" t="s">
        <v>1290</v>
      </c>
      <c r="G6254" t="s">
        <v>785</v>
      </c>
      <c r="H6254" t="s">
        <v>786</v>
      </c>
      <c r="I6254" t="s">
        <v>102</v>
      </c>
      <c r="J6254" t="s">
        <v>27</v>
      </c>
      <c r="K6254" t="s">
        <v>7783</v>
      </c>
      <c r="L6254" t="s">
        <v>1272</v>
      </c>
      <c r="M6254">
        <v>30062</v>
      </c>
      <c r="N6254" t="s">
        <v>30</v>
      </c>
      <c r="O6254" t="s">
        <v>1898</v>
      </c>
      <c r="P6254" t="s">
        <v>46</v>
      </c>
      <c r="Q6254" t="s">
        <v>90</v>
      </c>
      <c r="R6254" t="s">
        <v>1899</v>
      </c>
      <c r="S6254">
        <v>58.320000000000007</v>
      </c>
      <c r="T6254">
        <v>9</v>
      </c>
      <c r="U6254">
        <v>0</v>
      </c>
      <c r="V6254">
        <v>27.993600000000001</v>
      </c>
    </row>
    <row r="6255" spans="1:22" ht="14.25" customHeight="1" x14ac:dyDescent="0.3">
      <c r="A6255">
        <v>6254</v>
      </c>
      <c r="B6255" t="s">
        <v>8780</v>
      </c>
      <c r="C6255">
        <f>YEAR(Data!$D6255)</f>
        <v>2011</v>
      </c>
      <c r="D6255" s="2">
        <v>40640</v>
      </c>
      <c r="E6255" s="2">
        <v>40640</v>
      </c>
      <c r="F6255" t="s">
        <v>1290</v>
      </c>
      <c r="G6255" t="s">
        <v>785</v>
      </c>
      <c r="H6255" t="s">
        <v>786</v>
      </c>
      <c r="I6255" t="s">
        <v>102</v>
      </c>
      <c r="J6255" t="s">
        <v>27</v>
      </c>
      <c r="K6255" t="s">
        <v>7783</v>
      </c>
      <c r="L6255" t="s">
        <v>1272</v>
      </c>
      <c r="M6255">
        <v>30062</v>
      </c>
      <c r="N6255" t="s">
        <v>30</v>
      </c>
      <c r="O6255" t="s">
        <v>4321</v>
      </c>
      <c r="P6255" t="s">
        <v>71</v>
      </c>
      <c r="Q6255" t="s">
        <v>72</v>
      </c>
      <c r="R6255" t="s">
        <v>4322</v>
      </c>
      <c r="S6255">
        <v>200.96999999999997</v>
      </c>
      <c r="T6255">
        <v>3</v>
      </c>
      <c r="U6255">
        <v>0</v>
      </c>
      <c r="V6255">
        <v>50.242500000000007</v>
      </c>
    </row>
    <row r="6256" spans="1:22" ht="14.25" customHeight="1" x14ac:dyDescent="0.3">
      <c r="A6256">
        <v>6255</v>
      </c>
      <c r="B6256" t="s">
        <v>8781</v>
      </c>
      <c r="C6256">
        <f>YEAR(Data!$D6256)</f>
        <v>2012</v>
      </c>
      <c r="D6256" s="2">
        <v>41160</v>
      </c>
      <c r="E6256" s="2">
        <v>41166</v>
      </c>
      <c r="F6256" t="s">
        <v>50</v>
      </c>
      <c r="G6256" t="s">
        <v>847</v>
      </c>
      <c r="H6256" t="s">
        <v>848</v>
      </c>
      <c r="I6256" t="s">
        <v>41</v>
      </c>
      <c r="J6256" t="s">
        <v>27</v>
      </c>
      <c r="K6256" t="s">
        <v>1817</v>
      </c>
      <c r="L6256" t="s">
        <v>358</v>
      </c>
      <c r="M6256">
        <v>36116</v>
      </c>
      <c r="N6256" t="s">
        <v>30</v>
      </c>
      <c r="O6256" t="s">
        <v>6826</v>
      </c>
      <c r="P6256" t="s">
        <v>32</v>
      </c>
      <c r="Q6256" t="s">
        <v>65</v>
      </c>
      <c r="R6256" t="s">
        <v>6827</v>
      </c>
      <c r="S6256">
        <v>21.36</v>
      </c>
      <c r="T6256">
        <v>8</v>
      </c>
      <c r="U6256">
        <v>0</v>
      </c>
      <c r="V6256">
        <v>8.1167999999999996</v>
      </c>
    </row>
    <row r="6257" spans="1:22" ht="14.25" customHeight="1" x14ac:dyDescent="0.3">
      <c r="A6257">
        <v>6256</v>
      </c>
      <c r="B6257" t="s">
        <v>8782</v>
      </c>
      <c r="C6257">
        <f>YEAR(Data!$D6257)</f>
        <v>2014</v>
      </c>
      <c r="D6257" s="2">
        <v>41892</v>
      </c>
      <c r="E6257" s="2">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ht="14.25" customHeight="1" x14ac:dyDescent="0.3">
      <c r="A6258">
        <v>6257</v>
      </c>
      <c r="B6258" t="s">
        <v>8783</v>
      </c>
      <c r="C6258">
        <f>YEAR(Data!$D6258)</f>
        <v>2012</v>
      </c>
      <c r="D6258" s="2">
        <v>41158</v>
      </c>
      <c r="E6258" s="2">
        <v>41160</v>
      </c>
      <c r="F6258" t="s">
        <v>23</v>
      </c>
      <c r="G6258" t="s">
        <v>3370</v>
      </c>
      <c r="H6258" t="s">
        <v>3371</v>
      </c>
      <c r="I6258" t="s">
        <v>102</v>
      </c>
      <c r="J6258" t="s">
        <v>27</v>
      </c>
      <c r="K6258" t="s">
        <v>1062</v>
      </c>
      <c r="L6258" t="s">
        <v>54</v>
      </c>
      <c r="M6258">
        <v>33319</v>
      </c>
      <c r="N6258" t="s">
        <v>30</v>
      </c>
      <c r="O6258" t="s">
        <v>5934</v>
      </c>
      <c r="P6258" t="s">
        <v>46</v>
      </c>
      <c r="Q6258" t="s">
        <v>75</v>
      </c>
      <c r="R6258" t="s">
        <v>5935</v>
      </c>
      <c r="S6258">
        <v>3.4440000000000008</v>
      </c>
      <c r="T6258">
        <v>1</v>
      </c>
      <c r="U6258">
        <v>0.7</v>
      </c>
      <c r="V6258">
        <v>-2.5255999999999998</v>
      </c>
    </row>
    <row r="6259" spans="1:22" ht="14.25" customHeight="1" x14ac:dyDescent="0.3">
      <c r="A6259">
        <v>6258</v>
      </c>
      <c r="B6259" t="s">
        <v>8784</v>
      </c>
      <c r="C6259">
        <f>YEAR(Data!$D6259)</f>
        <v>2014</v>
      </c>
      <c r="D6259" s="2">
        <v>41946</v>
      </c>
      <c r="E6259" s="2">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ht="14.25" customHeight="1" x14ac:dyDescent="0.3">
      <c r="A6260">
        <v>6259</v>
      </c>
      <c r="B6260" t="s">
        <v>8785</v>
      </c>
      <c r="C6260">
        <f>YEAR(Data!$D6260)</f>
        <v>2012</v>
      </c>
      <c r="D6260" s="2">
        <v>40996</v>
      </c>
      <c r="E6260" s="2">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ht="14.25" customHeight="1" x14ac:dyDescent="0.3">
      <c r="A6261">
        <v>6260</v>
      </c>
      <c r="B6261" t="s">
        <v>8786</v>
      </c>
      <c r="C6261">
        <f>YEAR(Data!$D6261)</f>
        <v>2012</v>
      </c>
      <c r="D6261" s="2">
        <v>41134</v>
      </c>
      <c r="E6261" s="2">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ht="14.25" customHeight="1" x14ac:dyDescent="0.3">
      <c r="A6262">
        <v>6261</v>
      </c>
      <c r="B6262" t="s">
        <v>8787</v>
      </c>
      <c r="C6262">
        <f>YEAR(Data!$D6262)</f>
        <v>2012</v>
      </c>
      <c r="D6262" s="2">
        <v>41041</v>
      </c>
      <c r="E6262" s="2">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ht="14.25" customHeight="1" x14ac:dyDescent="0.3">
      <c r="A6263">
        <v>6262</v>
      </c>
      <c r="B6263" t="s">
        <v>8788</v>
      </c>
      <c r="C6263">
        <f>YEAR(Data!$D6263)</f>
        <v>2014</v>
      </c>
      <c r="D6263" s="2">
        <v>41844</v>
      </c>
      <c r="E6263" s="2">
        <v>41848</v>
      </c>
      <c r="F6263" t="s">
        <v>50</v>
      </c>
      <c r="G6263" t="s">
        <v>7934</v>
      </c>
      <c r="H6263" t="s">
        <v>7935</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ht="14.25" customHeight="1" x14ac:dyDescent="0.3">
      <c r="A6264">
        <v>6263</v>
      </c>
      <c r="B6264" t="s">
        <v>8789</v>
      </c>
      <c r="C6264">
        <f>YEAR(Data!$D6264)</f>
        <v>2013</v>
      </c>
      <c r="D6264" s="2">
        <v>41542</v>
      </c>
      <c r="E6264" s="2">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ht="14.25" customHeight="1" x14ac:dyDescent="0.3">
      <c r="A6265">
        <v>6264</v>
      </c>
      <c r="B6265" t="s">
        <v>8790</v>
      </c>
      <c r="C6265">
        <f>YEAR(Data!$D6265)</f>
        <v>2014</v>
      </c>
      <c r="D6265" s="2">
        <v>41765</v>
      </c>
      <c r="E6265" s="2">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ht="14.25" customHeight="1" x14ac:dyDescent="0.3">
      <c r="A6266">
        <v>6265</v>
      </c>
      <c r="B6266" t="s">
        <v>8791</v>
      </c>
      <c r="C6266">
        <f>YEAR(Data!$D6266)</f>
        <v>2013</v>
      </c>
      <c r="D6266" s="2">
        <v>41554</v>
      </c>
      <c r="E6266" s="2">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ht="14.25" customHeight="1" x14ac:dyDescent="0.3">
      <c r="A6267">
        <v>6266</v>
      </c>
      <c r="B6267" t="s">
        <v>8792</v>
      </c>
      <c r="C6267">
        <f>YEAR(Data!$D6267)</f>
        <v>2011</v>
      </c>
      <c r="D6267" s="2">
        <v>40850</v>
      </c>
      <c r="E6267" s="2">
        <v>40855</v>
      </c>
      <c r="F6267" t="s">
        <v>50</v>
      </c>
      <c r="G6267" t="s">
        <v>2072</v>
      </c>
      <c r="H6267" t="s">
        <v>2073</v>
      </c>
      <c r="I6267" t="s">
        <v>26</v>
      </c>
      <c r="J6267" t="s">
        <v>27</v>
      </c>
      <c r="K6267" t="s">
        <v>5661</v>
      </c>
      <c r="L6267" t="s">
        <v>335</v>
      </c>
      <c r="M6267">
        <v>37211</v>
      </c>
      <c r="N6267" t="s">
        <v>30</v>
      </c>
      <c r="O6267" t="s">
        <v>3262</v>
      </c>
      <c r="P6267" t="s">
        <v>46</v>
      </c>
      <c r="Q6267" t="s">
        <v>90</v>
      </c>
      <c r="R6267" t="s">
        <v>3263</v>
      </c>
      <c r="S6267">
        <v>3.4880000000000004</v>
      </c>
      <c r="T6267">
        <v>2</v>
      </c>
      <c r="U6267">
        <v>0.2</v>
      </c>
      <c r="V6267">
        <v>1.1771999999999998</v>
      </c>
    </row>
    <row r="6268" spans="1:22" ht="14.25" customHeight="1" x14ac:dyDescent="0.3">
      <c r="A6268">
        <v>6267</v>
      </c>
      <c r="B6268" t="s">
        <v>8792</v>
      </c>
      <c r="C6268">
        <f>YEAR(Data!$D6268)</f>
        <v>2011</v>
      </c>
      <c r="D6268" s="2">
        <v>40850</v>
      </c>
      <c r="E6268" s="2">
        <v>40855</v>
      </c>
      <c r="F6268" t="s">
        <v>50</v>
      </c>
      <c r="G6268" t="s">
        <v>2072</v>
      </c>
      <c r="H6268" t="s">
        <v>2073</v>
      </c>
      <c r="I6268" t="s">
        <v>26</v>
      </c>
      <c r="J6268" t="s">
        <v>27</v>
      </c>
      <c r="K6268" t="s">
        <v>5661</v>
      </c>
      <c r="L6268" t="s">
        <v>335</v>
      </c>
      <c r="M6268">
        <v>37211</v>
      </c>
      <c r="N6268" t="s">
        <v>30</v>
      </c>
      <c r="O6268" t="s">
        <v>2650</v>
      </c>
      <c r="P6268" t="s">
        <v>46</v>
      </c>
      <c r="Q6268" t="s">
        <v>90</v>
      </c>
      <c r="R6268" t="s">
        <v>2651</v>
      </c>
      <c r="S6268">
        <v>143.85600000000002</v>
      </c>
      <c r="T6268">
        <v>9</v>
      </c>
      <c r="U6268">
        <v>0.2</v>
      </c>
      <c r="V6268">
        <v>48.551399999999994</v>
      </c>
    </row>
    <row r="6269" spans="1:22" ht="14.25" customHeight="1" x14ac:dyDescent="0.3">
      <c r="A6269">
        <v>6268</v>
      </c>
      <c r="B6269" t="s">
        <v>8793</v>
      </c>
      <c r="C6269">
        <f>YEAR(Data!$D6269)</f>
        <v>2012</v>
      </c>
      <c r="D6269" s="2">
        <v>41183</v>
      </c>
      <c r="E6269" s="2">
        <v>41186</v>
      </c>
      <c r="F6269" t="s">
        <v>23</v>
      </c>
      <c r="G6269" t="s">
        <v>733</v>
      </c>
      <c r="H6269" t="s">
        <v>734</v>
      </c>
      <c r="I6269" t="s">
        <v>102</v>
      </c>
      <c r="J6269" t="s">
        <v>27</v>
      </c>
      <c r="K6269" t="s">
        <v>8794</v>
      </c>
      <c r="L6269" t="s">
        <v>1245</v>
      </c>
      <c r="M6269">
        <v>2138</v>
      </c>
      <c r="N6269" t="s">
        <v>148</v>
      </c>
      <c r="O6269" t="s">
        <v>1920</v>
      </c>
      <c r="P6269" t="s">
        <v>71</v>
      </c>
      <c r="Q6269" t="s">
        <v>72</v>
      </c>
      <c r="R6269" t="s">
        <v>1921</v>
      </c>
      <c r="S6269">
        <v>311.98</v>
      </c>
      <c r="T6269">
        <v>2</v>
      </c>
      <c r="U6269">
        <v>0</v>
      </c>
      <c r="V6269">
        <v>93.593999999999994</v>
      </c>
    </row>
    <row r="6270" spans="1:22" ht="14.25" customHeight="1" x14ac:dyDescent="0.3">
      <c r="A6270">
        <v>6269</v>
      </c>
      <c r="B6270" t="s">
        <v>8793</v>
      </c>
      <c r="C6270">
        <f>YEAR(Data!$D6270)</f>
        <v>2012</v>
      </c>
      <c r="D6270" s="2">
        <v>41183</v>
      </c>
      <c r="E6270" s="2">
        <v>41186</v>
      </c>
      <c r="F6270" t="s">
        <v>23</v>
      </c>
      <c r="G6270" t="s">
        <v>733</v>
      </c>
      <c r="H6270" t="s">
        <v>734</v>
      </c>
      <c r="I6270" t="s">
        <v>102</v>
      </c>
      <c r="J6270" t="s">
        <v>27</v>
      </c>
      <c r="K6270" t="s">
        <v>8794</v>
      </c>
      <c r="L6270" t="s">
        <v>1245</v>
      </c>
      <c r="M6270">
        <v>2138</v>
      </c>
      <c r="N6270" t="s">
        <v>148</v>
      </c>
      <c r="O6270" t="s">
        <v>5621</v>
      </c>
      <c r="P6270" t="s">
        <v>46</v>
      </c>
      <c r="Q6270" t="s">
        <v>75</v>
      </c>
      <c r="R6270" t="s">
        <v>1219</v>
      </c>
      <c r="S6270">
        <v>22.450000000000003</v>
      </c>
      <c r="T6270">
        <v>5</v>
      </c>
      <c r="U6270">
        <v>0</v>
      </c>
      <c r="V6270">
        <v>10.327</v>
      </c>
    </row>
    <row r="6271" spans="1:22" ht="14.25" customHeight="1" x14ac:dyDescent="0.3">
      <c r="A6271">
        <v>6270</v>
      </c>
      <c r="B6271" t="s">
        <v>8795</v>
      </c>
      <c r="C6271">
        <f>YEAR(Data!$D6271)</f>
        <v>2014</v>
      </c>
      <c r="D6271" s="2">
        <v>41976</v>
      </c>
      <c r="E6271" s="2">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ht="14.25" customHeight="1" x14ac:dyDescent="0.3">
      <c r="A6272">
        <v>6271</v>
      </c>
      <c r="B6272" t="s">
        <v>8795</v>
      </c>
      <c r="C6272">
        <f>YEAR(Data!$D6272)</f>
        <v>2014</v>
      </c>
      <c r="D6272" s="2">
        <v>41976</v>
      </c>
      <c r="E6272" s="2">
        <v>41980</v>
      </c>
      <c r="F6272" t="s">
        <v>50</v>
      </c>
      <c r="G6272" t="s">
        <v>1532</v>
      </c>
      <c r="H6272" t="s">
        <v>1533</v>
      </c>
      <c r="I6272" t="s">
        <v>41</v>
      </c>
      <c r="J6272" t="s">
        <v>27</v>
      </c>
      <c r="K6272" t="s">
        <v>3199</v>
      </c>
      <c r="L6272" t="s">
        <v>43</v>
      </c>
      <c r="M6272">
        <v>94601</v>
      </c>
      <c r="N6272" t="s">
        <v>44</v>
      </c>
      <c r="O6272" t="s">
        <v>6903</v>
      </c>
      <c r="P6272" t="s">
        <v>32</v>
      </c>
      <c r="Q6272" t="s">
        <v>36</v>
      </c>
      <c r="R6272" t="s">
        <v>6904</v>
      </c>
      <c r="S6272">
        <v>1159.056</v>
      </c>
      <c r="T6272">
        <v>9</v>
      </c>
      <c r="U6272">
        <v>0.2</v>
      </c>
      <c r="V6272">
        <v>43.464599999999905</v>
      </c>
    </row>
    <row r="6273" spans="1:22" ht="14.25" customHeight="1" x14ac:dyDescent="0.3">
      <c r="A6273">
        <v>6272</v>
      </c>
      <c r="B6273" t="s">
        <v>8795</v>
      </c>
      <c r="C6273">
        <f>YEAR(Data!$D6273)</f>
        <v>2014</v>
      </c>
      <c r="D6273" s="2">
        <v>41976</v>
      </c>
      <c r="E6273" s="2">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ht="14.25" customHeight="1" x14ac:dyDescent="0.3">
      <c r="A6274">
        <v>6273</v>
      </c>
      <c r="B6274" t="s">
        <v>8796</v>
      </c>
      <c r="C6274">
        <f>YEAR(Data!$D6274)</f>
        <v>2014</v>
      </c>
      <c r="D6274" s="2">
        <v>41985</v>
      </c>
      <c r="E6274" s="2">
        <v>41986</v>
      </c>
      <c r="F6274" t="s">
        <v>188</v>
      </c>
      <c r="G6274" t="s">
        <v>1338</v>
      </c>
      <c r="H6274" t="s">
        <v>1339</v>
      </c>
      <c r="I6274" t="s">
        <v>41</v>
      </c>
      <c r="J6274" t="s">
        <v>27</v>
      </c>
      <c r="K6274" t="s">
        <v>8797</v>
      </c>
      <c r="L6274" t="s">
        <v>211</v>
      </c>
      <c r="M6274">
        <v>60067</v>
      </c>
      <c r="N6274" t="s">
        <v>105</v>
      </c>
      <c r="O6274" t="s">
        <v>4794</v>
      </c>
      <c r="P6274" t="s">
        <v>71</v>
      </c>
      <c r="Q6274" t="s">
        <v>161</v>
      </c>
      <c r="R6274" t="s">
        <v>4795</v>
      </c>
      <c r="S6274">
        <v>116.312</v>
      </c>
      <c r="T6274">
        <v>7</v>
      </c>
      <c r="U6274">
        <v>0.2</v>
      </c>
      <c r="V6274">
        <v>23.262400000000003</v>
      </c>
    </row>
    <row r="6275" spans="1:22" ht="14.25" customHeight="1" x14ac:dyDescent="0.3">
      <c r="A6275">
        <v>6274</v>
      </c>
      <c r="B6275" t="s">
        <v>8798</v>
      </c>
      <c r="C6275">
        <f>YEAR(Data!$D6275)</f>
        <v>2013</v>
      </c>
      <c r="D6275" s="2">
        <v>41473</v>
      </c>
      <c r="E6275" s="2">
        <v>41478</v>
      </c>
      <c r="F6275" t="s">
        <v>23</v>
      </c>
      <c r="G6275" t="s">
        <v>5176</v>
      </c>
      <c r="H6275" t="s">
        <v>5177</v>
      </c>
      <c r="I6275" t="s">
        <v>26</v>
      </c>
      <c r="J6275" t="s">
        <v>27</v>
      </c>
      <c r="K6275" t="s">
        <v>95</v>
      </c>
      <c r="L6275" t="s">
        <v>96</v>
      </c>
      <c r="M6275">
        <v>98105</v>
      </c>
      <c r="N6275" t="s">
        <v>44</v>
      </c>
      <c r="O6275" t="s">
        <v>5688</v>
      </c>
      <c r="P6275" t="s">
        <v>32</v>
      </c>
      <c r="Q6275" t="s">
        <v>65</v>
      </c>
      <c r="R6275" t="s">
        <v>5689</v>
      </c>
      <c r="S6275">
        <v>12.419999999999998</v>
      </c>
      <c r="T6275">
        <v>3</v>
      </c>
      <c r="U6275">
        <v>0</v>
      </c>
      <c r="V6275">
        <v>4.4711999999999996</v>
      </c>
    </row>
    <row r="6276" spans="1:22" ht="14.25" customHeight="1" x14ac:dyDescent="0.3">
      <c r="A6276">
        <v>6275</v>
      </c>
      <c r="B6276" t="s">
        <v>8798</v>
      </c>
      <c r="C6276">
        <f>YEAR(Data!$D6276)</f>
        <v>2013</v>
      </c>
      <c r="D6276" s="2">
        <v>41473</v>
      </c>
      <c r="E6276" s="2">
        <v>41478</v>
      </c>
      <c r="F6276" t="s">
        <v>23</v>
      </c>
      <c r="G6276" t="s">
        <v>5176</v>
      </c>
      <c r="H6276" t="s">
        <v>5177</v>
      </c>
      <c r="I6276" t="s">
        <v>26</v>
      </c>
      <c r="J6276" t="s">
        <v>27</v>
      </c>
      <c r="K6276" t="s">
        <v>95</v>
      </c>
      <c r="L6276" t="s">
        <v>96</v>
      </c>
      <c r="M6276">
        <v>98105</v>
      </c>
      <c r="N6276" t="s">
        <v>44</v>
      </c>
      <c r="O6276" t="s">
        <v>8799</v>
      </c>
      <c r="P6276" t="s">
        <v>71</v>
      </c>
      <c r="Q6276" t="s">
        <v>161</v>
      </c>
      <c r="R6276" t="s">
        <v>8800</v>
      </c>
      <c r="S6276">
        <v>428.40000000000003</v>
      </c>
      <c r="T6276">
        <v>3</v>
      </c>
      <c r="U6276">
        <v>0</v>
      </c>
      <c r="V6276">
        <v>89.963999999999999</v>
      </c>
    </row>
    <row r="6277" spans="1:22" ht="14.25" customHeight="1" x14ac:dyDescent="0.3">
      <c r="A6277">
        <v>6276</v>
      </c>
      <c r="B6277" t="s">
        <v>8798</v>
      </c>
      <c r="C6277">
        <f>YEAR(Data!$D6277)</f>
        <v>2013</v>
      </c>
      <c r="D6277" s="2">
        <v>41473</v>
      </c>
      <c r="E6277" s="2">
        <v>41478</v>
      </c>
      <c r="F6277" t="s">
        <v>23</v>
      </c>
      <c r="G6277" t="s">
        <v>5176</v>
      </c>
      <c r="H6277" t="s">
        <v>5177</v>
      </c>
      <c r="I6277" t="s">
        <v>26</v>
      </c>
      <c r="J6277" t="s">
        <v>27</v>
      </c>
      <c r="K6277" t="s">
        <v>95</v>
      </c>
      <c r="L6277" t="s">
        <v>96</v>
      </c>
      <c r="M6277">
        <v>98105</v>
      </c>
      <c r="N6277" t="s">
        <v>44</v>
      </c>
      <c r="O6277" t="s">
        <v>6997</v>
      </c>
      <c r="P6277" t="s">
        <v>32</v>
      </c>
      <c r="Q6277" t="s">
        <v>65</v>
      </c>
      <c r="R6277" t="s">
        <v>6998</v>
      </c>
      <c r="S6277">
        <v>24.75</v>
      </c>
      <c r="T6277">
        <v>5</v>
      </c>
      <c r="U6277">
        <v>0</v>
      </c>
      <c r="V6277">
        <v>10.890000000000002</v>
      </c>
    </row>
    <row r="6278" spans="1:22" ht="14.25" customHeight="1" x14ac:dyDescent="0.3">
      <c r="A6278">
        <v>6277</v>
      </c>
      <c r="B6278" t="s">
        <v>8798</v>
      </c>
      <c r="C6278">
        <f>YEAR(Data!$D6278)</f>
        <v>2013</v>
      </c>
      <c r="D6278" s="2">
        <v>41473</v>
      </c>
      <c r="E6278" s="2">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ht="14.25" customHeight="1" x14ac:dyDescent="0.3">
      <c r="A6279">
        <v>6278</v>
      </c>
      <c r="B6279" t="s">
        <v>8798</v>
      </c>
      <c r="C6279">
        <f>YEAR(Data!$D6279)</f>
        <v>2013</v>
      </c>
      <c r="D6279" s="2">
        <v>41473</v>
      </c>
      <c r="E6279" s="2">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ht="14.25" customHeight="1" x14ac:dyDescent="0.3">
      <c r="A6280">
        <v>6279</v>
      </c>
      <c r="B6280" t="s">
        <v>8798</v>
      </c>
      <c r="C6280">
        <f>YEAR(Data!$D6280)</f>
        <v>2013</v>
      </c>
      <c r="D6280" s="2">
        <v>41473</v>
      </c>
      <c r="E6280" s="2">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ht="14.25" customHeight="1" x14ac:dyDescent="0.3">
      <c r="A6281">
        <v>6280</v>
      </c>
      <c r="B6281" t="s">
        <v>8798</v>
      </c>
      <c r="C6281">
        <f>YEAR(Data!$D6281)</f>
        <v>2013</v>
      </c>
      <c r="D6281" s="2">
        <v>41473</v>
      </c>
      <c r="E6281" s="2">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ht="14.25" customHeight="1" x14ac:dyDescent="0.3">
      <c r="A6282">
        <v>6281</v>
      </c>
      <c r="B6282" t="s">
        <v>8801</v>
      </c>
      <c r="C6282">
        <f>YEAR(Data!$D6282)</f>
        <v>2014</v>
      </c>
      <c r="D6282" s="2">
        <v>41772</v>
      </c>
      <c r="E6282" s="2">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ht="14.25" customHeight="1" x14ac:dyDescent="0.3">
      <c r="A6283">
        <v>6282</v>
      </c>
      <c r="B6283" t="s">
        <v>8802</v>
      </c>
      <c r="C6283">
        <f>YEAR(Data!$D6283)</f>
        <v>2012</v>
      </c>
      <c r="D6283" s="2">
        <v>41233</v>
      </c>
      <c r="E6283" s="2">
        <v>41239</v>
      </c>
      <c r="F6283" t="s">
        <v>50</v>
      </c>
      <c r="G6283" t="s">
        <v>4397</v>
      </c>
      <c r="H6283" t="s">
        <v>4398</v>
      </c>
      <c r="I6283" t="s">
        <v>26</v>
      </c>
      <c r="J6283" t="s">
        <v>27</v>
      </c>
      <c r="K6283" t="s">
        <v>5178</v>
      </c>
      <c r="L6283" t="s">
        <v>498</v>
      </c>
      <c r="M6283">
        <v>43302</v>
      </c>
      <c r="N6283" t="s">
        <v>148</v>
      </c>
      <c r="O6283" t="s">
        <v>8803</v>
      </c>
      <c r="P6283" t="s">
        <v>32</v>
      </c>
      <c r="Q6283" t="s">
        <v>65</v>
      </c>
      <c r="R6283" t="s">
        <v>8804</v>
      </c>
      <c r="S6283">
        <v>63.824000000000005</v>
      </c>
      <c r="T6283">
        <v>2</v>
      </c>
      <c r="U6283">
        <v>0.2</v>
      </c>
      <c r="V6283">
        <v>9.5735999999999937</v>
      </c>
    </row>
    <row r="6284" spans="1:22" ht="14.25" customHeight="1" x14ac:dyDescent="0.3">
      <c r="A6284">
        <v>6283</v>
      </c>
      <c r="B6284" t="s">
        <v>8802</v>
      </c>
      <c r="C6284">
        <f>YEAR(Data!$D6284)</f>
        <v>2012</v>
      </c>
      <c r="D6284" s="2">
        <v>41233</v>
      </c>
      <c r="E6284" s="2">
        <v>41239</v>
      </c>
      <c r="F6284" t="s">
        <v>50</v>
      </c>
      <c r="G6284" t="s">
        <v>4397</v>
      </c>
      <c r="H6284" t="s">
        <v>4398</v>
      </c>
      <c r="I6284" t="s">
        <v>26</v>
      </c>
      <c r="J6284" t="s">
        <v>27</v>
      </c>
      <c r="K6284" t="s">
        <v>5178</v>
      </c>
      <c r="L6284" t="s">
        <v>498</v>
      </c>
      <c r="M6284">
        <v>43302</v>
      </c>
      <c r="N6284" t="s">
        <v>148</v>
      </c>
      <c r="O6284" t="s">
        <v>8373</v>
      </c>
      <c r="P6284" t="s">
        <v>46</v>
      </c>
      <c r="Q6284" t="s">
        <v>59</v>
      </c>
      <c r="R6284" t="s">
        <v>8374</v>
      </c>
      <c r="S6284">
        <v>141.55199999999999</v>
      </c>
      <c r="T6284">
        <v>3</v>
      </c>
      <c r="U6284">
        <v>0.2</v>
      </c>
      <c r="V6284">
        <v>-26.541000000000004</v>
      </c>
    </row>
    <row r="6285" spans="1:22" ht="14.25" customHeight="1" x14ac:dyDescent="0.3">
      <c r="A6285">
        <v>6284</v>
      </c>
      <c r="B6285" t="s">
        <v>8805</v>
      </c>
      <c r="C6285">
        <f>YEAR(Data!$D6285)</f>
        <v>2013</v>
      </c>
      <c r="D6285" s="2">
        <v>41542</v>
      </c>
      <c r="E6285" s="2">
        <v>41546</v>
      </c>
      <c r="F6285" t="s">
        <v>50</v>
      </c>
      <c r="G6285" t="s">
        <v>4764</v>
      </c>
      <c r="H6285" t="s">
        <v>4765</v>
      </c>
      <c r="I6285" t="s">
        <v>41</v>
      </c>
      <c r="J6285" t="s">
        <v>27</v>
      </c>
      <c r="K6285" t="s">
        <v>42</v>
      </c>
      <c r="L6285" t="s">
        <v>43</v>
      </c>
      <c r="M6285">
        <v>90049</v>
      </c>
      <c r="N6285" t="s">
        <v>44</v>
      </c>
      <c r="O6285" t="s">
        <v>7752</v>
      </c>
      <c r="P6285" t="s">
        <v>46</v>
      </c>
      <c r="Q6285" t="s">
        <v>173</v>
      </c>
      <c r="R6285" t="s">
        <v>7753</v>
      </c>
      <c r="S6285">
        <v>304.89999999999998</v>
      </c>
      <c r="T6285">
        <v>5</v>
      </c>
      <c r="U6285">
        <v>0</v>
      </c>
      <c r="V6285">
        <v>143.30299999999997</v>
      </c>
    </row>
    <row r="6286" spans="1:22" ht="14.25" customHeight="1" x14ac:dyDescent="0.3">
      <c r="A6286">
        <v>6285</v>
      </c>
      <c r="B6286" t="s">
        <v>8805</v>
      </c>
      <c r="C6286">
        <f>YEAR(Data!$D6286)</f>
        <v>2013</v>
      </c>
      <c r="D6286" s="2">
        <v>41542</v>
      </c>
      <c r="E6286" s="2">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ht="14.25" customHeight="1" x14ac:dyDescent="0.3">
      <c r="A6287">
        <v>6286</v>
      </c>
      <c r="B6287" t="s">
        <v>8806</v>
      </c>
      <c r="C6287">
        <f>YEAR(Data!$D6287)</f>
        <v>2013</v>
      </c>
      <c r="D6287" s="2">
        <v>41569</v>
      </c>
      <c r="E6287" s="2">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ht="14.25" customHeight="1" x14ac:dyDescent="0.3">
      <c r="A6288">
        <v>6287</v>
      </c>
      <c r="B6288" t="s">
        <v>8807</v>
      </c>
      <c r="C6288">
        <f>YEAR(Data!$D6288)</f>
        <v>2013</v>
      </c>
      <c r="D6288" s="2">
        <v>41572</v>
      </c>
      <c r="E6288" s="2">
        <v>41579</v>
      </c>
      <c r="F6288" t="s">
        <v>50</v>
      </c>
      <c r="G6288" t="s">
        <v>2844</v>
      </c>
      <c r="H6288" t="s">
        <v>2845</v>
      </c>
      <c r="I6288" t="s">
        <v>102</v>
      </c>
      <c r="J6288" t="s">
        <v>27</v>
      </c>
      <c r="K6288" t="s">
        <v>8699</v>
      </c>
      <c r="L6288" t="s">
        <v>335</v>
      </c>
      <c r="M6288">
        <v>37087</v>
      </c>
      <c r="N6288" t="s">
        <v>30</v>
      </c>
      <c r="O6288" t="s">
        <v>3266</v>
      </c>
      <c r="P6288" t="s">
        <v>71</v>
      </c>
      <c r="Q6288" t="s">
        <v>72</v>
      </c>
      <c r="R6288" t="s">
        <v>3267</v>
      </c>
      <c r="S6288">
        <v>239.976</v>
      </c>
      <c r="T6288">
        <v>3</v>
      </c>
      <c r="U6288">
        <v>0.2</v>
      </c>
      <c r="V6288">
        <v>17.998199999999997</v>
      </c>
    </row>
    <row r="6289" spans="1:22" ht="14.25" customHeight="1" x14ac:dyDescent="0.3">
      <c r="A6289">
        <v>6288</v>
      </c>
      <c r="B6289" t="s">
        <v>8808</v>
      </c>
      <c r="C6289">
        <f>YEAR(Data!$D6289)</f>
        <v>2011</v>
      </c>
      <c r="D6289" s="2">
        <v>40732</v>
      </c>
      <c r="E6289" s="2">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ht="14.25" customHeight="1" x14ac:dyDescent="0.3">
      <c r="A6290">
        <v>6289</v>
      </c>
      <c r="B6290" t="s">
        <v>8808</v>
      </c>
      <c r="C6290">
        <f>YEAR(Data!$D6290)</f>
        <v>2011</v>
      </c>
      <c r="D6290" s="2">
        <v>40732</v>
      </c>
      <c r="E6290" s="2">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ht="14.25" customHeight="1" x14ac:dyDescent="0.3">
      <c r="A6291">
        <v>6290</v>
      </c>
      <c r="B6291" t="s">
        <v>8809</v>
      </c>
      <c r="C6291">
        <f>YEAR(Data!$D6291)</f>
        <v>2012</v>
      </c>
      <c r="D6291" s="2">
        <v>40981</v>
      </c>
      <c r="E6291" s="2">
        <v>40986</v>
      </c>
      <c r="F6291" t="s">
        <v>23</v>
      </c>
      <c r="G6291" t="s">
        <v>3116</v>
      </c>
      <c r="H6291" t="s">
        <v>3117</v>
      </c>
      <c r="I6291" t="s">
        <v>102</v>
      </c>
      <c r="J6291" t="s">
        <v>27</v>
      </c>
      <c r="K6291" t="s">
        <v>8488</v>
      </c>
      <c r="L6291" t="s">
        <v>43</v>
      </c>
      <c r="M6291">
        <v>95928</v>
      </c>
      <c r="N6291" t="s">
        <v>44</v>
      </c>
      <c r="O6291" t="s">
        <v>533</v>
      </c>
      <c r="P6291" t="s">
        <v>32</v>
      </c>
      <c r="Q6291" t="s">
        <v>36</v>
      </c>
      <c r="R6291" t="s">
        <v>534</v>
      </c>
      <c r="S6291">
        <v>915.13600000000008</v>
      </c>
      <c r="T6291">
        <v>4</v>
      </c>
      <c r="U6291">
        <v>0.2</v>
      </c>
      <c r="V6291">
        <v>102.95279999999988</v>
      </c>
    </row>
    <row r="6292" spans="1:22" ht="14.25" customHeight="1" x14ac:dyDescent="0.3">
      <c r="A6292">
        <v>6291</v>
      </c>
      <c r="B6292" t="s">
        <v>8809</v>
      </c>
      <c r="C6292">
        <f>YEAR(Data!$D6292)</f>
        <v>2012</v>
      </c>
      <c r="D6292" s="2">
        <v>40981</v>
      </c>
      <c r="E6292" s="2">
        <v>40986</v>
      </c>
      <c r="F6292" t="s">
        <v>23</v>
      </c>
      <c r="G6292" t="s">
        <v>3116</v>
      </c>
      <c r="H6292" t="s">
        <v>3117</v>
      </c>
      <c r="I6292" t="s">
        <v>102</v>
      </c>
      <c r="J6292" t="s">
        <v>27</v>
      </c>
      <c r="K6292" t="s">
        <v>8488</v>
      </c>
      <c r="L6292" t="s">
        <v>43</v>
      </c>
      <c r="M6292">
        <v>95928</v>
      </c>
      <c r="N6292" t="s">
        <v>44</v>
      </c>
      <c r="O6292" t="s">
        <v>1994</v>
      </c>
      <c r="P6292" t="s">
        <v>32</v>
      </c>
      <c r="Q6292" t="s">
        <v>65</v>
      </c>
      <c r="R6292" t="s">
        <v>1995</v>
      </c>
      <c r="S6292">
        <v>327.76</v>
      </c>
      <c r="T6292">
        <v>8</v>
      </c>
      <c r="U6292">
        <v>0</v>
      </c>
      <c r="V6292">
        <v>91.772800000000018</v>
      </c>
    </row>
    <row r="6293" spans="1:22" ht="14.25" customHeight="1" x14ac:dyDescent="0.3">
      <c r="A6293">
        <v>6292</v>
      </c>
      <c r="B6293" t="s">
        <v>8810</v>
      </c>
      <c r="C6293">
        <f>YEAR(Data!$D6293)</f>
        <v>2014</v>
      </c>
      <c r="D6293" s="2">
        <v>41976</v>
      </c>
      <c r="E6293" s="2">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ht="14.25" customHeight="1" x14ac:dyDescent="0.3">
      <c r="A6294">
        <v>6293</v>
      </c>
      <c r="B6294" t="s">
        <v>8811</v>
      </c>
      <c r="C6294">
        <f>YEAR(Data!$D6294)</f>
        <v>2012</v>
      </c>
      <c r="D6294" s="2">
        <v>41021</v>
      </c>
      <c r="E6294" s="2">
        <v>41025</v>
      </c>
      <c r="F6294" t="s">
        <v>50</v>
      </c>
      <c r="G6294" t="s">
        <v>5492</v>
      </c>
      <c r="H6294" t="s">
        <v>5493</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ht="14.25" customHeight="1" x14ac:dyDescent="0.3">
      <c r="A6295">
        <v>6294</v>
      </c>
      <c r="B6295" t="s">
        <v>8811</v>
      </c>
      <c r="C6295">
        <f>YEAR(Data!$D6295)</f>
        <v>2012</v>
      </c>
      <c r="D6295" s="2">
        <v>41021</v>
      </c>
      <c r="E6295" s="2">
        <v>41025</v>
      </c>
      <c r="F6295" t="s">
        <v>50</v>
      </c>
      <c r="G6295" t="s">
        <v>5492</v>
      </c>
      <c r="H6295" t="s">
        <v>5493</v>
      </c>
      <c r="I6295" t="s">
        <v>26</v>
      </c>
      <c r="J6295" t="s">
        <v>27</v>
      </c>
      <c r="K6295" t="s">
        <v>42</v>
      </c>
      <c r="L6295" t="s">
        <v>43</v>
      </c>
      <c r="M6295">
        <v>90008</v>
      </c>
      <c r="N6295" t="s">
        <v>44</v>
      </c>
      <c r="O6295" t="s">
        <v>5763</v>
      </c>
      <c r="P6295" t="s">
        <v>46</v>
      </c>
      <c r="Q6295" t="s">
        <v>68</v>
      </c>
      <c r="R6295" t="s">
        <v>5764</v>
      </c>
      <c r="S6295">
        <v>64.14</v>
      </c>
      <c r="T6295">
        <v>3</v>
      </c>
      <c r="U6295">
        <v>0</v>
      </c>
      <c r="V6295">
        <v>16.676400000000001</v>
      </c>
    </row>
    <row r="6296" spans="1:22" ht="14.25" customHeight="1" x14ac:dyDescent="0.3">
      <c r="A6296">
        <v>6295</v>
      </c>
      <c r="B6296" t="s">
        <v>8812</v>
      </c>
      <c r="C6296">
        <f>YEAR(Data!$D6296)</f>
        <v>2011</v>
      </c>
      <c r="D6296" s="2">
        <v>40802</v>
      </c>
      <c r="E6296" s="2">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ht="14.25" customHeight="1" x14ac:dyDescent="0.3">
      <c r="A6297">
        <v>6296</v>
      </c>
      <c r="B6297" t="s">
        <v>8813</v>
      </c>
      <c r="C6297">
        <f>YEAR(Data!$D6297)</f>
        <v>2011</v>
      </c>
      <c r="D6297" s="2">
        <v>40905</v>
      </c>
      <c r="E6297" s="2">
        <v>40909</v>
      </c>
      <c r="F6297" t="s">
        <v>50</v>
      </c>
      <c r="G6297" t="s">
        <v>2672</v>
      </c>
      <c r="H6297" t="s">
        <v>2673</v>
      </c>
      <c r="I6297" t="s">
        <v>41</v>
      </c>
      <c r="J6297" t="s">
        <v>27</v>
      </c>
      <c r="K6297" t="s">
        <v>8814</v>
      </c>
      <c r="L6297" t="s">
        <v>1245</v>
      </c>
      <c r="M6297">
        <v>1915</v>
      </c>
      <c r="N6297" t="s">
        <v>148</v>
      </c>
      <c r="O6297" t="s">
        <v>5612</v>
      </c>
      <c r="P6297" t="s">
        <v>46</v>
      </c>
      <c r="Q6297" t="s">
        <v>78</v>
      </c>
      <c r="R6297" t="s">
        <v>5613</v>
      </c>
      <c r="S6297">
        <v>1737.1799999999998</v>
      </c>
      <c r="T6297">
        <v>6</v>
      </c>
      <c r="U6297">
        <v>0</v>
      </c>
      <c r="V6297">
        <v>503.78219999999976</v>
      </c>
    </row>
    <row r="6298" spans="1:22" ht="14.25" customHeight="1" x14ac:dyDescent="0.3">
      <c r="A6298">
        <v>6297</v>
      </c>
      <c r="B6298" t="s">
        <v>8813</v>
      </c>
      <c r="C6298">
        <f>YEAR(Data!$D6298)</f>
        <v>2011</v>
      </c>
      <c r="D6298" s="2">
        <v>40905</v>
      </c>
      <c r="E6298" s="2">
        <v>40909</v>
      </c>
      <c r="F6298" t="s">
        <v>50</v>
      </c>
      <c r="G6298" t="s">
        <v>2672</v>
      </c>
      <c r="H6298" t="s">
        <v>2673</v>
      </c>
      <c r="I6298" t="s">
        <v>41</v>
      </c>
      <c r="J6298" t="s">
        <v>27</v>
      </c>
      <c r="K6298" t="s">
        <v>8814</v>
      </c>
      <c r="L6298" t="s">
        <v>1245</v>
      </c>
      <c r="M6298">
        <v>1915</v>
      </c>
      <c r="N6298" t="s">
        <v>148</v>
      </c>
      <c r="O6298" t="s">
        <v>1652</v>
      </c>
      <c r="P6298" t="s">
        <v>46</v>
      </c>
      <c r="Q6298" t="s">
        <v>59</v>
      </c>
      <c r="R6298" t="s">
        <v>1653</v>
      </c>
      <c r="S6298">
        <v>704.25</v>
      </c>
      <c r="T6298">
        <v>5</v>
      </c>
      <c r="U6298">
        <v>0</v>
      </c>
      <c r="V6298">
        <v>84.51</v>
      </c>
    </row>
    <row r="6299" spans="1:22" ht="14.25" customHeight="1" x14ac:dyDescent="0.3">
      <c r="A6299">
        <v>6298</v>
      </c>
      <c r="B6299" t="s">
        <v>8813</v>
      </c>
      <c r="C6299">
        <f>YEAR(Data!$D6299)</f>
        <v>2011</v>
      </c>
      <c r="D6299" s="2">
        <v>40905</v>
      </c>
      <c r="E6299" s="2">
        <v>40909</v>
      </c>
      <c r="F6299" t="s">
        <v>50</v>
      </c>
      <c r="G6299" t="s">
        <v>2672</v>
      </c>
      <c r="H6299" t="s">
        <v>2673</v>
      </c>
      <c r="I6299" t="s">
        <v>41</v>
      </c>
      <c r="J6299" t="s">
        <v>27</v>
      </c>
      <c r="K6299" t="s">
        <v>8814</v>
      </c>
      <c r="L6299" t="s">
        <v>1245</v>
      </c>
      <c r="M6299">
        <v>1915</v>
      </c>
      <c r="N6299" t="s">
        <v>148</v>
      </c>
      <c r="O6299" t="s">
        <v>8178</v>
      </c>
      <c r="P6299" t="s">
        <v>46</v>
      </c>
      <c r="Q6299" t="s">
        <v>90</v>
      </c>
      <c r="R6299" t="s">
        <v>8179</v>
      </c>
      <c r="S6299">
        <v>141.76</v>
      </c>
      <c r="T6299">
        <v>4</v>
      </c>
      <c r="U6299">
        <v>0</v>
      </c>
      <c r="V6299">
        <v>66.627199999999988</v>
      </c>
    </row>
    <row r="6300" spans="1:22" ht="14.25" customHeight="1" x14ac:dyDescent="0.3">
      <c r="A6300">
        <v>6299</v>
      </c>
      <c r="B6300" t="s">
        <v>8815</v>
      </c>
      <c r="C6300">
        <f>YEAR(Data!$D6300)</f>
        <v>2011</v>
      </c>
      <c r="D6300" s="2">
        <v>40837</v>
      </c>
      <c r="E6300" s="2">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ht="14.25" customHeight="1" x14ac:dyDescent="0.3">
      <c r="A6301">
        <v>6300</v>
      </c>
      <c r="B6301" t="s">
        <v>8816</v>
      </c>
      <c r="C6301">
        <f>YEAR(Data!$D6301)</f>
        <v>2014</v>
      </c>
      <c r="D6301" s="2">
        <v>41974</v>
      </c>
      <c r="E6301" s="2">
        <v>41977</v>
      </c>
      <c r="F6301" t="s">
        <v>188</v>
      </c>
      <c r="G6301" t="s">
        <v>5242</v>
      </c>
      <c r="H6301" t="s">
        <v>5243</v>
      </c>
      <c r="I6301" t="s">
        <v>102</v>
      </c>
      <c r="J6301" t="s">
        <v>27</v>
      </c>
      <c r="K6301" t="s">
        <v>127</v>
      </c>
      <c r="L6301" t="s">
        <v>43</v>
      </c>
      <c r="M6301">
        <v>94109</v>
      </c>
      <c r="N6301" t="s">
        <v>44</v>
      </c>
      <c r="O6301" t="s">
        <v>8817</v>
      </c>
      <c r="P6301" t="s">
        <v>32</v>
      </c>
      <c r="Q6301" t="s">
        <v>65</v>
      </c>
      <c r="R6301" t="s">
        <v>8818</v>
      </c>
      <c r="S6301">
        <v>25.83</v>
      </c>
      <c r="T6301">
        <v>3</v>
      </c>
      <c r="U6301">
        <v>0</v>
      </c>
      <c r="V6301">
        <v>9.5570999999999984</v>
      </c>
    </row>
    <row r="6302" spans="1:22" ht="14.25" customHeight="1" x14ac:dyDescent="0.3">
      <c r="A6302">
        <v>6301</v>
      </c>
      <c r="B6302" t="s">
        <v>8819</v>
      </c>
      <c r="C6302">
        <f>YEAR(Data!$D6302)</f>
        <v>2011</v>
      </c>
      <c r="D6302" s="2">
        <v>40700</v>
      </c>
      <c r="E6302" s="2">
        <v>40706</v>
      </c>
      <c r="F6302" t="s">
        <v>50</v>
      </c>
      <c r="G6302" t="s">
        <v>5759</v>
      </c>
      <c r="H6302" t="s">
        <v>5760</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ht="14.25" customHeight="1" x14ac:dyDescent="0.3">
      <c r="A6303">
        <v>6302</v>
      </c>
      <c r="B6303" t="s">
        <v>8819</v>
      </c>
      <c r="C6303">
        <f>YEAR(Data!$D6303)</f>
        <v>2011</v>
      </c>
      <c r="D6303" s="2">
        <v>40700</v>
      </c>
      <c r="E6303" s="2">
        <v>40706</v>
      </c>
      <c r="F6303" t="s">
        <v>50</v>
      </c>
      <c r="G6303" t="s">
        <v>5759</v>
      </c>
      <c r="H6303" t="s">
        <v>5760</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ht="14.25" customHeight="1" x14ac:dyDescent="0.3">
      <c r="A6304">
        <v>6303</v>
      </c>
      <c r="B6304" t="s">
        <v>8820</v>
      </c>
      <c r="C6304">
        <f>YEAR(Data!$D6304)</f>
        <v>2014</v>
      </c>
      <c r="D6304" s="2">
        <v>41967</v>
      </c>
      <c r="E6304" s="2">
        <v>41971</v>
      </c>
      <c r="F6304" t="s">
        <v>50</v>
      </c>
      <c r="G6304" t="s">
        <v>989</v>
      </c>
      <c r="H6304" t="s">
        <v>990</v>
      </c>
      <c r="I6304" t="s">
        <v>26</v>
      </c>
      <c r="J6304" t="s">
        <v>27</v>
      </c>
      <c r="K6304" t="s">
        <v>815</v>
      </c>
      <c r="L6304" t="s">
        <v>104</v>
      </c>
      <c r="M6304">
        <v>75220</v>
      </c>
      <c r="N6304" t="s">
        <v>105</v>
      </c>
      <c r="O6304" t="s">
        <v>7698</v>
      </c>
      <c r="P6304" t="s">
        <v>71</v>
      </c>
      <c r="Q6304" t="s">
        <v>72</v>
      </c>
      <c r="R6304" t="s">
        <v>7699</v>
      </c>
      <c r="S6304">
        <v>195.96000000000004</v>
      </c>
      <c r="T6304">
        <v>5</v>
      </c>
      <c r="U6304">
        <v>0.2</v>
      </c>
      <c r="V6304">
        <v>19.596000000000018</v>
      </c>
    </row>
    <row r="6305" spans="1:22" ht="14.25" customHeight="1" x14ac:dyDescent="0.3">
      <c r="A6305">
        <v>6304</v>
      </c>
      <c r="B6305" t="s">
        <v>8821</v>
      </c>
      <c r="C6305">
        <f>YEAR(Data!$D6305)</f>
        <v>2014</v>
      </c>
      <c r="D6305" s="2">
        <v>41809</v>
      </c>
      <c r="E6305" s="2">
        <v>41811</v>
      </c>
      <c r="F6305" t="s">
        <v>23</v>
      </c>
      <c r="G6305" t="s">
        <v>638</v>
      </c>
      <c r="H6305" t="s">
        <v>639</v>
      </c>
      <c r="I6305" t="s">
        <v>102</v>
      </c>
      <c r="J6305" t="s">
        <v>27</v>
      </c>
      <c r="K6305" t="s">
        <v>5970</v>
      </c>
      <c r="L6305" t="s">
        <v>104</v>
      </c>
      <c r="M6305">
        <v>78415</v>
      </c>
      <c r="N6305" t="s">
        <v>105</v>
      </c>
      <c r="O6305" t="s">
        <v>4336</v>
      </c>
      <c r="P6305" t="s">
        <v>46</v>
      </c>
      <c r="Q6305" t="s">
        <v>90</v>
      </c>
      <c r="R6305" t="s">
        <v>4337</v>
      </c>
      <c r="S6305">
        <v>74.352000000000004</v>
      </c>
      <c r="T6305">
        <v>3</v>
      </c>
      <c r="U6305">
        <v>0.2</v>
      </c>
      <c r="V6305">
        <v>23.234999999999992</v>
      </c>
    </row>
    <row r="6306" spans="1:22" ht="14.25" customHeight="1" x14ac:dyDescent="0.3">
      <c r="A6306">
        <v>6305</v>
      </c>
      <c r="B6306" t="s">
        <v>8822</v>
      </c>
      <c r="C6306">
        <f>YEAR(Data!$D6306)</f>
        <v>2014</v>
      </c>
      <c r="D6306" s="2">
        <v>41765</v>
      </c>
      <c r="E6306" s="2">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ht="14.25" customHeight="1" x14ac:dyDescent="0.3">
      <c r="A6307">
        <v>6306</v>
      </c>
      <c r="B6307" t="s">
        <v>8823</v>
      </c>
      <c r="C6307">
        <f>YEAR(Data!$D6307)</f>
        <v>2013</v>
      </c>
      <c r="D6307" s="2">
        <v>41583</v>
      </c>
      <c r="E6307" s="2">
        <v>41585</v>
      </c>
      <c r="F6307" t="s">
        <v>23</v>
      </c>
      <c r="G6307" t="s">
        <v>7263</v>
      </c>
      <c r="H6307" t="s">
        <v>7264</v>
      </c>
      <c r="I6307" t="s">
        <v>41</v>
      </c>
      <c r="J6307" t="s">
        <v>27</v>
      </c>
      <c r="K6307" t="s">
        <v>8824</v>
      </c>
      <c r="L6307" t="s">
        <v>420</v>
      </c>
      <c r="M6307">
        <v>97405</v>
      </c>
      <c r="N6307" t="s">
        <v>44</v>
      </c>
      <c r="O6307" t="s">
        <v>6985</v>
      </c>
      <c r="P6307" t="s">
        <v>46</v>
      </c>
      <c r="Q6307" t="s">
        <v>578</v>
      </c>
      <c r="R6307" t="s">
        <v>6986</v>
      </c>
      <c r="S6307">
        <v>17.584000000000003</v>
      </c>
      <c r="T6307">
        <v>7</v>
      </c>
      <c r="U6307">
        <v>0.2</v>
      </c>
      <c r="V6307">
        <v>-4.1761999999999997</v>
      </c>
    </row>
    <row r="6308" spans="1:22" ht="14.25" customHeight="1" x14ac:dyDescent="0.3">
      <c r="A6308">
        <v>6307</v>
      </c>
      <c r="B6308" t="s">
        <v>8823</v>
      </c>
      <c r="C6308">
        <f>YEAR(Data!$D6308)</f>
        <v>2013</v>
      </c>
      <c r="D6308" s="2">
        <v>41583</v>
      </c>
      <c r="E6308" s="2">
        <v>41585</v>
      </c>
      <c r="F6308" t="s">
        <v>23</v>
      </c>
      <c r="G6308" t="s">
        <v>7263</v>
      </c>
      <c r="H6308" t="s">
        <v>7264</v>
      </c>
      <c r="I6308" t="s">
        <v>41</v>
      </c>
      <c r="J6308" t="s">
        <v>27</v>
      </c>
      <c r="K6308" t="s">
        <v>8824</v>
      </c>
      <c r="L6308" t="s">
        <v>420</v>
      </c>
      <c r="M6308">
        <v>97405</v>
      </c>
      <c r="N6308" t="s">
        <v>44</v>
      </c>
      <c r="O6308" t="s">
        <v>6956</v>
      </c>
      <c r="P6308" t="s">
        <v>32</v>
      </c>
      <c r="Q6308" t="s">
        <v>36</v>
      </c>
      <c r="R6308" t="s">
        <v>6957</v>
      </c>
      <c r="S6308">
        <v>104.78399999999999</v>
      </c>
      <c r="T6308">
        <v>1</v>
      </c>
      <c r="U6308">
        <v>0.2</v>
      </c>
      <c r="V6308">
        <v>-14.407800000000009</v>
      </c>
    </row>
    <row r="6309" spans="1:22" ht="14.25" customHeight="1" x14ac:dyDescent="0.3">
      <c r="A6309">
        <v>6308</v>
      </c>
      <c r="B6309" t="s">
        <v>8823</v>
      </c>
      <c r="C6309">
        <f>YEAR(Data!$D6309)</f>
        <v>2013</v>
      </c>
      <c r="D6309" s="2">
        <v>41583</v>
      </c>
      <c r="E6309" s="2">
        <v>41585</v>
      </c>
      <c r="F6309" t="s">
        <v>23</v>
      </c>
      <c r="G6309" t="s">
        <v>7263</v>
      </c>
      <c r="H6309" t="s">
        <v>7264</v>
      </c>
      <c r="I6309" t="s">
        <v>41</v>
      </c>
      <c r="J6309" t="s">
        <v>27</v>
      </c>
      <c r="K6309" t="s">
        <v>8824</v>
      </c>
      <c r="L6309" t="s">
        <v>420</v>
      </c>
      <c r="M6309">
        <v>97405</v>
      </c>
      <c r="N6309" t="s">
        <v>44</v>
      </c>
      <c r="O6309" t="s">
        <v>7570</v>
      </c>
      <c r="P6309" t="s">
        <v>46</v>
      </c>
      <c r="Q6309" t="s">
        <v>90</v>
      </c>
      <c r="R6309" t="s">
        <v>7571</v>
      </c>
      <c r="S6309">
        <v>47.952000000000005</v>
      </c>
      <c r="T6309">
        <v>3</v>
      </c>
      <c r="U6309">
        <v>0.2</v>
      </c>
      <c r="V6309">
        <v>16.783200000000001</v>
      </c>
    </row>
    <row r="6310" spans="1:22" ht="14.25" customHeight="1" x14ac:dyDescent="0.3">
      <c r="A6310">
        <v>6309</v>
      </c>
      <c r="B6310" t="s">
        <v>8823</v>
      </c>
      <c r="C6310">
        <f>YEAR(Data!$D6310)</f>
        <v>2013</v>
      </c>
      <c r="D6310" s="2">
        <v>41583</v>
      </c>
      <c r="E6310" s="2">
        <v>41585</v>
      </c>
      <c r="F6310" t="s">
        <v>23</v>
      </c>
      <c r="G6310" t="s">
        <v>7263</v>
      </c>
      <c r="H6310" t="s">
        <v>7264</v>
      </c>
      <c r="I6310" t="s">
        <v>41</v>
      </c>
      <c r="J6310" t="s">
        <v>27</v>
      </c>
      <c r="K6310" t="s">
        <v>8824</v>
      </c>
      <c r="L6310" t="s">
        <v>420</v>
      </c>
      <c r="M6310">
        <v>97405</v>
      </c>
      <c r="N6310" t="s">
        <v>44</v>
      </c>
      <c r="O6310" t="s">
        <v>7267</v>
      </c>
      <c r="P6310" t="s">
        <v>32</v>
      </c>
      <c r="Q6310" t="s">
        <v>36</v>
      </c>
      <c r="R6310" t="s">
        <v>7268</v>
      </c>
      <c r="S6310">
        <v>650.35200000000009</v>
      </c>
      <c r="T6310">
        <v>3</v>
      </c>
      <c r="U6310">
        <v>0.2</v>
      </c>
      <c r="V6310">
        <v>-97.552800000000076</v>
      </c>
    </row>
    <row r="6311" spans="1:22" ht="14.25" customHeight="1" x14ac:dyDescent="0.3">
      <c r="A6311">
        <v>6310</v>
      </c>
      <c r="B6311" t="s">
        <v>8823</v>
      </c>
      <c r="C6311">
        <f>YEAR(Data!$D6311)</f>
        <v>2013</v>
      </c>
      <c r="D6311" s="2">
        <v>41583</v>
      </c>
      <c r="E6311" s="2">
        <v>41585</v>
      </c>
      <c r="F6311" t="s">
        <v>23</v>
      </c>
      <c r="G6311" t="s">
        <v>7263</v>
      </c>
      <c r="H6311" t="s">
        <v>7264</v>
      </c>
      <c r="I6311" t="s">
        <v>41</v>
      </c>
      <c r="J6311" t="s">
        <v>27</v>
      </c>
      <c r="K6311" t="s">
        <v>8824</v>
      </c>
      <c r="L6311" t="s">
        <v>420</v>
      </c>
      <c r="M6311">
        <v>97405</v>
      </c>
      <c r="N6311" t="s">
        <v>44</v>
      </c>
      <c r="O6311" t="s">
        <v>1971</v>
      </c>
      <c r="P6311" t="s">
        <v>46</v>
      </c>
      <c r="Q6311" t="s">
        <v>47</v>
      </c>
      <c r="R6311" t="s">
        <v>1972</v>
      </c>
      <c r="S6311">
        <v>629.18400000000008</v>
      </c>
      <c r="T6311">
        <v>8</v>
      </c>
      <c r="U6311">
        <v>0.2</v>
      </c>
      <c r="V6311">
        <v>228.07919999999999</v>
      </c>
    </row>
    <row r="6312" spans="1:22" ht="14.25" customHeight="1" x14ac:dyDescent="0.3">
      <c r="A6312">
        <v>6311</v>
      </c>
      <c r="B6312" t="s">
        <v>8823</v>
      </c>
      <c r="C6312">
        <f>YEAR(Data!$D6312)</f>
        <v>2013</v>
      </c>
      <c r="D6312" s="2">
        <v>41583</v>
      </c>
      <c r="E6312" s="2">
        <v>41585</v>
      </c>
      <c r="F6312" t="s">
        <v>23</v>
      </c>
      <c r="G6312" t="s">
        <v>7263</v>
      </c>
      <c r="H6312" t="s">
        <v>7264</v>
      </c>
      <c r="I6312" t="s">
        <v>41</v>
      </c>
      <c r="J6312" t="s">
        <v>27</v>
      </c>
      <c r="K6312" t="s">
        <v>8824</v>
      </c>
      <c r="L6312" t="s">
        <v>420</v>
      </c>
      <c r="M6312">
        <v>97405</v>
      </c>
      <c r="N6312" t="s">
        <v>44</v>
      </c>
      <c r="O6312" t="s">
        <v>2498</v>
      </c>
      <c r="P6312" t="s">
        <v>46</v>
      </c>
      <c r="Q6312" t="s">
        <v>90</v>
      </c>
      <c r="R6312" t="s">
        <v>2499</v>
      </c>
      <c r="S6312">
        <v>15.176</v>
      </c>
      <c r="T6312">
        <v>1</v>
      </c>
      <c r="U6312">
        <v>0.2</v>
      </c>
      <c r="V6312">
        <v>5.3115999999999985</v>
      </c>
    </row>
    <row r="6313" spans="1:22" ht="14.25" customHeight="1" x14ac:dyDescent="0.3">
      <c r="A6313">
        <v>6312</v>
      </c>
      <c r="B6313" t="s">
        <v>8825</v>
      </c>
      <c r="C6313">
        <f>YEAR(Data!$D6313)</f>
        <v>2011</v>
      </c>
      <c r="D6313" s="2">
        <v>40797</v>
      </c>
      <c r="E6313" s="2">
        <v>40802</v>
      </c>
      <c r="F6313" t="s">
        <v>50</v>
      </c>
      <c r="G6313" t="s">
        <v>7797</v>
      </c>
      <c r="H6313" t="s">
        <v>7798</v>
      </c>
      <c r="I6313" t="s">
        <v>26</v>
      </c>
      <c r="J6313" t="s">
        <v>27</v>
      </c>
      <c r="K6313" t="s">
        <v>8826</v>
      </c>
      <c r="L6313" t="s">
        <v>43</v>
      </c>
      <c r="M6313">
        <v>93030</v>
      </c>
      <c r="N6313" t="s">
        <v>44</v>
      </c>
      <c r="O6313" t="s">
        <v>460</v>
      </c>
      <c r="P6313" t="s">
        <v>32</v>
      </c>
      <c r="Q6313" t="s">
        <v>65</v>
      </c>
      <c r="R6313" t="s">
        <v>461</v>
      </c>
      <c r="S6313">
        <v>127.94999999999999</v>
      </c>
      <c r="T6313">
        <v>3</v>
      </c>
      <c r="U6313">
        <v>0</v>
      </c>
      <c r="V6313">
        <v>21.751499999999986</v>
      </c>
    </row>
    <row r="6314" spans="1:22" ht="14.25" customHeight="1" x14ac:dyDescent="0.3">
      <c r="A6314">
        <v>6313</v>
      </c>
      <c r="B6314" t="s">
        <v>8827</v>
      </c>
      <c r="C6314">
        <f>YEAR(Data!$D6314)</f>
        <v>2014</v>
      </c>
      <c r="D6314" s="2">
        <v>41687</v>
      </c>
      <c r="E6314" s="2">
        <v>41692</v>
      </c>
      <c r="F6314" t="s">
        <v>50</v>
      </c>
      <c r="G6314" t="s">
        <v>2041</v>
      </c>
      <c r="H6314" t="s">
        <v>2042</v>
      </c>
      <c r="I6314" t="s">
        <v>41</v>
      </c>
      <c r="J6314" t="s">
        <v>27</v>
      </c>
      <c r="K6314" t="s">
        <v>746</v>
      </c>
      <c r="L6314" t="s">
        <v>747</v>
      </c>
      <c r="M6314">
        <v>6824</v>
      </c>
      <c r="N6314" t="s">
        <v>148</v>
      </c>
      <c r="O6314" t="s">
        <v>7504</v>
      </c>
      <c r="P6314" t="s">
        <v>46</v>
      </c>
      <c r="Q6314" t="s">
        <v>59</v>
      </c>
      <c r="R6314" t="s">
        <v>7505</v>
      </c>
      <c r="S6314">
        <v>579.51</v>
      </c>
      <c r="T6314">
        <v>3</v>
      </c>
      <c r="U6314">
        <v>0</v>
      </c>
      <c r="V6314">
        <v>81.131400000000014</v>
      </c>
    </row>
    <row r="6315" spans="1:22" ht="14.25" customHeight="1" x14ac:dyDescent="0.3">
      <c r="A6315">
        <v>6314</v>
      </c>
      <c r="B6315" t="s">
        <v>8827</v>
      </c>
      <c r="C6315">
        <f>YEAR(Data!$D6315)</f>
        <v>2014</v>
      </c>
      <c r="D6315" s="2">
        <v>41687</v>
      </c>
      <c r="E6315" s="2">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ht="14.25" customHeight="1" x14ac:dyDescent="0.3">
      <c r="A6316">
        <v>6315</v>
      </c>
      <c r="B6316" t="s">
        <v>8828</v>
      </c>
      <c r="C6316">
        <f>YEAR(Data!$D6316)</f>
        <v>2011</v>
      </c>
      <c r="D6316" s="2">
        <v>40871</v>
      </c>
      <c r="E6316" s="2">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ht="14.25" customHeight="1" x14ac:dyDescent="0.3">
      <c r="A6317">
        <v>6316</v>
      </c>
      <c r="B6317" t="s">
        <v>8828</v>
      </c>
      <c r="C6317">
        <f>YEAR(Data!$D6317)</f>
        <v>2011</v>
      </c>
      <c r="D6317" s="2">
        <v>40871</v>
      </c>
      <c r="E6317" s="2">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ht="14.25" customHeight="1" x14ac:dyDescent="0.3">
      <c r="A6318">
        <v>6317</v>
      </c>
      <c r="B6318" t="s">
        <v>8828</v>
      </c>
      <c r="C6318">
        <f>YEAR(Data!$D6318)</f>
        <v>2011</v>
      </c>
      <c r="D6318" s="2">
        <v>40871</v>
      </c>
      <c r="E6318" s="2">
        <v>40876</v>
      </c>
      <c r="F6318" t="s">
        <v>50</v>
      </c>
      <c r="G6318" t="s">
        <v>2041</v>
      </c>
      <c r="H6318" t="s">
        <v>2042</v>
      </c>
      <c r="I6318" t="s">
        <v>41</v>
      </c>
      <c r="J6318" t="s">
        <v>27</v>
      </c>
      <c r="K6318" t="s">
        <v>328</v>
      </c>
      <c r="L6318" t="s">
        <v>238</v>
      </c>
      <c r="M6318">
        <v>49201</v>
      </c>
      <c r="N6318" t="s">
        <v>105</v>
      </c>
      <c r="O6318" t="s">
        <v>5854</v>
      </c>
      <c r="P6318" t="s">
        <v>46</v>
      </c>
      <c r="Q6318" t="s">
        <v>90</v>
      </c>
      <c r="R6318" t="s">
        <v>5855</v>
      </c>
      <c r="S6318">
        <v>144.12</v>
      </c>
      <c r="T6318">
        <v>3</v>
      </c>
      <c r="U6318">
        <v>0</v>
      </c>
      <c r="V6318">
        <v>69.177599999999984</v>
      </c>
    </row>
    <row r="6319" spans="1:22" ht="14.25" customHeight="1" x14ac:dyDescent="0.3">
      <c r="A6319">
        <v>6318</v>
      </c>
      <c r="B6319" t="s">
        <v>8828</v>
      </c>
      <c r="C6319">
        <f>YEAR(Data!$D6319)</f>
        <v>2011</v>
      </c>
      <c r="D6319" s="2">
        <v>40871</v>
      </c>
      <c r="E6319" s="2">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ht="14.25" customHeight="1" x14ac:dyDescent="0.3">
      <c r="A6320">
        <v>6319</v>
      </c>
      <c r="B6320" t="s">
        <v>8829</v>
      </c>
      <c r="C6320">
        <f>YEAR(Data!$D6320)</f>
        <v>2014</v>
      </c>
      <c r="D6320" s="2">
        <v>41969</v>
      </c>
      <c r="E6320" s="2">
        <v>41973</v>
      </c>
      <c r="F6320" t="s">
        <v>23</v>
      </c>
      <c r="G6320" t="s">
        <v>4136</v>
      </c>
      <c r="H6320" t="s">
        <v>4137</v>
      </c>
      <c r="I6320" t="s">
        <v>41</v>
      </c>
      <c r="J6320" t="s">
        <v>27</v>
      </c>
      <c r="K6320" t="s">
        <v>4084</v>
      </c>
      <c r="L6320" t="s">
        <v>43</v>
      </c>
      <c r="M6320">
        <v>92677</v>
      </c>
      <c r="N6320" t="s">
        <v>44</v>
      </c>
      <c r="O6320" t="s">
        <v>6791</v>
      </c>
      <c r="P6320" t="s">
        <v>71</v>
      </c>
      <c r="Q6320" t="s">
        <v>72</v>
      </c>
      <c r="R6320" t="s">
        <v>6792</v>
      </c>
      <c r="S6320">
        <v>39.960000000000008</v>
      </c>
      <c r="T6320">
        <v>5</v>
      </c>
      <c r="U6320">
        <v>0.2</v>
      </c>
      <c r="V6320">
        <v>3.4964999999999993</v>
      </c>
    </row>
    <row r="6321" spans="1:22" ht="14.25" customHeight="1" x14ac:dyDescent="0.3">
      <c r="A6321">
        <v>6320</v>
      </c>
      <c r="B6321" t="s">
        <v>8829</v>
      </c>
      <c r="C6321">
        <f>YEAR(Data!$D6321)</f>
        <v>2014</v>
      </c>
      <c r="D6321" s="2">
        <v>41969</v>
      </c>
      <c r="E6321" s="2">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ht="14.25" customHeight="1" x14ac:dyDescent="0.3">
      <c r="A6322">
        <v>6321</v>
      </c>
      <c r="B6322" t="s">
        <v>8830</v>
      </c>
      <c r="C6322">
        <f>YEAR(Data!$D6322)</f>
        <v>2014</v>
      </c>
      <c r="D6322" s="2">
        <v>41911</v>
      </c>
      <c r="E6322" s="2">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ht="14.25" customHeight="1" x14ac:dyDescent="0.3">
      <c r="A6323">
        <v>6322</v>
      </c>
      <c r="B6323" t="s">
        <v>8831</v>
      </c>
      <c r="C6323">
        <f>YEAR(Data!$D6323)</f>
        <v>2011</v>
      </c>
      <c r="D6323" s="2">
        <v>40829</v>
      </c>
      <c r="E6323" s="2">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ht="14.25" customHeight="1" x14ac:dyDescent="0.3">
      <c r="A6324">
        <v>6323</v>
      </c>
      <c r="B6324" t="s">
        <v>8832</v>
      </c>
      <c r="C6324">
        <f>YEAR(Data!$D6324)</f>
        <v>2011</v>
      </c>
      <c r="D6324" s="2">
        <v>40697</v>
      </c>
      <c r="E6324" s="2">
        <v>40701</v>
      </c>
      <c r="F6324" t="s">
        <v>23</v>
      </c>
      <c r="G6324" t="s">
        <v>1508</v>
      </c>
      <c r="H6324" t="s">
        <v>1509</v>
      </c>
      <c r="I6324" t="s">
        <v>102</v>
      </c>
      <c r="J6324" t="s">
        <v>27</v>
      </c>
      <c r="K6324" t="s">
        <v>5311</v>
      </c>
      <c r="L6324" t="s">
        <v>238</v>
      </c>
      <c r="M6324">
        <v>48640</v>
      </c>
      <c r="N6324" t="s">
        <v>105</v>
      </c>
      <c r="O6324" t="s">
        <v>2576</v>
      </c>
      <c r="P6324" t="s">
        <v>46</v>
      </c>
      <c r="Q6324" t="s">
        <v>173</v>
      </c>
      <c r="R6324" t="s">
        <v>2577</v>
      </c>
      <c r="S6324">
        <v>15.28</v>
      </c>
      <c r="T6324">
        <v>2</v>
      </c>
      <c r="U6324">
        <v>0</v>
      </c>
      <c r="V6324">
        <v>7.4871999999999996</v>
      </c>
    </row>
    <row r="6325" spans="1:22" ht="14.25" customHeight="1" x14ac:dyDescent="0.3">
      <c r="A6325">
        <v>6324</v>
      </c>
      <c r="B6325" t="s">
        <v>8833</v>
      </c>
      <c r="C6325">
        <f>YEAR(Data!$D6325)</f>
        <v>2011</v>
      </c>
      <c r="D6325" s="2">
        <v>40711</v>
      </c>
      <c r="E6325" s="2">
        <v>40717</v>
      </c>
      <c r="F6325" t="s">
        <v>50</v>
      </c>
      <c r="G6325" t="s">
        <v>4743</v>
      </c>
      <c r="H6325" t="s">
        <v>4744</v>
      </c>
      <c r="I6325" t="s">
        <v>26</v>
      </c>
      <c r="J6325" t="s">
        <v>27</v>
      </c>
      <c r="K6325" t="s">
        <v>606</v>
      </c>
      <c r="L6325" t="s">
        <v>245</v>
      </c>
      <c r="M6325">
        <v>19711</v>
      </c>
      <c r="N6325" t="s">
        <v>148</v>
      </c>
      <c r="O6325" t="s">
        <v>8185</v>
      </c>
      <c r="P6325" t="s">
        <v>71</v>
      </c>
      <c r="Q6325" t="s">
        <v>682</v>
      </c>
      <c r="R6325" t="s">
        <v>8186</v>
      </c>
      <c r="S6325">
        <v>65.97</v>
      </c>
      <c r="T6325">
        <v>3</v>
      </c>
      <c r="U6325">
        <v>0</v>
      </c>
      <c r="V6325">
        <v>31.005899999999997</v>
      </c>
    </row>
    <row r="6326" spans="1:22" ht="14.25" customHeight="1" x14ac:dyDescent="0.3">
      <c r="A6326">
        <v>6325</v>
      </c>
      <c r="B6326" t="s">
        <v>8834</v>
      </c>
      <c r="C6326">
        <f>YEAR(Data!$D6326)</f>
        <v>2012</v>
      </c>
      <c r="D6326" s="2">
        <v>41211</v>
      </c>
      <c r="E6326" s="2">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ht="14.25" customHeight="1" x14ac:dyDescent="0.3">
      <c r="A6327">
        <v>6326</v>
      </c>
      <c r="B6327" t="s">
        <v>8834</v>
      </c>
      <c r="C6327">
        <f>YEAR(Data!$D6327)</f>
        <v>2012</v>
      </c>
      <c r="D6327" s="2">
        <v>41211</v>
      </c>
      <c r="E6327" s="2">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ht="14.25" customHeight="1" x14ac:dyDescent="0.3">
      <c r="A6328">
        <v>6327</v>
      </c>
      <c r="B6328" t="s">
        <v>8835</v>
      </c>
      <c r="C6328">
        <f>YEAR(Data!$D6328)</f>
        <v>2011</v>
      </c>
      <c r="D6328" s="2">
        <v>40564</v>
      </c>
      <c r="E6328" s="2">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ht="14.25" customHeight="1" x14ac:dyDescent="0.3">
      <c r="A6329">
        <v>6328</v>
      </c>
      <c r="B6329" t="s">
        <v>8835</v>
      </c>
      <c r="C6329">
        <f>YEAR(Data!$D6329)</f>
        <v>2011</v>
      </c>
      <c r="D6329" s="2">
        <v>40564</v>
      </c>
      <c r="E6329" s="2">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ht="14.25" customHeight="1" x14ac:dyDescent="0.3">
      <c r="A6330">
        <v>6329</v>
      </c>
      <c r="B6330" t="s">
        <v>8835</v>
      </c>
      <c r="C6330">
        <f>YEAR(Data!$D6330)</f>
        <v>2011</v>
      </c>
      <c r="D6330" s="2">
        <v>40564</v>
      </c>
      <c r="E6330" s="2">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ht="14.25" customHeight="1" x14ac:dyDescent="0.3">
      <c r="A6331">
        <v>6330</v>
      </c>
      <c r="B6331" t="s">
        <v>8835</v>
      </c>
      <c r="C6331">
        <f>YEAR(Data!$D6331)</f>
        <v>2011</v>
      </c>
      <c r="D6331" s="2">
        <v>40564</v>
      </c>
      <c r="E6331" s="2">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ht="14.25" customHeight="1" x14ac:dyDescent="0.3">
      <c r="A6332">
        <v>6331</v>
      </c>
      <c r="B6332" t="s">
        <v>8835</v>
      </c>
      <c r="C6332">
        <f>YEAR(Data!$D6332)</f>
        <v>2011</v>
      </c>
      <c r="D6332" s="2">
        <v>40564</v>
      </c>
      <c r="E6332" s="2">
        <v>40570</v>
      </c>
      <c r="F6332" t="s">
        <v>50</v>
      </c>
      <c r="G6332" t="s">
        <v>1655</v>
      </c>
      <c r="H6332" t="s">
        <v>1656</v>
      </c>
      <c r="I6332" t="s">
        <v>26</v>
      </c>
      <c r="J6332" t="s">
        <v>27</v>
      </c>
      <c r="K6332" t="s">
        <v>237</v>
      </c>
      <c r="L6332" t="s">
        <v>238</v>
      </c>
      <c r="M6332">
        <v>48185</v>
      </c>
      <c r="N6332" t="s">
        <v>105</v>
      </c>
      <c r="O6332" t="s">
        <v>5268</v>
      </c>
      <c r="P6332" t="s">
        <v>46</v>
      </c>
      <c r="Q6332" t="s">
        <v>59</v>
      </c>
      <c r="R6332" t="s">
        <v>5269</v>
      </c>
      <c r="S6332">
        <v>66.58</v>
      </c>
      <c r="T6332">
        <v>2</v>
      </c>
      <c r="U6332">
        <v>0</v>
      </c>
      <c r="V6332">
        <v>15.979199999999999</v>
      </c>
    </row>
    <row r="6333" spans="1:22" ht="14.25" customHeight="1" x14ac:dyDescent="0.3">
      <c r="A6333">
        <v>6332</v>
      </c>
      <c r="B6333" t="s">
        <v>8835</v>
      </c>
      <c r="C6333">
        <f>YEAR(Data!$D6333)</f>
        <v>2011</v>
      </c>
      <c r="D6333" s="2">
        <v>40564</v>
      </c>
      <c r="E6333" s="2">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ht="14.25" customHeight="1" x14ac:dyDescent="0.3">
      <c r="A6334">
        <v>6333</v>
      </c>
      <c r="B6334" t="s">
        <v>8835</v>
      </c>
      <c r="C6334">
        <f>YEAR(Data!$D6334)</f>
        <v>2011</v>
      </c>
      <c r="D6334" s="2">
        <v>40564</v>
      </c>
      <c r="E6334" s="2">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ht="14.25" customHeight="1" x14ac:dyDescent="0.3">
      <c r="A6335">
        <v>6334</v>
      </c>
      <c r="B6335" t="s">
        <v>8835</v>
      </c>
      <c r="C6335">
        <f>YEAR(Data!$D6335)</f>
        <v>2011</v>
      </c>
      <c r="D6335" s="2">
        <v>40564</v>
      </c>
      <c r="E6335" s="2">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ht="14.25" customHeight="1" x14ac:dyDescent="0.3">
      <c r="A6336">
        <v>6335</v>
      </c>
      <c r="B6336" t="s">
        <v>8836</v>
      </c>
      <c r="C6336">
        <f>YEAR(Data!$D6336)</f>
        <v>2011</v>
      </c>
      <c r="D6336" s="2">
        <v>40735</v>
      </c>
      <c r="E6336" s="2">
        <v>40739</v>
      </c>
      <c r="F6336" t="s">
        <v>50</v>
      </c>
      <c r="G6336" t="s">
        <v>6663</v>
      </c>
      <c r="H6336" t="s">
        <v>6664</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ht="14.25" customHeight="1" x14ac:dyDescent="0.3">
      <c r="A6337">
        <v>6336</v>
      </c>
      <c r="B6337" t="s">
        <v>8836</v>
      </c>
      <c r="C6337">
        <f>YEAR(Data!$D6337)</f>
        <v>2011</v>
      </c>
      <c r="D6337" s="2">
        <v>40735</v>
      </c>
      <c r="E6337" s="2">
        <v>40739</v>
      </c>
      <c r="F6337" t="s">
        <v>50</v>
      </c>
      <c r="G6337" t="s">
        <v>6663</v>
      </c>
      <c r="H6337" t="s">
        <v>6664</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ht="14.25" customHeight="1" x14ac:dyDescent="0.3">
      <c r="A6338">
        <v>6337</v>
      </c>
      <c r="B6338" t="s">
        <v>8837</v>
      </c>
      <c r="C6338">
        <f>YEAR(Data!$D6338)</f>
        <v>2013</v>
      </c>
      <c r="D6338" s="2">
        <v>41517</v>
      </c>
      <c r="E6338" s="2">
        <v>41524</v>
      </c>
      <c r="F6338" t="s">
        <v>50</v>
      </c>
      <c r="G6338" t="s">
        <v>6472</v>
      </c>
      <c r="H6338" t="s">
        <v>6473</v>
      </c>
      <c r="I6338" t="s">
        <v>26</v>
      </c>
      <c r="J6338" t="s">
        <v>27</v>
      </c>
      <c r="K6338" t="s">
        <v>42</v>
      </c>
      <c r="L6338" t="s">
        <v>43</v>
      </c>
      <c r="M6338">
        <v>90008</v>
      </c>
      <c r="N6338" t="s">
        <v>44</v>
      </c>
      <c r="O6338" t="s">
        <v>6567</v>
      </c>
      <c r="P6338" t="s">
        <v>32</v>
      </c>
      <c r="Q6338" t="s">
        <v>65</v>
      </c>
      <c r="R6338" t="s">
        <v>6568</v>
      </c>
      <c r="S6338">
        <v>47.04</v>
      </c>
      <c r="T6338">
        <v>4</v>
      </c>
      <c r="U6338">
        <v>0</v>
      </c>
      <c r="V6338">
        <v>15.993599999999997</v>
      </c>
    </row>
    <row r="6339" spans="1:22" ht="14.25" customHeight="1" x14ac:dyDescent="0.3">
      <c r="A6339">
        <v>6338</v>
      </c>
      <c r="B6339" t="s">
        <v>8837</v>
      </c>
      <c r="C6339">
        <f>YEAR(Data!$D6339)</f>
        <v>2013</v>
      </c>
      <c r="D6339" s="2">
        <v>41517</v>
      </c>
      <c r="E6339" s="2">
        <v>41524</v>
      </c>
      <c r="F6339" t="s">
        <v>50</v>
      </c>
      <c r="G6339" t="s">
        <v>6472</v>
      </c>
      <c r="H6339" t="s">
        <v>6473</v>
      </c>
      <c r="I6339" t="s">
        <v>26</v>
      </c>
      <c r="J6339" t="s">
        <v>27</v>
      </c>
      <c r="K6339" t="s">
        <v>42</v>
      </c>
      <c r="L6339" t="s">
        <v>43</v>
      </c>
      <c r="M6339">
        <v>90008</v>
      </c>
      <c r="N6339" t="s">
        <v>44</v>
      </c>
      <c r="O6339" t="s">
        <v>6348</v>
      </c>
      <c r="P6339" t="s">
        <v>71</v>
      </c>
      <c r="Q6339" t="s">
        <v>72</v>
      </c>
      <c r="R6339" t="s">
        <v>6349</v>
      </c>
      <c r="S6339">
        <v>339.96000000000004</v>
      </c>
      <c r="T6339">
        <v>5</v>
      </c>
      <c r="U6339">
        <v>0.2</v>
      </c>
      <c r="V6339">
        <v>42.494999999999948</v>
      </c>
    </row>
    <row r="6340" spans="1:22" ht="14.25" customHeight="1" x14ac:dyDescent="0.3">
      <c r="A6340">
        <v>6339</v>
      </c>
      <c r="B6340" t="s">
        <v>8838</v>
      </c>
      <c r="C6340">
        <f>YEAR(Data!$D6340)</f>
        <v>2014</v>
      </c>
      <c r="D6340" s="2">
        <v>41918</v>
      </c>
      <c r="E6340" s="2">
        <v>41922</v>
      </c>
      <c r="F6340" t="s">
        <v>50</v>
      </c>
      <c r="G6340" t="s">
        <v>4002</v>
      </c>
      <c r="H6340" t="s">
        <v>4003</v>
      </c>
      <c r="I6340" t="s">
        <v>41</v>
      </c>
      <c r="J6340" t="s">
        <v>27</v>
      </c>
      <c r="K6340" t="s">
        <v>266</v>
      </c>
      <c r="L6340" t="s">
        <v>267</v>
      </c>
      <c r="M6340">
        <v>10035</v>
      </c>
      <c r="N6340" t="s">
        <v>148</v>
      </c>
      <c r="O6340" t="s">
        <v>6456</v>
      </c>
      <c r="P6340" t="s">
        <v>71</v>
      </c>
      <c r="Q6340" t="s">
        <v>72</v>
      </c>
      <c r="R6340" t="s">
        <v>6457</v>
      </c>
      <c r="S6340">
        <v>87.8</v>
      </c>
      <c r="T6340">
        <v>4</v>
      </c>
      <c r="U6340">
        <v>0</v>
      </c>
      <c r="V6340">
        <v>43.9</v>
      </c>
    </row>
    <row r="6341" spans="1:22" ht="14.25" customHeight="1" x14ac:dyDescent="0.3">
      <c r="A6341">
        <v>6340</v>
      </c>
      <c r="B6341" t="s">
        <v>8838</v>
      </c>
      <c r="C6341">
        <f>YEAR(Data!$D6341)</f>
        <v>2014</v>
      </c>
      <c r="D6341" s="2">
        <v>41918</v>
      </c>
      <c r="E6341" s="2">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ht="14.25" customHeight="1" x14ac:dyDescent="0.3">
      <c r="A6342">
        <v>6341</v>
      </c>
      <c r="B6342" t="s">
        <v>8838</v>
      </c>
      <c r="C6342">
        <f>YEAR(Data!$D6342)</f>
        <v>2014</v>
      </c>
      <c r="D6342" s="2">
        <v>41918</v>
      </c>
      <c r="E6342" s="2">
        <v>41922</v>
      </c>
      <c r="F6342" t="s">
        <v>50</v>
      </c>
      <c r="G6342" t="s">
        <v>4002</v>
      </c>
      <c r="H6342" t="s">
        <v>4003</v>
      </c>
      <c r="I6342" t="s">
        <v>41</v>
      </c>
      <c r="J6342" t="s">
        <v>27</v>
      </c>
      <c r="K6342" t="s">
        <v>266</v>
      </c>
      <c r="L6342" t="s">
        <v>267</v>
      </c>
      <c r="M6342">
        <v>10035</v>
      </c>
      <c r="N6342" t="s">
        <v>148</v>
      </c>
      <c r="O6342" t="s">
        <v>7378</v>
      </c>
      <c r="P6342" t="s">
        <v>71</v>
      </c>
      <c r="Q6342" t="s">
        <v>682</v>
      </c>
      <c r="R6342" t="s">
        <v>7379</v>
      </c>
      <c r="S6342">
        <v>5199.96</v>
      </c>
      <c r="T6342">
        <v>4</v>
      </c>
      <c r="U6342">
        <v>0</v>
      </c>
      <c r="V6342">
        <v>1351.9895999999999</v>
      </c>
    </row>
    <row r="6343" spans="1:22" ht="14.25" customHeight="1" x14ac:dyDescent="0.3">
      <c r="A6343">
        <v>6342</v>
      </c>
      <c r="B6343" t="s">
        <v>8839</v>
      </c>
      <c r="C6343">
        <f>YEAR(Data!$D6343)</f>
        <v>2014</v>
      </c>
      <c r="D6343" s="2">
        <v>41640</v>
      </c>
      <c r="E6343" s="2">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ht="14.25" customHeight="1" x14ac:dyDescent="0.3">
      <c r="A6344">
        <v>6343</v>
      </c>
      <c r="B6344" t="s">
        <v>8840</v>
      </c>
      <c r="C6344">
        <f>YEAR(Data!$D6344)</f>
        <v>2012</v>
      </c>
      <c r="D6344" s="2">
        <v>40975</v>
      </c>
      <c r="E6344" s="2">
        <v>40978</v>
      </c>
      <c r="F6344" t="s">
        <v>188</v>
      </c>
      <c r="G6344" t="s">
        <v>6140</v>
      </c>
      <c r="H6344" t="s">
        <v>6141</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ht="14.25" customHeight="1" x14ac:dyDescent="0.3">
      <c r="A6345">
        <v>6344</v>
      </c>
      <c r="B6345" t="s">
        <v>8840</v>
      </c>
      <c r="C6345">
        <f>YEAR(Data!$D6345)</f>
        <v>2012</v>
      </c>
      <c r="D6345" s="2">
        <v>40975</v>
      </c>
      <c r="E6345" s="2">
        <v>40978</v>
      </c>
      <c r="F6345" t="s">
        <v>188</v>
      </c>
      <c r="G6345" t="s">
        <v>6140</v>
      </c>
      <c r="H6345" t="s">
        <v>6141</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ht="14.25" customHeight="1" x14ac:dyDescent="0.3">
      <c r="A6346">
        <v>6345</v>
      </c>
      <c r="B6346" t="s">
        <v>8840</v>
      </c>
      <c r="C6346">
        <f>YEAR(Data!$D6346)</f>
        <v>2012</v>
      </c>
      <c r="D6346" s="2">
        <v>40975</v>
      </c>
      <c r="E6346" s="2">
        <v>40978</v>
      </c>
      <c r="F6346" t="s">
        <v>188</v>
      </c>
      <c r="G6346" t="s">
        <v>6140</v>
      </c>
      <c r="H6346" t="s">
        <v>6141</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ht="14.25" customHeight="1" x14ac:dyDescent="0.3">
      <c r="A6347">
        <v>6346</v>
      </c>
      <c r="B6347" t="s">
        <v>8840</v>
      </c>
      <c r="C6347">
        <f>YEAR(Data!$D6347)</f>
        <v>2012</v>
      </c>
      <c r="D6347" s="2">
        <v>40975</v>
      </c>
      <c r="E6347" s="2">
        <v>40978</v>
      </c>
      <c r="F6347" t="s">
        <v>188</v>
      </c>
      <c r="G6347" t="s">
        <v>6140</v>
      </c>
      <c r="H6347" t="s">
        <v>6141</v>
      </c>
      <c r="I6347" t="s">
        <v>102</v>
      </c>
      <c r="J6347" t="s">
        <v>27</v>
      </c>
      <c r="K6347" t="s">
        <v>606</v>
      </c>
      <c r="L6347" t="s">
        <v>245</v>
      </c>
      <c r="M6347">
        <v>19711</v>
      </c>
      <c r="N6347" t="s">
        <v>148</v>
      </c>
      <c r="O6347" t="s">
        <v>7055</v>
      </c>
      <c r="P6347" t="s">
        <v>71</v>
      </c>
      <c r="Q6347" t="s">
        <v>72</v>
      </c>
      <c r="R6347" t="s">
        <v>7056</v>
      </c>
      <c r="S6347">
        <v>587.97</v>
      </c>
      <c r="T6347">
        <v>3</v>
      </c>
      <c r="U6347">
        <v>0</v>
      </c>
      <c r="V6347">
        <v>170.51129999999998</v>
      </c>
    </row>
    <row r="6348" spans="1:22" ht="14.25" customHeight="1" x14ac:dyDescent="0.3">
      <c r="A6348">
        <v>6347</v>
      </c>
      <c r="B6348" t="s">
        <v>8841</v>
      </c>
      <c r="C6348">
        <f>YEAR(Data!$D6348)</f>
        <v>2014</v>
      </c>
      <c r="D6348" s="2">
        <v>41933</v>
      </c>
      <c r="E6348" s="2">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ht="14.25" customHeight="1" x14ac:dyDescent="0.3">
      <c r="A6349">
        <v>6348</v>
      </c>
      <c r="B6349" t="s">
        <v>8842</v>
      </c>
      <c r="C6349">
        <f>YEAR(Data!$D6349)</f>
        <v>2012</v>
      </c>
      <c r="D6349" s="2">
        <v>41030</v>
      </c>
      <c r="E6349" s="2">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ht="14.25" customHeight="1" x14ac:dyDescent="0.3">
      <c r="A6350">
        <v>6349</v>
      </c>
      <c r="B6350" t="s">
        <v>8842</v>
      </c>
      <c r="C6350">
        <f>YEAR(Data!$D6350)</f>
        <v>2012</v>
      </c>
      <c r="D6350" s="2">
        <v>41030</v>
      </c>
      <c r="E6350" s="2">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ht="14.25" customHeight="1" x14ac:dyDescent="0.3">
      <c r="A6351">
        <v>6350</v>
      </c>
      <c r="B6351" t="s">
        <v>8842</v>
      </c>
      <c r="C6351">
        <f>YEAR(Data!$D6351)</f>
        <v>2012</v>
      </c>
      <c r="D6351" s="2">
        <v>41030</v>
      </c>
      <c r="E6351" s="2">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ht="14.25" customHeight="1" x14ac:dyDescent="0.3">
      <c r="A6352">
        <v>6351</v>
      </c>
      <c r="B6352" t="s">
        <v>8843</v>
      </c>
      <c r="C6352">
        <f>YEAR(Data!$D6352)</f>
        <v>2014</v>
      </c>
      <c r="D6352" s="2">
        <v>41886</v>
      </c>
      <c r="E6352" s="2">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ht="14.25" customHeight="1" x14ac:dyDescent="0.3">
      <c r="A6353">
        <v>6352</v>
      </c>
      <c r="B6353" t="s">
        <v>8844</v>
      </c>
      <c r="C6353">
        <f>YEAR(Data!$D6353)</f>
        <v>2014</v>
      </c>
      <c r="D6353" s="2">
        <v>41947</v>
      </c>
      <c r="E6353" s="2">
        <v>41952</v>
      </c>
      <c r="F6353" t="s">
        <v>50</v>
      </c>
      <c r="G6353" t="s">
        <v>6059</v>
      </c>
      <c r="H6353" t="s">
        <v>6060</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ht="14.25" customHeight="1" x14ac:dyDescent="0.3">
      <c r="A6354">
        <v>6353</v>
      </c>
      <c r="B6354" t="s">
        <v>8845</v>
      </c>
      <c r="C6354">
        <f>YEAR(Data!$D6354)</f>
        <v>2012</v>
      </c>
      <c r="D6354" s="2">
        <v>41165</v>
      </c>
      <c r="E6354" s="2">
        <v>41171</v>
      </c>
      <c r="F6354" t="s">
        <v>50</v>
      </c>
      <c r="G6354" t="s">
        <v>6077</v>
      </c>
      <c r="H6354" t="s">
        <v>6078</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ht="14.25" customHeight="1" x14ac:dyDescent="0.3">
      <c r="A6355">
        <v>6354</v>
      </c>
      <c r="B6355" t="s">
        <v>8846</v>
      </c>
      <c r="C6355">
        <f>YEAR(Data!$D6355)</f>
        <v>2012</v>
      </c>
      <c r="D6355" s="2">
        <v>41158</v>
      </c>
      <c r="E6355" s="2">
        <v>41164</v>
      </c>
      <c r="F6355" t="s">
        <v>50</v>
      </c>
      <c r="G6355" t="s">
        <v>307</v>
      </c>
      <c r="H6355" t="s">
        <v>308</v>
      </c>
      <c r="I6355" t="s">
        <v>41</v>
      </c>
      <c r="J6355" t="s">
        <v>27</v>
      </c>
      <c r="K6355" t="s">
        <v>266</v>
      </c>
      <c r="L6355" t="s">
        <v>267</v>
      </c>
      <c r="M6355">
        <v>10011</v>
      </c>
      <c r="N6355" t="s">
        <v>148</v>
      </c>
      <c r="O6355" t="s">
        <v>7119</v>
      </c>
      <c r="P6355" t="s">
        <v>46</v>
      </c>
      <c r="Q6355" t="s">
        <v>78</v>
      </c>
      <c r="R6355" t="s">
        <v>7120</v>
      </c>
      <c r="S6355">
        <v>8.39</v>
      </c>
      <c r="T6355">
        <v>1</v>
      </c>
      <c r="U6355">
        <v>0</v>
      </c>
      <c r="V6355">
        <v>2.0975000000000001</v>
      </c>
    </row>
    <row r="6356" spans="1:22" ht="14.25" customHeight="1" x14ac:dyDescent="0.3">
      <c r="A6356">
        <v>6355</v>
      </c>
      <c r="B6356" t="s">
        <v>8846</v>
      </c>
      <c r="C6356">
        <f>YEAR(Data!$D6356)</f>
        <v>2012</v>
      </c>
      <c r="D6356" s="2">
        <v>41158</v>
      </c>
      <c r="E6356" s="2">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ht="14.25" customHeight="1" x14ac:dyDescent="0.3">
      <c r="A6357">
        <v>6356</v>
      </c>
      <c r="B6357" t="s">
        <v>8847</v>
      </c>
      <c r="C6357">
        <f>YEAR(Data!$D6357)</f>
        <v>2011</v>
      </c>
      <c r="D6357" s="2">
        <v>40822</v>
      </c>
      <c r="E6357" s="2">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ht="14.25" customHeight="1" x14ac:dyDescent="0.3">
      <c r="A6358">
        <v>6357</v>
      </c>
      <c r="B6358" t="s">
        <v>8848</v>
      </c>
      <c r="C6358">
        <f>YEAR(Data!$D6358)</f>
        <v>2014</v>
      </c>
      <c r="D6358" s="2">
        <v>41663</v>
      </c>
      <c r="E6358" s="2">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ht="14.25" customHeight="1" x14ac:dyDescent="0.3">
      <c r="A6359">
        <v>6358</v>
      </c>
      <c r="B6359" t="s">
        <v>8848</v>
      </c>
      <c r="C6359">
        <f>YEAR(Data!$D6359)</f>
        <v>2014</v>
      </c>
      <c r="D6359" s="2">
        <v>41663</v>
      </c>
      <c r="E6359" s="2">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ht="14.25" customHeight="1" x14ac:dyDescent="0.3">
      <c r="A6360">
        <v>6359</v>
      </c>
      <c r="B6360" t="s">
        <v>8848</v>
      </c>
      <c r="C6360">
        <f>YEAR(Data!$D6360)</f>
        <v>2014</v>
      </c>
      <c r="D6360" s="2">
        <v>41663</v>
      </c>
      <c r="E6360" s="2">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ht="14.25" customHeight="1" x14ac:dyDescent="0.3">
      <c r="A6361">
        <v>6360</v>
      </c>
      <c r="B6361" t="s">
        <v>8848</v>
      </c>
      <c r="C6361">
        <f>YEAR(Data!$D6361)</f>
        <v>2014</v>
      </c>
      <c r="D6361" s="2">
        <v>41663</v>
      </c>
      <c r="E6361" s="2">
        <v>41668</v>
      </c>
      <c r="F6361" t="s">
        <v>50</v>
      </c>
      <c r="G6361" t="s">
        <v>2420</v>
      </c>
      <c r="H6361" t="s">
        <v>2421</v>
      </c>
      <c r="I6361" t="s">
        <v>41</v>
      </c>
      <c r="J6361" t="s">
        <v>27</v>
      </c>
      <c r="K6361" t="s">
        <v>95</v>
      </c>
      <c r="L6361" t="s">
        <v>96</v>
      </c>
      <c r="M6361">
        <v>98103</v>
      </c>
      <c r="N6361" t="s">
        <v>44</v>
      </c>
      <c r="O6361" t="s">
        <v>8519</v>
      </c>
      <c r="P6361" t="s">
        <v>71</v>
      </c>
      <c r="Q6361" t="s">
        <v>72</v>
      </c>
      <c r="R6361" t="s">
        <v>8520</v>
      </c>
      <c r="S6361">
        <v>86.352000000000004</v>
      </c>
      <c r="T6361">
        <v>6</v>
      </c>
      <c r="U6361">
        <v>0.2</v>
      </c>
      <c r="V6361">
        <v>8.6352000000000011</v>
      </c>
    </row>
    <row r="6362" spans="1:22" ht="14.25" customHeight="1" x14ac:dyDescent="0.3">
      <c r="A6362">
        <v>6361</v>
      </c>
      <c r="B6362" t="s">
        <v>8849</v>
      </c>
      <c r="C6362">
        <f>YEAR(Data!$D6362)</f>
        <v>2012</v>
      </c>
      <c r="D6362" s="2">
        <v>41253</v>
      </c>
      <c r="E6362" s="2">
        <v>41258</v>
      </c>
      <c r="F6362" t="s">
        <v>50</v>
      </c>
      <c r="G6362" t="s">
        <v>8233</v>
      </c>
      <c r="H6362" t="s">
        <v>8234</v>
      </c>
      <c r="I6362" t="s">
        <v>102</v>
      </c>
      <c r="J6362" t="s">
        <v>27</v>
      </c>
      <c r="K6362" t="s">
        <v>42</v>
      </c>
      <c r="L6362" t="s">
        <v>43</v>
      </c>
      <c r="M6362">
        <v>90032</v>
      </c>
      <c r="N6362" t="s">
        <v>44</v>
      </c>
      <c r="O6362" t="s">
        <v>6238</v>
      </c>
      <c r="P6362" t="s">
        <v>46</v>
      </c>
      <c r="Q6362" t="s">
        <v>68</v>
      </c>
      <c r="R6362" t="s">
        <v>6239</v>
      </c>
      <c r="S6362">
        <v>56.3</v>
      </c>
      <c r="T6362">
        <v>2</v>
      </c>
      <c r="U6362">
        <v>0</v>
      </c>
      <c r="V6362">
        <v>15.764000000000003</v>
      </c>
    </row>
    <row r="6363" spans="1:22" ht="14.25" customHeight="1" x14ac:dyDescent="0.3">
      <c r="A6363">
        <v>6362</v>
      </c>
      <c r="B6363" t="s">
        <v>8850</v>
      </c>
      <c r="C6363">
        <f>YEAR(Data!$D6363)</f>
        <v>2011</v>
      </c>
      <c r="D6363" s="2">
        <v>40872</v>
      </c>
      <c r="E6363" s="2">
        <v>40877</v>
      </c>
      <c r="F6363" t="s">
        <v>50</v>
      </c>
      <c r="G6363" t="s">
        <v>2813</v>
      </c>
      <c r="H6363" t="s">
        <v>2814</v>
      </c>
      <c r="I6363" t="s">
        <v>26</v>
      </c>
      <c r="J6363" t="s">
        <v>27</v>
      </c>
      <c r="K6363" t="s">
        <v>318</v>
      </c>
      <c r="L6363" t="s">
        <v>420</v>
      </c>
      <c r="M6363">
        <v>97477</v>
      </c>
      <c r="N6363" t="s">
        <v>44</v>
      </c>
      <c r="O6363" t="s">
        <v>6946</v>
      </c>
      <c r="P6363" t="s">
        <v>46</v>
      </c>
      <c r="Q6363" t="s">
        <v>68</v>
      </c>
      <c r="R6363" t="s">
        <v>6947</v>
      </c>
      <c r="S6363">
        <v>51.016000000000005</v>
      </c>
      <c r="T6363">
        <v>7</v>
      </c>
      <c r="U6363">
        <v>0.2</v>
      </c>
      <c r="V6363">
        <v>8.2900999999999954</v>
      </c>
    </row>
    <row r="6364" spans="1:22" ht="14.25" customHeight="1" x14ac:dyDescent="0.3">
      <c r="A6364">
        <v>6363</v>
      </c>
      <c r="B6364" t="s">
        <v>8851</v>
      </c>
      <c r="C6364">
        <f>YEAR(Data!$D6364)</f>
        <v>2014</v>
      </c>
      <c r="D6364" s="2">
        <v>41965</v>
      </c>
      <c r="E6364" s="2">
        <v>41969</v>
      </c>
      <c r="F6364" t="s">
        <v>50</v>
      </c>
      <c r="G6364" t="s">
        <v>2002</v>
      </c>
      <c r="H6364" t="s">
        <v>2003</v>
      </c>
      <c r="I6364" t="s">
        <v>26</v>
      </c>
      <c r="J6364" t="s">
        <v>27</v>
      </c>
      <c r="K6364" t="s">
        <v>8852</v>
      </c>
      <c r="L6364" t="s">
        <v>96</v>
      </c>
      <c r="M6364">
        <v>98059</v>
      </c>
      <c r="N6364" t="s">
        <v>44</v>
      </c>
      <c r="O6364" t="s">
        <v>1722</v>
      </c>
      <c r="P6364" t="s">
        <v>46</v>
      </c>
      <c r="Q6364" t="s">
        <v>75</v>
      </c>
      <c r="R6364" t="s">
        <v>1723</v>
      </c>
      <c r="S6364">
        <v>150.80000000000001</v>
      </c>
      <c r="T6364">
        <v>5</v>
      </c>
      <c r="U6364">
        <v>0.2</v>
      </c>
      <c r="V6364">
        <v>56.55</v>
      </c>
    </row>
    <row r="6365" spans="1:22" ht="14.25" customHeight="1" x14ac:dyDescent="0.3">
      <c r="A6365">
        <v>6364</v>
      </c>
      <c r="B6365" t="s">
        <v>8851</v>
      </c>
      <c r="C6365">
        <f>YEAR(Data!$D6365)</f>
        <v>2014</v>
      </c>
      <c r="D6365" s="2">
        <v>41965</v>
      </c>
      <c r="E6365" s="2">
        <v>41969</v>
      </c>
      <c r="F6365" t="s">
        <v>50</v>
      </c>
      <c r="G6365" t="s">
        <v>2002</v>
      </c>
      <c r="H6365" t="s">
        <v>2003</v>
      </c>
      <c r="I6365" t="s">
        <v>26</v>
      </c>
      <c r="J6365" t="s">
        <v>27</v>
      </c>
      <c r="K6365" t="s">
        <v>8852</v>
      </c>
      <c r="L6365" t="s">
        <v>96</v>
      </c>
      <c r="M6365">
        <v>98059</v>
      </c>
      <c r="N6365" t="s">
        <v>44</v>
      </c>
      <c r="O6365" t="s">
        <v>8853</v>
      </c>
      <c r="P6365" t="s">
        <v>71</v>
      </c>
      <c r="Q6365" t="s">
        <v>682</v>
      </c>
      <c r="R6365" t="s">
        <v>8854</v>
      </c>
      <c r="S6365">
        <v>1039.992</v>
      </c>
      <c r="T6365">
        <v>1</v>
      </c>
      <c r="U6365">
        <v>0.2</v>
      </c>
      <c r="V6365">
        <v>103.99920000000003</v>
      </c>
    </row>
    <row r="6366" spans="1:22" ht="14.25" customHeight="1" x14ac:dyDescent="0.3">
      <c r="A6366">
        <v>6365</v>
      </c>
      <c r="B6366" t="s">
        <v>8851</v>
      </c>
      <c r="C6366">
        <f>YEAR(Data!$D6366)</f>
        <v>2014</v>
      </c>
      <c r="D6366" s="2">
        <v>41965</v>
      </c>
      <c r="E6366" s="2">
        <v>41969</v>
      </c>
      <c r="F6366" t="s">
        <v>50</v>
      </c>
      <c r="G6366" t="s">
        <v>2002</v>
      </c>
      <c r="H6366" t="s">
        <v>2003</v>
      </c>
      <c r="I6366" t="s">
        <v>26</v>
      </c>
      <c r="J6366" t="s">
        <v>27</v>
      </c>
      <c r="K6366" t="s">
        <v>8852</v>
      </c>
      <c r="L6366" t="s">
        <v>96</v>
      </c>
      <c r="M6366">
        <v>98059</v>
      </c>
      <c r="N6366" t="s">
        <v>44</v>
      </c>
      <c r="O6366" t="s">
        <v>8013</v>
      </c>
      <c r="P6366" t="s">
        <v>46</v>
      </c>
      <c r="Q6366" t="s">
        <v>90</v>
      </c>
      <c r="R6366" t="s">
        <v>8014</v>
      </c>
      <c r="S6366">
        <v>51.84</v>
      </c>
      <c r="T6366">
        <v>8</v>
      </c>
      <c r="U6366">
        <v>0</v>
      </c>
      <c r="V6366">
        <v>24.883200000000002</v>
      </c>
    </row>
    <row r="6367" spans="1:22" ht="14.25" customHeight="1" x14ac:dyDescent="0.3">
      <c r="A6367">
        <v>6366</v>
      </c>
      <c r="B6367" t="s">
        <v>8855</v>
      </c>
      <c r="C6367">
        <f>YEAR(Data!$D6367)</f>
        <v>2014</v>
      </c>
      <c r="D6367" s="2">
        <v>41734</v>
      </c>
      <c r="E6367" s="2">
        <v>41735</v>
      </c>
      <c r="F6367" t="s">
        <v>188</v>
      </c>
      <c r="G6367" t="s">
        <v>2351</v>
      </c>
      <c r="H6367" t="s">
        <v>2352</v>
      </c>
      <c r="I6367" t="s">
        <v>102</v>
      </c>
      <c r="J6367" t="s">
        <v>27</v>
      </c>
      <c r="K6367" t="s">
        <v>266</v>
      </c>
      <c r="L6367" t="s">
        <v>267</v>
      </c>
      <c r="M6367">
        <v>10009</v>
      </c>
      <c r="N6367" t="s">
        <v>148</v>
      </c>
      <c r="O6367" t="s">
        <v>8856</v>
      </c>
      <c r="P6367" t="s">
        <v>71</v>
      </c>
      <c r="Q6367" t="s">
        <v>72</v>
      </c>
      <c r="R6367" t="s">
        <v>8857</v>
      </c>
      <c r="S6367">
        <v>41.22</v>
      </c>
      <c r="T6367">
        <v>1</v>
      </c>
      <c r="U6367">
        <v>0</v>
      </c>
      <c r="V6367">
        <v>11.1294</v>
      </c>
    </row>
    <row r="6368" spans="1:22" ht="14.25" customHeight="1" x14ac:dyDescent="0.3">
      <c r="A6368">
        <v>6367</v>
      </c>
      <c r="B6368" t="s">
        <v>8855</v>
      </c>
      <c r="C6368">
        <f>YEAR(Data!$D6368)</f>
        <v>2014</v>
      </c>
      <c r="D6368" s="2">
        <v>41734</v>
      </c>
      <c r="E6368" s="2">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ht="14.25" customHeight="1" x14ac:dyDescent="0.3">
      <c r="A6369">
        <v>6368</v>
      </c>
      <c r="B6369" t="s">
        <v>8855</v>
      </c>
      <c r="C6369">
        <f>YEAR(Data!$D6369)</f>
        <v>2014</v>
      </c>
      <c r="D6369" s="2">
        <v>41734</v>
      </c>
      <c r="E6369" s="2">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ht="14.25" customHeight="1" x14ac:dyDescent="0.3">
      <c r="A6370">
        <v>6369</v>
      </c>
      <c r="B6370" t="s">
        <v>8858</v>
      </c>
      <c r="C6370">
        <f>YEAR(Data!$D6370)</f>
        <v>2014</v>
      </c>
      <c r="D6370" s="2">
        <v>41779</v>
      </c>
      <c r="E6370" s="2">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ht="14.25" customHeight="1" x14ac:dyDescent="0.3">
      <c r="A6371">
        <v>6370</v>
      </c>
      <c r="B6371" t="s">
        <v>8859</v>
      </c>
      <c r="C6371">
        <f>YEAR(Data!$D6371)</f>
        <v>2013</v>
      </c>
      <c r="D6371" s="2">
        <v>41551</v>
      </c>
      <c r="E6371" s="2">
        <v>41555</v>
      </c>
      <c r="F6371" t="s">
        <v>50</v>
      </c>
      <c r="G6371" t="s">
        <v>7263</v>
      </c>
      <c r="H6371" t="s">
        <v>7264</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ht="14.25" customHeight="1" x14ac:dyDescent="0.3">
      <c r="A6372">
        <v>6371</v>
      </c>
      <c r="B6372" t="s">
        <v>8860</v>
      </c>
      <c r="C6372">
        <f>YEAR(Data!$D6372)</f>
        <v>2013</v>
      </c>
      <c r="D6372" s="2">
        <v>41600</v>
      </c>
      <c r="E6372" s="2">
        <v>41600</v>
      </c>
      <c r="F6372" t="s">
        <v>1290</v>
      </c>
      <c r="G6372" t="s">
        <v>3787</v>
      </c>
      <c r="H6372" t="s">
        <v>3788</v>
      </c>
      <c r="I6372" t="s">
        <v>102</v>
      </c>
      <c r="J6372" t="s">
        <v>27</v>
      </c>
      <c r="K6372" t="s">
        <v>266</v>
      </c>
      <c r="L6372" t="s">
        <v>267</v>
      </c>
      <c r="M6372">
        <v>10009</v>
      </c>
      <c r="N6372" t="s">
        <v>148</v>
      </c>
      <c r="O6372" t="s">
        <v>6577</v>
      </c>
      <c r="P6372" t="s">
        <v>32</v>
      </c>
      <c r="Q6372" t="s">
        <v>33</v>
      </c>
      <c r="R6372" t="s">
        <v>6578</v>
      </c>
      <c r="S6372">
        <v>113.56800000000001</v>
      </c>
      <c r="T6372">
        <v>2</v>
      </c>
      <c r="U6372">
        <v>0.2</v>
      </c>
      <c r="V6372">
        <v>12.776399999999988</v>
      </c>
    </row>
    <row r="6373" spans="1:22" ht="14.25" customHeight="1" x14ac:dyDescent="0.3">
      <c r="A6373">
        <v>6372</v>
      </c>
      <c r="B6373" t="s">
        <v>8861</v>
      </c>
      <c r="C6373">
        <f>YEAR(Data!$D6373)</f>
        <v>2014</v>
      </c>
      <c r="D6373" s="2">
        <v>41916</v>
      </c>
      <c r="E6373" s="2">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ht="14.25" customHeight="1" x14ac:dyDescent="0.3">
      <c r="A6374">
        <v>6373</v>
      </c>
      <c r="B6374" t="s">
        <v>8861</v>
      </c>
      <c r="C6374">
        <f>YEAR(Data!$D6374)</f>
        <v>2014</v>
      </c>
      <c r="D6374" s="2">
        <v>41916</v>
      </c>
      <c r="E6374" s="2">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ht="14.25" customHeight="1" x14ac:dyDescent="0.3">
      <c r="A6375">
        <v>6374</v>
      </c>
      <c r="B6375" t="s">
        <v>8861</v>
      </c>
      <c r="C6375">
        <f>YEAR(Data!$D6375)</f>
        <v>2014</v>
      </c>
      <c r="D6375" s="2">
        <v>41916</v>
      </c>
      <c r="E6375" s="2">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ht="14.25" customHeight="1" x14ac:dyDescent="0.3">
      <c r="A6376">
        <v>6375</v>
      </c>
      <c r="B6376" t="s">
        <v>8862</v>
      </c>
      <c r="C6376">
        <f>YEAR(Data!$D6376)</f>
        <v>2011</v>
      </c>
      <c r="D6376" s="2">
        <v>40662</v>
      </c>
      <c r="E6376" s="2">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ht="14.25" customHeight="1" x14ac:dyDescent="0.3">
      <c r="A6377">
        <v>6376</v>
      </c>
      <c r="B6377" t="s">
        <v>8862</v>
      </c>
      <c r="C6377">
        <f>YEAR(Data!$D6377)</f>
        <v>2011</v>
      </c>
      <c r="D6377" s="2">
        <v>40662</v>
      </c>
      <c r="E6377" s="2">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ht="14.25" customHeight="1" x14ac:dyDescent="0.3">
      <c r="A6378">
        <v>6377</v>
      </c>
      <c r="B6378" t="s">
        <v>8863</v>
      </c>
      <c r="C6378">
        <f>YEAR(Data!$D6378)</f>
        <v>2013</v>
      </c>
      <c r="D6378" s="2">
        <v>41555</v>
      </c>
      <c r="E6378" s="2">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ht="14.25" customHeight="1" x14ac:dyDescent="0.3">
      <c r="A6379">
        <v>6378</v>
      </c>
      <c r="B6379" t="s">
        <v>8864</v>
      </c>
      <c r="C6379">
        <f>YEAR(Data!$D6379)</f>
        <v>2013</v>
      </c>
      <c r="D6379" s="2">
        <v>41624</v>
      </c>
      <c r="E6379" s="2">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ht="14.25" customHeight="1" x14ac:dyDescent="0.3">
      <c r="A6380">
        <v>6379</v>
      </c>
      <c r="B6380" t="s">
        <v>8865</v>
      </c>
      <c r="C6380">
        <f>YEAR(Data!$D6380)</f>
        <v>2014</v>
      </c>
      <c r="D6380" s="2">
        <v>41740</v>
      </c>
      <c r="E6380" s="2">
        <v>41744</v>
      </c>
      <c r="F6380" t="s">
        <v>50</v>
      </c>
      <c r="G6380" t="s">
        <v>7672</v>
      </c>
      <c r="H6380" t="s">
        <v>7673</v>
      </c>
      <c r="I6380" t="s">
        <v>102</v>
      </c>
      <c r="J6380" t="s">
        <v>27</v>
      </c>
      <c r="K6380" t="s">
        <v>7706</v>
      </c>
      <c r="L6380" t="s">
        <v>747</v>
      </c>
      <c r="M6380">
        <v>6708</v>
      </c>
      <c r="N6380" t="s">
        <v>148</v>
      </c>
      <c r="O6380" t="s">
        <v>1594</v>
      </c>
      <c r="P6380" t="s">
        <v>71</v>
      </c>
      <c r="Q6380" t="s">
        <v>161</v>
      </c>
      <c r="R6380" t="s">
        <v>1595</v>
      </c>
      <c r="S6380">
        <v>99.99</v>
      </c>
      <c r="T6380">
        <v>1</v>
      </c>
      <c r="U6380">
        <v>0</v>
      </c>
      <c r="V6380">
        <v>41.995800000000003</v>
      </c>
    </row>
    <row r="6381" spans="1:22" ht="14.25" customHeight="1" x14ac:dyDescent="0.3">
      <c r="A6381">
        <v>6380</v>
      </c>
      <c r="B6381" t="s">
        <v>8865</v>
      </c>
      <c r="C6381">
        <f>YEAR(Data!$D6381)</f>
        <v>2014</v>
      </c>
      <c r="D6381" s="2">
        <v>41740</v>
      </c>
      <c r="E6381" s="2">
        <v>41744</v>
      </c>
      <c r="F6381" t="s">
        <v>50</v>
      </c>
      <c r="G6381" t="s">
        <v>7672</v>
      </c>
      <c r="H6381" t="s">
        <v>7673</v>
      </c>
      <c r="I6381" t="s">
        <v>102</v>
      </c>
      <c r="J6381" t="s">
        <v>27</v>
      </c>
      <c r="K6381" t="s">
        <v>7706</v>
      </c>
      <c r="L6381" t="s">
        <v>747</v>
      </c>
      <c r="M6381">
        <v>6708</v>
      </c>
      <c r="N6381" t="s">
        <v>148</v>
      </c>
      <c r="O6381" t="s">
        <v>5197</v>
      </c>
      <c r="P6381" t="s">
        <v>46</v>
      </c>
      <c r="Q6381" t="s">
        <v>59</v>
      </c>
      <c r="R6381" t="s">
        <v>5198</v>
      </c>
      <c r="S6381">
        <v>286.14999999999998</v>
      </c>
      <c r="T6381">
        <v>5</v>
      </c>
      <c r="U6381">
        <v>0</v>
      </c>
      <c r="V6381">
        <v>71.537499999999994</v>
      </c>
    </row>
    <row r="6382" spans="1:22" ht="14.25" customHeight="1" x14ac:dyDescent="0.3">
      <c r="A6382">
        <v>6381</v>
      </c>
      <c r="B6382" t="s">
        <v>8866</v>
      </c>
      <c r="C6382">
        <f>YEAR(Data!$D6382)</f>
        <v>2011</v>
      </c>
      <c r="D6382" s="2">
        <v>40641</v>
      </c>
      <c r="E6382" s="2">
        <v>40646</v>
      </c>
      <c r="F6382" t="s">
        <v>50</v>
      </c>
      <c r="G6382" t="s">
        <v>4024</v>
      </c>
      <c r="H6382" t="s">
        <v>4025</v>
      </c>
      <c r="I6382" t="s">
        <v>102</v>
      </c>
      <c r="J6382" t="s">
        <v>27</v>
      </c>
      <c r="K6382" t="s">
        <v>8027</v>
      </c>
      <c r="L6382" t="s">
        <v>310</v>
      </c>
      <c r="M6382">
        <v>85224</v>
      </c>
      <c r="N6382" t="s">
        <v>44</v>
      </c>
      <c r="O6382" t="s">
        <v>6412</v>
      </c>
      <c r="P6382" t="s">
        <v>46</v>
      </c>
      <c r="Q6382" t="s">
        <v>269</v>
      </c>
      <c r="R6382" t="s">
        <v>6413</v>
      </c>
      <c r="S6382">
        <v>49.792000000000002</v>
      </c>
      <c r="T6382">
        <v>8</v>
      </c>
      <c r="U6382">
        <v>0.2</v>
      </c>
      <c r="V6382">
        <v>-11.825600000000001</v>
      </c>
    </row>
    <row r="6383" spans="1:22" ht="14.25" customHeight="1" x14ac:dyDescent="0.3">
      <c r="A6383">
        <v>6382</v>
      </c>
      <c r="B6383" t="s">
        <v>8867</v>
      </c>
      <c r="C6383">
        <f>YEAR(Data!$D6383)</f>
        <v>2013</v>
      </c>
      <c r="D6383" s="2">
        <v>41363</v>
      </c>
      <c r="E6383" s="2">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ht="14.25" customHeight="1" x14ac:dyDescent="0.3">
      <c r="A6384">
        <v>6383</v>
      </c>
      <c r="B6384" t="s">
        <v>8867</v>
      </c>
      <c r="C6384">
        <f>YEAR(Data!$D6384)</f>
        <v>2013</v>
      </c>
      <c r="D6384" s="2">
        <v>41363</v>
      </c>
      <c r="E6384" s="2">
        <v>41367</v>
      </c>
      <c r="F6384" t="s">
        <v>50</v>
      </c>
      <c r="G6384" t="s">
        <v>1553</v>
      </c>
      <c r="H6384" t="s">
        <v>1554</v>
      </c>
      <c r="I6384" t="s">
        <v>26</v>
      </c>
      <c r="J6384" t="s">
        <v>27</v>
      </c>
      <c r="K6384" t="s">
        <v>318</v>
      </c>
      <c r="L6384" t="s">
        <v>498</v>
      </c>
      <c r="M6384">
        <v>45503</v>
      </c>
      <c r="N6384" t="s">
        <v>148</v>
      </c>
      <c r="O6384" t="s">
        <v>5424</v>
      </c>
      <c r="P6384" t="s">
        <v>71</v>
      </c>
      <c r="Q6384" t="s">
        <v>72</v>
      </c>
      <c r="R6384" t="s">
        <v>5425</v>
      </c>
      <c r="S6384">
        <v>158.37599999999998</v>
      </c>
      <c r="T6384">
        <v>4</v>
      </c>
      <c r="U6384">
        <v>0.4</v>
      </c>
      <c r="V6384">
        <v>-36.954399999999993</v>
      </c>
    </row>
    <row r="6385" spans="1:22" ht="14.25" customHeight="1" x14ac:dyDescent="0.3">
      <c r="A6385">
        <v>6384</v>
      </c>
      <c r="B6385" t="s">
        <v>8868</v>
      </c>
      <c r="C6385">
        <f>YEAR(Data!$D6385)</f>
        <v>2014</v>
      </c>
      <c r="D6385" s="2">
        <v>41655</v>
      </c>
      <c r="E6385" s="2">
        <v>41658</v>
      </c>
      <c r="F6385" t="s">
        <v>188</v>
      </c>
      <c r="G6385" t="s">
        <v>5562</v>
      </c>
      <c r="H6385" t="s">
        <v>5563</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ht="14.25" customHeight="1" x14ac:dyDescent="0.3">
      <c r="A6386">
        <v>6385</v>
      </c>
      <c r="B6386" t="s">
        <v>8868</v>
      </c>
      <c r="C6386">
        <f>YEAR(Data!$D6386)</f>
        <v>2014</v>
      </c>
      <c r="D6386" s="2">
        <v>41655</v>
      </c>
      <c r="E6386" s="2">
        <v>41658</v>
      </c>
      <c r="F6386" t="s">
        <v>188</v>
      </c>
      <c r="G6386" t="s">
        <v>5562</v>
      </c>
      <c r="H6386" t="s">
        <v>5563</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ht="14.25" customHeight="1" x14ac:dyDescent="0.3">
      <c r="A6387">
        <v>6386</v>
      </c>
      <c r="B6387" t="s">
        <v>8868</v>
      </c>
      <c r="C6387">
        <f>YEAR(Data!$D6387)</f>
        <v>2014</v>
      </c>
      <c r="D6387" s="2">
        <v>41655</v>
      </c>
      <c r="E6387" s="2">
        <v>41658</v>
      </c>
      <c r="F6387" t="s">
        <v>188</v>
      </c>
      <c r="G6387" t="s">
        <v>5562</v>
      </c>
      <c r="H6387" t="s">
        <v>5563</v>
      </c>
      <c r="I6387" t="s">
        <v>26</v>
      </c>
      <c r="J6387" t="s">
        <v>27</v>
      </c>
      <c r="K6387" t="s">
        <v>1237</v>
      </c>
      <c r="L6387" t="s">
        <v>104</v>
      </c>
      <c r="M6387">
        <v>78745</v>
      </c>
      <c r="N6387" t="s">
        <v>105</v>
      </c>
      <c r="O6387" t="s">
        <v>7037</v>
      </c>
      <c r="P6387" t="s">
        <v>71</v>
      </c>
      <c r="Q6387" t="s">
        <v>161</v>
      </c>
      <c r="R6387" t="s">
        <v>7038</v>
      </c>
      <c r="S6387">
        <v>62.591999999999999</v>
      </c>
      <c r="T6387">
        <v>8</v>
      </c>
      <c r="U6387">
        <v>0.2</v>
      </c>
      <c r="V6387">
        <v>13.300799999999999</v>
      </c>
    </row>
    <row r="6388" spans="1:22" ht="14.25" customHeight="1" x14ac:dyDescent="0.3">
      <c r="A6388">
        <v>6387</v>
      </c>
      <c r="B6388" t="s">
        <v>8868</v>
      </c>
      <c r="C6388">
        <f>YEAR(Data!$D6388)</f>
        <v>2014</v>
      </c>
      <c r="D6388" s="2">
        <v>41655</v>
      </c>
      <c r="E6388" s="2">
        <v>41658</v>
      </c>
      <c r="F6388" t="s">
        <v>188</v>
      </c>
      <c r="G6388" t="s">
        <v>5562</v>
      </c>
      <c r="H6388" t="s">
        <v>5563</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ht="14.25" customHeight="1" x14ac:dyDescent="0.3">
      <c r="A6389">
        <v>6388</v>
      </c>
      <c r="B6389" t="s">
        <v>8869</v>
      </c>
      <c r="C6389">
        <f>YEAR(Data!$D6389)</f>
        <v>2011</v>
      </c>
      <c r="D6389" s="2">
        <v>40574</v>
      </c>
      <c r="E6389" s="2">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ht="14.25" customHeight="1" x14ac:dyDescent="0.3">
      <c r="A6390">
        <v>6389</v>
      </c>
      <c r="B6390" t="s">
        <v>8869</v>
      </c>
      <c r="C6390">
        <f>YEAR(Data!$D6390)</f>
        <v>2011</v>
      </c>
      <c r="D6390" s="2">
        <v>40574</v>
      </c>
      <c r="E6390" s="2">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ht="14.25" customHeight="1" x14ac:dyDescent="0.3">
      <c r="A6391">
        <v>6390</v>
      </c>
      <c r="B6391" t="s">
        <v>8870</v>
      </c>
      <c r="C6391">
        <f>YEAR(Data!$D6391)</f>
        <v>2012</v>
      </c>
      <c r="D6391" s="2">
        <v>40946</v>
      </c>
      <c r="E6391" s="2">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ht="14.25" customHeight="1" x14ac:dyDescent="0.3">
      <c r="A6392">
        <v>6391</v>
      </c>
      <c r="B6392" t="s">
        <v>8870</v>
      </c>
      <c r="C6392">
        <f>YEAR(Data!$D6392)</f>
        <v>2012</v>
      </c>
      <c r="D6392" s="2">
        <v>40946</v>
      </c>
      <c r="E6392" s="2">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ht="14.25" customHeight="1" x14ac:dyDescent="0.3">
      <c r="A6393">
        <v>6392</v>
      </c>
      <c r="B6393" t="s">
        <v>8871</v>
      </c>
      <c r="C6393">
        <f>YEAR(Data!$D6393)</f>
        <v>2013</v>
      </c>
      <c r="D6393" s="2">
        <v>41623</v>
      </c>
      <c r="E6393" s="2">
        <v>41628</v>
      </c>
      <c r="F6393" t="s">
        <v>50</v>
      </c>
      <c r="G6393" t="s">
        <v>111</v>
      </c>
      <c r="H6393" t="s">
        <v>112</v>
      </c>
      <c r="I6393" t="s">
        <v>26</v>
      </c>
      <c r="J6393" t="s">
        <v>27</v>
      </c>
      <c r="K6393" t="s">
        <v>266</v>
      </c>
      <c r="L6393" t="s">
        <v>267</v>
      </c>
      <c r="M6393">
        <v>10011</v>
      </c>
      <c r="N6393" t="s">
        <v>148</v>
      </c>
      <c r="O6393" t="s">
        <v>6326</v>
      </c>
      <c r="P6393" t="s">
        <v>46</v>
      </c>
      <c r="Q6393" t="s">
        <v>90</v>
      </c>
      <c r="R6393" t="s">
        <v>6327</v>
      </c>
      <c r="S6393">
        <v>14.62</v>
      </c>
      <c r="T6393">
        <v>2</v>
      </c>
      <c r="U6393">
        <v>0</v>
      </c>
      <c r="V6393">
        <v>6.7251999999999992</v>
      </c>
    </row>
    <row r="6394" spans="1:22" ht="14.25" customHeight="1" x14ac:dyDescent="0.3">
      <c r="A6394">
        <v>6393</v>
      </c>
      <c r="B6394" t="s">
        <v>8871</v>
      </c>
      <c r="C6394">
        <f>YEAR(Data!$D6394)</f>
        <v>2013</v>
      </c>
      <c r="D6394" s="2">
        <v>41623</v>
      </c>
      <c r="E6394" s="2">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ht="14.25" customHeight="1" x14ac:dyDescent="0.3">
      <c r="A6395">
        <v>6394</v>
      </c>
      <c r="B6395" t="s">
        <v>8871</v>
      </c>
      <c r="C6395">
        <f>YEAR(Data!$D6395)</f>
        <v>2013</v>
      </c>
      <c r="D6395" s="2">
        <v>41623</v>
      </c>
      <c r="E6395" s="2">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ht="14.25" customHeight="1" x14ac:dyDescent="0.3">
      <c r="A6396">
        <v>6395</v>
      </c>
      <c r="B6396" t="s">
        <v>8871</v>
      </c>
      <c r="C6396">
        <f>YEAR(Data!$D6396)</f>
        <v>2013</v>
      </c>
      <c r="D6396" s="2">
        <v>41623</v>
      </c>
      <c r="E6396" s="2">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ht="14.25" customHeight="1" x14ac:dyDescent="0.3">
      <c r="A6397">
        <v>6396</v>
      </c>
      <c r="B6397" t="s">
        <v>8871</v>
      </c>
      <c r="C6397">
        <f>YEAR(Data!$D6397)</f>
        <v>2013</v>
      </c>
      <c r="D6397" s="2">
        <v>41623</v>
      </c>
      <c r="E6397" s="2">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ht="14.25" customHeight="1" x14ac:dyDescent="0.3">
      <c r="A6398">
        <v>6397</v>
      </c>
      <c r="B6398" t="s">
        <v>8871</v>
      </c>
      <c r="C6398">
        <f>YEAR(Data!$D6398)</f>
        <v>2013</v>
      </c>
      <c r="D6398" s="2">
        <v>41623</v>
      </c>
      <c r="E6398" s="2">
        <v>41628</v>
      </c>
      <c r="F6398" t="s">
        <v>50</v>
      </c>
      <c r="G6398" t="s">
        <v>111</v>
      </c>
      <c r="H6398" t="s">
        <v>112</v>
      </c>
      <c r="I6398" t="s">
        <v>26</v>
      </c>
      <c r="J6398" t="s">
        <v>27</v>
      </c>
      <c r="K6398" t="s">
        <v>266</v>
      </c>
      <c r="L6398" t="s">
        <v>267</v>
      </c>
      <c r="M6398">
        <v>10011</v>
      </c>
      <c r="N6398" t="s">
        <v>148</v>
      </c>
      <c r="O6398" t="s">
        <v>8872</v>
      </c>
      <c r="P6398" t="s">
        <v>46</v>
      </c>
      <c r="Q6398" t="s">
        <v>75</v>
      </c>
      <c r="R6398" t="s">
        <v>8873</v>
      </c>
      <c r="S6398">
        <v>23.12</v>
      </c>
      <c r="T6398">
        <v>2</v>
      </c>
      <c r="U6398">
        <v>0.2</v>
      </c>
      <c r="V6398">
        <v>7.8029999999999982</v>
      </c>
    </row>
    <row r="6399" spans="1:22" ht="14.25" customHeight="1" x14ac:dyDescent="0.3">
      <c r="A6399">
        <v>6398</v>
      </c>
      <c r="B6399" t="s">
        <v>8874</v>
      </c>
      <c r="C6399">
        <f>YEAR(Data!$D6399)</f>
        <v>2014</v>
      </c>
      <c r="D6399" s="2">
        <v>41944</v>
      </c>
      <c r="E6399" s="2">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ht="14.25" customHeight="1" x14ac:dyDescent="0.3">
      <c r="A6400">
        <v>6399</v>
      </c>
      <c r="B6400" t="s">
        <v>8875</v>
      </c>
      <c r="C6400">
        <f>YEAR(Data!$D6400)</f>
        <v>2014</v>
      </c>
      <c r="D6400" s="2">
        <v>41858</v>
      </c>
      <c r="E6400" s="2">
        <v>41864</v>
      </c>
      <c r="F6400" t="s">
        <v>50</v>
      </c>
      <c r="G6400" t="s">
        <v>395</v>
      </c>
      <c r="H6400" t="s">
        <v>396</v>
      </c>
      <c r="I6400" t="s">
        <v>102</v>
      </c>
      <c r="J6400" t="s">
        <v>27</v>
      </c>
      <c r="K6400" t="s">
        <v>87</v>
      </c>
      <c r="L6400" t="s">
        <v>2694</v>
      </c>
      <c r="M6400">
        <v>3301</v>
      </c>
      <c r="N6400" t="s">
        <v>148</v>
      </c>
      <c r="O6400" t="s">
        <v>5817</v>
      </c>
      <c r="P6400" t="s">
        <v>71</v>
      </c>
      <c r="Q6400" t="s">
        <v>72</v>
      </c>
      <c r="R6400" t="s">
        <v>5818</v>
      </c>
      <c r="S6400">
        <v>824.95</v>
      </c>
      <c r="T6400">
        <v>5</v>
      </c>
      <c r="U6400">
        <v>0</v>
      </c>
      <c r="V6400">
        <v>247.48499999999993</v>
      </c>
    </row>
    <row r="6401" spans="1:22" ht="14.25" customHeight="1" x14ac:dyDescent="0.3">
      <c r="A6401">
        <v>6400</v>
      </c>
      <c r="B6401" t="s">
        <v>8875</v>
      </c>
      <c r="C6401">
        <f>YEAR(Data!$D6401)</f>
        <v>2014</v>
      </c>
      <c r="D6401" s="2">
        <v>41858</v>
      </c>
      <c r="E6401" s="2">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ht="14.25" customHeight="1" x14ac:dyDescent="0.3">
      <c r="A6402">
        <v>6401</v>
      </c>
      <c r="B6402" t="s">
        <v>8875</v>
      </c>
      <c r="C6402">
        <f>YEAR(Data!$D6402)</f>
        <v>2014</v>
      </c>
      <c r="D6402" s="2">
        <v>41858</v>
      </c>
      <c r="E6402" s="2">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ht="14.25" customHeight="1" x14ac:dyDescent="0.3">
      <c r="A6403">
        <v>6402</v>
      </c>
      <c r="B6403" t="s">
        <v>8876</v>
      </c>
      <c r="C6403">
        <f>YEAR(Data!$D6403)</f>
        <v>2014</v>
      </c>
      <c r="D6403" s="2">
        <v>41790</v>
      </c>
      <c r="E6403" s="2">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ht="14.25" customHeight="1" x14ac:dyDescent="0.3">
      <c r="A6404">
        <v>6403</v>
      </c>
      <c r="B6404" t="s">
        <v>8876</v>
      </c>
      <c r="C6404">
        <f>YEAR(Data!$D6404)</f>
        <v>2014</v>
      </c>
      <c r="D6404" s="2">
        <v>41790</v>
      </c>
      <c r="E6404" s="2">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ht="14.25" customHeight="1" x14ac:dyDescent="0.3">
      <c r="A6405">
        <v>6404</v>
      </c>
      <c r="B6405" t="s">
        <v>8876</v>
      </c>
      <c r="C6405">
        <f>YEAR(Data!$D6405)</f>
        <v>2014</v>
      </c>
      <c r="D6405" s="2">
        <v>41790</v>
      </c>
      <c r="E6405" s="2">
        <v>41791</v>
      </c>
      <c r="F6405" t="s">
        <v>188</v>
      </c>
      <c r="G6405" t="s">
        <v>1969</v>
      </c>
      <c r="H6405" t="s">
        <v>1970</v>
      </c>
      <c r="I6405" t="s">
        <v>26</v>
      </c>
      <c r="J6405" t="s">
        <v>27</v>
      </c>
      <c r="K6405" t="s">
        <v>4268</v>
      </c>
      <c r="L6405" t="s">
        <v>736</v>
      </c>
      <c r="M6405">
        <v>70506</v>
      </c>
      <c r="N6405" t="s">
        <v>30</v>
      </c>
      <c r="O6405" t="s">
        <v>6826</v>
      </c>
      <c r="P6405" t="s">
        <v>32</v>
      </c>
      <c r="Q6405" t="s">
        <v>65</v>
      </c>
      <c r="R6405" t="s">
        <v>6827</v>
      </c>
      <c r="S6405">
        <v>8.01</v>
      </c>
      <c r="T6405">
        <v>3</v>
      </c>
      <c r="U6405">
        <v>0</v>
      </c>
      <c r="V6405">
        <v>3.0438000000000001</v>
      </c>
    </row>
    <row r="6406" spans="1:22" ht="14.25" customHeight="1" x14ac:dyDescent="0.3">
      <c r="A6406">
        <v>6405</v>
      </c>
      <c r="B6406" t="s">
        <v>8877</v>
      </c>
      <c r="C6406">
        <f>YEAR(Data!$D6406)</f>
        <v>2012</v>
      </c>
      <c r="D6406" s="2">
        <v>41243</v>
      </c>
      <c r="E6406" s="2">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ht="14.25" customHeight="1" x14ac:dyDescent="0.3">
      <c r="A6407">
        <v>6406</v>
      </c>
      <c r="B6407" t="s">
        <v>8878</v>
      </c>
      <c r="C6407">
        <f>YEAR(Data!$D6407)</f>
        <v>2014</v>
      </c>
      <c r="D6407" s="2">
        <v>41883</v>
      </c>
      <c r="E6407" s="2">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ht="14.25" customHeight="1" x14ac:dyDescent="0.3">
      <c r="A6408">
        <v>6407</v>
      </c>
      <c r="B6408" t="s">
        <v>8878</v>
      </c>
      <c r="C6408">
        <f>YEAR(Data!$D6408)</f>
        <v>2014</v>
      </c>
      <c r="D6408" s="2">
        <v>41883</v>
      </c>
      <c r="E6408" s="2">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ht="14.25" customHeight="1" x14ac:dyDescent="0.3">
      <c r="A6409">
        <v>6408</v>
      </c>
      <c r="B6409" t="s">
        <v>8879</v>
      </c>
      <c r="C6409">
        <f>YEAR(Data!$D6409)</f>
        <v>2014</v>
      </c>
      <c r="D6409" s="2">
        <v>41774</v>
      </c>
      <c r="E6409" s="2">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ht="14.25" customHeight="1" x14ac:dyDescent="0.3">
      <c r="A6410">
        <v>6409</v>
      </c>
      <c r="B6410" t="s">
        <v>8879</v>
      </c>
      <c r="C6410">
        <f>YEAR(Data!$D6410)</f>
        <v>2014</v>
      </c>
      <c r="D6410" s="2">
        <v>41774</v>
      </c>
      <c r="E6410" s="2">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ht="14.25" customHeight="1" x14ac:dyDescent="0.3">
      <c r="A6411">
        <v>6410</v>
      </c>
      <c r="B6411" t="s">
        <v>8879</v>
      </c>
      <c r="C6411">
        <f>YEAR(Data!$D6411)</f>
        <v>2014</v>
      </c>
      <c r="D6411" s="2">
        <v>41774</v>
      </c>
      <c r="E6411" s="2">
        <v>41775</v>
      </c>
      <c r="F6411" t="s">
        <v>188</v>
      </c>
      <c r="G6411" t="s">
        <v>1878</v>
      </c>
      <c r="H6411" t="s">
        <v>1879</v>
      </c>
      <c r="I6411" t="s">
        <v>26</v>
      </c>
      <c r="J6411" t="s">
        <v>27</v>
      </c>
      <c r="K6411" t="s">
        <v>184</v>
      </c>
      <c r="L6411" t="s">
        <v>104</v>
      </c>
      <c r="M6411">
        <v>77041</v>
      </c>
      <c r="N6411" t="s">
        <v>105</v>
      </c>
      <c r="O6411" t="s">
        <v>8880</v>
      </c>
      <c r="P6411" t="s">
        <v>46</v>
      </c>
      <c r="Q6411" t="s">
        <v>90</v>
      </c>
      <c r="R6411" t="s">
        <v>8881</v>
      </c>
      <c r="S6411">
        <v>47.952000000000005</v>
      </c>
      <c r="T6411">
        <v>3</v>
      </c>
      <c r="U6411">
        <v>0.2</v>
      </c>
      <c r="V6411">
        <v>16.183799999999998</v>
      </c>
    </row>
    <row r="6412" spans="1:22" ht="14.25" customHeight="1" x14ac:dyDescent="0.3">
      <c r="A6412">
        <v>6411</v>
      </c>
      <c r="B6412" t="s">
        <v>8879</v>
      </c>
      <c r="C6412">
        <f>YEAR(Data!$D6412)</f>
        <v>2014</v>
      </c>
      <c r="D6412" s="2">
        <v>41774</v>
      </c>
      <c r="E6412" s="2">
        <v>41775</v>
      </c>
      <c r="F6412" t="s">
        <v>188</v>
      </c>
      <c r="G6412" t="s">
        <v>1878</v>
      </c>
      <c r="H6412" t="s">
        <v>1879</v>
      </c>
      <c r="I6412" t="s">
        <v>26</v>
      </c>
      <c r="J6412" t="s">
        <v>27</v>
      </c>
      <c r="K6412" t="s">
        <v>184</v>
      </c>
      <c r="L6412" t="s">
        <v>104</v>
      </c>
      <c r="M6412">
        <v>77041</v>
      </c>
      <c r="N6412" t="s">
        <v>105</v>
      </c>
      <c r="O6412" t="s">
        <v>6791</v>
      </c>
      <c r="P6412" t="s">
        <v>71</v>
      </c>
      <c r="Q6412" t="s">
        <v>72</v>
      </c>
      <c r="R6412" t="s">
        <v>6792</v>
      </c>
      <c r="S6412">
        <v>7.9920000000000009</v>
      </c>
      <c r="T6412">
        <v>1</v>
      </c>
      <c r="U6412">
        <v>0.2</v>
      </c>
      <c r="V6412">
        <v>0.69930000000000003</v>
      </c>
    </row>
    <row r="6413" spans="1:22" ht="14.25" customHeight="1" x14ac:dyDescent="0.3">
      <c r="A6413">
        <v>6412</v>
      </c>
      <c r="B6413" t="s">
        <v>8879</v>
      </c>
      <c r="C6413">
        <f>YEAR(Data!$D6413)</f>
        <v>2014</v>
      </c>
      <c r="D6413" s="2">
        <v>41774</v>
      </c>
      <c r="E6413" s="2">
        <v>41775</v>
      </c>
      <c r="F6413" t="s">
        <v>188</v>
      </c>
      <c r="G6413" t="s">
        <v>1878</v>
      </c>
      <c r="H6413" t="s">
        <v>1879</v>
      </c>
      <c r="I6413" t="s">
        <v>26</v>
      </c>
      <c r="J6413" t="s">
        <v>27</v>
      </c>
      <c r="K6413" t="s">
        <v>184</v>
      </c>
      <c r="L6413" t="s">
        <v>104</v>
      </c>
      <c r="M6413">
        <v>77041</v>
      </c>
      <c r="N6413" t="s">
        <v>105</v>
      </c>
      <c r="O6413" t="s">
        <v>7640</v>
      </c>
      <c r="P6413" t="s">
        <v>46</v>
      </c>
      <c r="Q6413" t="s">
        <v>90</v>
      </c>
      <c r="R6413" t="s">
        <v>7641</v>
      </c>
      <c r="S6413">
        <v>76.864000000000004</v>
      </c>
      <c r="T6413">
        <v>2</v>
      </c>
      <c r="U6413">
        <v>0.2</v>
      </c>
      <c r="V6413">
        <v>26.902399999999993</v>
      </c>
    </row>
    <row r="6414" spans="1:22" ht="14.25" customHeight="1" x14ac:dyDescent="0.3">
      <c r="A6414">
        <v>6413</v>
      </c>
      <c r="B6414" t="s">
        <v>8882</v>
      </c>
      <c r="C6414">
        <f>YEAR(Data!$D6414)</f>
        <v>2014</v>
      </c>
      <c r="D6414" s="2">
        <v>41869</v>
      </c>
      <c r="E6414" s="2">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ht="14.25" customHeight="1" x14ac:dyDescent="0.3">
      <c r="A6415">
        <v>6414</v>
      </c>
      <c r="B6415" t="s">
        <v>8882</v>
      </c>
      <c r="C6415">
        <f>YEAR(Data!$D6415)</f>
        <v>2014</v>
      </c>
      <c r="D6415" s="2">
        <v>41869</v>
      </c>
      <c r="E6415" s="2">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ht="14.25" customHeight="1" x14ac:dyDescent="0.3">
      <c r="A6416">
        <v>6415</v>
      </c>
      <c r="B6416" t="s">
        <v>8883</v>
      </c>
      <c r="C6416">
        <f>YEAR(Data!$D6416)</f>
        <v>2014</v>
      </c>
      <c r="D6416" s="2">
        <v>41954</v>
      </c>
      <c r="E6416" s="2">
        <v>41958</v>
      </c>
      <c r="F6416" t="s">
        <v>23</v>
      </c>
      <c r="G6416" t="s">
        <v>5993</v>
      </c>
      <c r="H6416" t="s">
        <v>5994</v>
      </c>
      <c r="I6416" t="s">
        <v>102</v>
      </c>
      <c r="J6416" t="s">
        <v>27</v>
      </c>
      <c r="K6416" t="s">
        <v>7238</v>
      </c>
      <c r="L6416" t="s">
        <v>54</v>
      </c>
      <c r="M6416">
        <v>33021</v>
      </c>
      <c r="N6416" t="s">
        <v>30</v>
      </c>
      <c r="O6416" t="s">
        <v>8215</v>
      </c>
      <c r="P6416" t="s">
        <v>46</v>
      </c>
      <c r="Q6416" t="s">
        <v>75</v>
      </c>
      <c r="R6416" t="s">
        <v>8216</v>
      </c>
      <c r="S6416">
        <v>11.520000000000001</v>
      </c>
      <c r="T6416">
        <v>5</v>
      </c>
      <c r="U6416">
        <v>0.7</v>
      </c>
      <c r="V6416">
        <v>-7.6799999999999962</v>
      </c>
    </row>
    <row r="6417" spans="1:22" ht="14.25" customHeight="1" x14ac:dyDescent="0.3">
      <c r="A6417">
        <v>6416</v>
      </c>
      <c r="B6417" t="s">
        <v>8884</v>
      </c>
      <c r="C6417">
        <f>YEAR(Data!$D6417)</f>
        <v>2014</v>
      </c>
      <c r="D6417" s="2">
        <v>41873</v>
      </c>
      <c r="E6417" s="2">
        <v>41873</v>
      </c>
      <c r="F6417" t="s">
        <v>1290</v>
      </c>
      <c r="G6417" t="s">
        <v>3256</v>
      </c>
      <c r="H6417" t="s">
        <v>3257</v>
      </c>
      <c r="I6417" t="s">
        <v>41</v>
      </c>
      <c r="J6417" t="s">
        <v>27</v>
      </c>
      <c r="K6417" t="s">
        <v>8027</v>
      </c>
      <c r="L6417" t="s">
        <v>310</v>
      </c>
      <c r="M6417">
        <v>85224</v>
      </c>
      <c r="N6417" t="s">
        <v>44</v>
      </c>
      <c r="O6417" t="s">
        <v>2559</v>
      </c>
      <c r="P6417" t="s">
        <v>46</v>
      </c>
      <c r="Q6417" t="s">
        <v>90</v>
      </c>
      <c r="R6417" t="s">
        <v>2560</v>
      </c>
      <c r="S6417">
        <v>83.88</v>
      </c>
      <c r="T6417">
        <v>1</v>
      </c>
      <c r="U6417">
        <v>0.2</v>
      </c>
      <c r="V6417">
        <v>29.357999999999997</v>
      </c>
    </row>
    <row r="6418" spans="1:22" ht="14.25" customHeight="1" x14ac:dyDescent="0.3">
      <c r="A6418">
        <v>6417</v>
      </c>
      <c r="B6418" t="s">
        <v>8885</v>
      </c>
      <c r="C6418">
        <f>YEAR(Data!$D6418)</f>
        <v>2013</v>
      </c>
      <c r="D6418" s="2">
        <v>41342</v>
      </c>
      <c r="E6418" s="2">
        <v>41346</v>
      </c>
      <c r="F6418" t="s">
        <v>50</v>
      </c>
      <c r="G6418" t="s">
        <v>3147</v>
      </c>
      <c r="H6418" t="s">
        <v>3148</v>
      </c>
      <c r="I6418" t="s">
        <v>26</v>
      </c>
      <c r="J6418" t="s">
        <v>27</v>
      </c>
      <c r="K6418" t="s">
        <v>146</v>
      </c>
      <c r="L6418" t="s">
        <v>147</v>
      </c>
      <c r="M6418">
        <v>19120</v>
      </c>
      <c r="N6418" t="s">
        <v>148</v>
      </c>
      <c r="O6418" t="s">
        <v>5833</v>
      </c>
      <c r="P6418" t="s">
        <v>71</v>
      </c>
      <c r="Q6418" t="s">
        <v>72</v>
      </c>
      <c r="R6418" t="s">
        <v>5834</v>
      </c>
      <c r="S6418">
        <v>108.57600000000001</v>
      </c>
      <c r="T6418">
        <v>4</v>
      </c>
      <c r="U6418">
        <v>0.4</v>
      </c>
      <c r="V6418">
        <v>-25.334400000000002</v>
      </c>
    </row>
    <row r="6419" spans="1:22" ht="14.25" customHeight="1" x14ac:dyDescent="0.3">
      <c r="A6419">
        <v>6418</v>
      </c>
      <c r="B6419" t="s">
        <v>8885</v>
      </c>
      <c r="C6419">
        <f>YEAR(Data!$D6419)</f>
        <v>2013</v>
      </c>
      <c r="D6419" s="2">
        <v>41342</v>
      </c>
      <c r="E6419" s="2">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ht="14.25" customHeight="1" x14ac:dyDescent="0.3">
      <c r="A6420">
        <v>6419</v>
      </c>
      <c r="B6420" t="s">
        <v>8886</v>
      </c>
      <c r="C6420">
        <f>YEAR(Data!$D6420)</f>
        <v>2013</v>
      </c>
      <c r="D6420" s="2">
        <v>41579</v>
      </c>
      <c r="E6420" s="2">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ht="14.25" customHeight="1" x14ac:dyDescent="0.3">
      <c r="A6421">
        <v>6420</v>
      </c>
      <c r="B6421" t="s">
        <v>8886</v>
      </c>
      <c r="C6421">
        <f>YEAR(Data!$D6421)</f>
        <v>2013</v>
      </c>
      <c r="D6421" s="2">
        <v>41579</v>
      </c>
      <c r="E6421" s="2">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ht="14.25" customHeight="1" x14ac:dyDescent="0.3">
      <c r="A6422">
        <v>6421</v>
      </c>
      <c r="B6422" t="s">
        <v>8886</v>
      </c>
      <c r="C6422">
        <f>YEAR(Data!$D6422)</f>
        <v>2013</v>
      </c>
      <c r="D6422" s="2">
        <v>41579</v>
      </c>
      <c r="E6422" s="2">
        <v>41584</v>
      </c>
      <c r="F6422" t="s">
        <v>50</v>
      </c>
      <c r="G6422" t="s">
        <v>2507</v>
      </c>
      <c r="H6422" t="s">
        <v>2508</v>
      </c>
      <c r="I6422" t="s">
        <v>41</v>
      </c>
      <c r="J6422" t="s">
        <v>27</v>
      </c>
      <c r="K6422" t="s">
        <v>4548</v>
      </c>
      <c r="L6422" t="s">
        <v>649</v>
      </c>
      <c r="M6422">
        <v>74133</v>
      </c>
      <c r="N6422" t="s">
        <v>105</v>
      </c>
      <c r="O6422" t="s">
        <v>6807</v>
      </c>
      <c r="P6422" t="s">
        <v>46</v>
      </c>
      <c r="Q6422" t="s">
        <v>68</v>
      </c>
      <c r="R6422" t="s">
        <v>6808</v>
      </c>
      <c r="S6422">
        <v>12.39</v>
      </c>
      <c r="T6422">
        <v>3</v>
      </c>
      <c r="U6422">
        <v>0</v>
      </c>
      <c r="V6422">
        <v>3.4692000000000003</v>
      </c>
    </row>
    <row r="6423" spans="1:22" ht="14.25" customHeight="1" x14ac:dyDescent="0.3">
      <c r="A6423">
        <v>6422</v>
      </c>
      <c r="B6423" t="s">
        <v>8886</v>
      </c>
      <c r="C6423">
        <f>YEAR(Data!$D6423)</f>
        <v>2013</v>
      </c>
      <c r="D6423" s="2">
        <v>41579</v>
      </c>
      <c r="E6423" s="2">
        <v>41584</v>
      </c>
      <c r="F6423" t="s">
        <v>50</v>
      </c>
      <c r="G6423" t="s">
        <v>2507</v>
      </c>
      <c r="H6423" t="s">
        <v>2508</v>
      </c>
      <c r="I6423" t="s">
        <v>41</v>
      </c>
      <c r="J6423" t="s">
        <v>27</v>
      </c>
      <c r="K6423" t="s">
        <v>4548</v>
      </c>
      <c r="L6423" t="s">
        <v>649</v>
      </c>
      <c r="M6423">
        <v>74133</v>
      </c>
      <c r="N6423" t="s">
        <v>105</v>
      </c>
      <c r="O6423" t="s">
        <v>6009</v>
      </c>
      <c r="P6423" t="s">
        <v>46</v>
      </c>
      <c r="Q6423" t="s">
        <v>59</v>
      </c>
      <c r="R6423" t="s">
        <v>6010</v>
      </c>
      <c r="S6423">
        <v>332.94</v>
      </c>
      <c r="T6423">
        <v>3</v>
      </c>
      <c r="U6423">
        <v>0</v>
      </c>
      <c r="V6423">
        <v>9.9882000000000204</v>
      </c>
    </row>
    <row r="6424" spans="1:22" ht="14.25" customHeight="1" x14ac:dyDescent="0.3">
      <c r="A6424">
        <v>6423</v>
      </c>
      <c r="B6424" t="s">
        <v>8887</v>
      </c>
      <c r="C6424">
        <f>YEAR(Data!$D6424)</f>
        <v>2011</v>
      </c>
      <c r="D6424" s="2">
        <v>40750</v>
      </c>
      <c r="E6424" s="2">
        <v>40756</v>
      </c>
      <c r="F6424" t="s">
        <v>50</v>
      </c>
      <c r="G6424" t="s">
        <v>6634</v>
      </c>
      <c r="H6424" t="s">
        <v>6635</v>
      </c>
      <c r="I6424" t="s">
        <v>41</v>
      </c>
      <c r="J6424" t="s">
        <v>27</v>
      </c>
      <c r="K6424" t="s">
        <v>8320</v>
      </c>
      <c r="L6424" t="s">
        <v>121</v>
      </c>
      <c r="M6424">
        <v>84020</v>
      </c>
      <c r="N6424" t="s">
        <v>44</v>
      </c>
      <c r="O6424" t="s">
        <v>4383</v>
      </c>
      <c r="P6424" t="s">
        <v>71</v>
      </c>
      <c r="Q6424" t="s">
        <v>161</v>
      </c>
      <c r="R6424" t="s">
        <v>4384</v>
      </c>
      <c r="S6424">
        <v>111.93</v>
      </c>
      <c r="T6424">
        <v>7</v>
      </c>
      <c r="U6424">
        <v>0</v>
      </c>
      <c r="V6424">
        <v>34.698299999999996</v>
      </c>
    </row>
    <row r="6425" spans="1:22" ht="14.25" customHeight="1" x14ac:dyDescent="0.3">
      <c r="A6425">
        <v>6424</v>
      </c>
      <c r="B6425" t="s">
        <v>8888</v>
      </c>
      <c r="C6425">
        <f>YEAR(Data!$D6425)</f>
        <v>2012</v>
      </c>
      <c r="D6425" s="2">
        <v>41206</v>
      </c>
      <c r="E6425" s="2">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ht="14.25" customHeight="1" x14ac:dyDescent="0.3">
      <c r="A6426">
        <v>6425</v>
      </c>
      <c r="B6426" t="s">
        <v>8889</v>
      </c>
      <c r="C6426">
        <f>YEAR(Data!$D6426)</f>
        <v>2014</v>
      </c>
      <c r="D6426" s="2">
        <v>41871</v>
      </c>
      <c r="E6426" s="2">
        <v>41876</v>
      </c>
      <c r="F6426" t="s">
        <v>50</v>
      </c>
      <c r="G6426" t="s">
        <v>8517</v>
      </c>
      <c r="H6426" t="s">
        <v>8518</v>
      </c>
      <c r="I6426" t="s">
        <v>26</v>
      </c>
      <c r="J6426" t="s">
        <v>27</v>
      </c>
      <c r="K6426" t="s">
        <v>1479</v>
      </c>
      <c r="L6426" t="s">
        <v>1245</v>
      </c>
      <c r="M6426">
        <v>1841</v>
      </c>
      <c r="N6426" t="s">
        <v>148</v>
      </c>
      <c r="O6426" t="s">
        <v>6744</v>
      </c>
      <c r="P6426" t="s">
        <v>46</v>
      </c>
      <c r="Q6426" t="s">
        <v>90</v>
      </c>
      <c r="R6426" t="s">
        <v>6745</v>
      </c>
      <c r="S6426">
        <v>19.440000000000001</v>
      </c>
      <c r="T6426">
        <v>3</v>
      </c>
      <c r="U6426">
        <v>0</v>
      </c>
      <c r="V6426">
        <v>9.3312000000000008</v>
      </c>
    </row>
    <row r="6427" spans="1:22" ht="14.25" customHeight="1" x14ac:dyDescent="0.3">
      <c r="A6427">
        <v>6426</v>
      </c>
      <c r="B6427" t="s">
        <v>8890</v>
      </c>
      <c r="C6427">
        <f>YEAR(Data!$D6427)</f>
        <v>2013</v>
      </c>
      <c r="D6427" s="2">
        <v>41418</v>
      </c>
      <c r="E6427" s="2">
        <v>41422</v>
      </c>
      <c r="F6427" t="s">
        <v>50</v>
      </c>
      <c r="G6427" t="s">
        <v>6045</v>
      </c>
      <c r="H6427" t="s">
        <v>6046</v>
      </c>
      <c r="I6427" t="s">
        <v>26</v>
      </c>
      <c r="J6427" t="s">
        <v>27</v>
      </c>
      <c r="K6427" t="s">
        <v>146</v>
      </c>
      <c r="L6427" t="s">
        <v>147</v>
      </c>
      <c r="M6427">
        <v>19120</v>
      </c>
      <c r="N6427" t="s">
        <v>148</v>
      </c>
      <c r="O6427" t="s">
        <v>5739</v>
      </c>
      <c r="P6427" t="s">
        <v>71</v>
      </c>
      <c r="Q6427" t="s">
        <v>1216</v>
      </c>
      <c r="R6427" t="s">
        <v>5740</v>
      </c>
      <c r="S6427">
        <v>8399.9759999999987</v>
      </c>
      <c r="T6427">
        <v>4</v>
      </c>
      <c r="U6427">
        <v>0.4</v>
      </c>
      <c r="V6427">
        <v>1119.996799999999</v>
      </c>
    </row>
    <row r="6428" spans="1:22" ht="14.25" customHeight="1" x14ac:dyDescent="0.3">
      <c r="A6428">
        <v>6427</v>
      </c>
      <c r="B6428" t="s">
        <v>8890</v>
      </c>
      <c r="C6428">
        <f>YEAR(Data!$D6428)</f>
        <v>2013</v>
      </c>
      <c r="D6428" s="2">
        <v>41418</v>
      </c>
      <c r="E6428" s="2">
        <v>41422</v>
      </c>
      <c r="F6428" t="s">
        <v>50</v>
      </c>
      <c r="G6428" t="s">
        <v>6045</v>
      </c>
      <c r="H6428" t="s">
        <v>6046</v>
      </c>
      <c r="I6428" t="s">
        <v>26</v>
      </c>
      <c r="J6428" t="s">
        <v>27</v>
      </c>
      <c r="K6428" t="s">
        <v>146</v>
      </c>
      <c r="L6428" t="s">
        <v>147</v>
      </c>
      <c r="M6428">
        <v>19120</v>
      </c>
      <c r="N6428" t="s">
        <v>148</v>
      </c>
      <c r="O6428" t="s">
        <v>8891</v>
      </c>
      <c r="P6428" t="s">
        <v>46</v>
      </c>
      <c r="Q6428" t="s">
        <v>75</v>
      </c>
      <c r="R6428" t="s">
        <v>8892</v>
      </c>
      <c r="S6428">
        <v>6.2940000000000014</v>
      </c>
      <c r="T6428">
        <v>1</v>
      </c>
      <c r="U6428">
        <v>0.7</v>
      </c>
      <c r="V6428">
        <v>-4.1959999999999997</v>
      </c>
    </row>
    <row r="6429" spans="1:22" ht="14.25" customHeight="1" x14ac:dyDescent="0.3">
      <c r="A6429">
        <v>6428</v>
      </c>
      <c r="B6429" t="s">
        <v>8890</v>
      </c>
      <c r="C6429">
        <f>YEAR(Data!$D6429)</f>
        <v>2013</v>
      </c>
      <c r="D6429" s="2">
        <v>41418</v>
      </c>
      <c r="E6429" s="2">
        <v>41422</v>
      </c>
      <c r="F6429" t="s">
        <v>50</v>
      </c>
      <c r="G6429" t="s">
        <v>6045</v>
      </c>
      <c r="H6429" t="s">
        <v>6046</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ht="14.25" customHeight="1" x14ac:dyDescent="0.3">
      <c r="A6430">
        <v>6429</v>
      </c>
      <c r="B6430" t="s">
        <v>8890</v>
      </c>
      <c r="C6430">
        <f>YEAR(Data!$D6430)</f>
        <v>2013</v>
      </c>
      <c r="D6430" s="2">
        <v>41418</v>
      </c>
      <c r="E6430" s="2">
        <v>41422</v>
      </c>
      <c r="F6430" t="s">
        <v>50</v>
      </c>
      <c r="G6430" t="s">
        <v>6045</v>
      </c>
      <c r="H6430" t="s">
        <v>6046</v>
      </c>
      <c r="I6430" t="s">
        <v>26</v>
      </c>
      <c r="J6430" t="s">
        <v>27</v>
      </c>
      <c r="K6430" t="s">
        <v>146</v>
      </c>
      <c r="L6430" t="s">
        <v>147</v>
      </c>
      <c r="M6430">
        <v>19120</v>
      </c>
      <c r="N6430" t="s">
        <v>148</v>
      </c>
      <c r="O6430" t="s">
        <v>8893</v>
      </c>
      <c r="P6430" t="s">
        <v>71</v>
      </c>
      <c r="Q6430" t="s">
        <v>72</v>
      </c>
      <c r="R6430" t="s">
        <v>8894</v>
      </c>
      <c r="S6430">
        <v>122.38199999999999</v>
      </c>
      <c r="T6430">
        <v>3</v>
      </c>
      <c r="U6430">
        <v>0.4</v>
      </c>
      <c r="V6430">
        <v>-24.476399999999998</v>
      </c>
    </row>
    <row r="6431" spans="1:22" ht="14.25" customHeight="1" x14ac:dyDescent="0.3">
      <c r="A6431">
        <v>6430</v>
      </c>
      <c r="B6431" t="s">
        <v>8895</v>
      </c>
      <c r="C6431">
        <f>YEAR(Data!$D6431)</f>
        <v>2011</v>
      </c>
      <c r="D6431" s="2">
        <v>40850</v>
      </c>
      <c r="E6431" s="2">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ht="14.25" customHeight="1" x14ac:dyDescent="0.3">
      <c r="A6432">
        <v>6431</v>
      </c>
      <c r="B6432" t="s">
        <v>8895</v>
      </c>
      <c r="C6432">
        <f>YEAR(Data!$D6432)</f>
        <v>2011</v>
      </c>
      <c r="D6432" s="2">
        <v>40850</v>
      </c>
      <c r="E6432" s="2">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ht="14.25" customHeight="1" x14ac:dyDescent="0.3">
      <c r="A6433">
        <v>6432</v>
      </c>
      <c r="B6433" t="s">
        <v>8895</v>
      </c>
      <c r="C6433">
        <f>YEAR(Data!$D6433)</f>
        <v>2011</v>
      </c>
      <c r="D6433" s="2">
        <v>40850</v>
      </c>
      <c r="E6433" s="2">
        <v>40854</v>
      </c>
      <c r="F6433" t="s">
        <v>50</v>
      </c>
      <c r="G6433" t="s">
        <v>1125</v>
      </c>
      <c r="H6433" t="s">
        <v>1126</v>
      </c>
      <c r="I6433" t="s">
        <v>26</v>
      </c>
      <c r="J6433" t="s">
        <v>27</v>
      </c>
      <c r="K6433" t="s">
        <v>1521</v>
      </c>
      <c r="L6433" t="s">
        <v>88</v>
      </c>
      <c r="M6433">
        <v>28540</v>
      </c>
      <c r="N6433" t="s">
        <v>30</v>
      </c>
      <c r="O6433" t="s">
        <v>5217</v>
      </c>
      <c r="P6433" t="s">
        <v>46</v>
      </c>
      <c r="Q6433" t="s">
        <v>75</v>
      </c>
      <c r="R6433" t="s">
        <v>5218</v>
      </c>
      <c r="S6433">
        <v>14.301000000000002</v>
      </c>
      <c r="T6433">
        <v>7</v>
      </c>
      <c r="U6433">
        <v>0.7</v>
      </c>
      <c r="V6433">
        <v>-10.487400000000001</v>
      </c>
    </row>
    <row r="6434" spans="1:22" ht="14.25" customHeight="1" x14ac:dyDescent="0.3">
      <c r="A6434">
        <v>6433</v>
      </c>
      <c r="B6434" t="s">
        <v>8895</v>
      </c>
      <c r="C6434">
        <f>YEAR(Data!$D6434)</f>
        <v>2011</v>
      </c>
      <c r="D6434" s="2">
        <v>40850</v>
      </c>
      <c r="E6434" s="2">
        <v>40854</v>
      </c>
      <c r="F6434" t="s">
        <v>50</v>
      </c>
      <c r="G6434" t="s">
        <v>1125</v>
      </c>
      <c r="H6434" t="s">
        <v>1126</v>
      </c>
      <c r="I6434" t="s">
        <v>26</v>
      </c>
      <c r="J6434" t="s">
        <v>27</v>
      </c>
      <c r="K6434" t="s">
        <v>1521</v>
      </c>
      <c r="L6434" t="s">
        <v>88</v>
      </c>
      <c r="M6434">
        <v>28540</v>
      </c>
      <c r="N6434" t="s">
        <v>30</v>
      </c>
      <c r="O6434" t="s">
        <v>5344</v>
      </c>
      <c r="P6434" t="s">
        <v>32</v>
      </c>
      <c r="Q6434" t="s">
        <v>65</v>
      </c>
      <c r="R6434" t="s">
        <v>5345</v>
      </c>
      <c r="S6434">
        <v>410.35199999999998</v>
      </c>
      <c r="T6434">
        <v>3</v>
      </c>
      <c r="U6434">
        <v>0.2</v>
      </c>
      <c r="V6434">
        <v>-51.29400000000004</v>
      </c>
    </row>
    <row r="6435" spans="1:22" ht="14.25" customHeight="1" x14ac:dyDescent="0.3">
      <c r="A6435">
        <v>6434</v>
      </c>
      <c r="B6435" t="s">
        <v>8896</v>
      </c>
      <c r="C6435">
        <f>YEAR(Data!$D6435)</f>
        <v>2012</v>
      </c>
      <c r="D6435" s="2">
        <v>40998</v>
      </c>
      <c r="E6435" s="2">
        <v>41003</v>
      </c>
      <c r="F6435" t="s">
        <v>50</v>
      </c>
      <c r="G6435" t="s">
        <v>6751</v>
      </c>
      <c r="H6435" t="s">
        <v>6752</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ht="14.25" customHeight="1" x14ac:dyDescent="0.3">
      <c r="A6436">
        <v>6435</v>
      </c>
      <c r="B6436" t="s">
        <v>8896</v>
      </c>
      <c r="C6436">
        <f>YEAR(Data!$D6436)</f>
        <v>2012</v>
      </c>
      <c r="D6436" s="2">
        <v>40998</v>
      </c>
      <c r="E6436" s="2">
        <v>41003</v>
      </c>
      <c r="F6436" t="s">
        <v>50</v>
      </c>
      <c r="G6436" t="s">
        <v>6751</v>
      </c>
      <c r="H6436" t="s">
        <v>6752</v>
      </c>
      <c r="I6436" t="s">
        <v>41</v>
      </c>
      <c r="J6436" t="s">
        <v>27</v>
      </c>
      <c r="K6436" t="s">
        <v>303</v>
      </c>
      <c r="L6436" t="s">
        <v>211</v>
      </c>
      <c r="M6436">
        <v>60610</v>
      </c>
      <c r="N6436" t="s">
        <v>105</v>
      </c>
      <c r="O6436" t="s">
        <v>5833</v>
      </c>
      <c r="P6436" t="s">
        <v>71</v>
      </c>
      <c r="Q6436" t="s">
        <v>72</v>
      </c>
      <c r="R6436" t="s">
        <v>5834</v>
      </c>
      <c r="S6436">
        <v>180.96</v>
      </c>
      <c r="T6436">
        <v>5</v>
      </c>
      <c r="U6436">
        <v>0.2</v>
      </c>
      <c r="V6436">
        <v>13.571999999999996</v>
      </c>
    </row>
    <row r="6437" spans="1:22" ht="14.25" customHeight="1" x14ac:dyDescent="0.3">
      <c r="A6437">
        <v>6436</v>
      </c>
      <c r="B6437" t="s">
        <v>8897</v>
      </c>
      <c r="C6437">
        <f>YEAR(Data!$D6437)</f>
        <v>2014</v>
      </c>
      <c r="D6437" s="2">
        <v>41787</v>
      </c>
      <c r="E6437" s="2">
        <v>41789</v>
      </c>
      <c r="F6437" t="s">
        <v>188</v>
      </c>
      <c r="G6437" t="s">
        <v>4261</v>
      </c>
      <c r="H6437" t="s">
        <v>4262</v>
      </c>
      <c r="I6437" t="s">
        <v>26</v>
      </c>
      <c r="J6437" t="s">
        <v>27</v>
      </c>
      <c r="K6437" t="s">
        <v>8414</v>
      </c>
      <c r="L6437" t="s">
        <v>6260</v>
      </c>
      <c r="M6437">
        <v>83201</v>
      </c>
      <c r="N6437" t="s">
        <v>44</v>
      </c>
      <c r="O6437" t="s">
        <v>6135</v>
      </c>
      <c r="P6437" t="s">
        <v>32</v>
      </c>
      <c r="Q6437" t="s">
        <v>65</v>
      </c>
      <c r="R6437" t="s">
        <v>6136</v>
      </c>
      <c r="S6437">
        <v>35</v>
      </c>
      <c r="T6437">
        <v>4</v>
      </c>
      <c r="U6437">
        <v>0</v>
      </c>
      <c r="V6437">
        <v>14.700000000000003</v>
      </c>
    </row>
    <row r="6438" spans="1:22" ht="14.25" customHeight="1" x14ac:dyDescent="0.3">
      <c r="A6438">
        <v>6437</v>
      </c>
      <c r="B6438" t="s">
        <v>8897</v>
      </c>
      <c r="C6438">
        <f>YEAR(Data!$D6438)</f>
        <v>2014</v>
      </c>
      <c r="D6438" s="2">
        <v>41787</v>
      </c>
      <c r="E6438" s="2">
        <v>41789</v>
      </c>
      <c r="F6438" t="s">
        <v>188</v>
      </c>
      <c r="G6438" t="s">
        <v>4261</v>
      </c>
      <c r="H6438" t="s">
        <v>4262</v>
      </c>
      <c r="I6438" t="s">
        <v>26</v>
      </c>
      <c r="J6438" t="s">
        <v>27</v>
      </c>
      <c r="K6438" t="s">
        <v>8414</v>
      </c>
      <c r="L6438" t="s">
        <v>6260</v>
      </c>
      <c r="M6438">
        <v>83201</v>
      </c>
      <c r="N6438" t="s">
        <v>44</v>
      </c>
      <c r="O6438" t="s">
        <v>2428</v>
      </c>
      <c r="P6438" t="s">
        <v>46</v>
      </c>
      <c r="Q6438" t="s">
        <v>59</v>
      </c>
      <c r="R6438" t="s">
        <v>2429</v>
      </c>
      <c r="S6438">
        <v>477.15000000000003</v>
      </c>
      <c r="T6438">
        <v>5</v>
      </c>
      <c r="U6438">
        <v>0</v>
      </c>
      <c r="V6438">
        <v>28.628999999999962</v>
      </c>
    </row>
    <row r="6439" spans="1:22" ht="14.25" customHeight="1" x14ac:dyDescent="0.3">
      <c r="A6439">
        <v>6438</v>
      </c>
      <c r="B6439" t="s">
        <v>8897</v>
      </c>
      <c r="C6439">
        <f>YEAR(Data!$D6439)</f>
        <v>2014</v>
      </c>
      <c r="D6439" s="2">
        <v>41787</v>
      </c>
      <c r="E6439" s="2">
        <v>41789</v>
      </c>
      <c r="F6439" t="s">
        <v>188</v>
      </c>
      <c r="G6439" t="s">
        <v>4261</v>
      </c>
      <c r="H6439" t="s">
        <v>4262</v>
      </c>
      <c r="I6439" t="s">
        <v>26</v>
      </c>
      <c r="J6439" t="s">
        <v>27</v>
      </c>
      <c r="K6439" t="s">
        <v>8414</v>
      </c>
      <c r="L6439" t="s">
        <v>6260</v>
      </c>
      <c r="M6439">
        <v>83201</v>
      </c>
      <c r="N6439" t="s">
        <v>44</v>
      </c>
      <c r="O6439" t="s">
        <v>6048</v>
      </c>
      <c r="P6439" t="s">
        <v>71</v>
      </c>
      <c r="Q6439" t="s">
        <v>72</v>
      </c>
      <c r="R6439" t="s">
        <v>6049</v>
      </c>
      <c r="S6439">
        <v>302.37599999999998</v>
      </c>
      <c r="T6439">
        <v>3</v>
      </c>
      <c r="U6439">
        <v>0.2</v>
      </c>
      <c r="V6439">
        <v>22.678200000000018</v>
      </c>
    </row>
    <row r="6440" spans="1:22" ht="14.25" customHeight="1" x14ac:dyDescent="0.3">
      <c r="A6440">
        <v>6439</v>
      </c>
      <c r="B6440" t="s">
        <v>8898</v>
      </c>
      <c r="C6440">
        <f>YEAR(Data!$D6440)</f>
        <v>2014</v>
      </c>
      <c r="D6440" s="2">
        <v>41988</v>
      </c>
      <c r="E6440" s="2">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ht="14.25" customHeight="1" x14ac:dyDescent="0.3">
      <c r="A6441">
        <v>6440</v>
      </c>
      <c r="B6441" t="s">
        <v>8899</v>
      </c>
      <c r="C6441">
        <f>YEAR(Data!$D6441)</f>
        <v>2011</v>
      </c>
      <c r="D6441" s="2">
        <v>40820</v>
      </c>
      <c r="E6441" s="2">
        <v>40822</v>
      </c>
      <c r="F6441" t="s">
        <v>188</v>
      </c>
      <c r="G6441" t="s">
        <v>3525</v>
      </c>
      <c r="H6441" t="s">
        <v>3526</v>
      </c>
      <c r="I6441" t="s">
        <v>26</v>
      </c>
      <c r="J6441" t="s">
        <v>27</v>
      </c>
      <c r="K6441" t="s">
        <v>266</v>
      </c>
      <c r="L6441" t="s">
        <v>267</v>
      </c>
      <c r="M6441">
        <v>10024</v>
      </c>
      <c r="N6441" t="s">
        <v>148</v>
      </c>
      <c r="O6441" t="s">
        <v>6956</v>
      </c>
      <c r="P6441" t="s">
        <v>32</v>
      </c>
      <c r="Q6441" t="s">
        <v>36</v>
      </c>
      <c r="R6441" t="s">
        <v>6957</v>
      </c>
      <c r="S6441">
        <v>589.41</v>
      </c>
      <c r="T6441">
        <v>5</v>
      </c>
      <c r="U6441">
        <v>0.1</v>
      </c>
      <c r="V6441">
        <v>-6.5490000000000492</v>
      </c>
    </row>
    <row r="6442" spans="1:22" ht="14.25" customHeight="1" x14ac:dyDescent="0.3">
      <c r="A6442">
        <v>6441</v>
      </c>
      <c r="B6442" t="s">
        <v>8900</v>
      </c>
      <c r="C6442">
        <f>YEAR(Data!$D6442)</f>
        <v>2013</v>
      </c>
      <c r="D6442" s="2">
        <v>41561</v>
      </c>
      <c r="E6442" s="2">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ht="14.25" customHeight="1" x14ac:dyDescent="0.3">
      <c r="A6443">
        <v>6442</v>
      </c>
      <c r="B6443" t="s">
        <v>8900</v>
      </c>
      <c r="C6443">
        <f>YEAR(Data!$D6443)</f>
        <v>2013</v>
      </c>
      <c r="D6443" s="2">
        <v>41561</v>
      </c>
      <c r="E6443" s="2">
        <v>41568</v>
      </c>
      <c r="F6443" t="s">
        <v>50</v>
      </c>
      <c r="G6443" t="s">
        <v>2546</v>
      </c>
      <c r="H6443" t="s">
        <v>2547</v>
      </c>
      <c r="I6443" t="s">
        <v>41</v>
      </c>
      <c r="J6443" t="s">
        <v>27</v>
      </c>
      <c r="K6443" t="s">
        <v>266</v>
      </c>
      <c r="L6443" t="s">
        <v>267</v>
      </c>
      <c r="M6443">
        <v>10024</v>
      </c>
      <c r="N6443" t="s">
        <v>148</v>
      </c>
      <c r="O6443" t="s">
        <v>5268</v>
      </c>
      <c r="P6443" t="s">
        <v>46</v>
      </c>
      <c r="Q6443" t="s">
        <v>59</v>
      </c>
      <c r="R6443" t="s">
        <v>5269</v>
      </c>
      <c r="S6443">
        <v>99.87</v>
      </c>
      <c r="T6443">
        <v>3</v>
      </c>
      <c r="U6443">
        <v>0</v>
      </c>
      <c r="V6443">
        <v>23.968799999999998</v>
      </c>
    </row>
    <row r="6444" spans="1:22" ht="14.25" customHeight="1" x14ac:dyDescent="0.3">
      <c r="A6444">
        <v>6443</v>
      </c>
      <c r="B6444" t="s">
        <v>8900</v>
      </c>
      <c r="C6444">
        <f>YEAR(Data!$D6444)</f>
        <v>2013</v>
      </c>
      <c r="D6444" s="2">
        <v>41561</v>
      </c>
      <c r="E6444" s="2">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ht="14.25" customHeight="1" x14ac:dyDescent="0.3">
      <c r="A6445">
        <v>6444</v>
      </c>
      <c r="B6445" t="s">
        <v>8900</v>
      </c>
      <c r="C6445">
        <f>YEAR(Data!$D6445)</f>
        <v>2013</v>
      </c>
      <c r="D6445" s="2">
        <v>41561</v>
      </c>
      <c r="E6445" s="2">
        <v>41568</v>
      </c>
      <c r="F6445" t="s">
        <v>50</v>
      </c>
      <c r="G6445" t="s">
        <v>2546</v>
      </c>
      <c r="H6445" t="s">
        <v>2547</v>
      </c>
      <c r="I6445" t="s">
        <v>41</v>
      </c>
      <c r="J6445" t="s">
        <v>27</v>
      </c>
      <c r="K6445" t="s">
        <v>266</v>
      </c>
      <c r="L6445" t="s">
        <v>267</v>
      </c>
      <c r="M6445">
        <v>10024</v>
      </c>
      <c r="N6445" t="s">
        <v>148</v>
      </c>
      <c r="O6445" t="s">
        <v>6424</v>
      </c>
      <c r="P6445" t="s">
        <v>46</v>
      </c>
      <c r="Q6445" t="s">
        <v>47</v>
      </c>
      <c r="R6445" t="s">
        <v>6425</v>
      </c>
      <c r="S6445">
        <v>24.900000000000002</v>
      </c>
      <c r="T6445">
        <v>5</v>
      </c>
      <c r="U6445">
        <v>0</v>
      </c>
      <c r="V6445">
        <v>11.454000000000001</v>
      </c>
    </row>
    <row r="6446" spans="1:22" ht="14.25" customHeight="1" x14ac:dyDescent="0.3">
      <c r="A6446">
        <v>6445</v>
      </c>
      <c r="B6446" t="s">
        <v>8900</v>
      </c>
      <c r="C6446">
        <f>YEAR(Data!$D6446)</f>
        <v>2013</v>
      </c>
      <c r="D6446" s="2">
        <v>41561</v>
      </c>
      <c r="E6446" s="2">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ht="14.25" customHeight="1" x14ac:dyDescent="0.3">
      <c r="A6447">
        <v>6446</v>
      </c>
      <c r="B6447" t="s">
        <v>8901</v>
      </c>
      <c r="C6447">
        <f>YEAR(Data!$D6447)</f>
        <v>2012</v>
      </c>
      <c r="D6447" s="2">
        <v>40973</v>
      </c>
      <c r="E6447" s="2">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ht="14.25" customHeight="1" x14ac:dyDescent="0.3">
      <c r="A6448">
        <v>6447</v>
      </c>
      <c r="B6448" t="s">
        <v>8902</v>
      </c>
      <c r="C6448">
        <f>YEAR(Data!$D6448)</f>
        <v>2014</v>
      </c>
      <c r="D6448" s="2">
        <v>41703</v>
      </c>
      <c r="E6448" s="2">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ht="14.25" customHeight="1" x14ac:dyDescent="0.3">
      <c r="A6449">
        <v>6448</v>
      </c>
      <c r="B6449" t="s">
        <v>8902</v>
      </c>
      <c r="C6449">
        <f>YEAR(Data!$D6449)</f>
        <v>2014</v>
      </c>
      <c r="D6449" s="2">
        <v>41703</v>
      </c>
      <c r="E6449" s="2">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ht="14.25" customHeight="1" x14ac:dyDescent="0.3">
      <c r="A6450">
        <v>6449</v>
      </c>
      <c r="B6450" t="s">
        <v>8902</v>
      </c>
      <c r="C6450">
        <f>YEAR(Data!$D6450)</f>
        <v>2014</v>
      </c>
      <c r="D6450" s="2">
        <v>41703</v>
      </c>
      <c r="E6450" s="2">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ht="14.25" customHeight="1" x14ac:dyDescent="0.3">
      <c r="A6451">
        <v>6450</v>
      </c>
      <c r="B6451" t="s">
        <v>8903</v>
      </c>
      <c r="C6451">
        <f>YEAR(Data!$D6451)</f>
        <v>2012</v>
      </c>
      <c r="D6451" s="2">
        <v>41177</v>
      </c>
      <c r="E6451" s="2">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ht="14.25" customHeight="1" x14ac:dyDescent="0.3">
      <c r="A6452">
        <v>6451</v>
      </c>
      <c r="B6452" t="s">
        <v>8903</v>
      </c>
      <c r="C6452">
        <f>YEAR(Data!$D6452)</f>
        <v>2012</v>
      </c>
      <c r="D6452" s="2">
        <v>41177</v>
      </c>
      <c r="E6452" s="2">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ht="14.25" customHeight="1" x14ac:dyDescent="0.3">
      <c r="A6453">
        <v>6452</v>
      </c>
      <c r="B6453" t="s">
        <v>8903</v>
      </c>
      <c r="C6453">
        <f>YEAR(Data!$D6453)</f>
        <v>2012</v>
      </c>
      <c r="D6453" s="2">
        <v>41177</v>
      </c>
      <c r="E6453" s="2">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ht="14.25" customHeight="1" x14ac:dyDescent="0.3">
      <c r="A6454">
        <v>6453</v>
      </c>
      <c r="B6454" t="s">
        <v>8904</v>
      </c>
      <c r="C6454">
        <f>YEAR(Data!$D6454)</f>
        <v>2012</v>
      </c>
      <c r="D6454" s="2">
        <v>41262</v>
      </c>
      <c r="E6454" s="2">
        <v>41266</v>
      </c>
      <c r="F6454" t="s">
        <v>23</v>
      </c>
      <c r="G6454" t="s">
        <v>6544</v>
      </c>
      <c r="H6454" t="s">
        <v>6545</v>
      </c>
      <c r="I6454" t="s">
        <v>26</v>
      </c>
      <c r="J6454" t="s">
        <v>27</v>
      </c>
      <c r="K6454" t="s">
        <v>8905</v>
      </c>
      <c r="L6454" t="s">
        <v>211</v>
      </c>
      <c r="M6454">
        <v>60025</v>
      </c>
      <c r="N6454" t="s">
        <v>105</v>
      </c>
      <c r="O6454" t="s">
        <v>3853</v>
      </c>
      <c r="P6454" t="s">
        <v>71</v>
      </c>
      <c r="Q6454" t="s">
        <v>72</v>
      </c>
      <c r="R6454" t="s">
        <v>3854</v>
      </c>
      <c r="S6454">
        <v>158.376</v>
      </c>
      <c r="T6454">
        <v>3</v>
      </c>
      <c r="U6454">
        <v>0.2</v>
      </c>
      <c r="V6454">
        <v>13.857900000000008</v>
      </c>
    </row>
    <row r="6455" spans="1:22" ht="14.25" customHeight="1" x14ac:dyDescent="0.3">
      <c r="A6455">
        <v>6454</v>
      </c>
      <c r="B6455" t="s">
        <v>8906</v>
      </c>
      <c r="C6455">
        <f>YEAR(Data!$D6455)</f>
        <v>2012</v>
      </c>
      <c r="D6455" s="2">
        <v>41190</v>
      </c>
      <c r="E6455" s="2">
        <v>41195</v>
      </c>
      <c r="F6455" t="s">
        <v>50</v>
      </c>
      <c r="G6455" t="s">
        <v>4558</v>
      </c>
      <c r="H6455" t="s">
        <v>4559</v>
      </c>
      <c r="I6455" t="s">
        <v>26</v>
      </c>
      <c r="J6455" t="s">
        <v>27</v>
      </c>
      <c r="K6455" t="s">
        <v>184</v>
      </c>
      <c r="L6455" t="s">
        <v>104</v>
      </c>
      <c r="M6455">
        <v>77036</v>
      </c>
      <c r="N6455" t="s">
        <v>105</v>
      </c>
      <c r="O6455" t="s">
        <v>6648</v>
      </c>
      <c r="P6455" t="s">
        <v>46</v>
      </c>
      <c r="Q6455" t="s">
        <v>68</v>
      </c>
      <c r="R6455" t="s">
        <v>6649</v>
      </c>
      <c r="S6455">
        <v>3.44</v>
      </c>
      <c r="T6455">
        <v>2</v>
      </c>
      <c r="U6455">
        <v>0.2</v>
      </c>
      <c r="V6455">
        <v>0.55899999999999961</v>
      </c>
    </row>
    <row r="6456" spans="1:22" ht="14.25" customHeight="1" x14ac:dyDescent="0.3">
      <c r="A6456">
        <v>6455</v>
      </c>
      <c r="B6456" t="s">
        <v>8907</v>
      </c>
      <c r="C6456">
        <f>YEAR(Data!$D6456)</f>
        <v>2014</v>
      </c>
      <c r="D6456" s="2">
        <v>41852</v>
      </c>
      <c r="E6456" s="2">
        <v>41855</v>
      </c>
      <c r="F6456" t="s">
        <v>188</v>
      </c>
      <c r="G6456" t="s">
        <v>6319</v>
      </c>
      <c r="H6456" t="s">
        <v>6320</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ht="14.25" customHeight="1" x14ac:dyDescent="0.3">
      <c r="A6457">
        <v>6456</v>
      </c>
      <c r="B6457" t="s">
        <v>8907</v>
      </c>
      <c r="C6457">
        <f>YEAR(Data!$D6457)</f>
        <v>2014</v>
      </c>
      <c r="D6457" s="2">
        <v>41852</v>
      </c>
      <c r="E6457" s="2">
        <v>41855</v>
      </c>
      <c r="F6457" t="s">
        <v>188</v>
      </c>
      <c r="G6457" t="s">
        <v>6319</v>
      </c>
      <c r="H6457" t="s">
        <v>6320</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ht="14.25" customHeight="1" x14ac:dyDescent="0.3">
      <c r="A6458">
        <v>6457</v>
      </c>
      <c r="B6458" t="s">
        <v>8908</v>
      </c>
      <c r="C6458">
        <f>YEAR(Data!$D6458)</f>
        <v>2011</v>
      </c>
      <c r="D6458" s="2">
        <v>40760</v>
      </c>
      <c r="E6458" s="2">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ht="14.25" customHeight="1" x14ac:dyDescent="0.3">
      <c r="A6459">
        <v>6458</v>
      </c>
      <c r="B6459" t="s">
        <v>8908</v>
      </c>
      <c r="C6459">
        <f>YEAR(Data!$D6459)</f>
        <v>2011</v>
      </c>
      <c r="D6459" s="2">
        <v>40760</v>
      </c>
      <c r="E6459" s="2">
        <v>40766</v>
      </c>
      <c r="F6459" t="s">
        <v>50</v>
      </c>
      <c r="G6459" t="s">
        <v>628</v>
      </c>
      <c r="H6459" t="s">
        <v>629</v>
      </c>
      <c r="I6459" t="s">
        <v>41</v>
      </c>
      <c r="J6459" t="s">
        <v>27</v>
      </c>
      <c r="K6459" t="s">
        <v>266</v>
      </c>
      <c r="L6459" t="s">
        <v>267</v>
      </c>
      <c r="M6459">
        <v>10009</v>
      </c>
      <c r="N6459" t="s">
        <v>148</v>
      </c>
      <c r="O6459" t="s">
        <v>7069</v>
      </c>
      <c r="P6459" t="s">
        <v>46</v>
      </c>
      <c r="Q6459" t="s">
        <v>68</v>
      </c>
      <c r="R6459" t="s">
        <v>7070</v>
      </c>
      <c r="S6459">
        <v>15.959999999999999</v>
      </c>
      <c r="T6459">
        <v>7</v>
      </c>
      <c r="U6459">
        <v>0</v>
      </c>
      <c r="V6459">
        <v>7.0224000000000011</v>
      </c>
    </row>
    <row r="6460" spans="1:22" ht="14.25" customHeight="1" x14ac:dyDescent="0.3">
      <c r="A6460">
        <v>6459</v>
      </c>
      <c r="B6460" t="s">
        <v>8909</v>
      </c>
      <c r="C6460">
        <f>YEAR(Data!$D6460)</f>
        <v>2014</v>
      </c>
      <c r="D6460" s="2">
        <v>41774</v>
      </c>
      <c r="E6460" s="2">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ht="14.25" customHeight="1" x14ac:dyDescent="0.3">
      <c r="A6461">
        <v>6460</v>
      </c>
      <c r="B6461" t="s">
        <v>8909</v>
      </c>
      <c r="C6461">
        <f>YEAR(Data!$D6461)</f>
        <v>2014</v>
      </c>
      <c r="D6461" s="2">
        <v>41774</v>
      </c>
      <c r="E6461" s="2">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ht="14.25" customHeight="1" x14ac:dyDescent="0.3">
      <c r="A6462">
        <v>6461</v>
      </c>
      <c r="B6462" t="s">
        <v>8909</v>
      </c>
      <c r="C6462">
        <f>YEAR(Data!$D6462)</f>
        <v>2014</v>
      </c>
      <c r="D6462" s="2">
        <v>41774</v>
      </c>
      <c r="E6462" s="2">
        <v>41777</v>
      </c>
      <c r="F6462" t="s">
        <v>188</v>
      </c>
      <c r="G6462" t="s">
        <v>2672</v>
      </c>
      <c r="H6462" t="s">
        <v>2673</v>
      </c>
      <c r="I6462" t="s">
        <v>41</v>
      </c>
      <c r="J6462" t="s">
        <v>27</v>
      </c>
      <c r="K6462" t="s">
        <v>4492</v>
      </c>
      <c r="L6462" t="s">
        <v>2735</v>
      </c>
      <c r="M6462">
        <v>21215</v>
      </c>
      <c r="N6462" t="s">
        <v>148</v>
      </c>
      <c r="O6462" t="s">
        <v>6109</v>
      </c>
      <c r="P6462" t="s">
        <v>46</v>
      </c>
      <c r="Q6462" t="s">
        <v>68</v>
      </c>
      <c r="R6462" t="s">
        <v>6110</v>
      </c>
      <c r="S6462">
        <v>37.200000000000003</v>
      </c>
      <c r="T6462">
        <v>5</v>
      </c>
      <c r="U6462">
        <v>0</v>
      </c>
      <c r="V6462">
        <v>9.3000000000000007</v>
      </c>
    </row>
    <row r="6463" spans="1:22" ht="14.25" customHeight="1" x14ac:dyDescent="0.3">
      <c r="A6463">
        <v>6462</v>
      </c>
      <c r="B6463" t="s">
        <v>8909</v>
      </c>
      <c r="C6463">
        <f>YEAR(Data!$D6463)</f>
        <v>2014</v>
      </c>
      <c r="D6463" s="2">
        <v>41774</v>
      </c>
      <c r="E6463" s="2">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ht="14.25" customHeight="1" x14ac:dyDescent="0.3">
      <c r="A6464">
        <v>6463</v>
      </c>
      <c r="B6464" t="s">
        <v>8909</v>
      </c>
      <c r="C6464">
        <f>YEAR(Data!$D6464)</f>
        <v>2014</v>
      </c>
      <c r="D6464" s="2">
        <v>41774</v>
      </c>
      <c r="E6464" s="2">
        <v>41777</v>
      </c>
      <c r="F6464" t="s">
        <v>188</v>
      </c>
      <c r="G6464" t="s">
        <v>2672</v>
      </c>
      <c r="H6464" t="s">
        <v>2673</v>
      </c>
      <c r="I6464" t="s">
        <v>41</v>
      </c>
      <c r="J6464" t="s">
        <v>27</v>
      </c>
      <c r="K6464" t="s">
        <v>4492</v>
      </c>
      <c r="L6464" t="s">
        <v>2735</v>
      </c>
      <c r="M6464">
        <v>21215</v>
      </c>
      <c r="N6464" t="s">
        <v>148</v>
      </c>
      <c r="O6464" t="s">
        <v>6956</v>
      </c>
      <c r="P6464" t="s">
        <v>32</v>
      </c>
      <c r="Q6464" t="s">
        <v>36</v>
      </c>
      <c r="R6464" t="s">
        <v>6957</v>
      </c>
      <c r="S6464">
        <v>261.95999999999998</v>
      </c>
      <c r="T6464">
        <v>2</v>
      </c>
      <c r="U6464">
        <v>0</v>
      </c>
      <c r="V6464">
        <v>23.576399999999978</v>
      </c>
    </row>
    <row r="6465" spans="1:22" ht="14.25" customHeight="1" x14ac:dyDescent="0.3">
      <c r="A6465">
        <v>6464</v>
      </c>
      <c r="B6465" t="s">
        <v>8909</v>
      </c>
      <c r="C6465">
        <f>YEAR(Data!$D6465)</f>
        <v>2014</v>
      </c>
      <c r="D6465" s="2">
        <v>41774</v>
      </c>
      <c r="E6465" s="2">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ht="14.25" customHeight="1" x14ac:dyDescent="0.3">
      <c r="A6466">
        <v>6465</v>
      </c>
      <c r="B6466" t="s">
        <v>8910</v>
      </c>
      <c r="C6466">
        <f>YEAR(Data!$D6466)</f>
        <v>2013</v>
      </c>
      <c r="D6466" s="2">
        <v>41540</v>
      </c>
      <c r="E6466" s="2">
        <v>41546</v>
      </c>
      <c r="F6466" t="s">
        <v>50</v>
      </c>
      <c r="G6466" t="s">
        <v>2954</v>
      </c>
      <c r="H6466" t="s">
        <v>2955</v>
      </c>
      <c r="I6466" t="s">
        <v>102</v>
      </c>
      <c r="J6466" t="s">
        <v>27</v>
      </c>
      <c r="K6466" t="s">
        <v>1473</v>
      </c>
      <c r="L6466" t="s">
        <v>29</v>
      </c>
      <c r="M6466">
        <v>40214</v>
      </c>
      <c r="N6466" t="s">
        <v>30</v>
      </c>
      <c r="O6466" t="s">
        <v>6345</v>
      </c>
      <c r="P6466" t="s">
        <v>32</v>
      </c>
      <c r="Q6466" t="s">
        <v>65</v>
      </c>
      <c r="R6466" t="s">
        <v>6346</v>
      </c>
      <c r="S6466">
        <v>13.28</v>
      </c>
      <c r="T6466">
        <v>2</v>
      </c>
      <c r="U6466">
        <v>0</v>
      </c>
      <c r="V6466">
        <v>6.3743999999999996</v>
      </c>
    </row>
    <row r="6467" spans="1:22" ht="14.25" customHeight="1" x14ac:dyDescent="0.3">
      <c r="A6467">
        <v>6466</v>
      </c>
      <c r="B6467" t="s">
        <v>8911</v>
      </c>
      <c r="C6467">
        <f>YEAR(Data!$D6467)</f>
        <v>2012</v>
      </c>
      <c r="D6467" s="2">
        <v>41226</v>
      </c>
      <c r="E6467" s="2">
        <v>41230</v>
      </c>
      <c r="F6467" t="s">
        <v>50</v>
      </c>
      <c r="G6467" t="s">
        <v>1821</v>
      </c>
      <c r="H6467" t="s">
        <v>1822</v>
      </c>
      <c r="I6467" t="s">
        <v>26</v>
      </c>
      <c r="J6467" t="s">
        <v>27</v>
      </c>
      <c r="K6467" t="s">
        <v>8699</v>
      </c>
      <c r="L6467" t="s">
        <v>335</v>
      </c>
      <c r="M6467">
        <v>37087</v>
      </c>
      <c r="N6467" t="s">
        <v>30</v>
      </c>
      <c r="O6467" t="s">
        <v>8361</v>
      </c>
      <c r="P6467" t="s">
        <v>46</v>
      </c>
      <c r="Q6467" t="s">
        <v>59</v>
      </c>
      <c r="R6467" t="s">
        <v>8362</v>
      </c>
      <c r="S6467">
        <v>84.960000000000008</v>
      </c>
      <c r="T6467">
        <v>6</v>
      </c>
      <c r="U6467">
        <v>0.2</v>
      </c>
      <c r="V6467">
        <v>6.3719999999999999</v>
      </c>
    </row>
    <row r="6468" spans="1:22" ht="14.25" customHeight="1" x14ac:dyDescent="0.3">
      <c r="A6468">
        <v>6467</v>
      </c>
      <c r="B6468" t="s">
        <v>8912</v>
      </c>
      <c r="C6468">
        <f>YEAR(Data!$D6468)</f>
        <v>2014</v>
      </c>
      <c r="D6468" s="2">
        <v>41782</v>
      </c>
      <c r="E6468" s="2">
        <v>41785</v>
      </c>
      <c r="F6468" t="s">
        <v>23</v>
      </c>
      <c r="G6468" t="s">
        <v>156</v>
      </c>
      <c r="H6468" t="s">
        <v>157</v>
      </c>
      <c r="I6468" t="s">
        <v>26</v>
      </c>
      <c r="J6468" t="s">
        <v>27</v>
      </c>
      <c r="K6468" t="s">
        <v>42</v>
      </c>
      <c r="L6468" t="s">
        <v>43</v>
      </c>
      <c r="M6468">
        <v>90008</v>
      </c>
      <c r="N6468" t="s">
        <v>44</v>
      </c>
      <c r="O6468" t="s">
        <v>7037</v>
      </c>
      <c r="P6468" t="s">
        <v>71</v>
      </c>
      <c r="Q6468" t="s">
        <v>161</v>
      </c>
      <c r="R6468" t="s">
        <v>7038</v>
      </c>
      <c r="S6468">
        <v>68.459999999999994</v>
      </c>
      <c r="T6468">
        <v>7</v>
      </c>
      <c r="U6468">
        <v>0</v>
      </c>
      <c r="V6468">
        <v>25.330199999999998</v>
      </c>
    </row>
    <row r="6469" spans="1:22" ht="14.25" customHeight="1" x14ac:dyDescent="0.3">
      <c r="A6469">
        <v>6468</v>
      </c>
      <c r="B6469" t="s">
        <v>8913</v>
      </c>
      <c r="C6469">
        <f>YEAR(Data!$D6469)</f>
        <v>2013</v>
      </c>
      <c r="D6469" s="2">
        <v>41611</v>
      </c>
      <c r="E6469" s="2">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ht="14.25" customHeight="1" x14ac:dyDescent="0.3">
      <c r="A6470">
        <v>6469</v>
      </c>
      <c r="B6470" t="s">
        <v>8913</v>
      </c>
      <c r="C6470">
        <f>YEAR(Data!$D6470)</f>
        <v>2013</v>
      </c>
      <c r="D6470" s="2">
        <v>41611</v>
      </c>
      <c r="E6470" s="2">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ht="14.25" customHeight="1" x14ac:dyDescent="0.3">
      <c r="A6471">
        <v>6470</v>
      </c>
      <c r="B6471" t="s">
        <v>8913</v>
      </c>
      <c r="C6471">
        <f>YEAR(Data!$D6471)</f>
        <v>2013</v>
      </c>
      <c r="D6471" s="2">
        <v>41611</v>
      </c>
      <c r="E6471" s="2">
        <v>41617</v>
      </c>
      <c r="F6471" t="s">
        <v>50</v>
      </c>
      <c r="G6471" t="s">
        <v>4100</v>
      </c>
      <c r="H6471" t="s">
        <v>4101</v>
      </c>
      <c r="I6471" t="s">
        <v>102</v>
      </c>
      <c r="J6471" t="s">
        <v>27</v>
      </c>
      <c r="K6471" t="s">
        <v>3577</v>
      </c>
      <c r="L6471" t="s">
        <v>1399</v>
      </c>
      <c r="M6471">
        <v>2908</v>
      </c>
      <c r="N6471" t="s">
        <v>148</v>
      </c>
      <c r="O6471" t="s">
        <v>1714</v>
      </c>
      <c r="P6471" t="s">
        <v>32</v>
      </c>
      <c r="Q6471" t="s">
        <v>65</v>
      </c>
      <c r="R6471" t="s">
        <v>8143</v>
      </c>
      <c r="S6471">
        <v>72.42</v>
      </c>
      <c r="T6471">
        <v>6</v>
      </c>
      <c r="U6471">
        <v>0</v>
      </c>
      <c r="V6471">
        <v>23.898600000000002</v>
      </c>
    </row>
    <row r="6472" spans="1:22" ht="14.25" customHeight="1" x14ac:dyDescent="0.3">
      <c r="A6472">
        <v>6471</v>
      </c>
      <c r="B6472" t="s">
        <v>8914</v>
      </c>
      <c r="C6472">
        <f>YEAR(Data!$D6472)</f>
        <v>2012</v>
      </c>
      <c r="D6472" s="2">
        <v>41150</v>
      </c>
      <c r="E6472" s="2">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ht="14.25" customHeight="1" x14ac:dyDescent="0.3">
      <c r="A6473">
        <v>6472</v>
      </c>
      <c r="B6473" t="s">
        <v>8914</v>
      </c>
      <c r="C6473">
        <f>YEAR(Data!$D6473)</f>
        <v>2012</v>
      </c>
      <c r="D6473" s="2">
        <v>41150</v>
      </c>
      <c r="E6473" s="2">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ht="14.25" customHeight="1" x14ac:dyDescent="0.3">
      <c r="A6474">
        <v>6473</v>
      </c>
      <c r="B6474" t="s">
        <v>8915</v>
      </c>
      <c r="C6474">
        <f>YEAR(Data!$D6474)</f>
        <v>2011</v>
      </c>
      <c r="D6474" s="2">
        <v>40700</v>
      </c>
      <c r="E6474" s="2">
        <v>40704</v>
      </c>
      <c r="F6474" t="s">
        <v>50</v>
      </c>
      <c r="G6474" t="s">
        <v>7050</v>
      </c>
      <c r="H6474" t="s">
        <v>7051</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ht="14.25" customHeight="1" x14ac:dyDescent="0.3">
      <c r="A6475">
        <v>6474</v>
      </c>
      <c r="B6475" t="s">
        <v>8916</v>
      </c>
      <c r="C6475">
        <f>YEAR(Data!$D6475)</f>
        <v>2013</v>
      </c>
      <c r="D6475" s="2">
        <v>41352</v>
      </c>
      <c r="E6475" s="2">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ht="14.25" customHeight="1" x14ac:dyDescent="0.3">
      <c r="A6476">
        <v>6475</v>
      </c>
      <c r="B6476" t="s">
        <v>8917</v>
      </c>
      <c r="C6476">
        <f>YEAR(Data!$D6476)</f>
        <v>2011</v>
      </c>
      <c r="D6476" s="2">
        <v>40558</v>
      </c>
      <c r="E6476" s="2">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ht="14.25" customHeight="1" x14ac:dyDescent="0.3">
      <c r="A6477">
        <v>6476</v>
      </c>
      <c r="B6477" t="s">
        <v>8918</v>
      </c>
      <c r="C6477">
        <f>YEAR(Data!$D6477)</f>
        <v>2014</v>
      </c>
      <c r="D6477" s="2">
        <v>41794</v>
      </c>
      <c r="E6477" s="2">
        <v>41801</v>
      </c>
      <c r="F6477" t="s">
        <v>50</v>
      </c>
      <c r="G6477" t="s">
        <v>7719</v>
      </c>
      <c r="H6477" t="s">
        <v>7720</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ht="14.25" customHeight="1" x14ac:dyDescent="0.3">
      <c r="A6478">
        <v>6477</v>
      </c>
      <c r="B6478" t="s">
        <v>8918</v>
      </c>
      <c r="C6478">
        <f>YEAR(Data!$D6478)</f>
        <v>2014</v>
      </c>
      <c r="D6478" s="2">
        <v>41794</v>
      </c>
      <c r="E6478" s="2">
        <v>41801</v>
      </c>
      <c r="F6478" t="s">
        <v>50</v>
      </c>
      <c r="G6478" t="s">
        <v>7719</v>
      </c>
      <c r="H6478" t="s">
        <v>7720</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ht="14.25" customHeight="1" x14ac:dyDescent="0.3">
      <c r="A6479">
        <v>6478</v>
      </c>
      <c r="B6479" t="s">
        <v>8918</v>
      </c>
      <c r="C6479">
        <f>YEAR(Data!$D6479)</f>
        <v>2014</v>
      </c>
      <c r="D6479" s="2">
        <v>41794</v>
      </c>
      <c r="E6479" s="2">
        <v>41801</v>
      </c>
      <c r="F6479" t="s">
        <v>50</v>
      </c>
      <c r="G6479" t="s">
        <v>7719</v>
      </c>
      <c r="H6479" t="s">
        <v>7720</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ht="14.25" customHeight="1" x14ac:dyDescent="0.3">
      <c r="A6480">
        <v>6479</v>
      </c>
      <c r="B6480" t="s">
        <v>8918</v>
      </c>
      <c r="C6480">
        <f>YEAR(Data!$D6480)</f>
        <v>2014</v>
      </c>
      <c r="D6480" s="2">
        <v>41794</v>
      </c>
      <c r="E6480" s="2">
        <v>41801</v>
      </c>
      <c r="F6480" t="s">
        <v>50</v>
      </c>
      <c r="G6480" t="s">
        <v>7719</v>
      </c>
      <c r="H6480" t="s">
        <v>7720</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ht="14.25" customHeight="1" x14ac:dyDescent="0.3">
      <c r="A6481">
        <v>6480</v>
      </c>
      <c r="B6481" t="s">
        <v>8918</v>
      </c>
      <c r="C6481">
        <f>YEAR(Data!$D6481)</f>
        <v>2014</v>
      </c>
      <c r="D6481" s="2">
        <v>41794</v>
      </c>
      <c r="E6481" s="2">
        <v>41801</v>
      </c>
      <c r="F6481" t="s">
        <v>50</v>
      </c>
      <c r="G6481" t="s">
        <v>7719</v>
      </c>
      <c r="H6481" t="s">
        <v>7720</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ht="14.25" customHeight="1" x14ac:dyDescent="0.3">
      <c r="A6482">
        <v>6481</v>
      </c>
      <c r="B6482" t="s">
        <v>8918</v>
      </c>
      <c r="C6482">
        <f>YEAR(Data!$D6482)</f>
        <v>2014</v>
      </c>
      <c r="D6482" s="2">
        <v>41794</v>
      </c>
      <c r="E6482" s="2">
        <v>41801</v>
      </c>
      <c r="F6482" t="s">
        <v>50</v>
      </c>
      <c r="G6482" t="s">
        <v>7719</v>
      </c>
      <c r="H6482" t="s">
        <v>7720</v>
      </c>
      <c r="I6482" t="s">
        <v>26</v>
      </c>
      <c r="J6482" t="s">
        <v>27</v>
      </c>
      <c r="K6482" t="s">
        <v>1352</v>
      </c>
      <c r="L6482" t="s">
        <v>54</v>
      </c>
      <c r="M6482">
        <v>33024</v>
      </c>
      <c r="N6482" t="s">
        <v>30</v>
      </c>
      <c r="O6482" t="s">
        <v>5296</v>
      </c>
      <c r="P6482" t="s">
        <v>46</v>
      </c>
      <c r="Q6482" t="s">
        <v>78</v>
      </c>
      <c r="R6482" t="s">
        <v>5297</v>
      </c>
      <c r="S6482">
        <v>24.472000000000001</v>
      </c>
      <c r="T6482">
        <v>7</v>
      </c>
      <c r="U6482">
        <v>0.2</v>
      </c>
      <c r="V6482">
        <v>1.8353999999999999</v>
      </c>
    </row>
    <row r="6483" spans="1:22" ht="14.25" customHeight="1" x14ac:dyDescent="0.3">
      <c r="A6483">
        <v>6482</v>
      </c>
      <c r="B6483" t="s">
        <v>8918</v>
      </c>
      <c r="C6483">
        <f>YEAR(Data!$D6483)</f>
        <v>2014</v>
      </c>
      <c r="D6483" s="2">
        <v>41794</v>
      </c>
      <c r="E6483" s="2">
        <v>41801</v>
      </c>
      <c r="F6483" t="s">
        <v>50</v>
      </c>
      <c r="G6483" t="s">
        <v>7719</v>
      </c>
      <c r="H6483" t="s">
        <v>7720</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ht="14.25" customHeight="1" x14ac:dyDescent="0.3">
      <c r="A6484">
        <v>6483</v>
      </c>
      <c r="B6484" t="s">
        <v>8918</v>
      </c>
      <c r="C6484">
        <f>YEAR(Data!$D6484)</f>
        <v>2014</v>
      </c>
      <c r="D6484" s="2">
        <v>41794</v>
      </c>
      <c r="E6484" s="2">
        <v>41801</v>
      </c>
      <c r="F6484" t="s">
        <v>50</v>
      </c>
      <c r="G6484" t="s">
        <v>7719</v>
      </c>
      <c r="H6484" t="s">
        <v>7720</v>
      </c>
      <c r="I6484" t="s">
        <v>26</v>
      </c>
      <c r="J6484" t="s">
        <v>27</v>
      </c>
      <c r="K6484" t="s">
        <v>1352</v>
      </c>
      <c r="L6484" t="s">
        <v>54</v>
      </c>
      <c r="M6484">
        <v>33024</v>
      </c>
      <c r="N6484" t="s">
        <v>30</v>
      </c>
      <c r="O6484" t="s">
        <v>7137</v>
      </c>
      <c r="P6484" t="s">
        <v>71</v>
      </c>
      <c r="Q6484" t="s">
        <v>161</v>
      </c>
      <c r="R6484" t="s">
        <v>7138</v>
      </c>
      <c r="S6484">
        <v>110.4</v>
      </c>
      <c r="T6484">
        <v>2</v>
      </c>
      <c r="U6484">
        <v>0.2</v>
      </c>
      <c r="V6484">
        <v>-4.1400000000000077</v>
      </c>
    </row>
    <row r="6485" spans="1:22" ht="14.25" customHeight="1" x14ac:dyDescent="0.3">
      <c r="A6485">
        <v>6484</v>
      </c>
      <c r="B6485" t="s">
        <v>8919</v>
      </c>
      <c r="C6485">
        <f>YEAR(Data!$D6485)</f>
        <v>2014</v>
      </c>
      <c r="D6485" s="2">
        <v>41794</v>
      </c>
      <c r="E6485" s="2">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ht="14.25" customHeight="1" x14ac:dyDescent="0.3">
      <c r="A6486">
        <v>6485</v>
      </c>
      <c r="B6486" t="s">
        <v>8919</v>
      </c>
      <c r="C6486">
        <f>YEAR(Data!$D6486)</f>
        <v>2014</v>
      </c>
      <c r="D6486" s="2">
        <v>41794</v>
      </c>
      <c r="E6486" s="2">
        <v>41800</v>
      </c>
      <c r="F6486" t="s">
        <v>50</v>
      </c>
      <c r="G6486" t="s">
        <v>3953</v>
      </c>
      <c r="H6486" t="s">
        <v>3954</v>
      </c>
      <c r="I6486" t="s">
        <v>41</v>
      </c>
      <c r="J6486" t="s">
        <v>27</v>
      </c>
      <c r="K6486" t="s">
        <v>266</v>
      </c>
      <c r="L6486" t="s">
        <v>267</v>
      </c>
      <c r="M6486">
        <v>10011</v>
      </c>
      <c r="N6486" t="s">
        <v>148</v>
      </c>
      <c r="O6486" t="s">
        <v>8106</v>
      </c>
      <c r="P6486" t="s">
        <v>71</v>
      </c>
      <c r="Q6486" t="s">
        <v>682</v>
      </c>
      <c r="R6486" t="s">
        <v>8107</v>
      </c>
      <c r="S6486">
        <v>78.66</v>
      </c>
      <c r="T6486">
        <v>6</v>
      </c>
      <c r="U6486">
        <v>0</v>
      </c>
      <c r="V6486">
        <v>36.183599999999991</v>
      </c>
    </row>
    <row r="6487" spans="1:22" ht="14.25" customHeight="1" x14ac:dyDescent="0.3">
      <c r="A6487">
        <v>6486</v>
      </c>
      <c r="B6487" t="s">
        <v>8919</v>
      </c>
      <c r="C6487">
        <f>YEAR(Data!$D6487)</f>
        <v>2014</v>
      </c>
      <c r="D6487" s="2">
        <v>41794</v>
      </c>
      <c r="E6487" s="2">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ht="14.25" customHeight="1" x14ac:dyDescent="0.3">
      <c r="A6488">
        <v>6487</v>
      </c>
      <c r="B6488" t="s">
        <v>8920</v>
      </c>
      <c r="C6488">
        <f>YEAR(Data!$D6488)</f>
        <v>2012</v>
      </c>
      <c r="D6488" s="2">
        <v>40989</v>
      </c>
      <c r="E6488" s="2">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ht="14.25" customHeight="1" x14ac:dyDescent="0.3">
      <c r="A6489">
        <v>6488</v>
      </c>
      <c r="B6489" t="s">
        <v>8920</v>
      </c>
      <c r="C6489">
        <f>YEAR(Data!$D6489)</f>
        <v>2012</v>
      </c>
      <c r="D6489" s="2">
        <v>40989</v>
      </c>
      <c r="E6489" s="2">
        <v>40994</v>
      </c>
      <c r="F6489" t="s">
        <v>50</v>
      </c>
      <c r="G6489" t="s">
        <v>4129</v>
      </c>
      <c r="H6489" t="s">
        <v>4130</v>
      </c>
      <c r="I6489" t="s">
        <v>26</v>
      </c>
      <c r="J6489" t="s">
        <v>27</v>
      </c>
      <c r="K6489" t="s">
        <v>1521</v>
      </c>
      <c r="L6489" t="s">
        <v>88</v>
      </c>
      <c r="M6489">
        <v>28540</v>
      </c>
      <c r="N6489" t="s">
        <v>30</v>
      </c>
      <c r="O6489" t="s">
        <v>5771</v>
      </c>
      <c r="P6489" t="s">
        <v>46</v>
      </c>
      <c r="Q6489" t="s">
        <v>75</v>
      </c>
      <c r="R6489" t="s">
        <v>5772</v>
      </c>
      <c r="S6489">
        <v>12.843000000000002</v>
      </c>
      <c r="T6489">
        <v>3</v>
      </c>
      <c r="U6489">
        <v>0.7</v>
      </c>
      <c r="V6489">
        <v>-9.8462999999999994</v>
      </c>
    </row>
    <row r="6490" spans="1:22" ht="14.25" customHeight="1" x14ac:dyDescent="0.3">
      <c r="A6490">
        <v>6489</v>
      </c>
      <c r="B6490" t="s">
        <v>8920</v>
      </c>
      <c r="C6490">
        <f>YEAR(Data!$D6490)</f>
        <v>2012</v>
      </c>
      <c r="D6490" s="2">
        <v>40989</v>
      </c>
      <c r="E6490" s="2">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ht="14.25" customHeight="1" x14ac:dyDescent="0.3">
      <c r="A6491">
        <v>6490</v>
      </c>
      <c r="B6491" t="s">
        <v>8921</v>
      </c>
      <c r="C6491">
        <f>YEAR(Data!$D6491)</f>
        <v>2014</v>
      </c>
      <c r="D6491" s="2">
        <v>41902</v>
      </c>
      <c r="E6491" s="2">
        <v>41907</v>
      </c>
      <c r="F6491" t="s">
        <v>50</v>
      </c>
      <c r="G6491" t="s">
        <v>2825</v>
      </c>
      <c r="H6491" t="s">
        <v>2826</v>
      </c>
      <c r="I6491" t="s">
        <v>26</v>
      </c>
      <c r="J6491" t="s">
        <v>27</v>
      </c>
      <c r="K6491" t="s">
        <v>266</v>
      </c>
      <c r="L6491" t="s">
        <v>267</v>
      </c>
      <c r="M6491">
        <v>10011</v>
      </c>
      <c r="N6491" t="s">
        <v>148</v>
      </c>
      <c r="O6491" t="s">
        <v>5987</v>
      </c>
      <c r="P6491" t="s">
        <v>46</v>
      </c>
      <c r="Q6491" t="s">
        <v>90</v>
      </c>
      <c r="R6491" t="s">
        <v>5988</v>
      </c>
      <c r="S6491">
        <v>32.400000000000006</v>
      </c>
      <c r="T6491">
        <v>5</v>
      </c>
      <c r="U6491">
        <v>0</v>
      </c>
      <c r="V6491">
        <v>15.552000000000001</v>
      </c>
    </row>
    <row r="6492" spans="1:22" ht="14.25" customHeight="1" x14ac:dyDescent="0.3">
      <c r="A6492">
        <v>6491</v>
      </c>
      <c r="B6492" t="s">
        <v>8922</v>
      </c>
      <c r="C6492">
        <f>YEAR(Data!$D6492)</f>
        <v>2011</v>
      </c>
      <c r="D6492" s="2">
        <v>40801</v>
      </c>
      <c r="E6492" s="2">
        <v>40805</v>
      </c>
      <c r="F6492" t="s">
        <v>50</v>
      </c>
      <c r="G6492" t="s">
        <v>7780</v>
      </c>
      <c r="H6492" t="s">
        <v>7781</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ht="14.25" customHeight="1" x14ac:dyDescent="0.3">
      <c r="A6493">
        <v>6492</v>
      </c>
      <c r="B6493" t="s">
        <v>8923</v>
      </c>
      <c r="C6493">
        <f>YEAR(Data!$D6493)</f>
        <v>2013</v>
      </c>
      <c r="D6493" s="2">
        <v>41599</v>
      </c>
      <c r="E6493" s="2">
        <v>41604</v>
      </c>
      <c r="F6493" t="s">
        <v>50</v>
      </c>
      <c r="G6493" t="s">
        <v>1171</v>
      </c>
      <c r="H6493" t="s">
        <v>1172</v>
      </c>
      <c r="I6493" t="s">
        <v>41</v>
      </c>
      <c r="J6493" t="s">
        <v>27</v>
      </c>
      <c r="K6493" t="s">
        <v>6051</v>
      </c>
      <c r="L6493" t="s">
        <v>54</v>
      </c>
      <c r="M6493">
        <v>32839</v>
      </c>
      <c r="N6493" t="s">
        <v>30</v>
      </c>
      <c r="O6493" t="s">
        <v>852</v>
      </c>
      <c r="P6493" t="s">
        <v>32</v>
      </c>
      <c r="Q6493" t="s">
        <v>33</v>
      </c>
      <c r="R6493" t="s">
        <v>853</v>
      </c>
      <c r="S6493">
        <v>289.56799999999998</v>
      </c>
      <c r="T6493">
        <v>2</v>
      </c>
      <c r="U6493">
        <v>0.2</v>
      </c>
      <c r="V6493">
        <v>10.858799999999974</v>
      </c>
    </row>
    <row r="6494" spans="1:22" ht="14.25" customHeight="1" x14ac:dyDescent="0.3">
      <c r="A6494">
        <v>6493</v>
      </c>
      <c r="B6494" t="s">
        <v>8923</v>
      </c>
      <c r="C6494">
        <f>YEAR(Data!$D6494)</f>
        <v>2013</v>
      </c>
      <c r="D6494" s="2">
        <v>41599</v>
      </c>
      <c r="E6494" s="2">
        <v>41604</v>
      </c>
      <c r="F6494" t="s">
        <v>50</v>
      </c>
      <c r="G6494" t="s">
        <v>1171</v>
      </c>
      <c r="H6494" t="s">
        <v>1172</v>
      </c>
      <c r="I6494" t="s">
        <v>41</v>
      </c>
      <c r="J6494" t="s">
        <v>27</v>
      </c>
      <c r="K6494" t="s">
        <v>6051</v>
      </c>
      <c r="L6494" t="s">
        <v>54</v>
      </c>
      <c r="M6494">
        <v>32839</v>
      </c>
      <c r="N6494" t="s">
        <v>30</v>
      </c>
      <c r="O6494" t="s">
        <v>1333</v>
      </c>
      <c r="P6494" t="s">
        <v>46</v>
      </c>
      <c r="Q6494" t="s">
        <v>59</v>
      </c>
      <c r="R6494" t="s">
        <v>1334</v>
      </c>
      <c r="S6494">
        <v>39.72</v>
      </c>
      <c r="T6494">
        <v>5</v>
      </c>
      <c r="U6494">
        <v>0.2</v>
      </c>
      <c r="V6494">
        <v>4.4684999999999953</v>
      </c>
    </row>
    <row r="6495" spans="1:22" ht="14.25" customHeight="1" x14ac:dyDescent="0.3">
      <c r="A6495">
        <v>6494</v>
      </c>
      <c r="B6495" t="s">
        <v>8923</v>
      </c>
      <c r="C6495">
        <f>YEAR(Data!$D6495)</f>
        <v>2013</v>
      </c>
      <c r="D6495" s="2">
        <v>41599</v>
      </c>
      <c r="E6495" s="2">
        <v>41604</v>
      </c>
      <c r="F6495" t="s">
        <v>50</v>
      </c>
      <c r="G6495" t="s">
        <v>1171</v>
      </c>
      <c r="H6495" t="s">
        <v>1172</v>
      </c>
      <c r="I6495" t="s">
        <v>41</v>
      </c>
      <c r="J6495" t="s">
        <v>27</v>
      </c>
      <c r="K6495" t="s">
        <v>6051</v>
      </c>
      <c r="L6495" t="s">
        <v>54</v>
      </c>
      <c r="M6495">
        <v>32839</v>
      </c>
      <c r="N6495" t="s">
        <v>30</v>
      </c>
      <c r="O6495" t="s">
        <v>4301</v>
      </c>
      <c r="P6495" t="s">
        <v>71</v>
      </c>
      <c r="Q6495" t="s">
        <v>72</v>
      </c>
      <c r="R6495" t="s">
        <v>4302</v>
      </c>
      <c r="S6495">
        <v>244.768</v>
      </c>
      <c r="T6495">
        <v>4</v>
      </c>
      <c r="U6495">
        <v>0.2</v>
      </c>
      <c r="V6495">
        <v>24.476800000000004</v>
      </c>
    </row>
    <row r="6496" spans="1:22" ht="14.25" customHeight="1" x14ac:dyDescent="0.3">
      <c r="A6496">
        <v>6495</v>
      </c>
      <c r="B6496" t="s">
        <v>8924</v>
      </c>
      <c r="C6496">
        <f>YEAR(Data!$D6496)</f>
        <v>2014</v>
      </c>
      <c r="D6496" s="2">
        <v>41941</v>
      </c>
      <c r="E6496" s="2">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ht="14.25" customHeight="1" x14ac:dyDescent="0.3">
      <c r="A6497">
        <v>6496</v>
      </c>
      <c r="B6497" t="s">
        <v>8924</v>
      </c>
      <c r="C6497">
        <f>YEAR(Data!$D6497)</f>
        <v>2014</v>
      </c>
      <c r="D6497" s="2">
        <v>41941</v>
      </c>
      <c r="E6497" s="2">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ht="14.25" customHeight="1" x14ac:dyDescent="0.3">
      <c r="A6498">
        <v>6497</v>
      </c>
      <c r="B6498" t="s">
        <v>8924</v>
      </c>
      <c r="C6498">
        <f>YEAR(Data!$D6498)</f>
        <v>2014</v>
      </c>
      <c r="D6498" s="2">
        <v>41941</v>
      </c>
      <c r="E6498" s="2">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ht="14.25" customHeight="1" x14ac:dyDescent="0.3">
      <c r="A6499">
        <v>6498</v>
      </c>
      <c r="B6499" t="s">
        <v>8925</v>
      </c>
      <c r="C6499">
        <f>YEAR(Data!$D6499)</f>
        <v>2012</v>
      </c>
      <c r="D6499" s="2">
        <v>41114</v>
      </c>
      <c r="E6499" s="2">
        <v>41118</v>
      </c>
      <c r="F6499" t="s">
        <v>50</v>
      </c>
      <c r="G6499" t="s">
        <v>8926</v>
      </c>
      <c r="H6499" t="s">
        <v>8927</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ht="14.25" customHeight="1" x14ac:dyDescent="0.3">
      <c r="A6500">
        <v>6499</v>
      </c>
      <c r="B6500" t="s">
        <v>8925</v>
      </c>
      <c r="C6500">
        <f>YEAR(Data!$D6500)</f>
        <v>2012</v>
      </c>
      <c r="D6500" s="2">
        <v>41114</v>
      </c>
      <c r="E6500" s="2">
        <v>41118</v>
      </c>
      <c r="F6500" t="s">
        <v>50</v>
      </c>
      <c r="G6500" t="s">
        <v>8926</v>
      </c>
      <c r="H6500" t="s">
        <v>8927</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ht="14.25" customHeight="1" x14ac:dyDescent="0.3">
      <c r="A6501">
        <v>6500</v>
      </c>
      <c r="B6501" t="s">
        <v>8925</v>
      </c>
      <c r="C6501">
        <f>YEAR(Data!$D6501)</f>
        <v>2012</v>
      </c>
      <c r="D6501" s="2">
        <v>41114</v>
      </c>
      <c r="E6501" s="2">
        <v>41118</v>
      </c>
      <c r="F6501" t="s">
        <v>50</v>
      </c>
      <c r="G6501" t="s">
        <v>8926</v>
      </c>
      <c r="H6501" t="s">
        <v>8927</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ht="14.25" customHeight="1" x14ac:dyDescent="0.3">
      <c r="A6502">
        <v>6501</v>
      </c>
      <c r="B6502" t="s">
        <v>8925</v>
      </c>
      <c r="C6502">
        <f>YEAR(Data!$D6502)</f>
        <v>2012</v>
      </c>
      <c r="D6502" s="2">
        <v>41114</v>
      </c>
      <c r="E6502" s="2">
        <v>41118</v>
      </c>
      <c r="F6502" t="s">
        <v>50</v>
      </c>
      <c r="G6502" t="s">
        <v>8926</v>
      </c>
      <c r="H6502" t="s">
        <v>8927</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ht="14.25" customHeight="1" x14ac:dyDescent="0.3">
      <c r="A6503">
        <v>6502</v>
      </c>
      <c r="B6503" t="s">
        <v>8928</v>
      </c>
      <c r="C6503">
        <f>YEAR(Data!$D6503)</f>
        <v>2011</v>
      </c>
      <c r="D6503" s="2">
        <v>40849</v>
      </c>
      <c r="E6503" s="2">
        <v>40853</v>
      </c>
      <c r="F6503" t="s">
        <v>50</v>
      </c>
      <c r="G6503" t="s">
        <v>6573</v>
      </c>
      <c r="H6503" t="s">
        <v>6574</v>
      </c>
      <c r="I6503" t="s">
        <v>26</v>
      </c>
      <c r="J6503" t="s">
        <v>27</v>
      </c>
      <c r="K6503" t="s">
        <v>849</v>
      </c>
      <c r="L6503" t="s">
        <v>498</v>
      </c>
      <c r="M6503">
        <v>44256</v>
      </c>
      <c r="N6503" t="s">
        <v>148</v>
      </c>
      <c r="O6503" t="s">
        <v>6382</v>
      </c>
      <c r="P6503" t="s">
        <v>71</v>
      </c>
      <c r="Q6503" t="s">
        <v>72</v>
      </c>
      <c r="R6503" t="s">
        <v>6383</v>
      </c>
      <c r="S6503">
        <v>539.96399999999994</v>
      </c>
      <c r="T6503">
        <v>6</v>
      </c>
      <c r="U6503">
        <v>0.4</v>
      </c>
      <c r="V6503">
        <v>-107.99280000000002</v>
      </c>
    </row>
    <row r="6504" spans="1:22" ht="14.25" customHeight="1" x14ac:dyDescent="0.3">
      <c r="A6504">
        <v>6503</v>
      </c>
      <c r="B6504" t="s">
        <v>8928</v>
      </c>
      <c r="C6504">
        <f>YEAR(Data!$D6504)</f>
        <v>2011</v>
      </c>
      <c r="D6504" s="2">
        <v>40849</v>
      </c>
      <c r="E6504" s="2">
        <v>40853</v>
      </c>
      <c r="F6504" t="s">
        <v>50</v>
      </c>
      <c r="G6504" t="s">
        <v>6573</v>
      </c>
      <c r="H6504" t="s">
        <v>6574</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ht="14.25" customHeight="1" x14ac:dyDescent="0.3">
      <c r="A6505">
        <v>6504</v>
      </c>
      <c r="B6505" t="s">
        <v>8928</v>
      </c>
      <c r="C6505">
        <f>YEAR(Data!$D6505)</f>
        <v>2011</v>
      </c>
      <c r="D6505" s="2">
        <v>40849</v>
      </c>
      <c r="E6505" s="2">
        <v>40853</v>
      </c>
      <c r="F6505" t="s">
        <v>50</v>
      </c>
      <c r="G6505" t="s">
        <v>6573</v>
      </c>
      <c r="H6505" t="s">
        <v>6574</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ht="14.25" customHeight="1" x14ac:dyDescent="0.3">
      <c r="A6506">
        <v>6505</v>
      </c>
      <c r="B6506" t="s">
        <v>8929</v>
      </c>
      <c r="C6506">
        <f>YEAR(Data!$D6506)</f>
        <v>2014</v>
      </c>
      <c r="D6506" s="2">
        <v>41961</v>
      </c>
      <c r="E6506" s="2">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ht="14.25" customHeight="1" x14ac:dyDescent="0.3">
      <c r="A6507">
        <v>6506</v>
      </c>
      <c r="B6507" t="s">
        <v>8930</v>
      </c>
      <c r="C6507">
        <f>YEAR(Data!$D6507)</f>
        <v>2013</v>
      </c>
      <c r="D6507" s="2">
        <v>41452</v>
      </c>
      <c r="E6507" s="2">
        <v>41456</v>
      </c>
      <c r="F6507" t="s">
        <v>50</v>
      </c>
      <c r="G6507" t="s">
        <v>8931</v>
      </c>
      <c r="H6507" t="s">
        <v>8932</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ht="14.25" customHeight="1" x14ac:dyDescent="0.3">
      <c r="A6508">
        <v>6507</v>
      </c>
      <c r="B6508" t="s">
        <v>8933</v>
      </c>
      <c r="C6508">
        <f>YEAR(Data!$D6508)</f>
        <v>2013</v>
      </c>
      <c r="D6508" s="2">
        <v>41557</v>
      </c>
      <c r="E6508" s="2">
        <v>41559</v>
      </c>
      <c r="F6508" t="s">
        <v>23</v>
      </c>
      <c r="G6508" t="s">
        <v>2167</v>
      </c>
      <c r="H6508" t="s">
        <v>2168</v>
      </c>
      <c r="I6508" t="s">
        <v>41</v>
      </c>
      <c r="J6508" t="s">
        <v>27</v>
      </c>
      <c r="K6508" t="s">
        <v>146</v>
      </c>
      <c r="L6508" t="s">
        <v>147</v>
      </c>
      <c r="M6508">
        <v>19143</v>
      </c>
      <c r="N6508" t="s">
        <v>148</v>
      </c>
      <c r="O6508" t="s">
        <v>8690</v>
      </c>
      <c r="P6508" t="s">
        <v>46</v>
      </c>
      <c r="Q6508" t="s">
        <v>90</v>
      </c>
      <c r="R6508" t="s">
        <v>8691</v>
      </c>
      <c r="S6508">
        <v>19.136000000000003</v>
      </c>
      <c r="T6508">
        <v>4</v>
      </c>
      <c r="U6508">
        <v>0.2</v>
      </c>
      <c r="V6508">
        <v>5.9799999999999986</v>
      </c>
    </row>
    <row r="6509" spans="1:22" ht="14.25" customHeight="1" x14ac:dyDescent="0.3">
      <c r="A6509">
        <v>6508</v>
      </c>
      <c r="B6509" t="s">
        <v>8933</v>
      </c>
      <c r="C6509">
        <f>YEAR(Data!$D6509)</f>
        <v>2013</v>
      </c>
      <c r="D6509" s="2">
        <v>41557</v>
      </c>
      <c r="E6509" s="2">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ht="14.25" customHeight="1" x14ac:dyDescent="0.3">
      <c r="A6510">
        <v>6509</v>
      </c>
      <c r="B6510" t="s">
        <v>8934</v>
      </c>
      <c r="C6510">
        <f>YEAR(Data!$D6510)</f>
        <v>2014</v>
      </c>
      <c r="D6510" s="2">
        <v>41994</v>
      </c>
      <c r="E6510" s="2">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ht="14.25" customHeight="1" x14ac:dyDescent="0.3">
      <c r="A6511">
        <v>6510</v>
      </c>
      <c r="B6511" t="s">
        <v>8934</v>
      </c>
      <c r="C6511">
        <f>YEAR(Data!$D6511)</f>
        <v>2014</v>
      </c>
      <c r="D6511" s="2">
        <v>41994</v>
      </c>
      <c r="E6511" s="2">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ht="14.25" customHeight="1" x14ac:dyDescent="0.3">
      <c r="A6512">
        <v>6511</v>
      </c>
      <c r="B6512" t="s">
        <v>8934</v>
      </c>
      <c r="C6512">
        <f>YEAR(Data!$D6512)</f>
        <v>2014</v>
      </c>
      <c r="D6512" s="2">
        <v>41994</v>
      </c>
      <c r="E6512" s="2">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ht="14.25" customHeight="1" x14ac:dyDescent="0.3">
      <c r="A6513">
        <v>6512</v>
      </c>
      <c r="B6513" t="s">
        <v>8935</v>
      </c>
      <c r="C6513">
        <f>YEAR(Data!$D6513)</f>
        <v>2014</v>
      </c>
      <c r="D6513" s="2">
        <v>41705</v>
      </c>
      <c r="E6513" s="2">
        <v>41709</v>
      </c>
      <c r="F6513" t="s">
        <v>50</v>
      </c>
      <c r="G6513" t="s">
        <v>8233</v>
      </c>
      <c r="H6513" t="s">
        <v>8234</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ht="14.25" customHeight="1" x14ac:dyDescent="0.3">
      <c r="A6514">
        <v>6513</v>
      </c>
      <c r="B6514" t="s">
        <v>8935</v>
      </c>
      <c r="C6514">
        <f>YEAR(Data!$D6514)</f>
        <v>2014</v>
      </c>
      <c r="D6514" s="2">
        <v>41705</v>
      </c>
      <c r="E6514" s="2">
        <v>41709</v>
      </c>
      <c r="F6514" t="s">
        <v>50</v>
      </c>
      <c r="G6514" t="s">
        <v>8233</v>
      </c>
      <c r="H6514" t="s">
        <v>8234</v>
      </c>
      <c r="I6514" t="s">
        <v>102</v>
      </c>
      <c r="J6514" t="s">
        <v>27</v>
      </c>
      <c r="K6514" t="s">
        <v>127</v>
      </c>
      <c r="L6514" t="s">
        <v>43</v>
      </c>
      <c r="M6514">
        <v>94109</v>
      </c>
      <c r="N6514" t="s">
        <v>44</v>
      </c>
      <c r="O6514" t="s">
        <v>5610</v>
      </c>
      <c r="P6514" t="s">
        <v>46</v>
      </c>
      <c r="Q6514" t="s">
        <v>47</v>
      </c>
      <c r="R6514" t="s">
        <v>5611</v>
      </c>
      <c r="S6514">
        <v>11.52</v>
      </c>
      <c r="T6514">
        <v>4</v>
      </c>
      <c r="U6514">
        <v>0</v>
      </c>
      <c r="V6514">
        <v>5.6448</v>
      </c>
    </row>
    <row r="6515" spans="1:22" ht="14.25" customHeight="1" x14ac:dyDescent="0.3">
      <c r="A6515">
        <v>6514</v>
      </c>
      <c r="B6515" t="s">
        <v>8935</v>
      </c>
      <c r="C6515">
        <f>YEAR(Data!$D6515)</f>
        <v>2014</v>
      </c>
      <c r="D6515" s="2">
        <v>41705</v>
      </c>
      <c r="E6515" s="2">
        <v>41709</v>
      </c>
      <c r="F6515" t="s">
        <v>50</v>
      </c>
      <c r="G6515" t="s">
        <v>8233</v>
      </c>
      <c r="H6515" t="s">
        <v>8234</v>
      </c>
      <c r="I6515" t="s">
        <v>102</v>
      </c>
      <c r="J6515" t="s">
        <v>27</v>
      </c>
      <c r="K6515" t="s">
        <v>127</v>
      </c>
      <c r="L6515" t="s">
        <v>43</v>
      </c>
      <c r="M6515">
        <v>94109</v>
      </c>
      <c r="N6515" t="s">
        <v>44</v>
      </c>
      <c r="O6515" t="s">
        <v>6536</v>
      </c>
      <c r="P6515" t="s">
        <v>46</v>
      </c>
      <c r="Q6515" t="s">
        <v>90</v>
      </c>
      <c r="R6515" t="s">
        <v>6537</v>
      </c>
      <c r="S6515">
        <v>286.93</v>
      </c>
      <c r="T6515">
        <v>7</v>
      </c>
      <c r="U6515">
        <v>0</v>
      </c>
      <c r="V6515">
        <v>140.59569999999999</v>
      </c>
    </row>
    <row r="6516" spans="1:22" ht="14.25" customHeight="1" x14ac:dyDescent="0.3">
      <c r="A6516">
        <v>6515</v>
      </c>
      <c r="B6516" t="s">
        <v>8935</v>
      </c>
      <c r="C6516">
        <f>YEAR(Data!$D6516)</f>
        <v>2014</v>
      </c>
      <c r="D6516" s="2">
        <v>41705</v>
      </c>
      <c r="E6516" s="2">
        <v>41709</v>
      </c>
      <c r="F6516" t="s">
        <v>50</v>
      </c>
      <c r="G6516" t="s">
        <v>8233</v>
      </c>
      <c r="H6516" t="s">
        <v>8234</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ht="14.25" customHeight="1" x14ac:dyDescent="0.3">
      <c r="A6517">
        <v>6516</v>
      </c>
      <c r="B6517" t="s">
        <v>8936</v>
      </c>
      <c r="C6517">
        <f>YEAR(Data!$D6517)</f>
        <v>2014</v>
      </c>
      <c r="D6517" s="2">
        <v>41898</v>
      </c>
      <c r="E6517" s="2">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ht="14.25" customHeight="1" x14ac:dyDescent="0.3">
      <c r="A6518">
        <v>6517</v>
      </c>
      <c r="B6518" t="s">
        <v>8936</v>
      </c>
      <c r="C6518">
        <f>YEAR(Data!$D6518)</f>
        <v>2014</v>
      </c>
      <c r="D6518" s="2">
        <v>41898</v>
      </c>
      <c r="E6518" s="2">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ht="14.25" customHeight="1" x14ac:dyDescent="0.3">
      <c r="A6519">
        <v>6518</v>
      </c>
      <c r="B6519" t="s">
        <v>8936</v>
      </c>
      <c r="C6519">
        <f>YEAR(Data!$D6519)</f>
        <v>2014</v>
      </c>
      <c r="D6519" s="2">
        <v>41898</v>
      </c>
      <c r="E6519" s="2">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ht="14.25" customHeight="1" x14ac:dyDescent="0.3">
      <c r="A6520">
        <v>6519</v>
      </c>
      <c r="B6520" t="s">
        <v>8936</v>
      </c>
      <c r="C6520">
        <f>YEAR(Data!$D6520)</f>
        <v>2014</v>
      </c>
      <c r="D6520" s="2">
        <v>41898</v>
      </c>
      <c r="E6520" s="2">
        <v>41902</v>
      </c>
      <c r="F6520" t="s">
        <v>50</v>
      </c>
      <c r="G6520" t="s">
        <v>4199</v>
      </c>
      <c r="H6520" t="s">
        <v>4200</v>
      </c>
      <c r="I6520" t="s">
        <v>26</v>
      </c>
      <c r="J6520" t="s">
        <v>27</v>
      </c>
      <c r="K6520" t="s">
        <v>127</v>
      </c>
      <c r="L6520" t="s">
        <v>43</v>
      </c>
      <c r="M6520">
        <v>94122</v>
      </c>
      <c r="N6520" t="s">
        <v>44</v>
      </c>
      <c r="O6520" t="s">
        <v>5367</v>
      </c>
      <c r="P6520" t="s">
        <v>46</v>
      </c>
      <c r="Q6520" t="s">
        <v>78</v>
      </c>
      <c r="R6520" t="s">
        <v>5368</v>
      </c>
      <c r="S6520">
        <v>108.96</v>
      </c>
      <c r="T6520">
        <v>2</v>
      </c>
      <c r="U6520">
        <v>0</v>
      </c>
      <c r="V6520">
        <v>30.508800000000008</v>
      </c>
    </row>
    <row r="6521" spans="1:22" ht="14.25" customHeight="1" x14ac:dyDescent="0.3">
      <c r="A6521">
        <v>6520</v>
      </c>
      <c r="B6521" t="s">
        <v>8936</v>
      </c>
      <c r="C6521">
        <f>YEAR(Data!$D6521)</f>
        <v>2014</v>
      </c>
      <c r="D6521" s="2">
        <v>41898</v>
      </c>
      <c r="E6521" s="2">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ht="14.25" customHeight="1" x14ac:dyDescent="0.3">
      <c r="A6522">
        <v>6521</v>
      </c>
      <c r="B6522" t="s">
        <v>8937</v>
      </c>
      <c r="C6522">
        <f>YEAR(Data!$D6522)</f>
        <v>2014</v>
      </c>
      <c r="D6522" s="2">
        <v>41656</v>
      </c>
      <c r="E6522" s="2">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ht="14.25" customHeight="1" x14ac:dyDescent="0.3">
      <c r="A6523">
        <v>6522</v>
      </c>
      <c r="B6523" t="s">
        <v>8937</v>
      </c>
      <c r="C6523">
        <f>YEAR(Data!$D6523)</f>
        <v>2014</v>
      </c>
      <c r="D6523" s="2">
        <v>41656</v>
      </c>
      <c r="E6523" s="2">
        <v>41658</v>
      </c>
      <c r="F6523" t="s">
        <v>23</v>
      </c>
      <c r="G6523" t="s">
        <v>4029</v>
      </c>
      <c r="H6523" t="s">
        <v>4030</v>
      </c>
      <c r="I6523" t="s">
        <v>26</v>
      </c>
      <c r="J6523" t="s">
        <v>27</v>
      </c>
      <c r="K6523" t="s">
        <v>328</v>
      </c>
      <c r="L6523" t="s">
        <v>238</v>
      </c>
      <c r="M6523">
        <v>49201</v>
      </c>
      <c r="N6523" t="s">
        <v>105</v>
      </c>
      <c r="O6523" t="s">
        <v>7951</v>
      </c>
      <c r="P6523" t="s">
        <v>32</v>
      </c>
      <c r="Q6523" t="s">
        <v>36</v>
      </c>
      <c r="R6523" t="s">
        <v>7952</v>
      </c>
      <c r="S6523">
        <v>302.67</v>
      </c>
      <c r="T6523">
        <v>3</v>
      </c>
      <c r="U6523">
        <v>0</v>
      </c>
      <c r="V6523">
        <v>72.640799999999999</v>
      </c>
    </row>
    <row r="6524" spans="1:22" ht="14.25" customHeight="1" x14ac:dyDescent="0.3">
      <c r="A6524">
        <v>6523</v>
      </c>
      <c r="B6524" t="s">
        <v>8937</v>
      </c>
      <c r="C6524">
        <f>YEAR(Data!$D6524)</f>
        <v>2014</v>
      </c>
      <c r="D6524" s="2">
        <v>41656</v>
      </c>
      <c r="E6524" s="2">
        <v>41658</v>
      </c>
      <c r="F6524" t="s">
        <v>23</v>
      </c>
      <c r="G6524" t="s">
        <v>4029</v>
      </c>
      <c r="H6524" t="s">
        <v>4030</v>
      </c>
      <c r="I6524" t="s">
        <v>26</v>
      </c>
      <c r="J6524" t="s">
        <v>27</v>
      </c>
      <c r="K6524" t="s">
        <v>328</v>
      </c>
      <c r="L6524" t="s">
        <v>238</v>
      </c>
      <c r="M6524">
        <v>49201</v>
      </c>
      <c r="N6524" t="s">
        <v>105</v>
      </c>
      <c r="O6524" t="s">
        <v>8938</v>
      </c>
      <c r="P6524" t="s">
        <v>46</v>
      </c>
      <c r="Q6524" t="s">
        <v>90</v>
      </c>
      <c r="R6524" t="s">
        <v>8939</v>
      </c>
      <c r="S6524">
        <v>56.07</v>
      </c>
      <c r="T6524">
        <v>7</v>
      </c>
      <c r="U6524">
        <v>0</v>
      </c>
      <c r="V6524">
        <v>25.231499999999997</v>
      </c>
    </row>
    <row r="6525" spans="1:22" ht="14.25" customHeight="1" x14ac:dyDescent="0.3">
      <c r="A6525">
        <v>6524</v>
      </c>
      <c r="B6525" t="s">
        <v>8940</v>
      </c>
      <c r="C6525">
        <f>YEAR(Data!$D6525)</f>
        <v>2013</v>
      </c>
      <c r="D6525" s="2">
        <v>41463</v>
      </c>
      <c r="E6525" s="2">
        <v>41469</v>
      </c>
      <c r="F6525" t="s">
        <v>50</v>
      </c>
      <c r="G6525" t="s">
        <v>3173</v>
      </c>
      <c r="H6525" t="s">
        <v>3174</v>
      </c>
      <c r="I6525" t="s">
        <v>102</v>
      </c>
      <c r="J6525" t="s">
        <v>27</v>
      </c>
      <c r="K6525" t="s">
        <v>146</v>
      </c>
      <c r="L6525" t="s">
        <v>147</v>
      </c>
      <c r="M6525">
        <v>19120</v>
      </c>
      <c r="N6525" t="s">
        <v>148</v>
      </c>
      <c r="O6525" t="s">
        <v>7177</v>
      </c>
      <c r="P6525" t="s">
        <v>46</v>
      </c>
      <c r="Q6525" t="s">
        <v>47</v>
      </c>
      <c r="R6525" t="s">
        <v>7178</v>
      </c>
      <c r="S6525">
        <v>10.08</v>
      </c>
      <c r="T6525">
        <v>2</v>
      </c>
      <c r="U6525">
        <v>0.2</v>
      </c>
      <c r="V6525">
        <v>3.2759999999999994</v>
      </c>
    </row>
    <row r="6526" spans="1:22" ht="14.25" customHeight="1" x14ac:dyDescent="0.3">
      <c r="A6526">
        <v>6525</v>
      </c>
      <c r="B6526" t="s">
        <v>8940</v>
      </c>
      <c r="C6526">
        <f>YEAR(Data!$D6526)</f>
        <v>2013</v>
      </c>
      <c r="D6526" s="2">
        <v>41463</v>
      </c>
      <c r="E6526" s="2">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ht="14.25" customHeight="1" x14ac:dyDescent="0.3">
      <c r="A6527">
        <v>6526</v>
      </c>
      <c r="B6527" t="s">
        <v>8940</v>
      </c>
      <c r="C6527">
        <f>YEAR(Data!$D6527)</f>
        <v>2013</v>
      </c>
      <c r="D6527" s="2">
        <v>41463</v>
      </c>
      <c r="E6527" s="2">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ht="14.25" customHeight="1" x14ac:dyDescent="0.3">
      <c r="A6528">
        <v>6527</v>
      </c>
      <c r="B6528" t="s">
        <v>8940</v>
      </c>
      <c r="C6528">
        <f>YEAR(Data!$D6528)</f>
        <v>2013</v>
      </c>
      <c r="D6528" s="2">
        <v>41463</v>
      </c>
      <c r="E6528" s="2">
        <v>41469</v>
      </c>
      <c r="F6528" t="s">
        <v>50</v>
      </c>
      <c r="G6528" t="s">
        <v>3173</v>
      </c>
      <c r="H6528" t="s">
        <v>3174</v>
      </c>
      <c r="I6528" t="s">
        <v>102</v>
      </c>
      <c r="J6528" t="s">
        <v>27</v>
      </c>
      <c r="K6528" t="s">
        <v>146</v>
      </c>
      <c r="L6528" t="s">
        <v>147</v>
      </c>
      <c r="M6528">
        <v>19120</v>
      </c>
      <c r="N6528" t="s">
        <v>148</v>
      </c>
      <c r="O6528" t="s">
        <v>5670</v>
      </c>
      <c r="P6528" t="s">
        <v>46</v>
      </c>
      <c r="Q6528" t="s">
        <v>75</v>
      </c>
      <c r="R6528" t="s">
        <v>5671</v>
      </c>
      <c r="S6528">
        <v>9.4200000000000017</v>
      </c>
      <c r="T6528">
        <v>5</v>
      </c>
      <c r="U6528">
        <v>0.7</v>
      </c>
      <c r="V6528">
        <v>-7.8500000000000014</v>
      </c>
    </row>
    <row r="6529" spans="1:22" ht="14.25" customHeight="1" x14ac:dyDescent="0.3">
      <c r="A6529">
        <v>6528</v>
      </c>
      <c r="B6529" t="s">
        <v>8941</v>
      </c>
      <c r="C6529">
        <f>YEAR(Data!$D6529)</f>
        <v>2013</v>
      </c>
      <c r="D6529" s="2">
        <v>41632</v>
      </c>
      <c r="E6529" s="2">
        <v>41637</v>
      </c>
      <c r="F6529" t="s">
        <v>23</v>
      </c>
      <c r="G6529" t="s">
        <v>6012</v>
      </c>
      <c r="H6529" t="s">
        <v>6013</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ht="14.25" customHeight="1" x14ac:dyDescent="0.3">
      <c r="A6530">
        <v>6529</v>
      </c>
      <c r="B6530" t="s">
        <v>8942</v>
      </c>
      <c r="C6530">
        <f>YEAR(Data!$D6530)</f>
        <v>2011</v>
      </c>
      <c r="D6530" s="2">
        <v>40899</v>
      </c>
      <c r="E6530" s="2">
        <v>40903</v>
      </c>
      <c r="F6530" t="s">
        <v>50</v>
      </c>
      <c r="G6530" t="s">
        <v>3396</v>
      </c>
      <c r="H6530" t="s">
        <v>3397</v>
      </c>
      <c r="I6530" t="s">
        <v>102</v>
      </c>
      <c r="J6530" t="s">
        <v>27</v>
      </c>
      <c r="K6530" t="s">
        <v>266</v>
      </c>
      <c r="L6530" t="s">
        <v>267</v>
      </c>
      <c r="M6530">
        <v>10024</v>
      </c>
      <c r="N6530" t="s">
        <v>148</v>
      </c>
      <c r="O6530" t="s">
        <v>8943</v>
      </c>
      <c r="P6530" t="s">
        <v>46</v>
      </c>
      <c r="Q6530" t="s">
        <v>59</v>
      </c>
      <c r="R6530" t="s">
        <v>8944</v>
      </c>
      <c r="S6530">
        <v>216.4</v>
      </c>
      <c r="T6530">
        <v>4</v>
      </c>
      <c r="U6530">
        <v>0</v>
      </c>
      <c r="V6530">
        <v>56.26400000000001</v>
      </c>
    </row>
    <row r="6531" spans="1:22" ht="14.25" customHeight="1" x14ac:dyDescent="0.3">
      <c r="A6531">
        <v>6530</v>
      </c>
      <c r="B6531" t="s">
        <v>8945</v>
      </c>
      <c r="C6531">
        <f>YEAR(Data!$D6531)</f>
        <v>2011</v>
      </c>
      <c r="D6531" s="2">
        <v>40598</v>
      </c>
      <c r="E6531" s="2">
        <v>40602</v>
      </c>
      <c r="F6531" t="s">
        <v>50</v>
      </c>
      <c r="G6531" t="s">
        <v>6201</v>
      </c>
      <c r="H6531" t="s">
        <v>6202</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ht="14.25" customHeight="1" x14ac:dyDescent="0.3">
      <c r="A6532">
        <v>6531</v>
      </c>
      <c r="B6532" t="s">
        <v>8945</v>
      </c>
      <c r="C6532">
        <f>YEAR(Data!$D6532)</f>
        <v>2011</v>
      </c>
      <c r="D6532" s="2">
        <v>40598</v>
      </c>
      <c r="E6532" s="2">
        <v>40602</v>
      </c>
      <c r="F6532" t="s">
        <v>50</v>
      </c>
      <c r="G6532" t="s">
        <v>6201</v>
      </c>
      <c r="H6532" t="s">
        <v>6202</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ht="14.25" customHeight="1" x14ac:dyDescent="0.3">
      <c r="A6533">
        <v>6532</v>
      </c>
      <c r="B6533" t="s">
        <v>8946</v>
      </c>
      <c r="C6533">
        <f>YEAR(Data!$D6533)</f>
        <v>2014</v>
      </c>
      <c r="D6533" s="2">
        <v>41978</v>
      </c>
      <c r="E6533" s="2">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ht="14.25" customHeight="1" x14ac:dyDescent="0.3">
      <c r="A6534">
        <v>6533</v>
      </c>
      <c r="B6534" t="s">
        <v>8946</v>
      </c>
      <c r="C6534">
        <f>YEAR(Data!$D6534)</f>
        <v>2014</v>
      </c>
      <c r="D6534" s="2">
        <v>41978</v>
      </c>
      <c r="E6534" s="2">
        <v>41982</v>
      </c>
      <c r="F6534" t="s">
        <v>50</v>
      </c>
      <c r="G6534" t="s">
        <v>1997</v>
      </c>
      <c r="H6534" t="s">
        <v>1998</v>
      </c>
      <c r="I6534" t="s">
        <v>26</v>
      </c>
      <c r="J6534" t="s">
        <v>27</v>
      </c>
      <c r="K6534" t="s">
        <v>389</v>
      </c>
      <c r="L6534" t="s">
        <v>229</v>
      </c>
      <c r="M6534">
        <v>55901</v>
      </c>
      <c r="N6534" t="s">
        <v>105</v>
      </c>
      <c r="O6534" t="s">
        <v>8799</v>
      </c>
      <c r="P6534" t="s">
        <v>71</v>
      </c>
      <c r="Q6534" t="s">
        <v>161</v>
      </c>
      <c r="R6534" t="s">
        <v>8800</v>
      </c>
      <c r="S6534">
        <v>142.80000000000001</v>
      </c>
      <c r="T6534">
        <v>1</v>
      </c>
      <c r="U6534">
        <v>0</v>
      </c>
      <c r="V6534">
        <v>29.988</v>
      </c>
    </row>
    <row r="6535" spans="1:22" ht="14.25" customHeight="1" x14ac:dyDescent="0.3">
      <c r="A6535">
        <v>6534</v>
      </c>
      <c r="B6535" t="s">
        <v>8946</v>
      </c>
      <c r="C6535">
        <f>YEAR(Data!$D6535)</f>
        <v>2014</v>
      </c>
      <c r="D6535" s="2">
        <v>41978</v>
      </c>
      <c r="E6535" s="2">
        <v>41982</v>
      </c>
      <c r="F6535" t="s">
        <v>50</v>
      </c>
      <c r="G6535" t="s">
        <v>1997</v>
      </c>
      <c r="H6535" t="s">
        <v>1998</v>
      </c>
      <c r="I6535" t="s">
        <v>26</v>
      </c>
      <c r="J6535" t="s">
        <v>27</v>
      </c>
      <c r="K6535" t="s">
        <v>389</v>
      </c>
      <c r="L6535" t="s">
        <v>229</v>
      </c>
      <c r="M6535">
        <v>55901</v>
      </c>
      <c r="N6535" t="s">
        <v>105</v>
      </c>
      <c r="O6535" t="s">
        <v>7002</v>
      </c>
      <c r="P6535" t="s">
        <v>71</v>
      </c>
      <c r="Q6535" t="s">
        <v>161</v>
      </c>
      <c r="R6535" t="s">
        <v>7003</v>
      </c>
      <c r="S6535">
        <v>399.95</v>
      </c>
      <c r="T6535">
        <v>5</v>
      </c>
      <c r="U6535">
        <v>0</v>
      </c>
      <c r="V6535">
        <v>143.982</v>
      </c>
    </row>
    <row r="6536" spans="1:22" ht="14.25" customHeight="1" x14ac:dyDescent="0.3">
      <c r="A6536">
        <v>6535</v>
      </c>
      <c r="B6536" t="s">
        <v>8947</v>
      </c>
      <c r="C6536">
        <f>YEAR(Data!$D6536)</f>
        <v>2011</v>
      </c>
      <c r="D6536" s="2">
        <v>40864</v>
      </c>
      <c r="E6536" s="2">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ht="14.25" customHeight="1" x14ac:dyDescent="0.3">
      <c r="A6537">
        <v>6536</v>
      </c>
      <c r="B6537" t="s">
        <v>8947</v>
      </c>
      <c r="C6537">
        <f>YEAR(Data!$D6537)</f>
        <v>2011</v>
      </c>
      <c r="D6537" s="2">
        <v>40864</v>
      </c>
      <c r="E6537" s="2">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ht="14.25" customHeight="1" x14ac:dyDescent="0.3">
      <c r="A6538">
        <v>6537</v>
      </c>
      <c r="B6538" t="s">
        <v>8948</v>
      </c>
      <c r="C6538">
        <f>YEAR(Data!$D6538)</f>
        <v>2011</v>
      </c>
      <c r="D6538" s="2">
        <v>40836</v>
      </c>
      <c r="E6538" s="2">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ht="14.25" customHeight="1" x14ac:dyDescent="0.3">
      <c r="A6539">
        <v>6538</v>
      </c>
      <c r="B6539" t="s">
        <v>8948</v>
      </c>
      <c r="C6539">
        <f>YEAR(Data!$D6539)</f>
        <v>2011</v>
      </c>
      <c r="D6539" s="2">
        <v>40836</v>
      </c>
      <c r="E6539" s="2">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ht="14.25" customHeight="1" x14ac:dyDescent="0.3">
      <c r="A6540">
        <v>6539</v>
      </c>
      <c r="B6540" t="s">
        <v>8949</v>
      </c>
      <c r="C6540">
        <f>YEAR(Data!$D6540)</f>
        <v>2012</v>
      </c>
      <c r="D6540" s="2">
        <v>41207</v>
      </c>
      <c r="E6540" s="2">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ht="14.25" customHeight="1" x14ac:dyDescent="0.3">
      <c r="A6541">
        <v>6540</v>
      </c>
      <c r="B6541" t="s">
        <v>8949</v>
      </c>
      <c r="C6541">
        <f>YEAR(Data!$D6541)</f>
        <v>2012</v>
      </c>
      <c r="D6541" s="2">
        <v>41207</v>
      </c>
      <c r="E6541" s="2">
        <v>41212</v>
      </c>
      <c r="F6541" t="s">
        <v>50</v>
      </c>
      <c r="G6541" t="s">
        <v>819</v>
      </c>
      <c r="H6541" t="s">
        <v>820</v>
      </c>
      <c r="I6541" t="s">
        <v>41</v>
      </c>
      <c r="J6541" t="s">
        <v>27</v>
      </c>
      <c r="K6541" t="s">
        <v>606</v>
      </c>
      <c r="L6541" t="s">
        <v>245</v>
      </c>
      <c r="M6541">
        <v>19711</v>
      </c>
      <c r="N6541" t="s">
        <v>148</v>
      </c>
      <c r="O6541" t="s">
        <v>5494</v>
      </c>
      <c r="P6541" t="s">
        <v>32</v>
      </c>
      <c r="Q6541" t="s">
        <v>36</v>
      </c>
      <c r="R6541" t="s">
        <v>5495</v>
      </c>
      <c r="S6541">
        <v>291.10000000000002</v>
      </c>
      <c r="T6541">
        <v>5</v>
      </c>
      <c r="U6541">
        <v>0</v>
      </c>
      <c r="V6541">
        <v>75.686000000000007</v>
      </c>
    </row>
    <row r="6542" spans="1:22" ht="14.25" customHeight="1" x14ac:dyDescent="0.3">
      <c r="A6542">
        <v>6541</v>
      </c>
      <c r="B6542" t="s">
        <v>8950</v>
      </c>
      <c r="C6542">
        <f>YEAR(Data!$D6542)</f>
        <v>2014</v>
      </c>
      <c r="D6542" s="2">
        <v>41960</v>
      </c>
      <c r="E6542" s="2">
        <v>41963</v>
      </c>
      <c r="F6542" t="s">
        <v>188</v>
      </c>
      <c r="G6542" t="s">
        <v>3525</v>
      </c>
      <c r="H6542" t="s">
        <v>3526</v>
      </c>
      <c r="I6542" t="s">
        <v>26</v>
      </c>
      <c r="J6542" t="s">
        <v>27</v>
      </c>
      <c r="K6542" t="s">
        <v>95</v>
      </c>
      <c r="L6542" t="s">
        <v>96</v>
      </c>
      <c r="M6542">
        <v>98103</v>
      </c>
      <c r="N6542" t="s">
        <v>44</v>
      </c>
      <c r="O6542" t="s">
        <v>7311</v>
      </c>
      <c r="P6542" t="s">
        <v>46</v>
      </c>
      <c r="Q6542" t="s">
        <v>90</v>
      </c>
      <c r="R6542" t="s">
        <v>7312</v>
      </c>
      <c r="S6542">
        <v>73.679999999999993</v>
      </c>
      <c r="T6542">
        <v>6</v>
      </c>
      <c r="U6542">
        <v>0</v>
      </c>
      <c r="V6542">
        <v>34.629599999999996</v>
      </c>
    </row>
    <row r="6543" spans="1:22" ht="14.25" customHeight="1" x14ac:dyDescent="0.3">
      <c r="A6543">
        <v>6542</v>
      </c>
      <c r="B6543" t="s">
        <v>8950</v>
      </c>
      <c r="C6543">
        <f>YEAR(Data!$D6543)</f>
        <v>2014</v>
      </c>
      <c r="D6543" s="2">
        <v>41960</v>
      </c>
      <c r="E6543" s="2">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ht="14.25" customHeight="1" x14ac:dyDescent="0.3">
      <c r="A6544">
        <v>6543</v>
      </c>
      <c r="B6544" t="s">
        <v>8950</v>
      </c>
      <c r="C6544">
        <f>YEAR(Data!$D6544)</f>
        <v>2014</v>
      </c>
      <c r="D6544" s="2">
        <v>41960</v>
      </c>
      <c r="E6544" s="2">
        <v>41963</v>
      </c>
      <c r="F6544" t="s">
        <v>188</v>
      </c>
      <c r="G6544" t="s">
        <v>3525</v>
      </c>
      <c r="H6544" t="s">
        <v>3526</v>
      </c>
      <c r="I6544" t="s">
        <v>26</v>
      </c>
      <c r="J6544" t="s">
        <v>27</v>
      </c>
      <c r="K6544" t="s">
        <v>95</v>
      </c>
      <c r="L6544" t="s">
        <v>96</v>
      </c>
      <c r="M6544">
        <v>98103</v>
      </c>
      <c r="N6544" t="s">
        <v>44</v>
      </c>
      <c r="O6544" t="s">
        <v>6492</v>
      </c>
      <c r="P6544" t="s">
        <v>71</v>
      </c>
      <c r="Q6544" t="s">
        <v>72</v>
      </c>
      <c r="R6544" t="s">
        <v>6493</v>
      </c>
      <c r="S6544">
        <v>107.88</v>
      </c>
      <c r="T6544">
        <v>3</v>
      </c>
      <c r="U6544">
        <v>0.2</v>
      </c>
      <c r="V6544">
        <v>10.787999999999997</v>
      </c>
    </row>
    <row r="6545" spans="1:22" ht="14.25" customHeight="1" x14ac:dyDescent="0.3">
      <c r="A6545">
        <v>6544</v>
      </c>
      <c r="B6545" t="s">
        <v>8950</v>
      </c>
      <c r="C6545">
        <f>YEAR(Data!$D6545)</f>
        <v>2014</v>
      </c>
      <c r="D6545" s="2">
        <v>41960</v>
      </c>
      <c r="E6545" s="2">
        <v>41963</v>
      </c>
      <c r="F6545" t="s">
        <v>188</v>
      </c>
      <c r="G6545" t="s">
        <v>3525</v>
      </c>
      <c r="H6545" t="s">
        <v>3526</v>
      </c>
      <c r="I6545" t="s">
        <v>26</v>
      </c>
      <c r="J6545" t="s">
        <v>27</v>
      </c>
      <c r="K6545" t="s">
        <v>95</v>
      </c>
      <c r="L6545" t="s">
        <v>96</v>
      </c>
      <c r="M6545">
        <v>98103</v>
      </c>
      <c r="N6545" t="s">
        <v>44</v>
      </c>
      <c r="O6545" t="s">
        <v>5268</v>
      </c>
      <c r="P6545" t="s">
        <v>46</v>
      </c>
      <c r="Q6545" t="s">
        <v>59</v>
      </c>
      <c r="R6545" t="s">
        <v>5269</v>
      </c>
      <c r="S6545">
        <v>33.29</v>
      </c>
      <c r="T6545">
        <v>1</v>
      </c>
      <c r="U6545">
        <v>0</v>
      </c>
      <c r="V6545">
        <v>7.9895999999999994</v>
      </c>
    </row>
    <row r="6546" spans="1:22" ht="14.25" customHeight="1" x14ac:dyDescent="0.3">
      <c r="A6546">
        <v>6545</v>
      </c>
      <c r="B6546" t="s">
        <v>8951</v>
      </c>
      <c r="C6546">
        <f>YEAR(Data!$D6546)</f>
        <v>2014</v>
      </c>
      <c r="D6546" s="2">
        <v>41774</v>
      </c>
      <c r="E6546" s="2">
        <v>41778</v>
      </c>
      <c r="F6546" t="s">
        <v>50</v>
      </c>
      <c r="G6546" t="s">
        <v>251</v>
      </c>
      <c r="H6546" t="s">
        <v>252</v>
      </c>
      <c r="I6546" t="s">
        <v>26</v>
      </c>
      <c r="J6546" t="s">
        <v>27</v>
      </c>
      <c r="K6546" t="s">
        <v>2180</v>
      </c>
      <c r="L6546" t="s">
        <v>498</v>
      </c>
      <c r="M6546">
        <v>44105</v>
      </c>
      <c r="N6546" t="s">
        <v>148</v>
      </c>
      <c r="O6546" t="s">
        <v>6809</v>
      </c>
      <c r="P6546" t="s">
        <v>46</v>
      </c>
      <c r="Q6546" t="s">
        <v>75</v>
      </c>
      <c r="R6546" t="s">
        <v>6810</v>
      </c>
      <c r="S6546">
        <v>58.170000000000009</v>
      </c>
      <c r="T6546">
        <v>5</v>
      </c>
      <c r="U6546">
        <v>0.7</v>
      </c>
      <c r="V6546">
        <v>-46.53600000000003</v>
      </c>
    </row>
    <row r="6547" spans="1:22" ht="14.25" customHeight="1" x14ac:dyDescent="0.3">
      <c r="A6547">
        <v>6546</v>
      </c>
      <c r="B6547" t="s">
        <v>8951</v>
      </c>
      <c r="C6547">
        <f>YEAR(Data!$D6547)</f>
        <v>2014</v>
      </c>
      <c r="D6547" s="2">
        <v>41774</v>
      </c>
      <c r="E6547" s="2">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ht="14.25" customHeight="1" x14ac:dyDescent="0.3">
      <c r="A6548">
        <v>6547</v>
      </c>
      <c r="B6548" t="s">
        <v>8951</v>
      </c>
      <c r="C6548">
        <f>YEAR(Data!$D6548)</f>
        <v>2014</v>
      </c>
      <c r="D6548" s="2">
        <v>41774</v>
      </c>
      <c r="E6548" s="2">
        <v>41778</v>
      </c>
      <c r="F6548" t="s">
        <v>50</v>
      </c>
      <c r="G6548" t="s">
        <v>251</v>
      </c>
      <c r="H6548" t="s">
        <v>252</v>
      </c>
      <c r="I6548" t="s">
        <v>26</v>
      </c>
      <c r="J6548" t="s">
        <v>27</v>
      </c>
      <c r="K6548" t="s">
        <v>2180</v>
      </c>
      <c r="L6548" t="s">
        <v>498</v>
      </c>
      <c r="M6548">
        <v>44105</v>
      </c>
      <c r="N6548" t="s">
        <v>148</v>
      </c>
      <c r="O6548" t="s">
        <v>7716</v>
      </c>
      <c r="P6548" t="s">
        <v>46</v>
      </c>
      <c r="Q6548" t="s">
        <v>90</v>
      </c>
      <c r="R6548" t="s">
        <v>7717</v>
      </c>
      <c r="S6548">
        <v>24.784000000000002</v>
      </c>
      <c r="T6548">
        <v>1</v>
      </c>
      <c r="U6548">
        <v>0.2</v>
      </c>
      <c r="V6548">
        <v>7.7449999999999983</v>
      </c>
    </row>
    <row r="6549" spans="1:22" ht="14.25" customHeight="1" x14ac:dyDescent="0.3">
      <c r="A6549">
        <v>6548</v>
      </c>
      <c r="B6549" t="s">
        <v>8952</v>
      </c>
      <c r="C6549">
        <f>YEAR(Data!$D6549)</f>
        <v>2011</v>
      </c>
      <c r="D6549" s="2">
        <v>40603</v>
      </c>
      <c r="E6549" s="2">
        <v>40607</v>
      </c>
      <c r="F6549" t="s">
        <v>50</v>
      </c>
      <c r="G6549" t="s">
        <v>6036</v>
      </c>
      <c r="H6549" t="s">
        <v>6037</v>
      </c>
      <c r="I6549" t="s">
        <v>102</v>
      </c>
      <c r="J6549" t="s">
        <v>27</v>
      </c>
      <c r="K6549" t="s">
        <v>5480</v>
      </c>
      <c r="L6549" t="s">
        <v>211</v>
      </c>
      <c r="M6549">
        <v>60126</v>
      </c>
      <c r="N6549" t="s">
        <v>105</v>
      </c>
      <c r="O6549" t="s">
        <v>384</v>
      </c>
      <c r="P6549" t="s">
        <v>32</v>
      </c>
      <c r="Q6549" t="s">
        <v>36</v>
      </c>
      <c r="R6549" t="s">
        <v>385</v>
      </c>
      <c r="S6549">
        <v>634.11599999999999</v>
      </c>
      <c r="T6549">
        <v>6</v>
      </c>
      <c r="U6549">
        <v>0.3</v>
      </c>
      <c r="V6549">
        <v>-172.11720000000003</v>
      </c>
    </row>
    <row r="6550" spans="1:22" ht="14.25" customHeight="1" x14ac:dyDescent="0.3">
      <c r="A6550">
        <v>6549</v>
      </c>
      <c r="B6550" t="s">
        <v>8952</v>
      </c>
      <c r="C6550">
        <f>YEAR(Data!$D6550)</f>
        <v>2011</v>
      </c>
      <c r="D6550" s="2">
        <v>40603</v>
      </c>
      <c r="E6550" s="2">
        <v>40607</v>
      </c>
      <c r="F6550" t="s">
        <v>50</v>
      </c>
      <c r="G6550" t="s">
        <v>6036</v>
      </c>
      <c r="H6550" t="s">
        <v>6037</v>
      </c>
      <c r="I6550" t="s">
        <v>102</v>
      </c>
      <c r="J6550" t="s">
        <v>27</v>
      </c>
      <c r="K6550" t="s">
        <v>5480</v>
      </c>
      <c r="L6550" t="s">
        <v>211</v>
      </c>
      <c r="M6550">
        <v>60126</v>
      </c>
      <c r="N6550" t="s">
        <v>105</v>
      </c>
      <c r="O6550" t="s">
        <v>8333</v>
      </c>
      <c r="P6550" t="s">
        <v>46</v>
      </c>
      <c r="Q6550" t="s">
        <v>90</v>
      </c>
      <c r="R6550" t="s">
        <v>8334</v>
      </c>
      <c r="S6550">
        <v>17.472000000000001</v>
      </c>
      <c r="T6550">
        <v>3</v>
      </c>
      <c r="U6550">
        <v>0.2</v>
      </c>
      <c r="V6550">
        <v>5.6783999999999981</v>
      </c>
    </row>
    <row r="6551" spans="1:22" ht="14.25" customHeight="1" x14ac:dyDescent="0.3">
      <c r="A6551">
        <v>6550</v>
      </c>
      <c r="B6551" t="s">
        <v>8953</v>
      </c>
      <c r="C6551">
        <f>YEAR(Data!$D6551)</f>
        <v>2012</v>
      </c>
      <c r="D6551" s="2">
        <v>41120</v>
      </c>
      <c r="E6551" s="2">
        <v>41122</v>
      </c>
      <c r="F6551" t="s">
        <v>188</v>
      </c>
      <c r="G6551" t="s">
        <v>6370</v>
      </c>
      <c r="H6551" t="s">
        <v>6371</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ht="14.25" customHeight="1" x14ac:dyDescent="0.3">
      <c r="A6552">
        <v>6551</v>
      </c>
      <c r="B6552" t="s">
        <v>8954</v>
      </c>
      <c r="C6552">
        <f>YEAR(Data!$D6552)</f>
        <v>2012</v>
      </c>
      <c r="D6552" s="2">
        <v>41214</v>
      </c>
      <c r="E6552" s="2">
        <v>41216</v>
      </c>
      <c r="F6552" t="s">
        <v>23</v>
      </c>
      <c r="G6552" t="s">
        <v>3593</v>
      </c>
      <c r="H6552" t="s">
        <v>3594</v>
      </c>
      <c r="I6552" t="s">
        <v>26</v>
      </c>
      <c r="J6552" t="s">
        <v>27</v>
      </c>
      <c r="K6552" t="s">
        <v>266</v>
      </c>
      <c r="L6552" t="s">
        <v>267</v>
      </c>
      <c r="M6552">
        <v>10035</v>
      </c>
      <c r="N6552" t="s">
        <v>148</v>
      </c>
      <c r="O6552" t="s">
        <v>6128</v>
      </c>
      <c r="P6552" t="s">
        <v>32</v>
      </c>
      <c r="Q6552" t="s">
        <v>36</v>
      </c>
      <c r="R6552" t="s">
        <v>6129</v>
      </c>
      <c r="S6552">
        <v>327.56399999999996</v>
      </c>
      <c r="T6552">
        <v>4</v>
      </c>
      <c r="U6552">
        <v>0.1</v>
      </c>
      <c r="V6552">
        <v>21.837600000000023</v>
      </c>
    </row>
    <row r="6553" spans="1:22" ht="14.25" customHeight="1" x14ac:dyDescent="0.3">
      <c r="A6553">
        <v>6552</v>
      </c>
      <c r="B6553" t="s">
        <v>8955</v>
      </c>
      <c r="C6553">
        <f>YEAR(Data!$D6553)</f>
        <v>2014</v>
      </c>
      <c r="D6553" s="2">
        <v>41990</v>
      </c>
      <c r="E6553" s="2">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ht="14.25" customHeight="1" x14ac:dyDescent="0.3">
      <c r="A6554">
        <v>6553</v>
      </c>
      <c r="B6554" t="s">
        <v>8955</v>
      </c>
      <c r="C6554">
        <f>YEAR(Data!$D6554)</f>
        <v>2014</v>
      </c>
      <c r="D6554" s="2">
        <v>41990</v>
      </c>
      <c r="E6554" s="2">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ht="14.25" customHeight="1" x14ac:dyDescent="0.3">
      <c r="A6555">
        <v>6554</v>
      </c>
      <c r="B6555" t="s">
        <v>8956</v>
      </c>
      <c r="C6555">
        <f>YEAR(Data!$D6555)</f>
        <v>2011</v>
      </c>
      <c r="D6555" s="2">
        <v>40836</v>
      </c>
      <c r="E6555" s="2">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ht="14.25" customHeight="1" x14ac:dyDescent="0.3">
      <c r="A6556">
        <v>6555</v>
      </c>
      <c r="B6556" t="s">
        <v>8956</v>
      </c>
      <c r="C6556">
        <f>YEAR(Data!$D6556)</f>
        <v>2011</v>
      </c>
      <c r="D6556" s="2">
        <v>40836</v>
      </c>
      <c r="E6556" s="2">
        <v>40838</v>
      </c>
      <c r="F6556" t="s">
        <v>23</v>
      </c>
      <c r="G6556" t="s">
        <v>550</v>
      </c>
      <c r="H6556" t="s">
        <v>551</v>
      </c>
      <c r="I6556" t="s">
        <v>102</v>
      </c>
      <c r="J6556" t="s">
        <v>27</v>
      </c>
      <c r="K6556" t="s">
        <v>303</v>
      </c>
      <c r="L6556" t="s">
        <v>211</v>
      </c>
      <c r="M6556">
        <v>60653</v>
      </c>
      <c r="N6556" t="s">
        <v>105</v>
      </c>
      <c r="O6556" t="s">
        <v>7563</v>
      </c>
      <c r="P6556" t="s">
        <v>46</v>
      </c>
      <c r="Q6556" t="s">
        <v>59</v>
      </c>
      <c r="R6556" t="s">
        <v>7564</v>
      </c>
      <c r="S6556">
        <v>505.32000000000005</v>
      </c>
      <c r="T6556">
        <v>3</v>
      </c>
      <c r="U6556">
        <v>0.2</v>
      </c>
      <c r="V6556">
        <v>31.582499999999953</v>
      </c>
    </row>
    <row r="6557" spans="1:22" ht="14.25" customHeight="1" x14ac:dyDescent="0.3">
      <c r="A6557">
        <v>6556</v>
      </c>
      <c r="B6557" t="s">
        <v>8956</v>
      </c>
      <c r="C6557">
        <f>YEAR(Data!$D6557)</f>
        <v>2011</v>
      </c>
      <c r="D6557" s="2">
        <v>40836</v>
      </c>
      <c r="E6557" s="2">
        <v>40838</v>
      </c>
      <c r="F6557" t="s">
        <v>23</v>
      </c>
      <c r="G6557" t="s">
        <v>550</v>
      </c>
      <c r="H6557" t="s">
        <v>551</v>
      </c>
      <c r="I6557" t="s">
        <v>102</v>
      </c>
      <c r="J6557" t="s">
        <v>27</v>
      </c>
      <c r="K6557" t="s">
        <v>303</v>
      </c>
      <c r="L6557" t="s">
        <v>211</v>
      </c>
      <c r="M6557">
        <v>60653</v>
      </c>
      <c r="N6557" t="s">
        <v>105</v>
      </c>
      <c r="O6557" t="s">
        <v>8957</v>
      </c>
      <c r="P6557" t="s">
        <v>46</v>
      </c>
      <c r="Q6557" t="s">
        <v>90</v>
      </c>
      <c r="R6557" t="s">
        <v>8958</v>
      </c>
      <c r="S6557">
        <v>3.8079999999999998</v>
      </c>
      <c r="T6557">
        <v>1</v>
      </c>
      <c r="U6557">
        <v>0.2</v>
      </c>
      <c r="V6557">
        <v>1.2375999999999996</v>
      </c>
    </row>
    <row r="6558" spans="1:22" ht="14.25" customHeight="1" x14ac:dyDescent="0.3">
      <c r="A6558">
        <v>6557</v>
      </c>
      <c r="B6558" t="s">
        <v>8956</v>
      </c>
      <c r="C6558">
        <f>YEAR(Data!$D6558)</f>
        <v>2011</v>
      </c>
      <c r="D6558" s="2">
        <v>40836</v>
      </c>
      <c r="E6558" s="2">
        <v>40838</v>
      </c>
      <c r="F6558" t="s">
        <v>23</v>
      </c>
      <c r="G6558" t="s">
        <v>550</v>
      </c>
      <c r="H6558" t="s">
        <v>551</v>
      </c>
      <c r="I6558" t="s">
        <v>102</v>
      </c>
      <c r="J6558" t="s">
        <v>27</v>
      </c>
      <c r="K6558" t="s">
        <v>303</v>
      </c>
      <c r="L6558" t="s">
        <v>211</v>
      </c>
      <c r="M6558">
        <v>60653</v>
      </c>
      <c r="N6558" t="s">
        <v>105</v>
      </c>
      <c r="O6558" t="s">
        <v>5374</v>
      </c>
      <c r="P6558" t="s">
        <v>46</v>
      </c>
      <c r="Q6558" t="s">
        <v>75</v>
      </c>
      <c r="R6558" t="s">
        <v>5375</v>
      </c>
      <c r="S6558">
        <v>8.6819999999999968</v>
      </c>
      <c r="T6558">
        <v>1</v>
      </c>
      <c r="U6558">
        <v>0.8</v>
      </c>
      <c r="V6558">
        <v>-14.759400000000003</v>
      </c>
    </row>
    <row r="6559" spans="1:22" ht="14.25" customHeight="1" x14ac:dyDescent="0.3">
      <c r="A6559">
        <v>6558</v>
      </c>
      <c r="B6559" t="s">
        <v>8956</v>
      </c>
      <c r="C6559">
        <f>YEAR(Data!$D6559)</f>
        <v>2011</v>
      </c>
      <c r="D6559" s="2">
        <v>40836</v>
      </c>
      <c r="E6559" s="2">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ht="14.25" customHeight="1" x14ac:dyDescent="0.3">
      <c r="A6560">
        <v>6559</v>
      </c>
      <c r="B6560" t="s">
        <v>8959</v>
      </c>
      <c r="C6560">
        <f>YEAR(Data!$D6560)</f>
        <v>2012</v>
      </c>
      <c r="D6560" s="2">
        <v>41065</v>
      </c>
      <c r="E6560" s="2">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ht="14.25" customHeight="1" x14ac:dyDescent="0.3">
      <c r="A6561">
        <v>6560</v>
      </c>
      <c r="B6561" t="s">
        <v>8960</v>
      </c>
      <c r="C6561">
        <f>YEAR(Data!$D6561)</f>
        <v>2013</v>
      </c>
      <c r="D6561" s="2">
        <v>41477</v>
      </c>
      <c r="E6561" s="2">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ht="14.25" customHeight="1" x14ac:dyDescent="0.3">
      <c r="A6562">
        <v>6561</v>
      </c>
      <c r="B6562" t="s">
        <v>8960</v>
      </c>
      <c r="C6562">
        <f>YEAR(Data!$D6562)</f>
        <v>2013</v>
      </c>
      <c r="D6562" s="2">
        <v>41477</v>
      </c>
      <c r="E6562" s="2">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ht="14.25" customHeight="1" x14ac:dyDescent="0.3">
      <c r="A6563">
        <v>6562</v>
      </c>
      <c r="B6563" t="s">
        <v>8961</v>
      </c>
      <c r="C6563">
        <f>YEAR(Data!$D6563)</f>
        <v>2014</v>
      </c>
      <c r="D6563" s="2">
        <v>41730</v>
      </c>
      <c r="E6563" s="2">
        <v>41732</v>
      </c>
      <c r="F6563" t="s">
        <v>188</v>
      </c>
      <c r="G6563" t="s">
        <v>5377</v>
      </c>
      <c r="H6563" t="s">
        <v>5378</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ht="14.25" customHeight="1" x14ac:dyDescent="0.3">
      <c r="A6564">
        <v>6563</v>
      </c>
      <c r="B6564" t="s">
        <v>8962</v>
      </c>
      <c r="C6564">
        <f>YEAR(Data!$D6564)</f>
        <v>2011</v>
      </c>
      <c r="D6564" s="2">
        <v>40670</v>
      </c>
      <c r="E6564" s="2">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ht="14.25" customHeight="1" x14ac:dyDescent="0.3">
      <c r="A6565">
        <v>6564</v>
      </c>
      <c r="B6565" t="s">
        <v>8962</v>
      </c>
      <c r="C6565">
        <f>YEAR(Data!$D6565)</f>
        <v>2011</v>
      </c>
      <c r="D6565" s="2">
        <v>40670</v>
      </c>
      <c r="E6565" s="2">
        <v>40675</v>
      </c>
      <c r="F6565" t="s">
        <v>50</v>
      </c>
      <c r="G6565" t="s">
        <v>4911</v>
      </c>
      <c r="H6565" t="s">
        <v>4912</v>
      </c>
      <c r="I6565" t="s">
        <v>26</v>
      </c>
      <c r="J6565" t="s">
        <v>27</v>
      </c>
      <c r="K6565" t="s">
        <v>1479</v>
      </c>
      <c r="L6565" t="s">
        <v>1245</v>
      </c>
      <c r="M6565">
        <v>1841</v>
      </c>
      <c r="N6565" t="s">
        <v>148</v>
      </c>
      <c r="O6565" t="s">
        <v>6944</v>
      </c>
      <c r="P6565" t="s">
        <v>32</v>
      </c>
      <c r="Q6565" t="s">
        <v>56</v>
      </c>
      <c r="R6565" t="s">
        <v>6945</v>
      </c>
      <c r="S6565">
        <v>194.25</v>
      </c>
      <c r="T6565">
        <v>2</v>
      </c>
      <c r="U6565">
        <v>0.3</v>
      </c>
      <c r="V6565">
        <v>-38.849999999999994</v>
      </c>
    </row>
    <row r="6566" spans="1:22" ht="14.25" customHeight="1" x14ac:dyDescent="0.3">
      <c r="A6566">
        <v>6565</v>
      </c>
      <c r="B6566" t="s">
        <v>8962</v>
      </c>
      <c r="C6566">
        <f>YEAR(Data!$D6566)</f>
        <v>2011</v>
      </c>
      <c r="D6566" s="2">
        <v>40670</v>
      </c>
      <c r="E6566" s="2">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ht="14.25" customHeight="1" x14ac:dyDescent="0.3">
      <c r="A6567">
        <v>6566</v>
      </c>
      <c r="B6567" t="s">
        <v>8962</v>
      </c>
      <c r="C6567">
        <f>YEAR(Data!$D6567)</f>
        <v>2011</v>
      </c>
      <c r="D6567" s="2">
        <v>40670</v>
      </c>
      <c r="E6567" s="2">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ht="14.25" customHeight="1" x14ac:dyDescent="0.3">
      <c r="A6568">
        <v>6567</v>
      </c>
      <c r="B6568" t="s">
        <v>8963</v>
      </c>
      <c r="C6568">
        <f>YEAR(Data!$D6568)</f>
        <v>2014</v>
      </c>
      <c r="D6568" s="2">
        <v>41676</v>
      </c>
      <c r="E6568" s="2">
        <v>41679</v>
      </c>
      <c r="F6568" t="s">
        <v>23</v>
      </c>
      <c r="G6568" t="s">
        <v>777</v>
      </c>
      <c r="H6568" t="s">
        <v>778</v>
      </c>
      <c r="I6568" t="s">
        <v>26</v>
      </c>
      <c r="J6568" t="s">
        <v>27</v>
      </c>
      <c r="K6568" t="s">
        <v>8044</v>
      </c>
      <c r="L6568" t="s">
        <v>104</v>
      </c>
      <c r="M6568">
        <v>76706</v>
      </c>
      <c r="N6568" t="s">
        <v>105</v>
      </c>
      <c r="O6568" t="s">
        <v>2209</v>
      </c>
      <c r="P6568" t="s">
        <v>46</v>
      </c>
      <c r="Q6568" t="s">
        <v>75</v>
      </c>
      <c r="R6568" t="s">
        <v>2210</v>
      </c>
      <c r="S6568">
        <v>243.99199999999996</v>
      </c>
      <c r="T6568">
        <v>4</v>
      </c>
      <c r="U6568">
        <v>0.8</v>
      </c>
      <c r="V6568">
        <v>-426.9860000000001</v>
      </c>
    </row>
    <row r="6569" spans="1:22" ht="14.25" customHeight="1" x14ac:dyDescent="0.3">
      <c r="A6569">
        <v>6568</v>
      </c>
      <c r="B6569" t="s">
        <v>8963</v>
      </c>
      <c r="C6569">
        <f>YEAR(Data!$D6569)</f>
        <v>2014</v>
      </c>
      <c r="D6569" s="2">
        <v>41676</v>
      </c>
      <c r="E6569" s="2">
        <v>41679</v>
      </c>
      <c r="F6569" t="s">
        <v>23</v>
      </c>
      <c r="G6569" t="s">
        <v>777</v>
      </c>
      <c r="H6569" t="s">
        <v>778</v>
      </c>
      <c r="I6569" t="s">
        <v>26</v>
      </c>
      <c r="J6569" t="s">
        <v>27</v>
      </c>
      <c r="K6569" t="s">
        <v>8044</v>
      </c>
      <c r="L6569" t="s">
        <v>104</v>
      </c>
      <c r="M6569">
        <v>76706</v>
      </c>
      <c r="N6569" t="s">
        <v>105</v>
      </c>
      <c r="O6569" t="s">
        <v>5423</v>
      </c>
      <c r="P6569" t="s">
        <v>46</v>
      </c>
      <c r="Q6569" t="s">
        <v>68</v>
      </c>
      <c r="R6569" t="s">
        <v>186</v>
      </c>
      <c r="S6569">
        <v>7.120000000000001</v>
      </c>
      <c r="T6569">
        <v>5</v>
      </c>
      <c r="U6569">
        <v>0.2</v>
      </c>
      <c r="V6569">
        <v>0.71199999999999974</v>
      </c>
    </row>
    <row r="6570" spans="1:22" ht="14.25" customHeight="1" x14ac:dyDescent="0.3">
      <c r="A6570">
        <v>6569</v>
      </c>
      <c r="B6570" t="s">
        <v>8964</v>
      </c>
      <c r="C6570">
        <f>YEAR(Data!$D6570)</f>
        <v>2011</v>
      </c>
      <c r="D6570" s="2">
        <v>40651</v>
      </c>
      <c r="E6570" s="2">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ht="14.25" customHeight="1" x14ac:dyDescent="0.3">
      <c r="A6571">
        <v>6570</v>
      </c>
      <c r="B6571" t="s">
        <v>8964</v>
      </c>
      <c r="C6571">
        <f>YEAR(Data!$D6571)</f>
        <v>2011</v>
      </c>
      <c r="D6571" s="2">
        <v>40651</v>
      </c>
      <c r="E6571" s="2">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ht="14.25" customHeight="1" x14ac:dyDescent="0.3">
      <c r="A6572">
        <v>6571</v>
      </c>
      <c r="B6572" t="s">
        <v>8964</v>
      </c>
      <c r="C6572">
        <f>YEAR(Data!$D6572)</f>
        <v>2011</v>
      </c>
      <c r="D6572" s="2">
        <v>40651</v>
      </c>
      <c r="E6572" s="2">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ht="14.25" customHeight="1" x14ac:dyDescent="0.3">
      <c r="A6573">
        <v>6572</v>
      </c>
      <c r="B6573" t="s">
        <v>8964</v>
      </c>
      <c r="C6573">
        <f>YEAR(Data!$D6573)</f>
        <v>2011</v>
      </c>
      <c r="D6573" s="2">
        <v>40651</v>
      </c>
      <c r="E6573" s="2">
        <v>40655</v>
      </c>
      <c r="F6573" t="s">
        <v>50</v>
      </c>
      <c r="G6573" t="s">
        <v>290</v>
      </c>
      <c r="H6573" t="s">
        <v>291</v>
      </c>
      <c r="I6573" t="s">
        <v>26</v>
      </c>
      <c r="J6573" t="s">
        <v>27</v>
      </c>
      <c r="K6573" t="s">
        <v>184</v>
      </c>
      <c r="L6573" t="s">
        <v>104</v>
      </c>
      <c r="M6573">
        <v>77095</v>
      </c>
      <c r="N6573" t="s">
        <v>105</v>
      </c>
      <c r="O6573" t="s">
        <v>6539</v>
      </c>
      <c r="P6573" t="s">
        <v>71</v>
      </c>
      <c r="Q6573" t="s">
        <v>161</v>
      </c>
      <c r="R6573" t="s">
        <v>6540</v>
      </c>
      <c r="S6573">
        <v>227.976</v>
      </c>
      <c r="T6573">
        <v>3</v>
      </c>
      <c r="U6573">
        <v>0.2</v>
      </c>
      <c r="V6573">
        <v>28.496999999999957</v>
      </c>
    </row>
    <row r="6574" spans="1:22" ht="14.25" customHeight="1" x14ac:dyDescent="0.3">
      <c r="A6574">
        <v>6573</v>
      </c>
      <c r="B6574" t="s">
        <v>8965</v>
      </c>
      <c r="C6574">
        <f>YEAR(Data!$D6574)</f>
        <v>2013</v>
      </c>
      <c r="D6574" s="2">
        <v>41405</v>
      </c>
      <c r="E6574" s="2">
        <v>41411</v>
      </c>
      <c r="F6574" t="s">
        <v>50</v>
      </c>
      <c r="G6574" t="s">
        <v>7418</v>
      </c>
      <c r="H6574" t="s">
        <v>7419</v>
      </c>
      <c r="I6574" t="s">
        <v>26</v>
      </c>
      <c r="J6574" t="s">
        <v>27</v>
      </c>
      <c r="K6574" t="s">
        <v>95</v>
      </c>
      <c r="L6574" t="s">
        <v>96</v>
      </c>
      <c r="M6574">
        <v>98105</v>
      </c>
      <c r="N6574" t="s">
        <v>44</v>
      </c>
      <c r="O6574" t="s">
        <v>5290</v>
      </c>
      <c r="P6574" t="s">
        <v>46</v>
      </c>
      <c r="Q6574" t="s">
        <v>90</v>
      </c>
      <c r="R6574" t="s">
        <v>5291</v>
      </c>
      <c r="S6574">
        <v>11.96</v>
      </c>
      <c r="T6574">
        <v>2</v>
      </c>
      <c r="U6574">
        <v>0</v>
      </c>
      <c r="V6574">
        <v>5.8604000000000003</v>
      </c>
    </row>
    <row r="6575" spans="1:22" ht="14.25" customHeight="1" x14ac:dyDescent="0.3">
      <c r="A6575">
        <v>6574</v>
      </c>
      <c r="B6575" t="s">
        <v>8966</v>
      </c>
      <c r="C6575">
        <f>YEAR(Data!$D6575)</f>
        <v>2013</v>
      </c>
      <c r="D6575" s="2">
        <v>41604</v>
      </c>
      <c r="E6575" s="2">
        <v>41609</v>
      </c>
      <c r="F6575" t="s">
        <v>50</v>
      </c>
      <c r="G6575" t="s">
        <v>8554</v>
      </c>
      <c r="H6575" t="s">
        <v>8555</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ht="14.25" customHeight="1" x14ac:dyDescent="0.3">
      <c r="A6576">
        <v>6575</v>
      </c>
      <c r="B6576" t="s">
        <v>8966</v>
      </c>
      <c r="C6576">
        <f>YEAR(Data!$D6576)</f>
        <v>2013</v>
      </c>
      <c r="D6576" s="2">
        <v>41604</v>
      </c>
      <c r="E6576" s="2">
        <v>41609</v>
      </c>
      <c r="F6576" t="s">
        <v>50</v>
      </c>
      <c r="G6576" t="s">
        <v>8554</v>
      </c>
      <c r="H6576" t="s">
        <v>8555</v>
      </c>
      <c r="I6576" t="s">
        <v>41</v>
      </c>
      <c r="J6576" t="s">
        <v>27</v>
      </c>
      <c r="K6576" t="s">
        <v>2126</v>
      </c>
      <c r="L6576" t="s">
        <v>788</v>
      </c>
      <c r="M6576">
        <v>7060</v>
      </c>
      <c r="N6576" t="s">
        <v>148</v>
      </c>
      <c r="O6576" t="s">
        <v>8967</v>
      </c>
      <c r="P6576" t="s">
        <v>71</v>
      </c>
      <c r="Q6576" t="s">
        <v>682</v>
      </c>
      <c r="R6576" t="s">
        <v>8968</v>
      </c>
      <c r="S6576">
        <v>319.92</v>
      </c>
      <c r="T6576">
        <v>8</v>
      </c>
      <c r="U6576">
        <v>0</v>
      </c>
      <c r="V6576">
        <v>118.37040000000002</v>
      </c>
    </row>
    <row r="6577" spans="1:22" ht="14.25" customHeight="1" x14ac:dyDescent="0.3">
      <c r="A6577">
        <v>6576</v>
      </c>
      <c r="B6577" t="s">
        <v>8969</v>
      </c>
      <c r="C6577">
        <f>YEAR(Data!$D6577)</f>
        <v>2014</v>
      </c>
      <c r="D6577" s="2">
        <v>41702</v>
      </c>
      <c r="E6577" s="2">
        <v>41707</v>
      </c>
      <c r="F6577" t="s">
        <v>50</v>
      </c>
      <c r="G6577" t="s">
        <v>6942</v>
      </c>
      <c r="H6577" t="s">
        <v>6943</v>
      </c>
      <c r="I6577" t="s">
        <v>26</v>
      </c>
      <c r="J6577" t="s">
        <v>27</v>
      </c>
      <c r="K6577" t="s">
        <v>42</v>
      </c>
      <c r="L6577" t="s">
        <v>43</v>
      </c>
      <c r="M6577">
        <v>90008</v>
      </c>
      <c r="N6577" t="s">
        <v>44</v>
      </c>
      <c r="O6577" t="s">
        <v>6687</v>
      </c>
      <c r="P6577" t="s">
        <v>71</v>
      </c>
      <c r="Q6577" t="s">
        <v>161</v>
      </c>
      <c r="R6577" t="s">
        <v>6688</v>
      </c>
      <c r="S6577">
        <v>1049.44</v>
      </c>
      <c r="T6577">
        <v>8</v>
      </c>
      <c r="U6577">
        <v>0</v>
      </c>
      <c r="V6577">
        <v>440.76480000000004</v>
      </c>
    </row>
    <row r="6578" spans="1:22" ht="14.25" customHeight="1" x14ac:dyDescent="0.3">
      <c r="A6578">
        <v>6577</v>
      </c>
      <c r="B6578" t="s">
        <v>8969</v>
      </c>
      <c r="C6578">
        <f>YEAR(Data!$D6578)</f>
        <v>2014</v>
      </c>
      <c r="D6578" s="2">
        <v>41702</v>
      </c>
      <c r="E6578" s="2">
        <v>41707</v>
      </c>
      <c r="F6578" t="s">
        <v>50</v>
      </c>
      <c r="G6578" t="s">
        <v>6942</v>
      </c>
      <c r="H6578" t="s">
        <v>6943</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ht="14.25" customHeight="1" x14ac:dyDescent="0.3">
      <c r="A6579">
        <v>6578</v>
      </c>
      <c r="B6579" t="s">
        <v>8970</v>
      </c>
      <c r="C6579">
        <f>YEAR(Data!$D6579)</f>
        <v>2012</v>
      </c>
      <c r="D6579" s="2">
        <v>41249</v>
      </c>
      <c r="E6579" s="2">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ht="14.25" customHeight="1" x14ac:dyDescent="0.3">
      <c r="A6580">
        <v>6579</v>
      </c>
      <c r="B6580" t="s">
        <v>8971</v>
      </c>
      <c r="C6580">
        <f>YEAR(Data!$D6580)</f>
        <v>2011</v>
      </c>
      <c r="D6580" s="2">
        <v>40780</v>
      </c>
      <c r="E6580" s="2">
        <v>40785</v>
      </c>
      <c r="F6580" t="s">
        <v>50</v>
      </c>
      <c r="G6580" t="s">
        <v>5245</v>
      </c>
      <c r="H6580" t="s">
        <v>5246</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ht="14.25" customHeight="1" x14ac:dyDescent="0.3">
      <c r="A6581">
        <v>6580</v>
      </c>
      <c r="B6581" t="s">
        <v>8972</v>
      </c>
      <c r="C6581">
        <f>YEAR(Data!$D6581)</f>
        <v>2013</v>
      </c>
      <c r="D6581" s="2">
        <v>41570</v>
      </c>
      <c r="E6581" s="2">
        <v>41570</v>
      </c>
      <c r="F6581" t="s">
        <v>1290</v>
      </c>
      <c r="G6581" t="s">
        <v>5900</v>
      </c>
      <c r="H6581" t="s">
        <v>5901</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ht="14.25" customHeight="1" x14ac:dyDescent="0.3">
      <c r="A6582">
        <v>6581</v>
      </c>
      <c r="B6582" t="s">
        <v>8972</v>
      </c>
      <c r="C6582">
        <f>YEAR(Data!$D6582)</f>
        <v>2013</v>
      </c>
      <c r="D6582" s="2">
        <v>41570</v>
      </c>
      <c r="E6582" s="2">
        <v>41570</v>
      </c>
      <c r="F6582" t="s">
        <v>1290</v>
      </c>
      <c r="G6582" t="s">
        <v>5900</v>
      </c>
      <c r="H6582" t="s">
        <v>5901</v>
      </c>
      <c r="I6582" t="s">
        <v>26</v>
      </c>
      <c r="J6582" t="s">
        <v>27</v>
      </c>
      <c r="K6582" t="s">
        <v>95</v>
      </c>
      <c r="L6582" t="s">
        <v>96</v>
      </c>
      <c r="M6582">
        <v>98105</v>
      </c>
      <c r="N6582" t="s">
        <v>44</v>
      </c>
      <c r="O6582" t="s">
        <v>7185</v>
      </c>
      <c r="P6582" t="s">
        <v>46</v>
      </c>
      <c r="Q6582" t="s">
        <v>68</v>
      </c>
      <c r="R6582" t="s">
        <v>4224</v>
      </c>
      <c r="S6582">
        <v>8.34</v>
      </c>
      <c r="T6582">
        <v>3</v>
      </c>
      <c r="U6582">
        <v>0</v>
      </c>
      <c r="V6582">
        <v>2.2517999999999998</v>
      </c>
    </row>
    <row r="6583" spans="1:22" ht="14.25" customHeight="1" x14ac:dyDescent="0.3">
      <c r="A6583">
        <v>6582</v>
      </c>
      <c r="B6583" t="s">
        <v>8972</v>
      </c>
      <c r="C6583">
        <f>YEAR(Data!$D6583)</f>
        <v>2013</v>
      </c>
      <c r="D6583" s="2">
        <v>41570</v>
      </c>
      <c r="E6583" s="2">
        <v>41570</v>
      </c>
      <c r="F6583" t="s">
        <v>1290</v>
      </c>
      <c r="G6583" t="s">
        <v>5900</v>
      </c>
      <c r="H6583" t="s">
        <v>5901</v>
      </c>
      <c r="I6583" t="s">
        <v>26</v>
      </c>
      <c r="J6583" t="s">
        <v>27</v>
      </c>
      <c r="K6583" t="s">
        <v>95</v>
      </c>
      <c r="L6583" t="s">
        <v>96</v>
      </c>
      <c r="M6583">
        <v>98105</v>
      </c>
      <c r="N6583" t="s">
        <v>44</v>
      </c>
      <c r="O6583" t="s">
        <v>8973</v>
      </c>
      <c r="P6583" t="s">
        <v>32</v>
      </c>
      <c r="Q6583" t="s">
        <v>65</v>
      </c>
      <c r="R6583" t="s">
        <v>8974</v>
      </c>
      <c r="S6583">
        <v>101.94</v>
      </c>
      <c r="T6583">
        <v>3</v>
      </c>
      <c r="U6583">
        <v>0</v>
      </c>
      <c r="V6583">
        <v>30.581999999999987</v>
      </c>
    </row>
    <row r="6584" spans="1:22" ht="14.25" customHeight="1" x14ac:dyDescent="0.3">
      <c r="A6584">
        <v>6583</v>
      </c>
      <c r="B6584" t="s">
        <v>8975</v>
      </c>
      <c r="C6584">
        <f>YEAR(Data!$D6584)</f>
        <v>2013</v>
      </c>
      <c r="D6584" s="2">
        <v>41494</v>
      </c>
      <c r="E6584" s="2">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ht="14.25" customHeight="1" x14ac:dyDescent="0.3">
      <c r="A6585">
        <v>6584</v>
      </c>
      <c r="B6585" t="s">
        <v>8976</v>
      </c>
      <c r="C6585">
        <f>YEAR(Data!$D6585)</f>
        <v>2014</v>
      </c>
      <c r="D6585" s="2">
        <v>41842</v>
      </c>
      <c r="E6585" s="2">
        <v>41848</v>
      </c>
      <c r="F6585" t="s">
        <v>50</v>
      </c>
      <c r="G6585" t="s">
        <v>4893</v>
      </c>
      <c r="H6585" t="s">
        <v>4894</v>
      </c>
      <c r="I6585" t="s">
        <v>26</v>
      </c>
      <c r="J6585" t="s">
        <v>27</v>
      </c>
      <c r="K6585" t="s">
        <v>1976</v>
      </c>
      <c r="L6585" t="s">
        <v>319</v>
      </c>
      <c r="M6585">
        <v>24153</v>
      </c>
      <c r="N6585" t="s">
        <v>30</v>
      </c>
      <c r="O6585" t="s">
        <v>5718</v>
      </c>
      <c r="P6585" t="s">
        <v>46</v>
      </c>
      <c r="Q6585" t="s">
        <v>68</v>
      </c>
      <c r="R6585" t="s">
        <v>5719</v>
      </c>
      <c r="S6585">
        <v>101.94</v>
      </c>
      <c r="T6585">
        <v>6</v>
      </c>
      <c r="U6585">
        <v>0</v>
      </c>
      <c r="V6585">
        <v>29.562599999999986</v>
      </c>
    </row>
    <row r="6586" spans="1:22" ht="14.25" customHeight="1" x14ac:dyDescent="0.3">
      <c r="A6586">
        <v>6585</v>
      </c>
      <c r="B6586" t="s">
        <v>8976</v>
      </c>
      <c r="C6586">
        <f>YEAR(Data!$D6586)</f>
        <v>2014</v>
      </c>
      <c r="D6586" s="2">
        <v>41842</v>
      </c>
      <c r="E6586" s="2">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ht="14.25" customHeight="1" x14ac:dyDescent="0.3">
      <c r="A6587">
        <v>6586</v>
      </c>
      <c r="B6587" t="s">
        <v>8976</v>
      </c>
      <c r="C6587">
        <f>YEAR(Data!$D6587)</f>
        <v>2014</v>
      </c>
      <c r="D6587" s="2">
        <v>41842</v>
      </c>
      <c r="E6587" s="2">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ht="14.25" customHeight="1" x14ac:dyDescent="0.3">
      <c r="A6588">
        <v>6587</v>
      </c>
      <c r="B6588" t="s">
        <v>8976</v>
      </c>
      <c r="C6588">
        <f>YEAR(Data!$D6588)</f>
        <v>2014</v>
      </c>
      <c r="D6588" s="2">
        <v>41842</v>
      </c>
      <c r="E6588" s="2">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ht="14.25" customHeight="1" x14ac:dyDescent="0.3">
      <c r="A6589">
        <v>6588</v>
      </c>
      <c r="B6589" t="s">
        <v>8976</v>
      </c>
      <c r="C6589">
        <f>YEAR(Data!$D6589)</f>
        <v>2014</v>
      </c>
      <c r="D6589" s="2">
        <v>41842</v>
      </c>
      <c r="E6589" s="2">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ht="14.25" customHeight="1" x14ac:dyDescent="0.3">
      <c r="A6590">
        <v>6589</v>
      </c>
      <c r="B6590" t="s">
        <v>8976</v>
      </c>
      <c r="C6590">
        <f>YEAR(Data!$D6590)</f>
        <v>2014</v>
      </c>
      <c r="D6590" s="2">
        <v>41842</v>
      </c>
      <c r="E6590" s="2">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ht="14.25" customHeight="1" x14ac:dyDescent="0.3">
      <c r="A6591">
        <v>6590</v>
      </c>
      <c r="B6591" t="s">
        <v>8976</v>
      </c>
      <c r="C6591">
        <f>YEAR(Data!$D6591)</f>
        <v>2014</v>
      </c>
      <c r="D6591" s="2">
        <v>41842</v>
      </c>
      <c r="E6591" s="2">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ht="14.25" customHeight="1" x14ac:dyDescent="0.3">
      <c r="A6592">
        <v>6591</v>
      </c>
      <c r="B6592" t="s">
        <v>8977</v>
      </c>
      <c r="C6592">
        <f>YEAR(Data!$D6592)</f>
        <v>2011</v>
      </c>
      <c r="D6592" s="2">
        <v>40625</v>
      </c>
      <c r="E6592" s="2">
        <v>40628</v>
      </c>
      <c r="F6592" t="s">
        <v>188</v>
      </c>
      <c r="G6592" t="s">
        <v>6472</v>
      </c>
      <c r="H6592" t="s">
        <v>6473</v>
      </c>
      <c r="I6592" t="s">
        <v>26</v>
      </c>
      <c r="J6592" t="s">
        <v>27</v>
      </c>
      <c r="K6592" t="s">
        <v>8978</v>
      </c>
      <c r="L6592" t="s">
        <v>54</v>
      </c>
      <c r="M6592">
        <v>33445</v>
      </c>
      <c r="N6592" t="s">
        <v>30</v>
      </c>
      <c r="O6592" t="s">
        <v>2414</v>
      </c>
      <c r="P6592" t="s">
        <v>46</v>
      </c>
      <c r="Q6592" t="s">
        <v>47</v>
      </c>
      <c r="R6592" t="s">
        <v>2415</v>
      </c>
      <c r="S6592">
        <v>9.9120000000000008</v>
      </c>
      <c r="T6592">
        <v>3</v>
      </c>
      <c r="U6592">
        <v>0.2</v>
      </c>
      <c r="V6592">
        <v>3.2213999999999996</v>
      </c>
    </row>
    <row r="6593" spans="1:22" ht="14.25" customHeight="1" x14ac:dyDescent="0.3">
      <c r="A6593">
        <v>6592</v>
      </c>
      <c r="B6593" t="s">
        <v>8979</v>
      </c>
      <c r="C6593">
        <f>YEAR(Data!$D6593)</f>
        <v>2012</v>
      </c>
      <c r="D6593" s="2">
        <v>41029</v>
      </c>
      <c r="E6593" s="2">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ht="14.25" customHeight="1" x14ac:dyDescent="0.3">
      <c r="A6594">
        <v>6593</v>
      </c>
      <c r="B6594" t="s">
        <v>8979</v>
      </c>
      <c r="C6594">
        <f>YEAR(Data!$D6594)</f>
        <v>2012</v>
      </c>
      <c r="D6594" s="2">
        <v>41029</v>
      </c>
      <c r="E6594" s="2">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ht="14.25" customHeight="1" x14ac:dyDescent="0.3">
      <c r="A6595">
        <v>6594</v>
      </c>
      <c r="B6595" t="s">
        <v>8980</v>
      </c>
      <c r="C6595">
        <f>YEAR(Data!$D6595)</f>
        <v>2013</v>
      </c>
      <c r="D6595" s="2">
        <v>41439</v>
      </c>
      <c r="E6595" s="2">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ht="14.25" customHeight="1" x14ac:dyDescent="0.3">
      <c r="A6596">
        <v>6595</v>
      </c>
      <c r="B6596" t="s">
        <v>8981</v>
      </c>
      <c r="C6596">
        <f>YEAR(Data!$D6596)</f>
        <v>2012</v>
      </c>
      <c r="D6596" s="2">
        <v>41033</v>
      </c>
      <c r="E6596" s="2">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ht="14.25" customHeight="1" x14ac:dyDescent="0.3">
      <c r="A6597">
        <v>6596</v>
      </c>
      <c r="B6597" t="s">
        <v>8982</v>
      </c>
      <c r="C6597">
        <f>YEAR(Data!$D6597)</f>
        <v>2014</v>
      </c>
      <c r="D6597" s="2">
        <v>41753</v>
      </c>
      <c r="E6597" s="2">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ht="14.25" customHeight="1" x14ac:dyDescent="0.3">
      <c r="A6598">
        <v>6597</v>
      </c>
      <c r="B6598" t="s">
        <v>8982</v>
      </c>
      <c r="C6598">
        <f>YEAR(Data!$D6598)</f>
        <v>2014</v>
      </c>
      <c r="D6598" s="2">
        <v>41753</v>
      </c>
      <c r="E6598" s="2">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ht="14.25" customHeight="1" x14ac:dyDescent="0.3">
      <c r="A6599">
        <v>6598</v>
      </c>
      <c r="B6599" t="s">
        <v>8983</v>
      </c>
      <c r="C6599">
        <f>YEAR(Data!$D6599)</f>
        <v>2011</v>
      </c>
      <c r="D6599" s="2">
        <v>40700</v>
      </c>
      <c r="E6599" s="2">
        <v>40706</v>
      </c>
      <c r="F6599" t="s">
        <v>50</v>
      </c>
      <c r="G6599" t="s">
        <v>5810</v>
      </c>
      <c r="H6599" t="s">
        <v>5811</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ht="14.25" customHeight="1" x14ac:dyDescent="0.3">
      <c r="A6600">
        <v>6599</v>
      </c>
      <c r="B6600" t="s">
        <v>8983</v>
      </c>
      <c r="C6600">
        <f>YEAR(Data!$D6600)</f>
        <v>2011</v>
      </c>
      <c r="D6600" s="2">
        <v>40700</v>
      </c>
      <c r="E6600" s="2">
        <v>40706</v>
      </c>
      <c r="F6600" t="s">
        <v>50</v>
      </c>
      <c r="G6600" t="s">
        <v>5810</v>
      </c>
      <c r="H6600" t="s">
        <v>5811</v>
      </c>
      <c r="I6600" t="s">
        <v>26</v>
      </c>
      <c r="J6600" t="s">
        <v>27</v>
      </c>
      <c r="K6600" t="s">
        <v>1521</v>
      </c>
      <c r="L6600" t="s">
        <v>54</v>
      </c>
      <c r="M6600">
        <v>32216</v>
      </c>
      <c r="N6600" t="s">
        <v>30</v>
      </c>
      <c r="O6600" t="s">
        <v>5848</v>
      </c>
      <c r="P6600" t="s">
        <v>46</v>
      </c>
      <c r="Q6600" t="s">
        <v>90</v>
      </c>
      <c r="R6600" t="s">
        <v>5849</v>
      </c>
      <c r="S6600">
        <v>62.015999999999998</v>
      </c>
      <c r="T6600">
        <v>2</v>
      </c>
      <c r="U6600">
        <v>0.2</v>
      </c>
      <c r="V6600">
        <v>22.480800000000002</v>
      </c>
    </row>
    <row r="6601" spans="1:22" ht="14.25" customHeight="1" x14ac:dyDescent="0.3">
      <c r="A6601">
        <v>6600</v>
      </c>
      <c r="B6601" t="s">
        <v>8984</v>
      </c>
      <c r="C6601">
        <f>YEAR(Data!$D6601)</f>
        <v>2011</v>
      </c>
      <c r="D6601" s="2">
        <v>40879</v>
      </c>
      <c r="E6601" s="2">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ht="14.25" customHeight="1" x14ac:dyDescent="0.3">
      <c r="A6602">
        <v>6601</v>
      </c>
      <c r="B6602" t="s">
        <v>8984</v>
      </c>
      <c r="C6602">
        <f>YEAR(Data!$D6602)</f>
        <v>2011</v>
      </c>
      <c r="D6602" s="2">
        <v>40879</v>
      </c>
      <c r="E6602" s="2">
        <v>40884</v>
      </c>
      <c r="F6602" t="s">
        <v>50</v>
      </c>
      <c r="G6602" t="s">
        <v>226</v>
      </c>
      <c r="H6602" t="s">
        <v>227</v>
      </c>
      <c r="I6602" t="s">
        <v>41</v>
      </c>
      <c r="J6602" t="s">
        <v>27</v>
      </c>
      <c r="K6602" t="s">
        <v>3213</v>
      </c>
      <c r="L6602" t="s">
        <v>2735</v>
      </c>
      <c r="M6602">
        <v>20735</v>
      </c>
      <c r="N6602" t="s">
        <v>148</v>
      </c>
      <c r="O6602" t="s">
        <v>6006</v>
      </c>
      <c r="P6602" t="s">
        <v>46</v>
      </c>
      <c r="Q6602" t="s">
        <v>90</v>
      </c>
      <c r="R6602" t="s">
        <v>6007</v>
      </c>
      <c r="S6602">
        <v>146.82</v>
      </c>
      <c r="T6602">
        <v>3</v>
      </c>
      <c r="U6602">
        <v>0</v>
      </c>
      <c r="V6602">
        <v>73.41</v>
      </c>
    </row>
    <row r="6603" spans="1:22" ht="14.25" customHeight="1" x14ac:dyDescent="0.3">
      <c r="A6603">
        <v>6602</v>
      </c>
      <c r="B6603" t="s">
        <v>8984</v>
      </c>
      <c r="C6603">
        <f>YEAR(Data!$D6603)</f>
        <v>2011</v>
      </c>
      <c r="D6603" s="2">
        <v>40879</v>
      </c>
      <c r="E6603" s="2">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ht="14.25" customHeight="1" x14ac:dyDescent="0.3">
      <c r="A6604">
        <v>6603</v>
      </c>
      <c r="B6604" t="s">
        <v>8984</v>
      </c>
      <c r="C6604">
        <f>YEAR(Data!$D6604)</f>
        <v>2011</v>
      </c>
      <c r="D6604" s="2">
        <v>40879</v>
      </c>
      <c r="E6604" s="2">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ht="14.25" customHeight="1" x14ac:dyDescent="0.3">
      <c r="A6605">
        <v>6604</v>
      </c>
      <c r="B6605" t="s">
        <v>8985</v>
      </c>
      <c r="C6605">
        <f>YEAR(Data!$D6605)</f>
        <v>2014</v>
      </c>
      <c r="D6605" s="2">
        <v>41808</v>
      </c>
      <c r="E6605" s="2">
        <v>41811</v>
      </c>
      <c r="F6605" t="s">
        <v>188</v>
      </c>
      <c r="G6605" t="s">
        <v>2996</v>
      </c>
      <c r="H6605" t="s">
        <v>2997</v>
      </c>
      <c r="I6605" t="s">
        <v>26</v>
      </c>
      <c r="J6605" t="s">
        <v>27</v>
      </c>
      <c r="K6605" t="s">
        <v>8986</v>
      </c>
      <c r="L6605" t="s">
        <v>457</v>
      </c>
      <c r="M6605">
        <v>80022</v>
      </c>
      <c r="N6605" t="s">
        <v>44</v>
      </c>
      <c r="O6605" t="s">
        <v>3442</v>
      </c>
      <c r="P6605" t="s">
        <v>46</v>
      </c>
      <c r="Q6605" t="s">
        <v>59</v>
      </c>
      <c r="R6605" t="s">
        <v>3443</v>
      </c>
      <c r="S6605">
        <v>146.352</v>
      </c>
      <c r="T6605">
        <v>3</v>
      </c>
      <c r="U6605">
        <v>0.2</v>
      </c>
      <c r="V6605">
        <v>-32.929200000000002</v>
      </c>
    </row>
    <row r="6606" spans="1:22" ht="14.25" customHeight="1" x14ac:dyDescent="0.3">
      <c r="A6606">
        <v>6605</v>
      </c>
      <c r="B6606" t="s">
        <v>8987</v>
      </c>
      <c r="C6606">
        <f>YEAR(Data!$D6606)</f>
        <v>2013</v>
      </c>
      <c r="D6606" s="2">
        <v>41421</v>
      </c>
      <c r="E6606" s="2">
        <v>41426</v>
      </c>
      <c r="F6606" t="s">
        <v>50</v>
      </c>
      <c r="G6606" t="s">
        <v>5810</v>
      </c>
      <c r="H6606" t="s">
        <v>5811</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ht="14.25" customHeight="1" x14ac:dyDescent="0.3">
      <c r="A6607">
        <v>6606</v>
      </c>
      <c r="B6607" t="s">
        <v>8987</v>
      </c>
      <c r="C6607">
        <f>YEAR(Data!$D6607)</f>
        <v>2013</v>
      </c>
      <c r="D6607" s="2">
        <v>41421</v>
      </c>
      <c r="E6607" s="2">
        <v>41426</v>
      </c>
      <c r="F6607" t="s">
        <v>50</v>
      </c>
      <c r="G6607" t="s">
        <v>5810</v>
      </c>
      <c r="H6607" t="s">
        <v>5811</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ht="14.25" customHeight="1" x14ac:dyDescent="0.3">
      <c r="A6608">
        <v>6607</v>
      </c>
      <c r="B6608" t="s">
        <v>8987</v>
      </c>
      <c r="C6608">
        <f>YEAR(Data!$D6608)</f>
        <v>2013</v>
      </c>
      <c r="D6608" s="2">
        <v>41421</v>
      </c>
      <c r="E6608" s="2">
        <v>41426</v>
      </c>
      <c r="F6608" t="s">
        <v>50</v>
      </c>
      <c r="G6608" t="s">
        <v>5810</v>
      </c>
      <c r="H6608" t="s">
        <v>5811</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ht="14.25" customHeight="1" x14ac:dyDescent="0.3">
      <c r="A6609">
        <v>6608</v>
      </c>
      <c r="B6609" t="s">
        <v>8987</v>
      </c>
      <c r="C6609">
        <f>YEAR(Data!$D6609)</f>
        <v>2013</v>
      </c>
      <c r="D6609" s="2">
        <v>41421</v>
      </c>
      <c r="E6609" s="2">
        <v>41426</v>
      </c>
      <c r="F6609" t="s">
        <v>50</v>
      </c>
      <c r="G6609" t="s">
        <v>5810</v>
      </c>
      <c r="H6609" t="s">
        <v>5811</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ht="14.25" customHeight="1" x14ac:dyDescent="0.3">
      <c r="A6610">
        <v>6609</v>
      </c>
      <c r="B6610" t="s">
        <v>8987</v>
      </c>
      <c r="C6610">
        <f>YEAR(Data!$D6610)</f>
        <v>2013</v>
      </c>
      <c r="D6610" s="2">
        <v>41421</v>
      </c>
      <c r="E6610" s="2">
        <v>41426</v>
      </c>
      <c r="F6610" t="s">
        <v>50</v>
      </c>
      <c r="G6610" t="s">
        <v>5810</v>
      </c>
      <c r="H6610" t="s">
        <v>5811</v>
      </c>
      <c r="I6610" t="s">
        <v>26</v>
      </c>
      <c r="J6610" t="s">
        <v>27</v>
      </c>
      <c r="K6610" t="s">
        <v>2542</v>
      </c>
      <c r="L6610" t="s">
        <v>43</v>
      </c>
      <c r="M6610">
        <v>92704</v>
      </c>
      <c r="N6610" t="s">
        <v>44</v>
      </c>
      <c r="O6610" t="s">
        <v>6516</v>
      </c>
      <c r="P6610" t="s">
        <v>71</v>
      </c>
      <c r="Q6610" t="s">
        <v>682</v>
      </c>
      <c r="R6610" t="s">
        <v>6517</v>
      </c>
      <c r="S6610">
        <v>371.97600000000006</v>
      </c>
      <c r="T6610">
        <v>3</v>
      </c>
      <c r="U6610">
        <v>0.2</v>
      </c>
      <c r="V6610">
        <v>116.24249999999996</v>
      </c>
    </row>
    <row r="6611" spans="1:22" ht="14.25" customHeight="1" x14ac:dyDescent="0.3">
      <c r="A6611">
        <v>6610</v>
      </c>
      <c r="B6611" t="s">
        <v>8988</v>
      </c>
      <c r="C6611">
        <f>YEAR(Data!$D6611)</f>
        <v>2012</v>
      </c>
      <c r="D6611" s="2">
        <v>40978</v>
      </c>
      <c r="E6611" s="2">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ht="14.25" customHeight="1" x14ac:dyDescent="0.3">
      <c r="A6612">
        <v>6611</v>
      </c>
      <c r="B6612" t="s">
        <v>8989</v>
      </c>
      <c r="C6612">
        <f>YEAR(Data!$D6612)</f>
        <v>2013</v>
      </c>
      <c r="D6612" s="2">
        <v>41568</v>
      </c>
      <c r="E6612" s="2">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ht="14.25" customHeight="1" x14ac:dyDescent="0.3">
      <c r="A6613">
        <v>6612</v>
      </c>
      <c r="B6613" t="s">
        <v>8990</v>
      </c>
      <c r="C6613">
        <f>YEAR(Data!$D6613)</f>
        <v>2012</v>
      </c>
      <c r="D6613" s="2">
        <v>41020</v>
      </c>
      <c r="E6613" s="2">
        <v>41027</v>
      </c>
      <c r="F6613" t="s">
        <v>50</v>
      </c>
      <c r="G6613" t="s">
        <v>8309</v>
      </c>
      <c r="H6613" t="s">
        <v>8310</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ht="14.25" customHeight="1" x14ac:dyDescent="0.3">
      <c r="A6614">
        <v>6613</v>
      </c>
      <c r="B6614" t="s">
        <v>8990</v>
      </c>
      <c r="C6614">
        <f>YEAR(Data!$D6614)</f>
        <v>2012</v>
      </c>
      <c r="D6614" s="2">
        <v>41020</v>
      </c>
      <c r="E6614" s="2">
        <v>41027</v>
      </c>
      <c r="F6614" t="s">
        <v>50</v>
      </c>
      <c r="G6614" t="s">
        <v>8309</v>
      </c>
      <c r="H6614" t="s">
        <v>8310</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ht="14.25" customHeight="1" x14ac:dyDescent="0.3">
      <c r="A6615">
        <v>6614</v>
      </c>
      <c r="B6615" t="s">
        <v>8990</v>
      </c>
      <c r="C6615">
        <f>YEAR(Data!$D6615)</f>
        <v>2012</v>
      </c>
      <c r="D6615" s="2">
        <v>41020</v>
      </c>
      <c r="E6615" s="2">
        <v>41027</v>
      </c>
      <c r="F6615" t="s">
        <v>50</v>
      </c>
      <c r="G6615" t="s">
        <v>8309</v>
      </c>
      <c r="H6615" t="s">
        <v>8310</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ht="14.25" customHeight="1" x14ac:dyDescent="0.3">
      <c r="A6616">
        <v>6615</v>
      </c>
      <c r="B6616" t="s">
        <v>8990</v>
      </c>
      <c r="C6616">
        <f>YEAR(Data!$D6616)</f>
        <v>2012</v>
      </c>
      <c r="D6616" s="2">
        <v>41020</v>
      </c>
      <c r="E6616" s="2">
        <v>41027</v>
      </c>
      <c r="F6616" t="s">
        <v>50</v>
      </c>
      <c r="G6616" t="s">
        <v>8309</v>
      </c>
      <c r="H6616" t="s">
        <v>8310</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ht="14.25" customHeight="1" x14ac:dyDescent="0.3">
      <c r="A6617">
        <v>6616</v>
      </c>
      <c r="B6617" t="s">
        <v>8991</v>
      </c>
      <c r="C6617">
        <f>YEAR(Data!$D6617)</f>
        <v>2013</v>
      </c>
      <c r="D6617" s="2">
        <v>41443</v>
      </c>
      <c r="E6617" s="2">
        <v>41445</v>
      </c>
      <c r="F6617" t="s">
        <v>188</v>
      </c>
      <c r="G6617" t="s">
        <v>1370</v>
      </c>
      <c r="H6617" t="s">
        <v>1371</v>
      </c>
      <c r="I6617" t="s">
        <v>26</v>
      </c>
      <c r="J6617" t="s">
        <v>27</v>
      </c>
      <c r="K6617" t="s">
        <v>42</v>
      </c>
      <c r="L6617" t="s">
        <v>43</v>
      </c>
      <c r="M6617">
        <v>90045</v>
      </c>
      <c r="N6617" t="s">
        <v>44</v>
      </c>
      <c r="O6617" t="s">
        <v>7052</v>
      </c>
      <c r="P6617" t="s">
        <v>32</v>
      </c>
      <c r="Q6617" t="s">
        <v>33</v>
      </c>
      <c r="R6617" t="s">
        <v>7053</v>
      </c>
      <c r="S6617">
        <v>239.66599999999997</v>
      </c>
      <c r="T6617">
        <v>2</v>
      </c>
      <c r="U6617">
        <v>0.15</v>
      </c>
      <c r="V6617">
        <v>14.097999999999999</v>
      </c>
    </row>
    <row r="6618" spans="1:22" ht="14.25" customHeight="1" x14ac:dyDescent="0.3">
      <c r="A6618">
        <v>6617</v>
      </c>
      <c r="B6618" t="s">
        <v>8991</v>
      </c>
      <c r="C6618">
        <f>YEAR(Data!$D6618)</f>
        <v>2013</v>
      </c>
      <c r="D6618" s="2">
        <v>41443</v>
      </c>
      <c r="E6618" s="2">
        <v>41445</v>
      </c>
      <c r="F6618" t="s">
        <v>188</v>
      </c>
      <c r="G6618" t="s">
        <v>1370</v>
      </c>
      <c r="H6618" t="s">
        <v>1371</v>
      </c>
      <c r="I6618" t="s">
        <v>26</v>
      </c>
      <c r="J6618" t="s">
        <v>27</v>
      </c>
      <c r="K6618" t="s">
        <v>42</v>
      </c>
      <c r="L6618" t="s">
        <v>43</v>
      </c>
      <c r="M6618">
        <v>90045</v>
      </c>
      <c r="N6618" t="s">
        <v>44</v>
      </c>
      <c r="O6618" t="s">
        <v>5519</v>
      </c>
      <c r="P6618" t="s">
        <v>46</v>
      </c>
      <c r="Q6618" t="s">
        <v>47</v>
      </c>
      <c r="R6618" t="s">
        <v>5520</v>
      </c>
      <c r="S6618">
        <v>22.5</v>
      </c>
      <c r="T6618">
        <v>6</v>
      </c>
      <c r="U6618">
        <v>0</v>
      </c>
      <c r="V6618">
        <v>10.799999999999999</v>
      </c>
    </row>
    <row r="6619" spans="1:22" ht="14.25" customHeight="1" x14ac:dyDescent="0.3">
      <c r="A6619">
        <v>6618</v>
      </c>
      <c r="B6619" t="s">
        <v>8991</v>
      </c>
      <c r="C6619">
        <f>YEAR(Data!$D6619)</f>
        <v>2013</v>
      </c>
      <c r="D6619" s="2">
        <v>41443</v>
      </c>
      <c r="E6619" s="2">
        <v>41445</v>
      </c>
      <c r="F6619" t="s">
        <v>188</v>
      </c>
      <c r="G6619" t="s">
        <v>1370</v>
      </c>
      <c r="H6619" t="s">
        <v>1371</v>
      </c>
      <c r="I6619" t="s">
        <v>26</v>
      </c>
      <c r="J6619" t="s">
        <v>27</v>
      </c>
      <c r="K6619" t="s">
        <v>42</v>
      </c>
      <c r="L6619" t="s">
        <v>43</v>
      </c>
      <c r="M6619">
        <v>90045</v>
      </c>
      <c r="N6619" t="s">
        <v>44</v>
      </c>
      <c r="O6619" t="s">
        <v>8536</v>
      </c>
      <c r="P6619" t="s">
        <v>46</v>
      </c>
      <c r="Q6619" t="s">
        <v>90</v>
      </c>
      <c r="R6619" t="s">
        <v>8537</v>
      </c>
      <c r="S6619">
        <v>219.84</v>
      </c>
      <c r="T6619">
        <v>4</v>
      </c>
      <c r="U6619">
        <v>0</v>
      </c>
      <c r="V6619">
        <v>107.7216</v>
      </c>
    </row>
    <row r="6620" spans="1:22" ht="14.25" customHeight="1" x14ac:dyDescent="0.3">
      <c r="A6620">
        <v>6619</v>
      </c>
      <c r="B6620" t="s">
        <v>8992</v>
      </c>
      <c r="C6620">
        <f>YEAR(Data!$D6620)</f>
        <v>2014</v>
      </c>
      <c r="D6620" s="2">
        <v>41653</v>
      </c>
      <c r="E6620" s="2">
        <v>41658</v>
      </c>
      <c r="F6620" t="s">
        <v>23</v>
      </c>
      <c r="G6620" t="s">
        <v>3665</v>
      </c>
      <c r="H6620" t="s">
        <v>3666</v>
      </c>
      <c r="I6620" t="s">
        <v>41</v>
      </c>
      <c r="J6620" t="s">
        <v>27</v>
      </c>
      <c r="K6620" t="s">
        <v>318</v>
      </c>
      <c r="L6620" t="s">
        <v>596</v>
      </c>
      <c r="M6620">
        <v>65807</v>
      </c>
      <c r="N6620" t="s">
        <v>105</v>
      </c>
      <c r="O6620" t="s">
        <v>5530</v>
      </c>
      <c r="P6620" t="s">
        <v>46</v>
      </c>
      <c r="Q6620" t="s">
        <v>90</v>
      </c>
      <c r="R6620" t="s">
        <v>5531</v>
      </c>
      <c r="S6620">
        <v>32.400000000000006</v>
      </c>
      <c r="T6620">
        <v>5</v>
      </c>
      <c r="U6620">
        <v>0</v>
      </c>
      <c r="V6620">
        <v>15.552000000000001</v>
      </c>
    </row>
    <row r="6621" spans="1:22" ht="14.25" customHeight="1" x14ac:dyDescent="0.3">
      <c r="A6621">
        <v>6620</v>
      </c>
      <c r="B6621" t="s">
        <v>8992</v>
      </c>
      <c r="C6621">
        <f>YEAR(Data!$D6621)</f>
        <v>2014</v>
      </c>
      <c r="D6621" s="2">
        <v>41653</v>
      </c>
      <c r="E6621" s="2">
        <v>41658</v>
      </c>
      <c r="F6621" t="s">
        <v>23</v>
      </c>
      <c r="G6621" t="s">
        <v>3665</v>
      </c>
      <c r="H6621" t="s">
        <v>3666</v>
      </c>
      <c r="I6621" t="s">
        <v>41</v>
      </c>
      <c r="J6621" t="s">
        <v>27</v>
      </c>
      <c r="K6621" t="s">
        <v>318</v>
      </c>
      <c r="L6621" t="s">
        <v>596</v>
      </c>
      <c r="M6621">
        <v>65807</v>
      </c>
      <c r="N6621" t="s">
        <v>105</v>
      </c>
      <c r="O6621" t="s">
        <v>8358</v>
      </c>
      <c r="P6621" t="s">
        <v>46</v>
      </c>
      <c r="Q6621" t="s">
        <v>68</v>
      </c>
      <c r="R6621" t="s">
        <v>8359</v>
      </c>
      <c r="S6621">
        <v>209.94</v>
      </c>
      <c r="T6621">
        <v>6</v>
      </c>
      <c r="U6621">
        <v>0</v>
      </c>
      <c r="V6621">
        <v>54.584400000000002</v>
      </c>
    </row>
    <row r="6622" spans="1:22" ht="14.25" customHeight="1" x14ac:dyDescent="0.3">
      <c r="A6622">
        <v>6621</v>
      </c>
      <c r="B6622" t="s">
        <v>8992</v>
      </c>
      <c r="C6622">
        <f>YEAR(Data!$D6622)</f>
        <v>2014</v>
      </c>
      <c r="D6622" s="2">
        <v>41653</v>
      </c>
      <c r="E6622" s="2">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ht="14.25" customHeight="1" x14ac:dyDescent="0.3">
      <c r="A6623">
        <v>6622</v>
      </c>
      <c r="B6623" t="s">
        <v>8992</v>
      </c>
      <c r="C6623">
        <f>YEAR(Data!$D6623)</f>
        <v>2014</v>
      </c>
      <c r="D6623" s="2">
        <v>41653</v>
      </c>
      <c r="E6623" s="2">
        <v>41658</v>
      </c>
      <c r="F6623" t="s">
        <v>23</v>
      </c>
      <c r="G6623" t="s">
        <v>3665</v>
      </c>
      <c r="H6623" t="s">
        <v>3666</v>
      </c>
      <c r="I6623" t="s">
        <v>41</v>
      </c>
      <c r="J6623" t="s">
        <v>27</v>
      </c>
      <c r="K6623" t="s">
        <v>318</v>
      </c>
      <c r="L6623" t="s">
        <v>596</v>
      </c>
      <c r="M6623">
        <v>65807</v>
      </c>
      <c r="N6623" t="s">
        <v>105</v>
      </c>
      <c r="O6623" t="s">
        <v>6698</v>
      </c>
      <c r="P6623" t="s">
        <v>32</v>
      </c>
      <c r="Q6623" t="s">
        <v>33</v>
      </c>
      <c r="R6623" t="s">
        <v>6699</v>
      </c>
      <c r="S6623">
        <v>212.94</v>
      </c>
      <c r="T6623">
        <v>3</v>
      </c>
      <c r="U6623">
        <v>0</v>
      </c>
      <c r="V6623">
        <v>53.235000000000014</v>
      </c>
    </row>
    <row r="6624" spans="1:22" ht="14.25" customHeight="1" x14ac:dyDescent="0.3">
      <c r="A6624">
        <v>6623</v>
      </c>
      <c r="B6624" t="s">
        <v>8993</v>
      </c>
      <c r="C6624">
        <f>YEAR(Data!$D6624)</f>
        <v>2011</v>
      </c>
      <c r="D6624" s="2">
        <v>40792</v>
      </c>
      <c r="E6624" s="2">
        <v>40795</v>
      </c>
      <c r="F6624" t="s">
        <v>188</v>
      </c>
      <c r="G6624" t="s">
        <v>8994</v>
      </c>
      <c r="H6624" t="s">
        <v>8995</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ht="14.25" customHeight="1" x14ac:dyDescent="0.3">
      <c r="A6625">
        <v>6624</v>
      </c>
      <c r="B6625" t="s">
        <v>8993</v>
      </c>
      <c r="C6625">
        <f>YEAR(Data!$D6625)</f>
        <v>2011</v>
      </c>
      <c r="D6625" s="2">
        <v>40792</v>
      </c>
      <c r="E6625" s="2">
        <v>40795</v>
      </c>
      <c r="F6625" t="s">
        <v>188</v>
      </c>
      <c r="G6625" t="s">
        <v>8994</v>
      </c>
      <c r="H6625" t="s">
        <v>8995</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ht="14.25" customHeight="1" x14ac:dyDescent="0.3">
      <c r="A6626">
        <v>6625</v>
      </c>
      <c r="B6626" t="s">
        <v>8996</v>
      </c>
      <c r="C6626">
        <f>YEAR(Data!$D6626)</f>
        <v>2012</v>
      </c>
      <c r="D6626" s="2">
        <v>40927</v>
      </c>
      <c r="E6626" s="2">
        <v>40931</v>
      </c>
      <c r="F6626" t="s">
        <v>50</v>
      </c>
      <c r="G6626" t="s">
        <v>3347</v>
      </c>
      <c r="H6626" t="s">
        <v>3348</v>
      </c>
      <c r="I6626" t="s">
        <v>26</v>
      </c>
      <c r="J6626" t="s">
        <v>27</v>
      </c>
      <c r="K6626" t="s">
        <v>8997</v>
      </c>
      <c r="L6626" t="s">
        <v>104</v>
      </c>
      <c r="M6626">
        <v>77590</v>
      </c>
      <c r="N6626" t="s">
        <v>105</v>
      </c>
      <c r="O6626" t="s">
        <v>4857</v>
      </c>
      <c r="P6626" t="s">
        <v>32</v>
      </c>
      <c r="Q6626" t="s">
        <v>56</v>
      </c>
      <c r="R6626" t="s">
        <v>4858</v>
      </c>
      <c r="S6626">
        <v>102.438</v>
      </c>
      <c r="T6626">
        <v>1</v>
      </c>
      <c r="U6626">
        <v>0.3</v>
      </c>
      <c r="V6626">
        <v>-13.170600000000007</v>
      </c>
    </row>
    <row r="6627" spans="1:22" ht="14.25" customHeight="1" x14ac:dyDescent="0.3">
      <c r="A6627">
        <v>6626</v>
      </c>
      <c r="B6627" t="s">
        <v>8996</v>
      </c>
      <c r="C6627">
        <f>YEAR(Data!$D6627)</f>
        <v>2012</v>
      </c>
      <c r="D6627" s="2">
        <v>40927</v>
      </c>
      <c r="E6627" s="2">
        <v>40931</v>
      </c>
      <c r="F6627" t="s">
        <v>50</v>
      </c>
      <c r="G6627" t="s">
        <v>3347</v>
      </c>
      <c r="H6627" t="s">
        <v>3348</v>
      </c>
      <c r="I6627" t="s">
        <v>26</v>
      </c>
      <c r="J6627" t="s">
        <v>27</v>
      </c>
      <c r="K6627" t="s">
        <v>8997</v>
      </c>
      <c r="L6627" t="s">
        <v>104</v>
      </c>
      <c r="M6627">
        <v>77590</v>
      </c>
      <c r="N6627" t="s">
        <v>105</v>
      </c>
      <c r="O6627" t="s">
        <v>6142</v>
      </c>
      <c r="P6627" t="s">
        <v>32</v>
      </c>
      <c r="Q6627" t="s">
        <v>36</v>
      </c>
      <c r="R6627" t="s">
        <v>6143</v>
      </c>
      <c r="S6627">
        <v>199.304</v>
      </c>
      <c r="T6627">
        <v>4</v>
      </c>
      <c r="U6627">
        <v>0.3</v>
      </c>
      <c r="V6627">
        <v>-8.5416000000000025</v>
      </c>
    </row>
    <row r="6628" spans="1:22" ht="14.25" customHeight="1" x14ac:dyDescent="0.3">
      <c r="A6628">
        <v>6627</v>
      </c>
      <c r="B6628" t="s">
        <v>8998</v>
      </c>
      <c r="C6628">
        <f>YEAR(Data!$D6628)</f>
        <v>2011</v>
      </c>
      <c r="D6628" s="2">
        <v>40891</v>
      </c>
      <c r="E6628" s="2">
        <v>40898</v>
      </c>
      <c r="F6628" t="s">
        <v>50</v>
      </c>
      <c r="G6628" t="s">
        <v>4047</v>
      </c>
      <c r="H6628" t="s">
        <v>4048</v>
      </c>
      <c r="I6628" t="s">
        <v>26</v>
      </c>
      <c r="J6628" t="s">
        <v>27</v>
      </c>
      <c r="K6628" t="s">
        <v>266</v>
      </c>
      <c r="L6628" t="s">
        <v>267</v>
      </c>
      <c r="M6628">
        <v>10024</v>
      </c>
      <c r="N6628" t="s">
        <v>148</v>
      </c>
      <c r="O6628" t="s">
        <v>7233</v>
      </c>
      <c r="P6628" t="s">
        <v>71</v>
      </c>
      <c r="Q6628" t="s">
        <v>682</v>
      </c>
      <c r="R6628" t="s">
        <v>7234</v>
      </c>
      <c r="S6628">
        <v>6999.96</v>
      </c>
      <c r="T6628">
        <v>4</v>
      </c>
      <c r="U6628">
        <v>0</v>
      </c>
      <c r="V6628">
        <v>2239.9871999999996</v>
      </c>
    </row>
    <row r="6629" spans="1:22" ht="14.25" customHeight="1" x14ac:dyDescent="0.3">
      <c r="A6629">
        <v>6628</v>
      </c>
      <c r="B6629" t="s">
        <v>8999</v>
      </c>
      <c r="C6629">
        <f>YEAR(Data!$D6629)</f>
        <v>2011</v>
      </c>
      <c r="D6629" s="2">
        <v>40686</v>
      </c>
      <c r="E6629" s="2">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ht="14.25" customHeight="1" x14ac:dyDescent="0.3">
      <c r="A6630">
        <v>6629</v>
      </c>
      <c r="B6630" t="s">
        <v>9000</v>
      </c>
      <c r="C6630">
        <f>YEAR(Data!$D6630)</f>
        <v>2012</v>
      </c>
      <c r="D6630" s="2">
        <v>41171</v>
      </c>
      <c r="E6630" s="2">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ht="14.25" customHeight="1" x14ac:dyDescent="0.3">
      <c r="A6631">
        <v>6630</v>
      </c>
      <c r="B6631" t="s">
        <v>9001</v>
      </c>
      <c r="C6631">
        <f>YEAR(Data!$D6631)</f>
        <v>2012</v>
      </c>
      <c r="D6631" s="2">
        <v>41184</v>
      </c>
      <c r="E6631" s="2">
        <v>41188</v>
      </c>
      <c r="F6631" t="s">
        <v>50</v>
      </c>
      <c r="G6631" t="s">
        <v>3959</v>
      </c>
      <c r="H6631" t="s">
        <v>3960</v>
      </c>
      <c r="I6631" t="s">
        <v>102</v>
      </c>
      <c r="J6631" t="s">
        <v>27</v>
      </c>
      <c r="K6631" t="s">
        <v>9002</v>
      </c>
      <c r="L6631" t="s">
        <v>88</v>
      </c>
      <c r="M6631">
        <v>27893</v>
      </c>
      <c r="N6631" t="s">
        <v>30</v>
      </c>
      <c r="O6631" t="s">
        <v>4737</v>
      </c>
      <c r="P6631" t="s">
        <v>46</v>
      </c>
      <c r="Q6631" t="s">
        <v>75</v>
      </c>
      <c r="R6631" t="s">
        <v>4738</v>
      </c>
      <c r="S6631">
        <v>7.3800000000000008</v>
      </c>
      <c r="T6631">
        <v>5</v>
      </c>
      <c r="U6631">
        <v>0.7</v>
      </c>
      <c r="V6631">
        <v>-5.4120000000000008</v>
      </c>
    </row>
    <row r="6632" spans="1:22" ht="14.25" customHeight="1" x14ac:dyDescent="0.3">
      <c r="A6632">
        <v>6631</v>
      </c>
      <c r="B6632" t="s">
        <v>9003</v>
      </c>
      <c r="C6632">
        <f>YEAR(Data!$D6632)</f>
        <v>2013</v>
      </c>
      <c r="D6632" s="2">
        <v>41634</v>
      </c>
      <c r="E6632" s="2">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ht="14.25" customHeight="1" x14ac:dyDescent="0.3">
      <c r="A6633">
        <v>6632</v>
      </c>
      <c r="B6633" t="s">
        <v>9003</v>
      </c>
      <c r="C6633">
        <f>YEAR(Data!$D6633)</f>
        <v>2013</v>
      </c>
      <c r="D6633" s="2">
        <v>41634</v>
      </c>
      <c r="E6633" s="2">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ht="14.25" customHeight="1" x14ac:dyDescent="0.3">
      <c r="A6634">
        <v>6633</v>
      </c>
      <c r="B6634" t="s">
        <v>9004</v>
      </c>
      <c r="C6634">
        <f>YEAR(Data!$D6634)</f>
        <v>2013</v>
      </c>
      <c r="D6634" s="2">
        <v>41401</v>
      </c>
      <c r="E6634" s="2">
        <v>41403</v>
      </c>
      <c r="F6634" t="s">
        <v>23</v>
      </c>
      <c r="G6634" t="s">
        <v>4527</v>
      </c>
      <c r="H6634" t="s">
        <v>4528</v>
      </c>
      <c r="I6634" t="s">
        <v>102</v>
      </c>
      <c r="J6634" t="s">
        <v>27</v>
      </c>
      <c r="K6634" t="s">
        <v>318</v>
      </c>
      <c r="L6634" t="s">
        <v>596</v>
      </c>
      <c r="M6634">
        <v>65807</v>
      </c>
      <c r="N6634" t="s">
        <v>105</v>
      </c>
      <c r="O6634" t="s">
        <v>5367</v>
      </c>
      <c r="P6634" t="s">
        <v>46</v>
      </c>
      <c r="Q6634" t="s">
        <v>78</v>
      </c>
      <c r="R6634" t="s">
        <v>5368</v>
      </c>
      <c r="S6634">
        <v>54.48</v>
      </c>
      <c r="T6634">
        <v>1</v>
      </c>
      <c r="U6634">
        <v>0</v>
      </c>
      <c r="V6634">
        <v>15.254400000000004</v>
      </c>
    </row>
    <row r="6635" spans="1:22" ht="14.25" customHeight="1" x14ac:dyDescent="0.3">
      <c r="A6635">
        <v>6634</v>
      </c>
      <c r="B6635" t="s">
        <v>9005</v>
      </c>
      <c r="C6635">
        <f>YEAR(Data!$D6635)</f>
        <v>2013</v>
      </c>
      <c r="D6635" s="2">
        <v>41572</v>
      </c>
      <c r="E6635" s="2">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ht="14.25" customHeight="1" x14ac:dyDescent="0.3">
      <c r="A6636">
        <v>6635</v>
      </c>
      <c r="B6636" t="s">
        <v>9006</v>
      </c>
      <c r="C6636">
        <f>YEAR(Data!$D6636)</f>
        <v>2014</v>
      </c>
      <c r="D6636" s="2">
        <v>41766</v>
      </c>
      <c r="E6636" s="2">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ht="14.25" customHeight="1" x14ac:dyDescent="0.3">
      <c r="A6637">
        <v>6636</v>
      </c>
      <c r="B6637" t="s">
        <v>9006</v>
      </c>
      <c r="C6637">
        <f>YEAR(Data!$D6637)</f>
        <v>2014</v>
      </c>
      <c r="D6637" s="2">
        <v>41766</v>
      </c>
      <c r="E6637" s="2">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ht="14.25" customHeight="1" x14ac:dyDescent="0.3">
      <c r="A6638">
        <v>6637</v>
      </c>
      <c r="B6638" t="s">
        <v>9006</v>
      </c>
      <c r="C6638">
        <f>YEAR(Data!$D6638)</f>
        <v>2014</v>
      </c>
      <c r="D6638" s="2">
        <v>41766</v>
      </c>
      <c r="E6638" s="2">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ht="14.25" customHeight="1" x14ac:dyDescent="0.3">
      <c r="A6639">
        <v>6638</v>
      </c>
      <c r="B6639" t="s">
        <v>9007</v>
      </c>
      <c r="C6639">
        <f>YEAR(Data!$D6639)</f>
        <v>2014</v>
      </c>
      <c r="D6639" s="2">
        <v>41971</v>
      </c>
      <c r="E6639" s="2">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ht="14.25" customHeight="1" x14ac:dyDescent="0.3">
      <c r="A6640">
        <v>6639</v>
      </c>
      <c r="B6640" t="s">
        <v>9007</v>
      </c>
      <c r="C6640">
        <f>YEAR(Data!$D6640)</f>
        <v>2014</v>
      </c>
      <c r="D6640" s="2">
        <v>41971</v>
      </c>
      <c r="E6640" s="2">
        <v>41974</v>
      </c>
      <c r="F6640" t="s">
        <v>23</v>
      </c>
      <c r="G6640" t="s">
        <v>2178</v>
      </c>
      <c r="H6640" t="s">
        <v>2179</v>
      </c>
      <c r="I6640" t="s">
        <v>26</v>
      </c>
      <c r="J6640" t="s">
        <v>27</v>
      </c>
      <c r="K6640" t="s">
        <v>266</v>
      </c>
      <c r="L6640" t="s">
        <v>267</v>
      </c>
      <c r="M6640">
        <v>10011</v>
      </c>
      <c r="N6640" t="s">
        <v>148</v>
      </c>
      <c r="O6640" t="s">
        <v>5813</v>
      </c>
      <c r="P6640" t="s">
        <v>46</v>
      </c>
      <c r="Q6640" t="s">
        <v>75</v>
      </c>
      <c r="R6640" t="s">
        <v>5814</v>
      </c>
      <c r="S6640">
        <v>107.42400000000001</v>
      </c>
      <c r="T6640">
        <v>6</v>
      </c>
      <c r="U6640">
        <v>0.2</v>
      </c>
      <c r="V6640">
        <v>36.255599999999994</v>
      </c>
    </row>
    <row r="6641" spans="1:22" ht="14.25" customHeight="1" x14ac:dyDescent="0.3">
      <c r="A6641">
        <v>6640</v>
      </c>
      <c r="B6641" t="s">
        <v>9008</v>
      </c>
      <c r="C6641">
        <f>YEAR(Data!$D6641)</f>
        <v>2011</v>
      </c>
      <c r="D6641" s="2">
        <v>40847</v>
      </c>
      <c r="E6641" s="2">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ht="14.25" customHeight="1" x14ac:dyDescent="0.3">
      <c r="A6642">
        <v>6641</v>
      </c>
      <c r="B6642" t="s">
        <v>9009</v>
      </c>
      <c r="C6642">
        <f>YEAR(Data!$D6642)</f>
        <v>2014</v>
      </c>
      <c r="D6642" s="2">
        <v>41857</v>
      </c>
      <c r="E6642" s="2">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ht="14.25" customHeight="1" x14ac:dyDescent="0.3">
      <c r="A6643">
        <v>6642</v>
      </c>
      <c r="B6643" t="s">
        <v>9009</v>
      </c>
      <c r="C6643">
        <f>YEAR(Data!$D6643)</f>
        <v>2014</v>
      </c>
      <c r="D6643" s="2">
        <v>41857</v>
      </c>
      <c r="E6643" s="2">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ht="14.25" customHeight="1" x14ac:dyDescent="0.3">
      <c r="A6644">
        <v>6643</v>
      </c>
      <c r="B6644" t="s">
        <v>9009</v>
      </c>
      <c r="C6644">
        <f>YEAR(Data!$D6644)</f>
        <v>2014</v>
      </c>
      <c r="D6644" s="2">
        <v>41857</v>
      </c>
      <c r="E6644" s="2">
        <v>41861</v>
      </c>
      <c r="F6644" t="s">
        <v>50</v>
      </c>
      <c r="G6644" t="s">
        <v>235</v>
      </c>
      <c r="H6644" t="s">
        <v>236</v>
      </c>
      <c r="I6644" t="s">
        <v>26</v>
      </c>
      <c r="J6644" t="s">
        <v>27</v>
      </c>
      <c r="K6644" t="s">
        <v>4374</v>
      </c>
      <c r="L6644" t="s">
        <v>254</v>
      </c>
      <c r="M6644">
        <v>46203</v>
      </c>
      <c r="N6644" t="s">
        <v>105</v>
      </c>
      <c r="O6644" t="s">
        <v>8458</v>
      </c>
      <c r="P6644" t="s">
        <v>46</v>
      </c>
      <c r="Q6644" t="s">
        <v>47</v>
      </c>
      <c r="R6644" t="s">
        <v>8459</v>
      </c>
      <c r="S6644">
        <v>133.20000000000002</v>
      </c>
      <c r="T6644">
        <v>9</v>
      </c>
      <c r="U6644">
        <v>0</v>
      </c>
      <c r="V6644">
        <v>66.600000000000009</v>
      </c>
    </row>
    <row r="6645" spans="1:22" ht="14.25" customHeight="1" x14ac:dyDescent="0.3">
      <c r="A6645">
        <v>6644</v>
      </c>
      <c r="B6645" t="s">
        <v>9010</v>
      </c>
      <c r="C6645">
        <f>YEAR(Data!$D6645)</f>
        <v>2012</v>
      </c>
      <c r="D6645" s="2">
        <v>41131</v>
      </c>
      <c r="E6645" s="2">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ht="14.25" customHeight="1" x14ac:dyDescent="0.3">
      <c r="A6646">
        <v>6645</v>
      </c>
      <c r="B6646" t="s">
        <v>9010</v>
      </c>
      <c r="C6646">
        <f>YEAR(Data!$D6646)</f>
        <v>2012</v>
      </c>
      <c r="D6646" s="2">
        <v>41131</v>
      </c>
      <c r="E6646" s="2">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ht="14.25" customHeight="1" x14ac:dyDescent="0.3">
      <c r="A6647">
        <v>6646</v>
      </c>
      <c r="B6647" t="s">
        <v>9010</v>
      </c>
      <c r="C6647">
        <f>YEAR(Data!$D6647)</f>
        <v>2012</v>
      </c>
      <c r="D6647" s="2">
        <v>41131</v>
      </c>
      <c r="E6647" s="2">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ht="14.25" customHeight="1" x14ac:dyDescent="0.3">
      <c r="A6648">
        <v>6647</v>
      </c>
      <c r="B6648" t="s">
        <v>9011</v>
      </c>
      <c r="C6648">
        <f>YEAR(Data!$D6648)</f>
        <v>2013</v>
      </c>
      <c r="D6648" s="2">
        <v>41624</v>
      </c>
      <c r="E6648" s="2">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ht="14.25" customHeight="1" x14ac:dyDescent="0.3">
      <c r="A6649">
        <v>6648</v>
      </c>
      <c r="B6649" t="s">
        <v>9011</v>
      </c>
      <c r="C6649">
        <f>YEAR(Data!$D6649)</f>
        <v>2013</v>
      </c>
      <c r="D6649" s="2">
        <v>41624</v>
      </c>
      <c r="E6649" s="2">
        <v>41630</v>
      </c>
      <c r="F6649" t="s">
        <v>50</v>
      </c>
      <c r="G6649" t="s">
        <v>4082</v>
      </c>
      <c r="H6649" t="s">
        <v>4083</v>
      </c>
      <c r="I6649" t="s">
        <v>102</v>
      </c>
      <c r="J6649" t="s">
        <v>27</v>
      </c>
      <c r="K6649" t="s">
        <v>318</v>
      </c>
      <c r="L6649" t="s">
        <v>420</v>
      </c>
      <c r="M6649">
        <v>97477</v>
      </c>
      <c r="N6649" t="s">
        <v>44</v>
      </c>
      <c r="O6649" t="s">
        <v>5367</v>
      </c>
      <c r="P6649" t="s">
        <v>46</v>
      </c>
      <c r="Q6649" t="s">
        <v>78</v>
      </c>
      <c r="R6649" t="s">
        <v>5368</v>
      </c>
      <c r="S6649">
        <v>87.168000000000006</v>
      </c>
      <c r="T6649">
        <v>2</v>
      </c>
      <c r="U6649">
        <v>0.2</v>
      </c>
      <c r="V6649">
        <v>8.7168000000000063</v>
      </c>
    </row>
    <row r="6650" spans="1:22" ht="14.25" customHeight="1" x14ac:dyDescent="0.3">
      <c r="A6650">
        <v>6649</v>
      </c>
      <c r="B6650" t="s">
        <v>9012</v>
      </c>
      <c r="C6650">
        <f>YEAR(Data!$D6650)</f>
        <v>2014</v>
      </c>
      <c r="D6650" s="2">
        <v>41891</v>
      </c>
      <c r="E6650" s="2">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ht="14.25" customHeight="1" x14ac:dyDescent="0.3">
      <c r="A6651">
        <v>6650</v>
      </c>
      <c r="B6651" t="s">
        <v>9012</v>
      </c>
      <c r="C6651">
        <f>YEAR(Data!$D6651)</f>
        <v>2014</v>
      </c>
      <c r="D6651" s="2">
        <v>41891</v>
      </c>
      <c r="E6651" s="2">
        <v>41894</v>
      </c>
      <c r="F6651" t="s">
        <v>188</v>
      </c>
      <c r="G6651" t="s">
        <v>2410</v>
      </c>
      <c r="H6651" t="s">
        <v>2411</v>
      </c>
      <c r="I6651" t="s">
        <v>41</v>
      </c>
      <c r="J6651" t="s">
        <v>27</v>
      </c>
      <c r="K6651" t="s">
        <v>1127</v>
      </c>
      <c r="L6651" t="s">
        <v>104</v>
      </c>
      <c r="M6651">
        <v>76017</v>
      </c>
      <c r="N6651" t="s">
        <v>105</v>
      </c>
      <c r="O6651" t="s">
        <v>7663</v>
      </c>
      <c r="P6651" t="s">
        <v>71</v>
      </c>
      <c r="Q6651" t="s">
        <v>1216</v>
      </c>
      <c r="R6651" t="s">
        <v>7664</v>
      </c>
      <c r="S6651">
        <v>319.98400000000004</v>
      </c>
      <c r="T6651">
        <v>2</v>
      </c>
      <c r="U6651">
        <v>0.2</v>
      </c>
      <c r="V6651">
        <v>107.99459999999999</v>
      </c>
    </row>
    <row r="6652" spans="1:22" ht="14.25" customHeight="1" x14ac:dyDescent="0.3">
      <c r="A6652">
        <v>6651</v>
      </c>
      <c r="B6652" t="s">
        <v>9012</v>
      </c>
      <c r="C6652">
        <f>YEAR(Data!$D6652)</f>
        <v>2014</v>
      </c>
      <c r="D6652" s="2">
        <v>41891</v>
      </c>
      <c r="E6652" s="2">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ht="14.25" customHeight="1" x14ac:dyDescent="0.3">
      <c r="A6653">
        <v>6652</v>
      </c>
      <c r="B6653" t="s">
        <v>9012</v>
      </c>
      <c r="C6653">
        <f>YEAR(Data!$D6653)</f>
        <v>2014</v>
      </c>
      <c r="D6653" s="2">
        <v>41891</v>
      </c>
      <c r="E6653" s="2">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ht="14.25" customHeight="1" x14ac:dyDescent="0.3">
      <c r="A6654">
        <v>6653</v>
      </c>
      <c r="B6654" t="s">
        <v>9012</v>
      </c>
      <c r="C6654">
        <f>YEAR(Data!$D6654)</f>
        <v>2014</v>
      </c>
      <c r="D6654" s="2">
        <v>41891</v>
      </c>
      <c r="E6654" s="2">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ht="14.25" customHeight="1" x14ac:dyDescent="0.3">
      <c r="A6655">
        <v>6654</v>
      </c>
      <c r="B6655" t="s">
        <v>9012</v>
      </c>
      <c r="C6655">
        <f>YEAR(Data!$D6655)</f>
        <v>2014</v>
      </c>
      <c r="D6655" s="2">
        <v>41891</v>
      </c>
      <c r="E6655" s="2">
        <v>41894</v>
      </c>
      <c r="F6655" t="s">
        <v>188</v>
      </c>
      <c r="G6655" t="s">
        <v>2410</v>
      </c>
      <c r="H6655" t="s">
        <v>2411</v>
      </c>
      <c r="I6655" t="s">
        <v>41</v>
      </c>
      <c r="J6655" t="s">
        <v>27</v>
      </c>
      <c r="K6655" t="s">
        <v>1127</v>
      </c>
      <c r="L6655" t="s">
        <v>104</v>
      </c>
      <c r="M6655">
        <v>76017</v>
      </c>
      <c r="N6655" t="s">
        <v>105</v>
      </c>
      <c r="O6655" t="s">
        <v>6595</v>
      </c>
      <c r="P6655" t="s">
        <v>32</v>
      </c>
      <c r="Q6655" t="s">
        <v>36</v>
      </c>
      <c r="R6655" t="s">
        <v>6596</v>
      </c>
      <c r="S6655">
        <v>213.42999999999995</v>
      </c>
      <c r="T6655">
        <v>5</v>
      </c>
      <c r="U6655">
        <v>0.3</v>
      </c>
      <c r="V6655">
        <v>-39.636999999999993</v>
      </c>
    </row>
    <row r="6656" spans="1:22" ht="14.25" customHeight="1" x14ac:dyDescent="0.3">
      <c r="A6656">
        <v>6655</v>
      </c>
      <c r="B6656" t="s">
        <v>9013</v>
      </c>
      <c r="C6656">
        <f>YEAR(Data!$D6656)</f>
        <v>2014</v>
      </c>
      <c r="D6656" s="2">
        <v>41691</v>
      </c>
      <c r="E6656" s="2">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ht="14.25" customHeight="1" x14ac:dyDescent="0.3">
      <c r="A6657">
        <v>6656</v>
      </c>
      <c r="B6657" t="s">
        <v>9013</v>
      </c>
      <c r="C6657">
        <f>YEAR(Data!$D6657)</f>
        <v>2014</v>
      </c>
      <c r="D6657" s="2">
        <v>41691</v>
      </c>
      <c r="E6657" s="2">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ht="14.25" customHeight="1" x14ac:dyDescent="0.3">
      <c r="A6658">
        <v>6657</v>
      </c>
      <c r="B6658" t="s">
        <v>9013</v>
      </c>
      <c r="C6658">
        <f>YEAR(Data!$D6658)</f>
        <v>2014</v>
      </c>
      <c r="D6658" s="2">
        <v>41691</v>
      </c>
      <c r="E6658" s="2">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ht="14.25" customHeight="1" x14ac:dyDescent="0.3">
      <c r="A6659">
        <v>6658</v>
      </c>
      <c r="B6659" t="s">
        <v>9013</v>
      </c>
      <c r="C6659">
        <f>YEAR(Data!$D6659)</f>
        <v>2014</v>
      </c>
      <c r="D6659" s="2">
        <v>41691</v>
      </c>
      <c r="E6659" s="2">
        <v>41698</v>
      </c>
      <c r="F6659" t="s">
        <v>50</v>
      </c>
      <c r="G6659" t="s">
        <v>3814</v>
      </c>
      <c r="H6659" t="s">
        <v>3815</v>
      </c>
      <c r="I6659" t="s">
        <v>102</v>
      </c>
      <c r="J6659" t="s">
        <v>27</v>
      </c>
      <c r="K6659" t="s">
        <v>309</v>
      </c>
      <c r="L6659" t="s">
        <v>310</v>
      </c>
      <c r="M6659">
        <v>85234</v>
      </c>
      <c r="N6659" t="s">
        <v>44</v>
      </c>
      <c r="O6659" t="s">
        <v>6439</v>
      </c>
      <c r="P6659" t="s">
        <v>46</v>
      </c>
      <c r="Q6659" t="s">
        <v>173</v>
      </c>
      <c r="R6659" t="s">
        <v>6440</v>
      </c>
      <c r="S6659">
        <v>10.64</v>
      </c>
      <c r="T6659">
        <v>5</v>
      </c>
      <c r="U6659">
        <v>0.2</v>
      </c>
      <c r="V6659">
        <v>3.8570000000000002</v>
      </c>
    </row>
    <row r="6660" spans="1:22" ht="14.25" customHeight="1" x14ac:dyDescent="0.3">
      <c r="A6660">
        <v>6659</v>
      </c>
      <c r="B6660" t="s">
        <v>9013</v>
      </c>
      <c r="C6660">
        <f>YEAR(Data!$D6660)</f>
        <v>2014</v>
      </c>
      <c r="D6660" s="2">
        <v>41691</v>
      </c>
      <c r="E6660" s="2">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ht="14.25" customHeight="1" x14ac:dyDescent="0.3">
      <c r="A6661">
        <v>6660</v>
      </c>
      <c r="B6661" t="s">
        <v>9013</v>
      </c>
      <c r="C6661">
        <f>YEAR(Data!$D6661)</f>
        <v>2014</v>
      </c>
      <c r="D6661" s="2">
        <v>41691</v>
      </c>
      <c r="E6661" s="2">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ht="14.25" customHeight="1" x14ac:dyDescent="0.3">
      <c r="A6662">
        <v>6661</v>
      </c>
      <c r="B6662" t="s">
        <v>9014</v>
      </c>
      <c r="C6662">
        <f>YEAR(Data!$D6662)</f>
        <v>2012</v>
      </c>
      <c r="D6662" s="2">
        <v>41129</v>
      </c>
      <c r="E6662" s="2">
        <v>41131</v>
      </c>
      <c r="F6662" t="s">
        <v>23</v>
      </c>
      <c r="G6662" t="s">
        <v>5194</v>
      </c>
      <c r="H6662" t="s">
        <v>5195</v>
      </c>
      <c r="I6662" t="s">
        <v>26</v>
      </c>
      <c r="J6662" t="s">
        <v>27</v>
      </c>
      <c r="K6662" t="s">
        <v>1479</v>
      </c>
      <c r="L6662" t="s">
        <v>1245</v>
      </c>
      <c r="M6662">
        <v>1841</v>
      </c>
      <c r="N6662" t="s">
        <v>148</v>
      </c>
      <c r="O6662" t="s">
        <v>7344</v>
      </c>
      <c r="P6662" t="s">
        <v>46</v>
      </c>
      <c r="Q6662" t="s">
        <v>68</v>
      </c>
      <c r="R6662" t="s">
        <v>7345</v>
      </c>
      <c r="S6662">
        <v>39.659999999999997</v>
      </c>
      <c r="T6662">
        <v>2</v>
      </c>
      <c r="U6662">
        <v>0</v>
      </c>
      <c r="V6662">
        <v>11.897999999999996</v>
      </c>
    </row>
    <row r="6663" spans="1:22" ht="14.25" customHeight="1" x14ac:dyDescent="0.3">
      <c r="A6663">
        <v>6662</v>
      </c>
      <c r="B6663" t="s">
        <v>9014</v>
      </c>
      <c r="C6663">
        <f>YEAR(Data!$D6663)</f>
        <v>2012</v>
      </c>
      <c r="D6663" s="2">
        <v>41129</v>
      </c>
      <c r="E6663" s="2">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ht="14.25" customHeight="1" x14ac:dyDescent="0.3">
      <c r="A6664">
        <v>6663</v>
      </c>
      <c r="B6664" t="s">
        <v>9014</v>
      </c>
      <c r="C6664">
        <f>YEAR(Data!$D6664)</f>
        <v>2012</v>
      </c>
      <c r="D6664" s="2">
        <v>41129</v>
      </c>
      <c r="E6664" s="2">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ht="14.25" customHeight="1" x14ac:dyDescent="0.3">
      <c r="A6665">
        <v>6664</v>
      </c>
      <c r="B6665" t="s">
        <v>9015</v>
      </c>
      <c r="C6665">
        <f>YEAR(Data!$D6665)</f>
        <v>2014</v>
      </c>
      <c r="D6665" s="2">
        <v>41939</v>
      </c>
      <c r="E6665" s="2">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ht="14.25" customHeight="1" x14ac:dyDescent="0.3">
      <c r="A6666">
        <v>6665</v>
      </c>
      <c r="B6666" t="s">
        <v>9015</v>
      </c>
      <c r="C6666">
        <f>YEAR(Data!$D6666)</f>
        <v>2014</v>
      </c>
      <c r="D6666" s="2">
        <v>41939</v>
      </c>
      <c r="E6666" s="2">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ht="14.25" customHeight="1" x14ac:dyDescent="0.3">
      <c r="A6667">
        <v>6666</v>
      </c>
      <c r="B6667" t="s">
        <v>9016</v>
      </c>
      <c r="C6667">
        <f>YEAR(Data!$D6667)</f>
        <v>2013</v>
      </c>
      <c r="D6667" s="2">
        <v>41470</v>
      </c>
      <c r="E6667" s="2">
        <v>41474</v>
      </c>
      <c r="F6667" t="s">
        <v>23</v>
      </c>
      <c r="G6667" t="s">
        <v>3019</v>
      </c>
      <c r="H6667" t="s">
        <v>3020</v>
      </c>
      <c r="I6667" t="s">
        <v>26</v>
      </c>
      <c r="J6667" t="s">
        <v>27</v>
      </c>
      <c r="K6667" t="s">
        <v>3926</v>
      </c>
      <c r="L6667" t="s">
        <v>104</v>
      </c>
      <c r="M6667">
        <v>75061</v>
      </c>
      <c r="N6667" t="s">
        <v>105</v>
      </c>
      <c r="O6667" t="s">
        <v>8536</v>
      </c>
      <c r="P6667" t="s">
        <v>46</v>
      </c>
      <c r="Q6667" t="s">
        <v>90</v>
      </c>
      <c r="R6667" t="s">
        <v>8537</v>
      </c>
      <c r="S6667">
        <v>219.84000000000003</v>
      </c>
      <c r="T6667">
        <v>5</v>
      </c>
      <c r="U6667">
        <v>0.2</v>
      </c>
      <c r="V6667">
        <v>79.691999999999979</v>
      </c>
    </row>
    <row r="6668" spans="1:22" ht="14.25" customHeight="1" x14ac:dyDescent="0.3">
      <c r="A6668">
        <v>6667</v>
      </c>
      <c r="B6668" t="s">
        <v>9017</v>
      </c>
      <c r="C6668">
        <f>YEAR(Data!$D6668)</f>
        <v>2014</v>
      </c>
      <c r="D6668" s="2">
        <v>41772</v>
      </c>
      <c r="E6668" s="2">
        <v>41774</v>
      </c>
      <c r="F6668" t="s">
        <v>23</v>
      </c>
      <c r="G6668" t="s">
        <v>1906</v>
      </c>
      <c r="H6668" t="s">
        <v>1907</v>
      </c>
      <c r="I6668" t="s">
        <v>26</v>
      </c>
      <c r="J6668" t="s">
        <v>27</v>
      </c>
      <c r="K6668" t="s">
        <v>3936</v>
      </c>
      <c r="L6668" t="s">
        <v>788</v>
      </c>
      <c r="M6668">
        <v>8360</v>
      </c>
      <c r="N6668" t="s">
        <v>148</v>
      </c>
      <c r="O6668" t="s">
        <v>7654</v>
      </c>
      <c r="P6668" t="s">
        <v>32</v>
      </c>
      <c r="Q6668" t="s">
        <v>65</v>
      </c>
      <c r="R6668" t="s">
        <v>7655</v>
      </c>
      <c r="S6668">
        <v>42.85</v>
      </c>
      <c r="T6668">
        <v>5</v>
      </c>
      <c r="U6668">
        <v>0</v>
      </c>
      <c r="V6668">
        <v>15.426000000000002</v>
      </c>
    </row>
    <row r="6669" spans="1:22" ht="14.25" customHeight="1" x14ac:dyDescent="0.3">
      <c r="A6669">
        <v>6668</v>
      </c>
      <c r="B6669" t="s">
        <v>9017</v>
      </c>
      <c r="C6669">
        <f>YEAR(Data!$D6669)</f>
        <v>2014</v>
      </c>
      <c r="D6669" s="2">
        <v>41772</v>
      </c>
      <c r="E6669" s="2">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ht="14.25" customHeight="1" x14ac:dyDescent="0.3">
      <c r="A6670">
        <v>6669</v>
      </c>
      <c r="B6670" t="s">
        <v>9017</v>
      </c>
      <c r="C6670">
        <f>YEAR(Data!$D6670)</f>
        <v>2014</v>
      </c>
      <c r="D6670" s="2">
        <v>41772</v>
      </c>
      <c r="E6670" s="2">
        <v>41774</v>
      </c>
      <c r="F6670" t="s">
        <v>23</v>
      </c>
      <c r="G6670" t="s">
        <v>1906</v>
      </c>
      <c r="H6670" t="s">
        <v>1907</v>
      </c>
      <c r="I6670" t="s">
        <v>26</v>
      </c>
      <c r="J6670" t="s">
        <v>27</v>
      </c>
      <c r="K6670" t="s">
        <v>3936</v>
      </c>
      <c r="L6670" t="s">
        <v>788</v>
      </c>
      <c r="M6670">
        <v>8360</v>
      </c>
      <c r="N6670" t="s">
        <v>148</v>
      </c>
      <c r="O6670" t="s">
        <v>8573</v>
      </c>
      <c r="P6670" t="s">
        <v>46</v>
      </c>
      <c r="Q6670" t="s">
        <v>578</v>
      </c>
      <c r="R6670" t="s">
        <v>8574</v>
      </c>
      <c r="S6670">
        <v>17</v>
      </c>
      <c r="T6670">
        <v>2</v>
      </c>
      <c r="U6670">
        <v>0</v>
      </c>
      <c r="V6670">
        <v>4.42</v>
      </c>
    </row>
    <row r="6671" spans="1:22" ht="14.25" customHeight="1" x14ac:dyDescent="0.3">
      <c r="A6671">
        <v>6670</v>
      </c>
      <c r="B6671" t="s">
        <v>9017</v>
      </c>
      <c r="C6671">
        <f>YEAR(Data!$D6671)</f>
        <v>2014</v>
      </c>
      <c r="D6671" s="2">
        <v>41772</v>
      </c>
      <c r="E6671" s="2">
        <v>41774</v>
      </c>
      <c r="F6671" t="s">
        <v>23</v>
      </c>
      <c r="G6671" t="s">
        <v>1906</v>
      </c>
      <c r="H6671" t="s">
        <v>1907</v>
      </c>
      <c r="I6671" t="s">
        <v>26</v>
      </c>
      <c r="J6671" t="s">
        <v>27</v>
      </c>
      <c r="K6671" t="s">
        <v>3936</v>
      </c>
      <c r="L6671" t="s">
        <v>788</v>
      </c>
      <c r="M6671">
        <v>8360</v>
      </c>
      <c r="N6671" t="s">
        <v>148</v>
      </c>
      <c r="O6671" t="s">
        <v>6817</v>
      </c>
      <c r="P6671" t="s">
        <v>71</v>
      </c>
      <c r="Q6671" t="s">
        <v>161</v>
      </c>
      <c r="R6671" t="s">
        <v>6818</v>
      </c>
      <c r="S6671">
        <v>87.4</v>
      </c>
      <c r="T6671">
        <v>5</v>
      </c>
      <c r="U6671">
        <v>0</v>
      </c>
      <c r="V6671">
        <v>34.960000000000008</v>
      </c>
    </row>
    <row r="6672" spans="1:22" ht="14.25" customHeight="1" x14ac:dyDescent="0.3">
      <c r="A6672">
        <v>6671</v>
      </c>
      <c r="B6672" t="s">
        <v>9018</v>
      </c>
      <c r="C6672">
        <f>YEAR(Data!$D6672)</f>
        <v>2014</v>
      </c>
      <c r="D6672" s="2">
        <v>41785</v>
      </c>
      <c r="E6672" s="2">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ht="14.25" customHeight="1" x14ac:dyDescent="0.3">
      <c r="A6673">
        <v>6672</v>
      </c>
      <c r="B6673" t="s">
        <v>9019</v>
      </c>
      <c r="C6673">
        <f>YEAR(Data!$D6673)</f>
        <v>2011</v>
      </c>
      <c r="D6673" s="2">
        <v>40778</v>
      </c>
      <c r="E6673" s="2">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ht="14.25" customHeight="1" x14ac:dyDescent="0.3">
      <c r="A6674">
        <v>6673</v>
      </c>
      <c r="B6674" t="s">
        <v>9020</v>
      </c>
      <c r="C6674">
        <f>YEAR(Data!$D6674)</f>
        <v>2012</v>
      </c>
      <c r="D6674" s="2">
        <v>41163</v>
      </c>
      <c r="E6674" s="2">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ht="14.25" customHeight="1" x14ac:dyDescent="0.3">
      <c r="A6675">
        <v>6674</v>
      </c>
      <c r="B6675" t="s">
        <v>9021</v>
      </c>
      <c r="C6675">
        <f>YEAR(Data!$D6675)</f>
        <v>2012</v>
      </c>
      <c r="D6675" s="2">
        <v>41157</v>
      </c>
      <c r="E6675" s="2">
        <v>41164</v>
      </c>
      <c r="F6675" t="s">
        <v>50</v>
      </c>
      <c r="G6675" t="s">
        <v>620</v>
      </c>
      <c r="H6675" t="s">
        <v>621</v>
      </c>
      <c r="I6675" t="s">
        <v>102</v>
      </c>
      <c r="J6675" t="s">
        <v>27</v>
      </c>
      <c r="K6675" t="s">
        <v>4710</v>
      </c>
      <c r="L6675" t="s">
        <v>319</v>
      </c>
      <c r="M6675">
        <v>22901</v>
      </c>
      <c r="N6675" t="s">
        <v>30</v>
      </c>
      <c r="O6675" t="s">
        <v>9022</v>
      </c>
      <c r="P6675" t="s">
        <v>32</v>
      </c>
      <c r="Q6675" t="s">
        <v>65</v>
      </c>
      <c r="R6675" t="s">
        <v>9023</v>
      </c>
      <c r="S6675">
        <v>67.959999999999994</v>
      </c>
      <c r="T6675">
        <v>4</v>
      </c>
      <c r="U6675">
        <v>0</v>
      </c>
      <c r="V6675">
        <v>12.232799999999997</v>
      </c>
    </row>
    <row r="6676" spans="1:22" ht="14.25" customHeight="1" x14ac:dyDescent="0.3">
      <c r="A6676">
        <v>6675</v>
      </c>
      <c r="B6676" t="s">
        <v>9024</v>
      </c>
      <c r="C6676">
        <f>YEAR(Data!$D6676)</f>
        <v>2012</v>
      </c>
      <c r="D6676" s="2">
        <v>41234</v>
      </c>
      <c r="E6676" s="2">
        <v>41236</v>
      </c>
      <c r="F6676" t="s">
        <v>23</v>
      </c>
      <c r="G6676" t="s">
        <v>5978</v>
      </c>
      <c r="H6676" t="s">
        <v>5979</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ht="14.25" customHeight="1" x14ac:dyDescent="0.3">
      <c r="A6677">
        <v>6676</v>
      </c>
      <c r="B6677" t="s">
        <v>9024</v>
      </c>
      <c r="C6677">
        <f>YEAR(Data!$D6677)</f>
        <v>2012</v>
      </c>
      <c r="D6677" s="2">
        <v>41234</v>
      </c>
      <c r="E6677" s="2">
        <v>41236</v>
      </c>
      <c r="F6677" t="s">
        <v>23</v>
      </c>
      <c r="G6677" t="s">
        <v>5978</v>
      </c>
      <c r="H6677" t="s">
        <v>5979</v>
      </c>
      <c r="I6677" t="s">
        <v>26</v>
      </c>
      <c r="J6677" t="s">
        <v>27</v>
      </c>
      <c r="K6677" t="s">
        <v>1479</v>
      </c>
      <c r="L6677" t="s">
        <v>254</v>
      </c>
      <c r="M6677">
        <v>46226</v>
      </c>
      <c r="N6677" t="s">
        <v>105</v>
      </c>
      <c r="O6677" t="s">
        <v>9025</v>
      </c>
      <c r="P6677" t="s">
        <v>71</v>
      </c>
      <c r="Q6677" t="s">
        <v>682</v>
      </c>
      <c r="R6677" t="s">
        <v>9026</v>
      </c>
      <c r="S6677">
        <v>83.9</v>
      </c>
      <c r="T6677">
        <v>2</v>
      </c>
      <c r="U6677">
        <v>0</v>
      </c>
      <c r="V6677">
        <v>22.653000000000006</v>
      </c>
    </row>
    <row r="6678" spans="1:22" ht="14.25" customHeight="1" x14ac:dyDescent="0.3">
      <c r="A6678">
        <v>6677</v>
      </c>
      <c r="B6678" t="s">
        <v>9024</v>
      </c>
      <c r="C6678">
        <f>YEAR(Data!$D6678)</f>
        <v>2012</v>
      </c>
      <c r="D6678" s="2">
        <v>41234</v>
      </c>
      <c r="E6678" s="2">
        <v>41236</v>
      </c>
      <c r="F6678" t="s">
        <v>23</v>
      </c>
      <c r="G6678" t="s">
        <v>5978</v>
      </c>
      <c r="H6678" t="s">
        <v>5979</v>
      </c>
      <c r="I6678" t="s">
        <v>26</v>
      </c>
      <c r="J6678" t="s">
        <v>27</v>
      </c>
      <c r="K6678" t="s">
        <v>1479</v>
      </c>
      <c r="L6678" t="s">
        <v>254</v>
      </c>
      <c r="M6678">
        <v>46226</v>
      </c>
      <c r="N6678" t="s">
        <v>105</v>
      </c>
      <c r="O6678" t="s">
        <v>7634</v>
      </c>
      <c r="P6678" t="s">
        <v>46</v>
      </c>
      <c r="Q6678" t="s">
        <v>78</v>
      </c>
      <c r="R6678" t="s">
        <v>7635</v>
      </c>
      <c r="S6678">
        <v>19.75</v>
      </c>
      <c r="T6678">
        <v>5</v>
      </c>
      <c r="U6678">
        <v>0</v>
      </c>
      <c r="V6678">
        <v>5.1350000000000007</v>
      </c>
    </row>
    <row r="6679" spans="1:22" ht="14.25" customHeight="1" x14ac:dyDescent="0.3">
      <c r="A6679">
        <v>6678</v>
      </c>
      <c r="B6679" t="s">
        <v>9024</v>
      </c>
      <c r="C6679">
        <f>YEAR(Data!$D6679)</f>
        <v>2012</v>
      </c>
      <c r="D6679" s="2">
        <v>41234</v>
      </c>
      <c r="E6679" s="2">
        <v>41236</v>
      </c>
      <c r="F6679" t="s">
        <v>23</v>
      </c>
      <c r="G6679" t="s">
        <v>5978</v>
      </c>
      <c r="H6679" t="s">
        <v>5979</v>
      </c>
      <c r="I6679" t="s">
        <v>26</v>
      </c>
      <c r="J6679" t="s">
        <v>27</v>
      </c>
      <c r="K6679" t="s">
        <v>1479</v>
      </c>
      <c r="L6679" t="s">
        <v>254</v>
      </c>
      <c r="M6679">
        <v>46226</v>
      </c>
      <c r="N6679" t="s">
        <v>105</v>
      </c>
      <c r="O6679" t="s">
        <v>6687</v>
      </c>
      <c r="P6679" t="s">
        <v>71</v>
      </c>
      <c r="Q6679" t="s">
        <v>161</v>
      </c>
      <c r="R6679" t="s">
        <v>6688</v>
      </c>
      <c r="S6679">
        <v>393.54</v>
      </c>
      <c r="T6679">
        <v>3</v>
      </c>
      <c r="U6679">
        <v>0</v>
      </c>
      <c r="V6679">
        <v>165.28680000000003</v>
      </c>
    </row>
    <row r="6680" spans="1:22" ht="14.25" customHeight="1" x14ac:dyDescent="0.3">
      <c r="A6680">
        <v>6679</v>
      </c>
      <c r="B6680" t="s">
        <v>9027</v>
      </c>
      <c r="C6680">
        <f>YEAR(Data!$D6680)</f>
        <v>2011</v>
      </c>
      <c r="D6680" s="2">
        <v>40826</v>
      </c>
      <c r="E6680" s="2">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ht="14.25" customHeight="1" x14ac:dyDescent="0.3">
      <c r="A6681">
        <v>6680</v>
      </c>
      <c r="B6681" t="s">
        <v>9028</v>
      </c>
      <c r="C6681">
        <f>YEAR(Data!$D6681)</f>
        <v>2014</v>
      </c>
      <c r="D6681" s="2">
        <v>41885</v>
      </c>
      <c r="E6681" s="2">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ht="14.25" customHeight="1" x14ac:dyDescent="0.3">
      <c r="A6682">
        <v>6681</v>
      </c>
      <c r="B6682" t="s">
        <v>9028</v>
      </c>
      <c r="C6682">
        <f>YEAR(Data!$D6682)</f>
        <v>2014</v>
      </c>
      <c r="D6682" s="2">
        <v>41885</v>
      </c>
      <c r="E6682" s="2">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ht="14.25" customHeight="1" x14ac:dyDescent="0.3">
      <c r="A6683">
        <v>6682</v>
      </c>
      <c r="B6683" t="s">
        <v>9028</v>
      </c>
      <c r="C6683">
        <f>YEAR(Data!$D6683)</f>
        <v>2014</v>
      </c>
      <c r="D6683" s="2">
        <v>41885</v>
      </c>
      <c r="E6683" s="2">
        <v>41890</v>
      </c>
      <c r="F6683" t="s">
        <v>23</v>
      </c>
      <c r="G6683" t="s">
        <v>274</v>
      </c>
      <c r="H6683" t="s">
        <v>275</v>
      </c>
      <c r="I6683" t="s">
        <v>26</v>
      </c>
      <c r="J6683" t="s">
        <v>27</v>
      </c>
      <c r="K6683" t="s">
        <v>4608</v>
      </c>
      <c r="L6683" t="s">
        <v>747</v>
      </c>
      <c r="M6683">
        <v>6450</v>
      </c>
      <c r="N6683" t="s">
        <v>148</v>
      </c>
      <c r="O6683" t="s">
        <v>7155</v>
      </c>
      <c r="P6683" t="s">
        <v>46</v>
      </c>
      <c r="Q6683" t="s">
        <v>90</v>
      </c>
      <c r="R6683" t="s">
        <v>7156</v>
      </c>
      <c r="S6683">
        <v>146.82</v>
      </c>
      <c r="T6683">
        <v>3</v>
      </c>
      <c r="U6683">
        <v>0</v>
      </c>
      <c r="V6683">
        <v>73.41</v>
      </c>
    </row>
    <row r="6684" spans="1:22" ht="14.25" customHeight="1" x14ac:dyDescent="0.3">
      <c r="A6684">
        <v>6683</v>
      </c>
      <c r="B6684" t="s">
        <v>9029</v>
      </c>
      <c r="C6684">
        <f>YEAR(Data!$D6684)</f>
        <v>2014</v>
      </c>
      <c r="D6684" s="2">
        <v>41641</v>
      </c>
      <c r="E6684" s="2">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ht="14.25" customHeight="1" x14ac:dyDescent="0.3">
      <c r="A6685">
        <v>6684</v>
      </c>
      <c r="B6685" t="s">
        <v>9030</v>
      </c>
      <c r="C6685">
        <f>YEAR(Data!$D6685)</f>
        <v>2011</v>
      </c>
      <c r="D6685" s="2">
        <v>40852</v>
      </c>
      <c r="E6685" s="2">
        <v>40857</v>
      </c>
      <c r="F6685" t="s">
        <v>50</v>
      </c>
      <c r="G6685" t="s">
        <v>3049</v>
      </c>
      <c r="H6685" t="s">
        <v>3050</v>
      </c>
      <c r="I6685" t="s">
        <v>102</v>
      </c>
      <c r="J6685" t="s">
        <v>27</v>
      </c>
      <c r="K6685" t="s">
        <v>42</v>
      </c>
      <c r="L6685" t="s">
        <v>43</v>
      </c>
      <c r="M6685">
        <v>90008</v>
      </c>
      <c r="N6685" t="s">
        <v>44</v>
      </c>
      <c r="O6685" t="s">
        <v>6591</v>
      </c>
      <c r="P6685" t="s">
        <v>32</v>
      </c>
      <c r="Q6685" t="s">
        <v>65</v>
      </c>
      <c r="R6685" t="s">
        <v>6592</v>
      </c>
      <c r="S6685">
        <v>20.04</v>
      </c>
      <c r="T6685">
        <v>6</v>
      </c>
      <c r="U6685">
        <v>0</v>
      </c>
      <c r="V6685">
        <v>8.8176000000000023</v>
      </c>
    </row>
    <row r="6686" spans="1:22" ht="14.25" customHeight="1" x14ac:dyDescent="0.3">
      <c r="A6686">
        <v>6685</v>
      </c>
      <c r="B6686" t="s">
        <v>9031</v>
      </c>
      <c r="C6686">
        <f>YEAR(Data!$D6686)</f>
        <v>2012</v>
      </c>
      <c r="D6686" s="2">
        <v>41260</v>
      </c>
      <c r="E6686" s="2">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ht="14.25" customHeight="1" x14ac:dyDescent="0.3">
      <c r="A6687">
        <v>6686</v>
      </c>
      <c r="B6687" t="s">
        <v>9031</v>
      </c>
      <c r="C6687">
        <f>YEAR(Data!$D6687)</f>
        <v>2012</v>
      </c>
      <c r="D6687" s="2">
        <v>41260</v>
      </c>
      <c r="E6687" s="2">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ht="14.25" customHeight="1" x14ac:dyDescent="0.3">
      <c r="A6688">
        <v>6687</v>
      </c>
      <c r="B6688" t="s">
        <v>9031</v>
      </c>
      <c r="C6688">
        <f>YEAR(Data!$D6688)</f>
        <v>2012</v>
      </c>
      <c r="D6688" s="2">
        <v>41260</v>
      </c>
      <c r="E6688" s="2">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ht="14.25" customHeight="1" x14ac:dyDescent="0.3">
      <c r="A6689">
        <v>6688</v>
      </c>
      <c r="B6689" t="s">
        <v>9032</v>
      </c>
      <c r="C6689">
        <f>YEAR(Data!$D6689)</f>
        <v>2012</v>
      </c>
      <c r="D6689" s="2">
        <v>41043</v>
      </c>
      <c r="E6689" s="2">
        <v>41050</v>
      </c>
      <c r="F6689" t="s">
        <v>50</v>
      </c>
      <c r="G6689" t="s">
        <v>5793</v>
      </c>
      <c r="H6689" t="s">
        <v>5794</v>
      </c>
      <c r="I6689" t="s">
        <v>26</v>
      </c>
      <c r="J6689" t="s">
        <v>27</v>
      </c>
      <c r="K6689" t="s">
        <v>42</v>
      </c>
      <c r="L6689" t="s">
        <v>43</v>
      </c>
      <c r="M6689">
        <v>90032</v>
      </c>
      <c r="N6689" t="s">
        <v>44</v>
      </c>
      <c r="O6689" t="s">
        <v>5599</v>
      </c>
      <c r="P6689" t="s">
        <v>46</v>
      </c>
      <c r="Q6689" t="s">
        <v>59</v>
      </c>
      <c r="R6689" t="s">
        <v>5600</v>
      </c>
      <c r="S6689">
        <v>1117.92</v>
      </c>
      <c r="T6689">
        <v>4</v>
      </c>
      <c r="U6689">
        <v>0</v>
      </c>
      <c r="V6689">
        <v>55.895999999999958</v>
      </c>
    </row>
    <row r="6690" spans="1:22" ht="14.25" customHeight="1" x14ac:dyDescent="0.3">
      <c r="A6690">
        <v>6689</v>
      </c>
      <c r="B6690" t="s">
        <v>9033</v>
      </c>
      <c r="C6690">
        <f>YEAR(Data!$D6690)</f>
        <v>2014</v>
      </c>
      <c r="D6690" s="2">
        <v>41709</v>
      </c>
      <c r="E6690" s="2">
        <v>41714</v>
      </c>
      <c r="F6690" t="s">
        <v>23</v>
      </c>
      <c r="G6690" t="s">
        <v>6482</v>
      </c>
      <c r="H6690" t="s">
        <v>6483</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ht="14.25" customHeight="1" x14ac:dyDescent="0.3">
      <c r="A6691">
        <v>6690</v>
      </c>
      <c r="B6691" t="s">
        <v>9034</v>
      </c>
      <c r="C6691">
        <f>YEAR(Data!$D6691)</f>
        <v>2014</v>
      </c>
      <c r="D6691" s="2">
        <v>41976</v>
      </c>
      <c r="E6691" s="2">
        <v>41983</v>
      </c>
      <c r="F6691" t="s">
        <v>50</v>
      </c>
      <c r="G6691" t="s">
        <v>4512</v>
      </c>
      <c r="H6691" t="s">
        <v>4513</v>
      </c>
      <c r="I6691" t="s">
        <v>41</v>
      </c>
      <c r="J6691" t="s">
        <v>27</v>
      </c>
      <c r="K6691" t="s">
        <v>184</v>
      </c>
      <c r="L6691" t="s">
        <v>104</v>
      </c>
      <c r="M6691">
        <v>77095</v>
      </c>
      <c r="N6691" t="s">
        <v>105</v>
      </c>
      <c r="O6691" t="s">
        <v>5206</v>
      </c>
      <c r="P6691" t="s">
        <v>46</v>
      </c>
      <c r="Q6691" t="s">
        <v>68</v>
      </c>
      <c r="R6691" t="s">
        <v>5207</v>
      </c>
      <c r="S6691">
        <v>12.160000000000002</v>
      </c>
      <c r="T6691">
        <v>5</v>
      </c>
      <c r="U6691">
        <v>0.2</v>
      </c>
      <c r="V6691">
        <v>2.1279999999999988</v>
      </c>
    </row>
    <row r="6692" spans="1:22" ht="14.25" customHeight="1" x14ac:dyDescent="0.3">
      <c r="A6692">
        <v>6691</v>
      </c>
      <c r="B6692" t="s">
        <v>9035</v>
      </c>
      <c r="C6692">
        <f>YEAR(Data!$D6692)</f>
        <v>2014</v>
      </c>
      <c r="D6692" s="2">
        <v>41852</v>
      </c>
      <c r="E6692" s="2">
        <v>41857</v>
      </c>
      <c r="F6692" t="s">
        <v>50</v>
      </c>
      <c r="G6692" t="s">
        <v>5584</v>
      </c>
      <c r="H6692" t="s">
        <v>5585</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ht="14.25" customHeight="1" x14ac:dyDescent="0.3">
      <c r="A6693">
        <v>6692</v>
      </c>
      <c r="B6693" t="s">
        <v>9035</v>
      </c>
      <c r="C6693">
        <f>YEAR(Data!$D6693)</f>
        <v>2014</v>
      </c>
      <c r="D6693" s="2">
        <v>41852</v>
      </c>
      <c r="E6693" s="2">
        <v>41857</v>
      </c>
      <c r="F6693" t="s">
        <v>50</v>
      </c>
      <c r="G6693" t="s">
        <v>5584</v>
      </c>
      <c r="H6693" t="s">
        <v>5585</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ht="14.25" customHeight="1" x14ac:dyDescent="0.3">
      <c r="A6694">
        <v>6693</v>
      </c>
      <c r="B6694" t="s">
        <v>9036</v>
      </c>
      <c r="C6694">
        <f>YEAR(Data!$D6694)</f>
        <v>2014</v>
      </c>
      <c r="D6694" s="2">
        <v>41863</v>
      </c>
      <c r="E6694" s="2">
        <v>41865</v>
      </c>
      <c r="F6694" t="s">
        <v>23</v>
      </c>
      <c r="G6694" t="s">
        <v>5993</v>
      </c>
      <c r="H6694" t="s">
        <v>5994</v>
      </c>
      <c r="I6694" t="s">
        <v>102</v>
      </c>
      <c r="J6694" t="s">
        <v>27</v>
      </c>
      <c r="K6694" t="s">
        <v>6079</v>
      </c>
      <c r="L6694" t="s">
        <v>736</v>
      </c>
      <c r="M6694">
        <v>70601</v>
      </c>
      <c r="N6694" t="s">
        <v>30</v>
      </c>
      <c r="O6694" t="s">
        <v>5374</v>
      </c>
      <c r="P6694" t="s">
        <v>46</v>
      </c>
      <c r="Q6694" t="s">
        <v>75</v>
      </c>
      <c r="R6694" t="s">
        <v>5375</v>
      </c>
      <c r="S6694">
        <v>477.51</v>
      </c>
      <c r="T6694">
        <v>11</v>
      </c>
      <c r="U6694">
        <v>0</v>
      </c>
      <c r="V6694">
        <v>219.65459999999999</v>
      </c>
    </row>
    <row r="6695" spans="1:22" ht="14.25" customHeight="1" x14ac:dyDescent="0.3">
      <c r="A6695">
        <v>6694</v>
      </c>
      <c r="B6695" t="s">
        <v>9037</v>
      </c>
      <c r="C6695">
        <f>YEAR(Data!$D6695)</f>
        <v>2014</v>
      </c>
      <c r="D6695" s="2">
        <v>41913</v>
      </c>
      <c r="E6695" s="2">
        <v>41915</v>
      </c>
      <c r="F6695" t="s">
        <v>23</v>
      </c>
      <c r="G6695" t="s">
        <v>6451</v>
      </c>
      <c r="H6695" t="s">
        <v>6452</v>
      </c>
      <c r="I6695" t="s">
        <v>26</v>
      </c>
      <c r="J6695" t="s">
        <v>27</v>
      </c>
      <c r="K6695" t="s">
        <v>4492</v>
      </c>
      <c r="L6695" t="s">
        <v>2735</v>
      </c>
      <c r="M6695">
        <v>21215</v>
      </c>
      <c r="N6695" t="s">
        <v>148</v>
      </c>
      <c r="O6695" t="s">
        <v>5777</v>
      </c>
      <c r="P6695" t="s">
        <v>46</v>
      </c>
      <c r="Q6695" t="s">
        <v>90</v>
      </c>
      <c r="R6695" t="s">
        <v>5778</v>
      </c>
      <c r="S6695">
        <v>164.88</v>
      </c>
      <c r="T6695">
        <v>3</v>
      </c>
      <c r="U6695">
        <v>0</v>
      </c>
      <c r="V6695">
        <v>80.791200000000003</v>
      </c>
    </row>
    <row r="6696" spans="1:22" ht="14.25" customHeight="1" x14ac:dyDescent="0.3">
      <c r="A6696">
        <v>6695</v>
      </c>
      <c r="B6696" t="s">
        <v>9038</v>
      </c>
      <c r="C6696">
        <f>YEAR(Data!$D6696)</f>
        <v>2013</v>
      </c>
      <c r="D6696" s="2">
        <v>41513</v>
      </c>
      <c r="E6696" s="2">
        <v>41517</v>
      </c>
      <c r="F6696" t="s">
        <v>50</v>
      </c>
      <c r="G6696" t="s">
        <v>8926</v>
      </c>
      <c r="H6696" t="s">
        <v>8927</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ht="14.25" customHeight="1" x14ac:dyDescent="0.3">
      <c r="A6697">
        <v>6696</v>
      </c>
      <c r="B6697" t="s">
        <v>9039</v>
      </c>
      <c r="C6697">
        <f>YEAR(Data!$D6697)</f>
        <v>2013</v>
      </c>
      <c r="D6697" s="2">
        <v>41611</v>
      </c>
      <c r="E6697" s="2">
        <v>41616</v>
      </c>
      <c r="F6697" t="s">
        <v>50</v>
      </c>
      <c r="G6697" t="s">
        <v>3691</v>
      </c>
      <c r="H6697" t="s">
        <v>3692</v>
      </c>
      <c r="I6697" t="s">
        <v>26</v>
      </c>
      <c r="J6697" t="s">
        <v>27</v>
      </c>
      <c r="K6697" t="s">
        <v>266</v>
      </c>
      <c r="L6697" t="s">
        <v>267</v>
      </c>
      <c r="M6697">
        <v>10024</v>
      </c>
      <c r="N6697" t="s">
        <v>148</v>
      </c>
      <c r="O6697" t="s">
        <v>6989</v>
      </c>
      <c r="P6697" t="s">
        <v>46</v>
      </c>
      <c r="Q6697" t="s">
        <v>75</v>
      </c>
      <c r="R6697" t="s">
        <v>6990</v>
      </c>
      <c r="S6697">
        <v>415.17600000000004</v>
      </c>
      <c r="T6697">
        <v>3</v>
      </c>
      <c r="U6697">
        <v>0.2</v>
      </c>
      <c r="V6697">
        <v>134.93219999999999</v>
      </c>
    </row>
    <row r="6698" spans="1:22" ht="14.25" customHeight="1" x14ac:dyDescent="0.3">
      <c r="A6698">
        <v>6697</v>
      </c>
      <c r="B6698" t="s">
        <v>9039</v>
      </c>
      <c r="C6698">
        <f>YEAR(Data!$D6698)</f>
        <v>2013</v>
      </c>
      <c r="D6698" s="2">
        <v>41611</v>
      </c>
      <c r="E6698" s="2">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ht="14.25" customHeight="1" x14ac:dyDescent="0.3">
      <c r="A6699">
        <v>6698</v>
      </c>
      <c r="B6699" t="s">
        <v>9039</v>
      </c>
      <c r="C6699">
        <f>YEAR(Data!$D6699)</f>
        <v>2013</v>
      </c>
      <c r="D6699" s="2">
        <v>41611</v>
      </c>
      <c r="E6699" s="2">
        <v>41616</v>
      </c>
      <c r="F6699" t="s">
        <v>50</v>
      </c>
      <c r="G6699" t="s">
        <v>3691</v>
      </c>
      <c r="H6699" t="s">
        <v>3692</v>
      </c>
      <c r="I6699" t="s">
        <v>26</v>
      </c>
      <c r="J6699" t="s">
        <v>27</v>
      </c>
      <c r="K6699" t="s">
        <v>266</v>
      </c>
      <c r="L6699" t="s">
        <v>267</v>
      </c>
      <c r="M6699">
        <v>10024</v>
      </c>
      <c r="N6699" t="s">
        <v>148</v>
      </c>
      <c r="O6699" t="s">
        <v>5777</v>
      </c>
      <c r="P6699" t="s">
        <v>46</v>
      </c>
      <c r="Q6699" t="s">
        <v>90</v>
      </c>
      <c r="R6699" t="s">
        <v>5778</v>
      </c>
      <c r="S6699">
        <v>54.96</v>
      </c>
      <c r="T6699">
        <v>1</v>
      </c>
      <c r="U6699">
        <v>0</v>
      </c>
      <c r="V6699">
        <v>26.930399999999999</v>
      </c>
    </row>
    <row r="6700" spans="1:22" ht="14.25" customHeight="1" x14ac:dyDescent="0.3">
      <c r="A6700">
        <v>6699</v>
      </c>
      <c r="B6700" t="s">
        <v>9040</v>
      </c>
      <c r="C6700">
        <f>YEAR(Data!$D6700)</f>
        <v>2014</v>
      </c>
      <c r="D6700" s="2">
        <v>41842</v>
      </c>
      <c r="E6700" s="2">
        <v>41846</v>
      </c>
      <c r="F6700" t="s">
        <v>50</v>
      </c>
      <c r="G6700" t="s">
        <v>4348</v>
      </c>
      <c r="H6700" t="s">
        <v>4349</v>
      </c>
      <c r="I6700" t="s">
        <v>26</v>
      </c>
      <c r="J6700" t="s">
        <v>27</v>
      </c>
      <c r="K6700" t="s">
        <v>947</v>
      </c>
      <c r="L6700" t="s">
        <v>43</v>
      </c>
      <c r="M6700">
        <v>92024</v>
      </c>
      <c r="N6700" t="s">
        <v>44</v>
      </c>
      <c r="O6700" t="s">
        <v>9041</v>
      </c>
      <c r="P6700" t="s">
        <v>46</v>
      </c>
      <c r="Q6700" t="s">
        <v>90</v>
      </c>
      <c r="R6700" t="s">
        <v>9042</v>
      </c>
      <c r="S6700">
        <v>16.34</v>
      </c>
      <c r="T6700">
        <v>2</v>
      </c>
      <c r="U6700">
        <v>0</v>
      </c>
      <c r="V6700">
        <v>7.6798000000000002</v>
      </c>
    </row>
    <row r="6701" spans="1:22" ht="14.25" customHeight="1" x14ac:dyDescent="0.3">
      <c r="A6701">
        <v>6700</v>
      </c>
      <c r="B6701" t="s">
        <v>9040</v>
      </c>
      <c r="C6701">
        <f>YEAR(Data!$D6701)</f>
        <v>2014</v>
      </c>
      <c r="D6701" s="2">
        <v>41842</v>
      </c>
      <c r="E6701" s="2">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ht="14.25" customHeight="1" x14ac:dyDescent="0.3">
      <c r="A6702">
        <v>6701</v>
      </c>
      <c r="B6702" t="s">
        <v>9040</v>
      </c>
      <c r="C6702">
        <f>YEAR(Data!$D6702)</f>
        <v>2014</v>
      </c>
      <c r="D6702" s="2">
        <v>41842</v>
      </c>
      <c r="E6702" s="2">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ht="14.25" customHeight="1" x14ac:dyDescent="0.3">
      <c r="A6703">
        <v>6702</v>
      </c>
      <c r="B6703" t="s">
        <v>9043</v>
      </c>
      <c r="C6703">
        <f>YEAR(Data!$D6703)</f>
        <v>2012</v>
      </c>
      <c r="D6703" s="2">
        <v>41049</v>
      </c>
      <c r="E6703" s="2">
        <v>41053</v>
      </c>
      <c r="F6703" t="s">
        <v>50</v>
      </c>
      <c r="G6703" t="s">
        <v>4143</v>
      </c>
      <c r="H6703" t="s">
        <v>4144</v>
      </c>
      <c r="I6703" t="s">
        <v>26</v>
      </c>
      <c r="J6703" t="s">
        <v>27</v>
      </c>
      <c r="K6703" t="s">
        <v>9002</v>
      </c>
      <c r="L6703" t="s">
        <v>88</v>
      </c>
      <c r="M6703">
        <v>27893</v>
      </c>
      <c r="N6703" t="s">
        <v>30</v>
      </c>
      <c r="O6703" t="s">
        <v>4622</v>
      </c>
      <c r="P6703" t="s">
        <v>32</v>
      </c>
      <c r="Q6703" t="s">
        <v>65</v>
      </c>
      <c r="R6703" t="s">
        <v>4623</v>
      </c>
      <c r="S6703">
        <v>163.136</v>
      </c>
      <c r="T6703">
        <v>4</v>
      </c>
      <c r="U6703">
        <v>0.2</v>
      </c>
      <c r="V6703">
        <v>20.391999999999989</v>
      </c>
    </row>
    <row r="6704" spans="1:22" ht="14.25" customHeight="1" x14ac:dyDescent="0.3">
      <c r="A6704">
        <v>6703</v>
      </c>
      <c r="B6704" t="s">
        <v>9043</v>
      </c>
      <c r="C6704">
        <f>YEAR(Data!$D6704)</f>
        <v>2012</v>
      </c>
      <c r="D6704" s="2">
        <v>41049</v>
      </c>
      <c r="E6704" s="2">
        <v>41053</v>
      </c>
      <c r="F6704" t="s">
        <v>50</v>
      </c>
      <c r="G6704" t="s">
        <v>4143</v>
      </c>
      <c r="H6704" t="s">
        <v>4144</v>
      </c>
      <c r="I6704" t="s">
        <v>26</v>
      </c>
      <c r="J6704" t="s">
        <v>27</v>
      </c>
      <c r="K6704" t="s">
        <v>9002</v>
      </c>
      <c r="L6704" t="s">
        <v>88</v>
      </c>
      <c r="M6704">
        <v>27893</v>
      </c>
      <c r="N6704" t="s">
        <v>30</v>
      </c>
      <c r="O6704" t="s">
        <v>3424</v>
      </c>
      <c r="P6704" t="s">
        <v>46</v>
      </c>
      <c r="Q6704" t="s">
        <v>75</v>
      </c>
      <c r="R6704" t="s">
        <v>3425</v>
      </c>
      <c r="S6704">
        <v>6.4080000000000004</v>
      </c>
      <c r="T6704">
        <v>4</v>
      </c>
      <c r="U6704">
        <v>0.7</v>
      </c>
      <c r="V6704">
        <v>-4.9127999999999989</v>
      </c>
    </row>
    <row r="6705" spans="1:22" ht="14.25" customHeight="1" x14ac:dyDescent="0.3">
      <c r="A6705">
        <v>6704</v>
      </c>
      <c r="B6705" t="s">
        <v>9044</v>
      </c>
      <c r="C6705">
        <f>YEAR(Data!$D6705)</f>
        <v>2012</v>
      </c>
      <c r="D6705" s="2">
        <v>41083</v>
      </c>
      <c r="E6705" s="2">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ht="14.25" customHeight="1" x14ac:dyDescent="0.3">
      <c r="A6706">
        <v>6705</v>
      </c>
      <c r="B6706" t="s">
        <v>9044</v>
      </c>
      <c r="C6706">
        <f>YEAR(Data!$D6706)</f>
        <v>2012</v>
      </c>
      <c r="D6706" s="2">
        <v>41083</v>
      </c>
      <c r="E6706" s="2">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ht="14.25" customHeight="1" x14ac:dyDescent="0.3">
      <c r="A6707">
        <v>6706</v>
      </c>
      <c r="B6707" t="s">
        <v>9044</v>
      </c>
      <c r="C6707">
        <f>YEAR(Data!$D6707)</f>
        <v>2012</v>
      </c>
      <c r="D6707" s="2">
        <v>41083</v>
      </c>
      <c r="E6707" s="2">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ht="14.25" customHeight="1" x14ac:dyDescent="0.3">
      <c r="A6708">
        <v>6707</v>
      </c>
      <c r="B6708" t="s">
        <v>9045</v>
      </c>
      <c r="C6708">
        <f>YEAR(Data!$D6708)</f>
        <v>2013</v>
      </c>
      <c r="D6708" s="2">
        <v>41528</v>
      </c>
      <c r="E6708" s="2">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ht="14.25" customHeight="1" x14ac:dyDescent="0.3">
      <c r="A6709">
        <v>6708</v>
      </c>
      <c r="B6709" t="s">
        <v>9046</v>
      </c>
      <c r="C6709">
        <f>YEAR(Data!$D6709)</f>
        <v>2011</v>
      </c>
      <c r="D6709" s="2">
        <v>40646</v>
      </c>
      <c r="E6709" s="2">
        <v>40651</v>
      </c>
      <c r="F6709" t="s">
        <v>50</v>
      </c>
      <c r="G6709" t="s">
        <v>3436</v>
      </c>
      <c r="H6709" t="s">
        <v>3437</v>
      </c>
      <c r="I6709" t="s">
        <v>102</v>
      </c>
      <c r="J6709" t="s">
        <v>27</v>
      </c>
      <c r="K6709" t="s">
        <v>4492</v>
      </c>
      <c r="L6709" t="s">
        <v>2735</v>
      </c>
      <c r="M6709">
        <v>21215</v>
      </c>
      <c r="N6709" t="s">
        <v>148</v>
      </c>
      <c r="O6709" t="s">
        <v>9047</v>
      </c>
      <c r="P6709" t="s">
        <v>46</v>
      </c>
      <c r="Q6709" t="s">
        <v>47</v>
      </c>
      <c r="R6709" t="s">
        <v>9048</v>
      </c>
      <c r="S6709">
        <v>7.83</v>
      </c>
      <c r="T6709">
        <v>3</v>
      </c>
      <c r="U6709">
        <v>0</v>
      </c>
      <c r="V6709">
        <v>3.6017999999999999</v>
      </c>
    </row>
    <row r="6710" spans="1:22" ht="14.25" customHeight="1" x14ac:dyDescent="0.3">
      <c r="A6710">
        <v>6709</v>
      </c>
      <c r="B6710" t="s">
        <v>9049</v>
      </c>
      <c r="C6710">
        <f>YEAR(Data!$D6710)</f>
        <v>2012</v>
      </c>
      <c r="D6710" s="2">
        <v>41227</v>
      </c>
      <c r="E6710" s="2">
        <v>41232</v>
      </c>
      <c r="F6710" t="s">
        <v>50</v>
      </c>
      <c r="G6710" t="s">
        <v>449</v>
      </c>
      <c r="H6710" t="s">
        <v>450</v>
      </c>
      <c r="I6710" t="s">
        <v>26</v>
      </c>
      <c r="J6710" t="s">
        <v>27</v>
      </c>
      <c r="K6710" t="s">
        <v>9050</v>
      </c>
      <c r="L6710" t="s">
        <v>668</v>
      </c>
      <c r="M6710">
        <v>87124</v>
      </c>
      <c r="N6710" t="s">
        <v>44</v>
      </c>
      <c r="O6710" t="s">
        <v>686</v>
      </c>
      <c r="P6710" t="s">
        <v>32</v>
      </c>
      <c r="Q6710" t="s">
        <v>36</v>
      </c>
      <c r="R6710" t="s">
        <v>687</v>
      </c>
      <c r="S6710">
        <v>883.84</v>
      </c>
      <c r="T6710">
        <v>4</v>
      </c>
      <c r="U6710">
        <v>0.2</v>
      </c>
      <c r="V6710">
        <v>99.431999999999931</v>
      </c>
    </row>
    <row r="6711" spans="1:22" ht="14.25" customHeight="1" x14ac:dyDescent="0.3">
      <c r="A6711">
        <v>6710</v>
      </c>
      <c r="B6711" t="s">
        <v>9049</v>
      </c>
      <c r="C6711">
        <f>YEAR(Data!$D6711)</f>
        <v>2012</v>
      </c>
      <c r="D6711" s="2">
        <v>41227</v>
      </c>
      <c r="E6711" s="2">
        <v>41232</v>
      </c>
      <c r="F6711" t="s">
        <v>50</v>
      </c>
      <c r="G6711" t="s">
        <v>449</v>
      </c>
      <c r="H6711" t="s">
        <v>450</v>
      </c>
      <c r="I6711" t="s">
        <v>26</v>
      </c>
      <c r="J6711" t="s">
        <v>27</v>
      </c>
      <c r="K6711" t="s">
        <v>9050</v>
      </c>
      <c r="L6711" t="s">
        <v>668</v>
      </c>
      <c r="M6711">
        <v>87124</v>
      </c>
      <c r="N6711" t="s">
        <v>44</v>
      </c>
      <c r="O6711" t="s">
        <v>1084</v>
      </c>
      <c r="P6711" t="s">
        <v>32</v>
      </c>
      <c r="Q6711" t="s">
        <v>36</v>
      </c>
      <c r="R6711" t="s">
        <v>1085</v>
      </c>
      <c r="S6711">
        <v>230.35200000000003</v>
      </c>
      <c r="T6711">
        <v>3</v>
      </c>
      <c r="U6711">
        <v>0.2</v>
      </c>
      <c r="V6711">
        <v>20.155800000000013</v>
      </c>
    </row>
    <row r="6712" spans="1:22" ht="14.25" customHeight="1" x14ac:dyDescent="0.3">
      <c r="A6712">
        <v>6711</v>
      </c>
      <c r="B6712" t="s">
        <v>9051</v>
      </c>
      <c r="C6712">
        <f>YEAR(Data!$D6712)</f>
        <v>2013</v>
      </c>
      <c r="D6712" s="2">
        <v>41618</v>
      </c>
      <c r="E6712" s="2">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ht="14.25" customHeight="1" x14ac:dyDescent="0.3">
      <c r="A6713">
        <v>6712</v>
      </c>
      <c r="B6713" t="s">
        <v>9052</v>
      </c>
      <c r="C6713">
        <f>YEAR(Data!$D6713)</f>
        <v>2014</v>
      </c>
      <c r="D6713" s="2">
        <v>41870</v>
      </c>
      <c r="E6713" s="2">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ht="14.25" customHeight="1" x14ac:dyDescent="0.3">
      <c r="A6714">
        <v>6713</v>
      </c>
      <c r="B6714" t="s">
        <v>9053</v>
      </c>
      <c r="C6714">
        <f>YEAR(Data!$D6714)</f>
        <v>2014</v>
      </c>
      <c r="D6714" s="2">
        <v>41988</v>
      </c>
      <c r="E6714" s="2">
        <v>41988</v>
      </c>
      <c r="F6714" t="s">
        <v>1290</v>
      </c>
      <c r="G6714" t="s">
        <v>643</v>
      </c>
      <c r="H6714" t="s">
        <v>644</v>
      </c>
      <c r="I6714" t="s">
        <v>26</v>
      </c>
      <c r="J6714" t="s">
        <v>27</v>
      </c>
      <c r="K6714" t="s">
        <v>4289</v>
      </c>
      <c r="L6714" t="s">
        <v>211</v>
      </c>
      <c r="M6714">
        <v>60076</v>
      </c>
      <c r="N6714" t="s">
        <v>105</v>
      </c>
      <c r="O6714" t="s">
        <v>5400</v>
      </c>
      <c r="P6714" t="s">
        <v>32</v>
      </c>
      <c r="Q6714" t="s">
        <v>65</v>
      </c>
      <c r="R6714" t="s">
        <v>5401</v>
      </c>
      <c r="S6714">
        <v>266.35200000000003</v>
      </c>
      <c r="T6714">
        <v>6</v>
      </c>
      <c r="U6714">
        <v>0.6</v>
      </c>
      <c r="V6714">
        <v>-292.98719999999997</v>
      </c>
    </row>
    <row r="6715" spans="1:22" ht="14.25" customHeight="1" x14ac:dyDescent="0.3">
      <c r="A6715">
        <v>6714</v>
      </c>
      <c r="B6715" t="s">
        <v>9053</v>
      </c>
      <c r="C6715">
        <f>YEAR(Data!$D6715)</f>
        <v>2014</v>
      </c>
      <c r="D6715" s="2">
        <v>41988</v>
      </c>
      <c r="E6715" s="2">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ht="14.25" customHeight="1" x14ac:dyDescent="0.3">
      <c r="A6716">
        <v>6715</v>
      </c>
      <c r="B6716" t="s">
        <v>9053</v>
      </c>
      <c r="C6716">
        <f>YEAR(Data!$D6716)</f>
        <v>2014</v>
      </c>
      <c r="D6716" s="2">
        <v>41988</v>
      </c>
      <c r="E6716" s="2">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ht="14.25" customHeight="1" x14ac:dyDescent="0.3">
      <c r="A6717">
        <v>6716</v>
      </c>
      <c r="B6717" t="s">
        <v>9053</v>
      </c>
      <c r="C6717">
        <f>YEAR(Data!$D6717)</f>
        <v>2014</v>
      </c>
      <c r="D6717" s="2">
        <v>41988</v>
      </c>
      <c r="E6717" s="2">
        <v>41988</v>
      </c>
      <c r="F6717" t="s">
        <v>1290</v>
      </c>
      <c r="G6717" t="s">
        <v>643</v>
      </c>
      <c r="H6717" t="s">
        <v>644</v>
      </c>
      <c r="I6717" t="s">
        <v>26</v>
      </c>
      <c r="J6717" t="s">
        <v>27</v>
      </c>
      <c r="K6717" t="s">
        <v>4289</v>
      </c>
      <c r="L6717" t="s">
        <v>211</v>
      </c>
      <c r="M6717">
        <v>60076</v>
      </c>
      <c r="N6717" t="s">
        <v>105</v>
      </c>
      <c r="O6717" t="s">
        <v>6846</v>
      </c>
      <c r="P6717" t="s">
        <v>46</v>
      </c>
      <c r="Q6717" t="s">
        <v>68</v>
      </c>
      <c r="R6717" t="s">
        <v>6847</v>
      </c>
      <c r="S6717">
        <v>95.231999999999999</v>
      </c>
      <c r="T6717">
        <v>6</v>
      </c>
      <c r="U6717">
        <v>0.2</v>
      </c>
      <c r="V6717">
        <v>24.998400000000011</v>
      </c>
    </row>
    <row r="6718" spans="1:22" ht="14.25" customHeight="1" x14ac:dyDescent="0.3">
      <c r="A6718">
        <v>6717</v>
      </c>
      <c r="B6718" t="s">
        <v>9054</v>
      </c>
      <c r="C6718">
        <f>YEAR(Data!$D6718)</f>
        <v>2013</v>
      </c>
      <c r="D6718" s="2">
        <v>41373</v>
      </c>
      <c r="E6718" s="2">
        <v>41380</v>
      </c>
      <c r="F6718" t="s">
        <v>50</v>
      </c>
      <c r="G6718" t="s">
        <v>2310</v>
      </c>
      <c r="H6718" t="s">
        <v>2311</v>
      </c>
      <c r="I6718" t="s">
        <v>102</v>
      </c>
      <c r="J6718" t="s">
        <v>27</v>
      </c>
      <c r="K6718" t="s">
        <v>5766</v>
      </c>
      <c r="L6718" t="s">
        <v>1707</v>
      </c>
      <c r="M6718">
        <v>71901</v>
      </c>
      <c r="N6718" t="s">
        <v>30</v>
      </c>
      <c r="O6718" t="s">
        <v>2572</v>
      </c>
      <c r="P6718" t="s">
        <v>46</v>
      </c>
      <c r="Q6718" t="s">
        <v>269</v>
      </c>
      <c r="R6718" t="s">
        <v>2573</v>
      </c>
      <c r="S6718">
        <v>30</v>
      </c>
      <c r="T6718">
        <v>6</v>
      </c>
      <c r="U6718">
        <v>0</v>
      </c>
      <c r="V6718">
        <v>14.399999999999999</v>
      </c>
    </row>
    <row r="6719" spans="1:22" ht="14.25" customHeight="1" x14ac:dyDescent="0.3">
      <c r="A6719">
        <v>6718</v>
      </c>
      <c r="B6719" t="s">
        <v>9054</v>
      </c>
      <c r="C6719">
        <f>YEAR(Data!$D6719)</f>
        <v>2013</v>
      </c>
      <c r="D6719" s="2">
        <v>41373</v>
      </c>
      <c r="E6719" s="2">
        <v>41380</v>
      </c>
      <c r="F6719" t="s">
        <v>50</v>
      </c>
      <c r="G6719" t="s">
        <v>2310</v>
      </c>
      <c r="H6719" t="s">
        <v>2311</v>
      </c>
      <c r="I6719" t="s">
        <v>102</v>
      </c>
      <c r="J6719" t="s">
        <v>27</v>
      </c>
      <c r="K6719" t="s">
        <v>5766</v>
      </c>
      <c r="L6719" t="s">
        <v>1707</v>
      </c>
      <c r="M6719">
        <v>71901</v>
      </c>
      <c r="N6719" t="s">
        <v>30</v>
      </c>
      <c r="O6719" t="s">
        <v>2127</v>
      </c>
      <c r="P6719" t="s">
        <v>46</v>
      </c>
      <c r="Q6719" t="s">
        <v>90</v>
      </c>
      <c r="R6719" t="s">
        <v>2128</v>
      </c>
      <c r="S6719">
        <v>25.92</v>
      </c>
      <c r="T6719">
        <v>4</v>
      </c>
      <c r="U6719">
        <v>0</v>
      </c>
      <c r="V6719">
        <v>12.700800000000001</v>
      </c>
    </row>
    <row r="6720" spans="1:22" ht="14.25" customHeight="1" x14ac:dyDescent="0.3">
      <c r="A6720">
        <v>6719</v>
      </c>
      <c r="B6720" t="s">
        <v>9054</v>
      </c>
      <c r="C6720">
        <f>YEAR(Data!$D6720)</f>
        <v>2013</v>
      </c>
      <c r="D6720" s="2">
        <v>41373</v>
      </c>
      <c r="E6720" s="2">
        <v>41380</v>
      </c>
      <c r="F6720" t="s">
        <v>50</v>
      </c>
      <c r="G6720" t="s">
        <v>2310</v>
      </c>
      <c r="H6720" t="s">
        <v>2311</v>
      </c>
      <c r="I6720" t="s">
        <v>102</v>
      </c>
      <c r="J6720" t="s">
        <v>27</v>
      </c>
      <c r="K6720" t="s">
        <v>5766</v>
      </c>
      <c r="L6720" t="s">
        <v>1707</v>
      </c>
      <c r="M6720">
        <v>71901</v>
      </c>
      <c r="N6720" t="s">
        <v>30</v>
      </c>
      <c r="O6720" t="s">
        <v>3464</v>
      </c>
      <c r="P6720" t="s">
        <v>32</v>
      </c>
      <c r="Q6720" t="s">
        <v>65</v>
      </c>
      <c r="R6720" t="s">
        <v>3465</v>
      </c>
      <c r="S6720">
        <v>159.91999999999999</v>
      </c>
      <c r="T6720">
        <v>4</v>
      </c>
      <c r="U6720">
        <v>0</v>
      </c>
      <c r="V6720">
        <v>31.983999999999995</v>
      </c>
    </row>
    <row r="6721" spans="1:22" ht="14.25" customHeight="1" x14ac:dyDescent="0.3">
      <c r="A6721">
        <v>6720</v>
      </c>
      <c r="B6721" t="s">
        <v>9055</v>
      </c>
      <c r="C6721">
        <f>YEAR(Data!$D6721)</f>
        <v>2013</v>
      </c>
      <c r="D6721" s="2">
        <v>41625</v>
      </c>
      <c r="E6721" s="2">
        <v>41628</v>
      </c>
      <c r="F6721" t="s">
        <v>188</v>
      </c>
      <c r="G6721" t="s">
        <v>144</v>
      </c>
      <c r="H6721" t="s">
        <v>145</v>
      </c>
      <c r="I6721" t="s">
        <v>26</v>
      </c>
      <c r="J6721" t="s">
        <v>27</v>
      </c>
      <c r="K6721" t="s">
        <v>9056</v>
      </c>
      <c r="L6721" t="s">
        <v>88</v>
      </c>
      <c r="M6721">
        <v>27534</v>
      </c>
      <c r="N6721" t="s">
        <v>30</v>
      </c>
      <c r="O6721" t="s">
        <v>3650</v>
      </c>
      <c r="P6721" t="s">
        <v>46</v>
      </c>
      <c r="Q6721" t="s">
        <v>78</v>
      </c>
      <c r="R6721" t="s">
        <v>3651</v>
      </c>
      <c r="S6721">
        <v>34.944000000000003</v>
      </c>
      <c r="T6721">
        <v>3</v>
      </c>
      <c r="U6721">
        <v>0.2</v>
      </c>
      <c r="V6721">
        <v>3.0576000000000008</v>
      </c>
    </row>
    <row r="6722" spans="1:22" ht="14.25" customHeight="1" x14ac:dyDescent="0.3">
      <c r="A6722">
        <v>6721</v>
      </c>
      <c r="B6722" t="s">
        <v>9057</v>
      </c>
      <c r="C6722">
        <f>YEAR(Data!$D6722)</f>
        <v>2014</v>
      </c>
      <c r="D6722" s="2">
        <v>41902</v>
      </c>
      <c r="E6722" s="2">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ht="14.25" customHeight="1" x14ac:dyDescent="0.3">
      <c r="A6723">
        <v>6722</v>
      </c>
      <c r="B6723" t="s">
        <v>9057</v>
      </c>
      <c r="C6723">
        <f>YEAR(Data!$D6723)</f>
        <v>2014</v>
      </c>
      <c r="D6723" s="2">
        <v>41902</v>
      </c>
      <c r="E6723" s="2">
        <v>41907</v>
      </c>
      <c r="F6723" t="s">
        <v>50</v>
      </c>
      <c r="G6723" t="s">
        <v>2638</v>
      </c>
      <c r="H6723" t="s">
        <v>2639</v>
      </c>
      <c r="I6723" t="s">
        <v>41</v>
      </c>
      <c r="J6723" t="s">
        <v>27</v>
      </c>
      <c r="K6723" t="s">
        <v>42</v>
      </c>
      <c r="L6723" t="s">
        <v>43</v>
      </c>
      <c r="M6723">
        <v>90032</v>
      </c>
      <c r="N6723" t="s">
        <v>44</v>
      </c>
      <c r="O6723" t="s">
        <v>8410</v>
      </c>
      <c r="P6723" t="s">
        <v>46</v>
      </c>
      <c r="Q6723" t="s">
        <v>68</v>
      </c>
      <c r="R6723" t="s">
        <v>8411</v>
      </c>
      <c r="S6723">
        <v>23.32</v>
      </c>
      <c r="T6723">
        <v>2</v>
      </c>
      <c r="U6723">
        <v>0</v>
      </c>
      <c r="V6723">
        <v>6.0632000000000019</v>
      </c>
    </row>
    <row r="6724" spans="1:22" ht="14.25" customHeight="1" x14ac:dyDescent="0.3">
      <c r="A6724">
        <v>6723</v>
      </c>
      <c r="B6724" t="s">
        <v>9057</v>
      </c>
      <c r="C6724">
        <f>YEAR(Data!$D6724)</f>
        <v>2014</v>
      </c>
      <c r="D6724" s="2">
        <v>41902</v>
      </c>
      <c r="E6724" s="2">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ht="14.25" customHeight="1" x14ac:dyDescent="0.3">
      <c r="A6725">
        <v>6724</v>
      </c>
      <c r="B6725" t="s">
        <v>9058</v>
      </c>
      <c r="C6725">
        <f>YEAR(Data!$D6725)</f>
        <v>2014</v>
      </c>
      <c r="D6725" s="2">
        <v>41887</v>
      </c>
      <c r="E6725" s="2">
        <v>41889</v>
      </c>
      <c r="F6725" t="s">
        <v>23</v>
      </c>
      <c r="G6725" t="s">
        <v>6893</v>
      </c>
      <c r="H6725" t="s">
        <v>6894</v>
      </c>
      <c r="I6725" t="s">
        <v>26</v>
      </c>
      <c r="J6725" t="s">
        <v>27</v>
      </c>
      <c r="K6725" t="s">
        <v>8634</v>
      </c>
      <c r="L6725" t="s">
        <v>2694</v>
      </c>
      <c r="M6725">
        <v>3060</v>
      </c>
      <c r="N6725" t="s">
        <v>148</v>
      </c>
      <c r="O6725" t="s">
        <v>4393</v>
      </c>
      <c r="P6725" t="s">
        <v>46</v>
      </c>
      <c r="Q6725" t="s">
        <v>269</v>
      </c>
      <c r="R6725" t="s">
        <v>186</v>
      </c>
      <c r="S6725">
        <v>14.82</v>
      </c>
      <c r="T6725">
        <v>6</v>
      </c>
      <c r="U6725">
        <v>0</v>
      </c>
      <c r="V6725">
        <v>6.9654000000000007</v>
      </c>
    </row>
    <row r="6726" spans="1:22" ht="14.25" customHeight="1" x14ac:dyDescent="0.3">
      <c r="A6726">
        <v>6725</v>
      </c>
      <c r="B6726" t="s">
        <v>9059</v>
      </c>
      <c r="C6726">
        <f>YEAR(Data!$D6726)</f>
        <v>2013</v>
      </c>
      <c r="D6726" s="2">
        <v>41530</v>
      </c>
      <c r="E6726" s="2">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ht="14.25" customHeight="1" x14ac:dyDescent="0.3">
      <c r="A6727">
        <v>6726</v>
      </c>
      <c r="B6727" t="s">
        <v>9059</v>
      </c>
      <c r="C6727">
        <f>YEAR(Data!$D6727)</f>
        <v>2013</v>
      </c>
      <c r="D6727" s="2">
        <v>41530</v>
      </c>
      <c r="E6727" s="2">
        <v>41534</v>
      </c>
      <c r="F6727" t="s">
        <v>50</v>
      </c>
      <c r="G6727" t="s">
        <v>1939</v>
      </c>
      <c r="H6727" t="s">
        <v>1940</v>
      </c>
      <c r="I6727" t="s">
        <v>26</v>
      </c>
      <c r="J6727" t="s">
        <v>27</v>
      </c>
      <c r="K6727" t="s">
        <v>95</v>
      </c>
      <c r="L6727" t="s">
        <v>96</v>
      </c>
      <c r="M6727">
        <v>98103</v>
      </c>
      <c r="N6727" t="s">
        <v>44</v>
      </c>
      <c r="O6727" t="s">
        <v>7382</v>
      </c>
      <c r="P6727" t="s">
        <v>46</v>
      </c>
      <c r="Q6727" t="s">
        <v>47</v>
      </c>
      <c r="R6727" t="s">
        <v>7383</v>
      </c>
      <c r="S6727">
        <v>11.07</v>
      </c>
      <c r="T6727">
        <v>3</v>
      </c>
      <c r="U6727">
        <v>0</v>
      </c>
      <c r="V6727">
        <v>5.2028999999999996</v>
      </c>
    </row>
    <row r="6728" spans="1:22" ht="14.25" customHeight="1" x14ac:dyDescent="0.3">
      <c r="A6728">
        <v>6727</v>
      </c>
      <c r="B6728" t="s">
        <v>9059</v>
      </c>
      <c r="C6728">
        <f>YEAR(Data!$D6728)</f>
        <v>2013</v>
      </c>
      <c r="D6728" s="2">
        <v>41530</v>
      </c>
      <c r="E6728" s="2">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ht="14.25" customHeight="1" x14ac:dyDescent="0.3">
      <c r="A6729">
        <v>6728</v>
      </c>
      <c r="B6729" t="s">
        <v>9060</v>
      </c>
      <c r="C6729">
        <f>YEAR(Data!$D6729)</f>
        <v>2014</v>
      </c>
      <c r="D6729" s="2">
        <v>41862</v>
      </c>
      <c r="E6729" s="2">
        <v>41867</v>
      </c>
      <c r="F6729" t="s">
        <v>23</v>
      </c>
      <c r="G6729" t="s">
        <v>2328</v>
      </c>
      <c r="H6729" t="s">
        <v>2329</v>
      </c>
      <c r="I6729" t="s">
        <v>41</v>
      </c>
      <c r="J6729" t="s">
        <v>27</v>
      </c>
      <c r="K6729" t="s">
        <v>1464</v>
      </c>
      <c r="L6729" t="s">
        <v>254</v>
      </c>
      <c r="M6729">
        <v>47374</v>
      </c>
      <c r="N6729" t="s">
        <v>105</v>
      </c>
      <c r="O6729" t="s">
        <v>8178</v>
      </c>
      <c r="P6729" t="s">
        <v>46</v>
      </c>
      <c r="Q6729" t="s">
        <v>90</v>
      </c>
      <c r="R6729" t="s">
        <v>8179</v>
      </c>
      <c r="S6729">
        <v>177.2</v>
      </c>
      <c r="T6729">
        <v>5</v>
      </c>
      <c r="U6729">
        <v>0</v>
      </c>
      <c r="V6729">
        <v>83.283999999999992</v>
      </c>
    </row>
    <row r="6730" spans="1:22" ht="14.25" customHeight="1" x14ac:dyDescent="0.3">
      <c r="A6730">
        <v>6729</v>
      </c>
      <c r="B6730" t="s">
        <v>9061</v>
      </c>
      <c r="C6730">
        <f>YEAR(Data!$D6730)</f>
        <v>2013</v>
      </c>
      <c r="D6730" s="2">
        <v>41583</v>
      </c>
      <c r="E6730" s="2">
        <v>41588</v>
      </c>
      <c r="F6730" t="s">
        <v>50</v>
      </c>
      <c r="G6730" t="s">
        <v>6865</v>
      </c>
      <c r="H6730" t="s">
        <v>6866</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ht="14.25" customHeight="1" x14ac:dyDescent="0.3">
      <c r="A6731">
        <v>6730</v>
      </c>
      <c r="B6731" t="s">
        <v>9062</v>
      </c>
      <c r="C6731">
        <f>YEAR(Data!$D6731)</f>
        <v>2012</v>
      </c>
      <c r="D6731" s="2">
        <v>41078</v>
      </c>
      <c r="E6731" s="2">
        <v>41080</v>
      </c>
      <c r="F6731" t="s">
        <v>188</v>
      </c>
      <c r="G6731" t="s">
        <v>2439</v>
      </c>
      <c r="H6731" t="s">
        <v>2440</v>
      </c>
      <c r="I6731" t="s">
        <v>41</v>
      </c>
      <c r="J6731" t="s">
        <v>27</v>
      </c>
      <c r="K6731" t="s">
        <v>3792</v>
      </c>
      <c r="L6731" t="s">
        <v>335</v>
      </c>
      <c r="M6731">
        <v>37167</v>
      </c>
      <c r="N6731" t="s">
        <v>30</v>
      </c>
      <c r="O6731" t="s">
        <v>5217</v>
      </c>
      <c r="P6731" t="s">
        <v>46</v>
      </c>
      <c r="Q6731" t="s">
        <v>75</v>
      </c>
      <c r="R6731" t="s">
        <v>5218</v>
      </c>
      <c r="S6731">
        <v>6.1290000000000004</v>
      </c>
      <c r="T6731">
        <v>3</v>
      </c>
      <c r="U6731">
        <v>0.7</v>
      </c>
      <c r="V6731">
        <v>-4.4945999999999984</v>
      </c>
    </row>
    <row r="6732" spans="1:22" ht="14.25" customHeight="1" x14ac:dyDescent="0.3">
      <c r="A6732">
        <v>6731</v>
      </c>
      <c r="B6732" t="s">
        <v>9062</v>
      </c>
      <c r="C6732">
        <f>YEAR(Data!$D6732)</f>
        <v>2012</v>
      </c>
      <c r="D6732" s="2">
        <v>41078</v>
      </c>
      <c r="E6732" s="2">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ht="14.25" customHeight="1" x14ac:dyDescent="0.3">
      <c r="A6733">
        <v>6732</v>
      </c>
      <c r="B6733" t="s">
        <v>9062</v>
      </c>
      <c r="C6733">
        <f>YEAR(Data!$D6733)</f>
        <v>2012</v>
      </c>
      <c r="D6733" s="2">
        <v>41078</v>
      </c>
      <c r="E6733" s="2">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ht="14.25" customHeight="1" x14ac:dyDescent="0.3">
      <c r="A6734">
        <v>6733</v>
      </c>
      <c r="B6734" t="s">
        <v>9063</v>
      </c>
      <c r="C6734">
        <f>YEAR(Data!$D6734)</f>
        <v>2011</v>
      </c>
      <c r="D6734" s="2">
        <v>40728</v>
      </c>
      <c r="E6734" s="2">
        <v>40731</v>
      </c>
      <c r="F6734" t="s">
        <v>188</v>
      </c>
      <c r="G6734" t="s">
        <v>6982</v>
      </c>
      <c r="H6734" t="s">
        <v>6983</v>
      </c>
      <c r="I6734" t="s">
        <v>41</v>
      </c>
      <c r="J6734" t="s">
        <v>27</v>
      </c>
      <c r="K6734" t="s">
        <v>456</v>
      </c>
      <c r="L6734" t="s">
        <v>457</v>
      </c>
      <c r="M6734">
        <v>80013</v>
      </c>
      <c r="N6734" t="s">
        <v>44</v>
      </c>
      <c r="O6734" t="s">
        <v>6304</v>
      </c>
      <c r="P6734" t="s">
        <v>46</v>
      </c>
      <c r="Q6734" t="s">
        <v>90</v>
      </c>
      <c r="R6734" t="s">
        <v>6305</v>
      </c>
      <c r="S6734">
        <v>177.536</v>
      </c>
      <c r="T6734">
        <v>4</v>
      </c>
      <c r="U6734">
        <v>0.2</v>
      </c>
      <c r="V6734">
        <v>62.137599999999992</v>
      </c>
    </row>
    <row r="6735" spans="1:22" ht="14.25" customHeight="1" x14ac:dyDescent="0.3">
      <c r="A6735">
        <v>6734</v>
      </c>
      <c r="B6735" t="s">
        <v>9063</v>
      </c>
      <c r="C6735">
        <f>YEAR(Data!$D6735)</f>
        <v>2011</v>
      </c>
      <c r="D6735" s="2">
        <v>40728</v>
      </c>
      <c r="E6735" s="2">
        <v>40731</v>
      </c>
      <c r="F6735" t="s">
        <v>188</v>
      </c>
      <c r="G6735" t="s">
        <v>6982</v>
      </c>
      <c r="H6735" t="s">
        <v>6983</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ht="14.25" customHeight="1" x14ac:dyDescent="0.3">
      <c r="A6736">
        <v>6735</v>
      </c>
      <c r="B6736" t="s">
        <v>9064</v>
      </c>
      <c r="C6736">
        <f>YEAR(Data!$D6736)</f>
        <v>2012</v>
      </c>
      <c r="D6736" s="2">
        <v>41263</v>
      </c>
      <c r="E6736" s="2">
        <v>41268</v>
      </c>
      <c r="F6736" t="s">
        <v>50</v>
      </c>
      <c r="G6736" t="s">
        <v>8695</v>
      </c>
      <c r="H6736" t="s">
        <v>8696</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ht="14.25" customHeight="1" x14ac:dyDescent="0.3">
      <c r="A6737">
        <v>6736</v>
      </c>
      <c r="B6737" t="s">
        <v>9065</v>
      </c>
      <c r="C6737">
        <f>YEAR(Data!$D6737)</f>
        <v>2013</v>
      </c>
      <c r="D6737" s="2">
        <v>41375</v>
      </c>
      <c r="E6737" s="2">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ht="14.25" customHeight="1" x14ac:dyDescent="0.3">
      <c r="A6738">
        <v>6737</v>
      </c>
      <c r="B6738" t="s">
        <v>9065</v>
      </c>
      <c r="C6738">
        <f>YEAR(Data!$D6738)</f>
        <v>2013</v>
      </c>
      <c r="D6738" s="2">
        <v>41375</v>
      </c>
      <c r="E6738" s="2">
        <v>41382</v>
      </c>
      <c r="F6738" t="s">
        <v>50</v>
      </c>
      <c r="G6738" t="s">
        <v>4558</v>
      </c>
      <c r="H6738" t="s">
        <v>4559</v>
      </c>
      <c r="I6738" t="s">
        <v>26</v>
      </c>
      <c r="J6738" t="s">
        <v>27</v>
      </c>
      <c r="K6738" t="s">
        <v>127</v>
      </c>
      <c r="L6738" t="s">
        <v>43</v>
      </c>
      <c r="M6738">
        <v>94122</v>
      </c>
      <c r="N6738" t="s">
        <v>44</v>
      </c>
      <c r="O6738" t="s">
        <v>7504</v>
      </c>
      <c r="P6738" t="s">
        <v>46</v>
      </c>
      <c r="Q6738" t="s">
        <v>59</v>
      </c>
      <c r="R6738" t="s">
        <v>7505</v>
      </c>
      <c r="S6738">
        <v>579.51</v>
      </c>
      <c r="T6738">
        <v>3</v>
      </c>
      <c r="U6738">
        <v>0</v>
      </c>
      <c r="V6738">
        <v>81.131400000000014</v>
      </c>
    </row>
    <row r="6739" spans="1:22" ht="14.25" customHeight="1" x14ac:dyDescent="0.3">
      <c r="A6739">
        <v>6738</v>
      </c>
      <c r="B6739" t="s">
        <v>9065</v>
      </c>
      <c r="C6739">
        <f>YEAR(Data!$D6739)</f>
        <v>2013</v>
      </c>
      <c r="D6739" s="2">
        <v>41375</v>
      </c>
      <c r="E6739" s="2">
        <v>41382</v>
      </c>
      <c r="F6739" t="s">
        <v>50</v>
      </c>
      <c r="G6739" t="s">
        <v>4558</v>
      </c>
      <c r="H6739" t="s">
        <v>4559</v>
      </c>
      <c r="I6739" t="s">
        <v>26</v>
      </c>
      <c r="J6739" t="s">
        <v>27</v>
      </c>
      <c r="K6739" t="s">
        <v>127</v>
      </c>
      <c r="L6739" t="s">
        <v>43</v>
      </c>
      <c r="M6739">
        <v>94122</v>
      </c>
      <c r="N6739" t="s">
        <v>44</v>
      </c>
      <c r="O6739" t="s">
        <v>8522</v>
      </c>
      <c r="P6739" t="s">
        <v>46</v>
      </c>
      <c r="Q6739" t="s">
        <v>59</v>
      </c>
      <c r="R6739" t="s">
        <v>8523</v>
      </c>
      <c r="S6739">
        <v>150.66</v>
      </c>
      <c r="T6739">
        <v>9</v>
      </c>
      <c r="U6739">
        <v>0</v>
      </c>
      <c r="V6739">
        <v>6.0263999999999918</v>
      </c>
    </row>
    <row r="6740" spans="1:22" ht="14.25" customHeight="1" x14ac:dyDescent="0.3">
      <c r="A6740">
        <v>6739</v>
      </c>
      <c r="B6740" t="s">
        <v>9065</v>
      </c>
      <c r="C6740">
        <f>YEAR(Data!$D6740)</f>
        <v>2013</v>
      </c>
      <c r="D6740" s="2">
        <v>41375</v>
      </c>
      <c r="E6740" s="2">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ht="14.25" customHeight="1" x14ac:dyDescent="0.3">
      <c r="A6741">
        <v>6740</v>
      </c>
      <c r="B6741" t="s">
        <v>9066</v>
      </c>
      <c r="C6741">
        <f>YEAR(Data!$D6741)</f>
        <v>2011</v>
      </c>
      <c r="D6741" s="2">
        <v>40689</v>
      </c>
      <c r="E6741" s="2">
        <v>40694</v>
      </c>
      <c r="F6741" t="s">
        <v>50</v>
      </c>
      <c r="G6741" t="s">
        <v>4324</v>
      </c>
      <c r="H6741" t="s">
        <v>4325</v>
      </c>
      <c r="I6741" t="s">
        <v>26</v>
      </c>
      <c r="J6741" t="s">
        <v>27</v>
      </c>
      <c r="K6741" t="s">
        <v>303</v>
      </c>
      <c r="L6741" t="s">
        <v>211</v>
      </c>
      <c r="M6741">
        <v>60623</v>
      </c>
      <c r="N6741" t="s">
        <v>105</v>
      </c>
      <c r="O6741" t="s">
        <v>5557</v>
      </c>
      <c r="P6741" t="s">
        <v>46</v>
      </c>
      <c r="Q6741" t="s">
        <v>59</v>
      </c>
      <c r="R6741" t="s">
        <v>5558</v>
      </c>
      <c r="S6741">
        <v>102.624</v>
      </c>
      <c r="T6741">
        <v>3</v>
      </c>
      <c r="U6741">
        <v>0.2</v>
      </c>
      <c r="V6741">
        <v>7.6968000000000032</v>
      </c>
    </row>
    <row r="6742" spans="1:22" ht="14.25" customHeight="1" x14ac:dyDescent="0.3">
      <c r="A6742">
        <v>6741</v>
      </c>
      <c r="B6742" t="s">
        <v>9066</v>
      </c>
      <c r="C6742">
        <f>YEAR(Data!$D6742)</f>
        <v>2011</v>
      </c>
      <c r="D6742" s="2">
        <v>40689</v>
      </c>
      <c r="E6742" s="2">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ht="14.25" customHeight="1" x14ac:dyDescent="0.3">
      <c r="A6743">
        <v>6742</v>
      </c>
      <c r="B6743" t="s">
        <v>9066</v>
      </c>
      <c r="C6743">
        <f>YEAR(Data!$D6743)</f>
        <v>2011</v>
      </c>
      <c r="D6743" s="2">
        <v>40689</v>
      </c>
      <c r="E6743" s="2">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ht="14.25" customHeight="1" x14ac:dyDescent="0.3">
      <c r="A6744">
        <v>6743</v>
      </c>
      <c r="B6744" t="s">
        <v>9067</v>
      </c>
      <c r="C6744">
        <f>YEAR(Data!$D6744)</f>
        <v>2014</v>
      </c>
      <c r="D6744" s="2">
        <v>41827</v>
      </c>
      <c r="E6744" s="2">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ht="14.25" customHeight="1" x14ac:dyDescent="0.3">
      <c r="A6745">
        <v>6744</v>
      </c>
      <c r="B6745" t="s">
        <v>9068</v>
      </c>
      <c r="C6745">
        <f>YEAR(Data!$D6745)</f>
        <v>2012</v>
      </c>
      <c r="D6745" s="2">
        <v>40955</v>
      </c>
      <c r="E6745" s="2">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ht="14.25" customHeight="1" x14ac:dyDescent="0.3">
      <c r="A6746">
        <v>6745</v>
      </c>
      <c r="B6746" t="s">
        <v>9069</v>
      </c>
      <c r="C6746">
        <f>YEAR(Data!$D6746)</f>
        <v>2014</v>
      </c>
      <c r="D6746" s="2">
        <v>41807</v>
      </c>
      <c r="E6746" s="2">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ht="14.25" customHeight="1" x14ac:dyDescent="0.3">
      <c r="A6747">
        <v>6746</v>
      </c>
      <c r="B6747" t="s">
        <v>9069</v>
      </c>
      <c r="C6747">
        <f>YEAR(Data!$D6747)</f>
        <v>2014</v>
      </c>
      <c r="D6747" s="2">
        <v>41807</v>
      </c>
      <c r="E6747" s="2">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ht="14.25" customHeight="1" x14ac:dyDescent="0.3">
      <c r="A6748">
        <v>6747</v>
      </c>
      <c r="B6748" t="s">
        <v>9070</v>
      </c>
      <c r="C6748">
        <f>YEAR(Data!$D6748)</f>
        <v>2014</v>
      </c>
      <c r="D6748" s="2">
        <v>41957</v>
      </c>
      <c r="E6748" s="2">
        <v>41960</v>
      </c>
      <c r="F6748" t="s">
        <v>188</v>
      </c>
      <c r="G6748" t="s">
        <v>343</v>
      </c>
      <c r="H6748" t="s">
        <v>344</v>
      </c>
      <c r="I6748" t="s">
        <v>41</v>
      </c>
      <c r="J6748" t="s">
        <v>27</v>
      </c>
      <c r="K6748" t="s">
        <v>266</v>
      </c>
      <c r="L6748" t="s">
        <v>267</v>
      </c>
      <c r="M6748">
        <v>10009</v>
      </c>
      <c r="N6748" t="s">
        <v>148</v>
      </c>
      <c r="O6748" t="s">
        <v>6048</v>
      </c>
      <c r="P6748" t="s">
        <v>71</v>
      </c>
      <c r="Q6748" t="s">
        <v>72</v>
      </c>
      <c r="R6748" t="s">
        <v>6049</v>
      </c>
      <c r="S6748">
        <v>629.94999999999993</v>
      </c>
      <c r="T6748">
        <v>5</v>
      </c>
      <c r="U6748">
        <v>0</v>
      </c>
      <c r="V6748">
        <v>163.78700000000003</v>
      </c>
    </row>
    <row r="6749" spans="1:22" ht="14.25" customHeight="1" x14ac:dyDescent="0.3">
      <c r="A6749">
        <v>6748</v>
      </c>
      <c r="B6749" t="s">
        <v>9071</v>
      </c>
      <c r="C6749">
        <f>YEAR(Data!$D6749)</f>
        <v>2014</v>
      </c>
      <c r="D6749" s="2">
        <v>41985</v>
      </c>
      <c r="E6749" s="2">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ht="14.25" customHeight="1" x14ac:dyDescent="0.3">
      <c r="A6750">
        <v>6749</v>
      </c>
      <c r="B6750" t="s">
        <v>9071</v>
      </c>
      <c r="C6750">
        <f>YEAR(Data!$D6750)</f>
        <v>2014</v>
      </c>
      <c r="D6750" s="2">
        <v>41985</v>
      </c>
      <c r="E6750" s="2">
        <v>41989</v>
      </c>
      <c r="F6750" t="s">
        <v>50</v>
      </c>
      <c r="G6750" t="s">
        <v>1821</v>
      </c>
      <c r="H6750" t="s">
        <v>1822</v>
      </c>
      <c r="I6750" t="s">
        <v>26</v>
      </c>
      <c r="J6750" t="s">
        <v>27</v>
      </c>
      <c r="K6750" t="s">
        <v>266</v>
      </c>
      <c r="L6750" t="s">
        <v>267</v>
      </c>
      <c r="M6750">
        <v>10035</v>
      </c>
      <c r="N6750" t="s">
        <v>148</v>
      </c>
      <c r="O6750" t="s">
        <v>5566</v>
      </c>
      <c r="P6750" t="s">
        <v>46</v>
      </c>
      <c r="Q6750" t="s">
        <v>90</v>
      </c>
      <c r="R6750" t="s">
        <v>5567</v>
      </c>
      <c r="S6750">
        <v>17.940000000000001</v>
      </c>
      <c r="T6750">
        <v>3</v>
      </c>
      <c r="U6750">
        <v>0</v>
      </c>
      <c r="V6750">
        <v>8.0730000000000004</v>
      </c>
    </row>
    <row r="6751" spans="1:22" ht="14.25" customHeight="1" x14ac:dyDescent="0.3">
      <c r="A6751">
        <v>6750</v>
      </c>
      <c r="B6751" t="s">
        <v>9071</v>
      </c>
      <c r="C6751">
        <f>YEAR(Data!$D6751)</f>
        <v>2014</v>
      </c>
      <c r="D6751" s="2">
        <v>41985</v>
      </c>
      <c r="E6751" s="2">
        <v>41989</v>
      </c>
      <c r="F6751" t="s">
        <v>50</v>
      </c>
      <c r="G6751" t="s">
        <v>1821</v>
      </c>
      <c r="H6751" t="s">
        <v>1822</v>
      </c>
      <c r="I6751" t="s">
        <v>26</v>
      </c>
      <c r="J6751" t="s">
        <v>27</v>
      </c>
      <c r="K6751" t="s">
        <v>266</v>
      </c>
      <c r="L6751" t="s">
        <v>267</v>
      </c>
      <c r="M6751">
        <v>10035</v>
      </c>
      <c r="N6751" t="s">
        <v>148</v>
      </c>
      <c r="O6751" t="s">
        <v>7940</v>
      </c>
      <c r="P6751" t="s">
        <v>71</v>
      </c>
      <c r="Q6751" t="s">
        <v>72</v>
      </c>
      <c r="R6751" t="s">
        <v>7941</v>
      </c>
      <c r="S6751">
        <v>116.98</v>
      </c>
      <c r="T6751">
        <v>2</v>
      </c>
      <c r="U6751">
        <v>0</v>
      </c>
      <c r="V6751">
        <v>29.245000000000005</v>
      </c>
    </row>
    <row r="6752" spans="1:22" ht="14.25" customHeight="1" x14ac:dyDescent="0.3">
      <c r="A6752">
        <v>6751</v>
      </c>
      <c r="B6752" t="s">
        <v>9072</v>
      </c>
      <c r="C6752">
        <f>YEAR(Data!$D6752)</f>
        <v>2013</v>
      </c>
      <c r="D6752" s="2">
        <v>41454</v>
      </c>
      <c r="E6752" s="2">
        <v>41456</v>
      </c>
      <c r="F6752" t="s">
        <v>23</v>
      </c>
      <c r="G6752" t="s">
        <v>6119</v>
      </c>
      <c r="H6752" t="s">
        <v>6120</v>
      </c>
      <c r="I6752" t="s">
        <v>26</v>
      </c>
      <c r="J6752" t="s">
        <v>27</v>
      </c>
      <c r="K6752" t="s">
        <v>4824</v>
      </c>
      <c r="L6752" t="s">
        <v>788</v>
      </c>
      <c r="M6752">
        <v>7501</v>
      </c>
      <c r="N6752" t="s">
        <v>148</v>
      </c>
      <c r="O6752" t="s">
        <v>6595</v>
      </c>
      <c r="P6752" t="s">
        <v>32</v>
      </c>
      <c r="Q6752" t="s">
        <v>36</v>
      </c>
      <c r="R6752" t="s">
        <v>6596</v>
      </c>
      <c r="S6752">
        <v>121.96</v>
      </c>
      <c r="T6752">
        <v>2</v>
      </c>
      <c r="U6752">
        <v>0</v>
      </c>
      <c r="V6752">
        <v>20.733199999999997</v>
      </c>
    </row>
    <row r="6753" spans="1:22" ht="14.25" customHeight="1" x14ac:dyDescent="0.3">
      <c r="A6753">
        <v>6752</v>
      </c>
      <c r="B6753" t="s">
        <v>9072</v>
      </c>
      <c r="C6753">
        <f>YEAR(Data!$D6753)</f>
        <v>2013</v>
      </c>
      <c r="D6753" s="2">
        <v>41454</v>
      </c>
      <c r="E6753" s="2">
        <v>41456</v>
      </c>
      <c r="F6753" t="s">
        <v>23</v>
      </c>
      <c r="G6753" t="s">
        <v>6119</v>
      </c>
      <c r="H6753" t="s">
        <v>6120</v>
      </c>
      <c r="I6753" t="s">
        <v>26</v>
      </c>
      <c r="J6753" t="s">
        <v>27</v>
      </c>
      <c r="K6753" t="s">
        <v>4824</v>
      </c>
      <c r="L6753" t="s">
        <v>788</v>
      </c>
      <c r="M6753">
        <v>7501</v>
      </c>
      <c r="N6753" t="s">
        <v>148</v>
      </c>
      <c r="O6753" t="s">
        <v>6506</v>
      </c>
      <c r="P6753" t="s">
        <v>46</v>
      </c>
      <c r="Q6753" t="s">
        <v>78</v>
      </c>
      <c r="R6753" t="s">
        <v>6507</v>
      </c>
      <c r="S6753">
        <v>8.74</v>
      </c>
      <c r="T6753">
        <v>2</v>
      </c>
      <c r="U6753">
        <v>0</v>
      </c>
      <c r="V6753">
        <v>2.2724000000000002</v>
      </c>
    </row>
    <row r="6754" spans="1:22" ht="14.25" customHeight="1" x14ac:dyDescent="0.3">
      <c r="A6754">
        <v>6753</v>
      </c>
      <c r="B6754" t="s">
        <v>9072</v>
      </c>
      <c r="C6754">
        <f>YEAR(Data!$D6754)</f>
        <v>2013</v>
      </c>
      <c r="D6754" s="2">
        <v>41454</v>
      </c>
      <c r="E6754" s="2">
        <v>41456</v>
      </c>
      <c r="F6754" t="s">
        <v>23</v>
      </c>
      <c r="G6754" t="s">
        <v>6119</v>
      </c>
      <c r="H6754" t="s">
        <v>6120</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ht="14.25" customHeight="1" x14ac:dyDescent="0.3">
      <c r="A6755">
        <v>6754</v>
      </c>
      <c r="B6755" t="s">
        <v>9072</v>
      </c>
      <c r="C6755">
        <f>YEAR(Data!$D6755)</f>
        <v>2013</v>
      </c>
      <c r="D6755" s="2">
        <v>41454</v>
      </c>
      <c r="E6755" s="2">
        <v>41456</v>
      </c>
      <c r="F6755" t="s">
        <v>23</v>
      </c>
      <c r="G6755" t="s">
        <v>6119</v>
      </c>
      <c r="H6755" t="s">
        <v>6120</v>
      </c>
      <c r="I6755" t="s">
        <v>26</v>
      </c>
      <c r="J6755" t="s">
        <v>27</v>
      </c>
      <c r="K6755" t="s">
        <v>4824</v>
      </c>
      <c r="L6755" t="s">
        <v>788</v>
      </c>
      <c r="M6755">
        <v>7501</v>
      </c>
      <c r="N6755" t="s">
        <v>148</v>
      </c>
      <c r="O6755" t="s">
        <v>5822</v>
      </c>
      <c r="P6755" t="s">
        <v>46</v>
      </c>
      <c r="Q6755" t="s">
        <v>75</v>
      </c>
      <c r="R6755" t="s">
        <v>5823</v>
      </c>
      <c r="S6755">
        <v>7.96</v>
      </c>
      <c r="T6755">
        <v>2</v>
      </c>
      <c r="U6755">
        <v>0</v>
      </c>
      <c r="V6755">
        <v>3.7412000000000001</v>
      </c>
    </row>
    <row r="6756" spans="1:22" ht="14.25" customHeight="1" x14ac:dyDescent="0.3">
      <c r="A6756">
        <v>6755</v>
      </c>
      <c r="B6756" t="s">
        <v>9072</v>
      </c>
      <c r="C6756">
        <f>YEAR(Data!$D6756)</f>
        <v>2013</v>
      </c>
      <c r="D6756" s="2">
        <v>41454</v>
      </c>
      <c r="E6756" s="2">
        <v>41456</v>
      </c>
      <c r="F6756" t="s">
        <v>23</v>
      </c>
      <c r="G6756" t="s">
        <v>6119</v>
      </c>
      <c r="H6756" t="s">
        <v>6120</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ht="14.25" customHeight="1" x14ac:dyDescent="0.3">
      <c r="A6757">
        <v>6756</v>
      </c>
      <c r="B6757" t="s">
        <v>9073</v>
      </c>
      <c r="C6757">
        <f>YEAR(Data!$D6757)</f>
        <v>2014</v>
      </c>
      <c r="D6757" s="2">
        <v>41898</v>
      </c>
      <c r="E6757" s="2">
        <v>41902</v>
      </c>
      <c r="F6757" t="s">
        <v>50</v>
      </c>
      <c r="G6757" t="s">
        <v>9074</v>
      </c>
      <c r="H6757" t="s">
        <v>9075</v>
      </c>
      <c r="I6757" t="s">
        <v>41</v>
      </c>
      <c r="J6757" t="s">
        <v>27</v>
      </c>
      <c r="K6757" t="s">
        <v>1119</v>
      </c>
      <c r="L6757" t="s">
        <v>788</v>
      </c>
      <c r="M6757">
        <v>8701</v>
      </c>
      <c r="N6757" t="s">
        <v>148</v>
      </c>
      <c r="O6757" t="s">
        <v>6158</v>
      </c>
      <c r="P6757" t="s">
        <v>32</v>
      </c>
      <c r="Q6757" t="s">
        <v>65</v>
      </c>
      <c r="R6757" t="s">
        <v>6159</v>
      </c>
      <c r="S6757">
        <v>47.400000000000006</v>
      </c>
      <c r="T6757">
        <v>5</v>
      </c>
      <c r="U6757">
        <v>0</v>
      </c>
      <c r="V6757">
        <v>18.960000000000004</v>
      </c>
    </row>
    <row r="6758" spans="1:22" ht="14.25" customHeight="1" x14ac:dyDescent="0.3">
      <c r="A6758">
        <v>6757</v>
      </c>
      <c r="B6758" t="s">
        <v>9073</v>
      </c>
      <c r="C6758">
        <f>YEAR(Data!$D6758)</f>
        <v>2014</v>
      </c>
      <c r="D6758" s="2">
        <v>41898</v>
      </c>
      <c r="E6758" s="2">
        <v>41902</v>
      </c>
      <c r="F6758" t="s">
        <v>50</v>
      </c>
      <c r="G6758" t="s">
        <v>9074</v>
      </c>
      <c r="H6758" t="s">
        <v>9075</v>
      </c>
      <c r="I6758" t="s">
        <v>41</v>
      </c>
      <c r="J6758" t="s">
        <v>27</v>
      </c>
      <c r="K6758" t="s">
        <v>1119</v>
      </c>
      <c r="L6758" t="s">
        <v>788</v>
      </c>
      <c r="M6758">
        <v>8701</v>
      </c>
      <c r="N6758" t="s">
        <v>148</v>
      </c>
      <c r="O6758" t="s">
        <v>6953</v>
      </c>
      <c r="P6758" t="s">
        <v>32</v>
      </c>
      <c r="Q6758" t="s">
        <v>36</v>
      </c>
      <c r="R6758" t="s">
        <v>6954</v>
      </c>
      <c r="S6758">
        <v>512.96</v>
      </c>
      <c r="T6758">
        <v>4</v>
      </c>
      <c r="U6758">
        <v>0</v>
      </c>
      <c r="V6758">
        <v>143.62880000000001</v>
      </c>
    </row>
    <row r="6759" spans="1:22" ht="14.25" customHeight="1" x14ac:dyDescent="0.3">
      <c r="A6759">
        <v>6758</v>
      </c>
      <c r="B6759" t="s">
        <v>9073</v>
      </c>
      <c r="C6759">
        <f>YEAR(Data!$D6759)</f>
        <v>2014</v>
      </c>
      <c r="D6759" s="2">
        <v>41898</v>
      </c>
      <c r="E6759" s="2">
        <v>41902</v>
      </c>
      <c r="F6759" t="s">
        <v>50</v>
      </c>
      <c r="G6759" t="s">
        <v>9074</v>
      </c>
      <c r="H6759" t="s">
        <v>9075</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ht="14.25" customHeight="1" x14ac:dyDescent="0.3">
      <c r="A6760">
        <v>6759</v>
      </c>
      <c r="B6760" t="s">
        <v>9073</v>
      </c>
      <c r="C6760">
        <f>YEAR(Data!$D6760)</f>
        <v>2014</v>
      </c>
      <c r="D6760" s="2">
        <v>41898</v>
      </c>
      <c r="E6760" s="2">
        <v>41902</v>
      </c>
      <c r="F6760" t="s">
        <v>50</v>
      </c>
      <c r="G6760" t="s">
        <v>9074</v>
      </c>
      <c r="H6760" t="s">
        <v>9075</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ht="14.25" customHeight="1" x14ac:dyDescent="0.3">
      <c r="A6761">
        <v>6760</v>
      </c>
      <c r="B6761" t="s">
        <v>9076</v>
      </c>
      <c r="C6761">
        <f>YEAR(Data!$D6761)</f>
        <v>2014</v>
      </c>
      <c r="D6761" s="2">
        <v>41976</v>
      </c>
      <c r="E6761" s="2">
        <v>41982</v>
      </c>
      <c r="F6761" t="s">
        <v>50</v>
      </c>
      <c r="G6761" t="s">
        <v>8368</v>
      </c>
      <c r="H6761" t="s">
        <v>8369</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ht="14.25" customHeight="1" x14ac:dyDescent="0.3">
      <c r="A6762">
        <v>6761</v>
      </c>
      <c r="B6762" t="s">
        <v>9077</v>
      </c>
      <c r="C6762">
        <f>YEAR(Data!$D6762)</f>
        <v>2014</v>
      </c>
      <c r="D6762" s="2">
        <v>41817</v>
      </c>
      <c r="E6762" s="2">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ht="14.25" customHeight="1" x14ac:dyDescent="0.3">
      <c r="A6763">
        <v>6762</v>
      </c>
      <c r="B6763" t="s">
        <v>9078</v>
      </c>
      <c r="C6763">
        <f>YEAR(Data!$D6763)</f>
        <v>2013</v>
      </c>
      <c r="D6763" s="2">
        <v>41480</v>
      </c>
      <c r="E6763" s="2">
        <v>41482</v>
      </c>
      <c r="F6763" t="s">
        <v>23</v>
      </c>
      <c r="G6763" t="s">
        <v>6798</v>
      </c>
      <c r="H6763" t="s">
        <v>6799</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ht="14.25" customHeight="1" x14ac:dyDescent="0.3">
      <c r="A6764">
        <v>6763</v>
      </c>
      <c r="B6764" t="s">
        <v>9079</v>
      </c>
      <c r="C6764">
        <f>YEAR(Data!$D6764)</f>
        <v>2013</v>
      </c>
      <c r="D6764" s="2">
        <v>41520</v>
      </c>
      <c r="E6764" s="2">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ht="14.25" customHeight="1" x14ac:dyDescent="0.3">
      <c r="A6765">
        <v>6764</v>
      </c>
      <c r="B6765" t="s">
        <v>9079</v>
      </c>
      <c r="C6765">
        <f>YEAR(Data!$D6765)</f>
        <v>2013</v>
      </c>
      <c r="D6765" s="2">
        <v>41520</v>
      </c>
      <c r="E6765" s="2">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ht="14.25" customHeight="1" x14ac:dyDescent="0.3">
      <c r="A6766">
        <v>6765</v>
      </c>
      <c r="B6766" t="s">
        <v>9079</v>
      </c>
      <c r="C6766">
        <f>YEAR(Data!$D6766)</f>
        <v>2013</v>
      </c>
      <c r="D6766" s="2">
        <v>41520</v>
      </c>
      <c r="E6766" s="2">
        <v>41526</v>
      </c>
      <c r="F6766" t="s">
        <v>50</v>
      </c>
      <c r="G6766" t="s">
        <v>1815</v>
      </c>
      <c r="H6766" t="s">
        <v>1816</v>
      </c>
      <c r="I6766" t="s">
        <v>26</v>
      </c>
      <c r="J6766" t="s">
        <v>27</v>
      </c>
      <c r="K6766" t="s">
        <v>303</v>
      </c>
      <c r="L6766" t="s">
        <v>211</v>
      </c>
      <c r="M6766">
        <v>60623</v>
      </c>
      <c r="N6766" t="s">
        <v>105</v>
      </c>
      <c r="O6766" t="s">
        <v>9080</v>
      </c>
      <c r="P6766" t="s">
        <v>71</v>
      </c>
      <c r="Q6766" t="s">
        <v>682</v>
      </c>
      <c r="R6766" t="s">
        <v>9081</v>
      </c>
      <c r="S6766">
        <v>1362.8999999999999</v>
      </c>
      <c r="T6766">
        <v>3</v>
      </c>
      <c r="U6766">
        <v>0.3</v>
      </c>
      <c r="V6766">
        <v>-19.470000000000141</v>
      </c>
    </row>
    <row r="6767" spans="1:22" ht="14.25" customHeight="1" x14ac:dyDescent="0.3">
      <c r="A6767">
        <v>6766</v>
      </c>
      <c r="B6767" t="s">
        <v>9082</v>
      </c>
      <c r="C6767">
        <f>YEAR(Data!$D6767)</f>
        <v>2014</v>
      </c>
      <c r="D6767" s="2">
        <v>41750</v>
      </c>
      <c r="E6767" s="2">
        <v>41754</v>
      </c>
      <c r="F6767" t="s">
        <v>50</v>
      </c>
      <c r="G6767" t="s">
        <v>6461</v>
      </c>
      <c r="H6767" t="s">
        <v>6462</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ht="14.25" customHeight="1" x14ac:dyDescent="0.3">
      <c r="A6768">
        <v>6767</v>
      </c>
      <c r="B6768" t="s">
        <v>9082</v>
      </c>
      <c r="C6768">
        <f>YEAR(Data!$D6768)</f>
        <v>2014</v>
      </c>
      <c r="D6768" s="2">
        <v>41750</v>
      </c>
      <c r="E6768" s="2">
        <v>41754</v>
      </c>
      <c r="F6768" t="s">
        <v>50</v>
      </c>
      <c r="G6768" t="s">
        <v>6461</v>
      </c>
      <c r="H6768" t="s">
        <v>6462</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ht="14.25" customHeight="1" x14ac:dyDescent="0.3">
      <c r="A6769">
        <v>6768</v>
      </c>
      <c r="B6769" t="s">
        <v>9082</v>
      </c>
      <c r="C6769">
        <f>YEAR(Data!$D6769)</f>
        <v>2014</v>
      </c>
      <c r="D6769" s="2">
        <v>41750</v>
      </c>
      <c r="E6769" s="2">
        <v>41754</v>
      </c>
      <c r="F6769" t="s">
        <v>50</v>
      </c>
      <c r="G6769" t="s">
        <v>6461</v>
      </c>
      <c r="H6769" t="s">
        <v>6462</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ht="14.25" customHeight="1" x14ac:dyDescent="0.3">
      <c r="A6770">
        <v>6769</v>
      </c>
      <c r="B6770" t="s">
        <v>9083</v>
      </c>
      <c r="C6770">
        <f>YEAR(Data!$D6770)</f>
        <v>2011</v>
      </c>
      <c r="D6770" s="2">
        <v>40767</v>
      </c>
      <c r="E6770" s="2">
        <v>40771</v>
      </c>
      <c r="F6770" t="s">
        <v>50</v>
      </c>
      <c r="G6770" t="s">
        <v>7122</v>
      </c>
      <c r="H6770" t="s">
        <v>7123</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ht="14.25" customHeight="1" x14ac:dyDescent="0.3">
      <c r="A6771">
        <v>6770</v>
      </c>
      <c r="B6771" t="s">
        <v>9084</v>
      </c>
      <c r="C6771">
        <f>YEAR(Data!$D6771)</f>
        <v>2014</v>
      </c>
      <c r="D6771" s="2">
        <v>41902</v>
      </c>
      <c r="E6771" s="2">
        <v>41906</v>
      </c>
      <c r="F6771" t="s">
        <v>50</v>
      </c>
      <c r="G6771" t="s">
        <v>5925</v>
      </c>
      <c r="H6771" t="s">
        <v>5926</v>
      </c>
      <c r="I6771" t="s">
        <v>102</v>
      </c>
      <c r="J6771" t="s">
        <v>27</v>
      </c>
      <c r="K6771" t="s">
        <v>497</v>
      </c>
      <c r="L6771" t="s">
        <v>1272</v>
      </c>
      <c r="M6771">
        <v>31907</v>
      </c>
      <c r="N6771" t="s">
        <v>30</v>
      </c>
      <c r="O6771" t="s">
        <v>7474</v>
      </c>
      <c r="P6771" t="s">
        <v>46</v>
      </c>
      <c r="Q6771" t="s">
        <v>68</v>
      </c>
      <c r="R6771" t="s">
        <v>7475</v>
      </c>
      <c r="S6771">
        <v>35.4</v>
      </c>
      <c r="T6771">
        <v>5</v>
      </c>
      <c r="U6771">
        <v>0</v>
      </c>
      <c r="V6771">
        <v>13.452000000000002</v>
      </c>
    </row>
    <row r="6772" spans="1:22" ht="14.25" customHeight="1" x14ac:dyDescent="0.3">
      <c r="A6772">
        <v>6771</v>
      </c>
      <c r="B6772" t="s">
        <v>9085</v>
      </c>
      <c r="C6772">
        <f>YEAR(Data!$D6772)</f>
        <v>2014</v>
      </c>
      <c r="D6772" s="2">
        <v>41983</v>
      </c>
      <c r="E6772" s="2">
        <v>41987</v>
      </c>
      <c r="F6772" t="s">
        <v>50</v>
      </c>
      <c r="G6772" t="s">
        <v>6784</v>
      </c>
      <c r="H6772" t="s">
        <v>6785</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ht="14.25" customHeight="1" x14ac:dyDescent="0.3">
      <c r="A6773">
        <v>6772</v>
      </c>
      <c r="B6773" t="s">
        <v>9085</v>
      </c>
      <c r="C6773">
        <f>YEAR(Data!$D6773)</f>
        <v>2014</v>
      </c>
      <c r="D6773" s="2">
        <v>41983</v>
      </c>
      <c r="E6773" s="2">
        <v>41987</v>
      </c>
      <c r="F6773" t="s">
        <v>50</v>
      </c>
      <c r="G6773" t="s">
        <v>6784</v>
      </c>
      <c r="H6773" t="s">
        <v>6785</v>
      </c>
      <c r="I6773" t="s">
        <v>41</v>
      </c>
      <c r="J6773" t="s">
        <v>27</v>
      </c>
      <c r="K6773" t="s">
        <v>544</v>
      </c>
      <c r="L6773" t="s">
        <v>310</v>
      </c>
      <c r="M6773">
        <v>85023</v>
      </c>
      <c r="N6773" t="s">
        <v>44</v>
      </c>
      <c r="O6773" t="s">
        <v>8872</v>
      </c>
      <c r="P6773" t="s">
        <v>46</v>
      </c>
      <c r="Q6773" t="s">
        <v>75</v>
      </c>
      <c r="R6773" t="s">
        <v>8873</v>
      </c>
      <c r="S6773">
        <v>13.005000000000003</v>
      </c>
      <c r="T6773">
        <v>3</v>
      </c>
      <c r="U6773">
        <v>0.7</v>
      </c>
      <c r="V6773">
        <v>-9.9704999999999977</v>
      </c>
    </row>
    <row r="6774" spans="1:22" ht="14.25" customHeight="1" x14ac:dyDescent="0.3">
      <c r="A6774">
        <v>6773</v>
      </c>
      <c r="B6774" t="s">
        <v>9086</v>
      </c>
      <c r="C6774">
        <f>YEAR(Data!$D6774)</f>
        <v>2013</v>
      </c>
      <c r="D6774" s="2">
        <v>41583</v>
      </c>
      <c r="E6774" s="2">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ht="14.25" customHeight="1" x14ac:dyDescent="0.3">
      <c r="A6775">
        <v>6774</v>
      </c>
      <c r="B6775" t="s">
        <v>9086</v>
      </c>
      <c r="C6775">
        <f>YEAR(Data!$D6775)</f>
        <v>2013</v>
      </c>
      <c r="D6775" s="2">
        <v>41583</v>
      </c>
      <c r="E6775" s="2">
        <v>41587</v>
      </c>
      <c r="F6775" t="s">
        <v>50</v>
      </c>
      <c r="G6775" t="s">
        <v>1679</v>
      </c>
      <c r="H6775" t="s">
        <v>1680</v>
      </c>
      <c r="I6775" t="s">
        <v>102</v>
      </c>
      <c r="J6775" t="s">
        <v>27</v>
      </c>
      <c r="K6775" t="s">
        <v>42</v>
      </c>
      <c r="L6775" t="s">
        <v>43</v>
      </c>
      <c r="M6775">
        <v>90004</v>
      </c>
      <c r="N6775" t="s">
        <v>44</v>
      </c>
      <c r="O6775" t="s">
        <v>6932</v>
      </c>
      <c r="P6775" t="s">
        <v>46</v>
      </c>
      <c r="Q6775" t="s">
        <v>75</v>
      </c>
      <c r="R6775" t="s">
        <v>6933</v>
      </c>
      <c r="S6775">
        <v>4.1760000000000002</v>
      </c>
      <c r="T6775">
        <v>1</v>
      </c>
      <c r="U6775">
        <v>0.2</v>
      </c>
      <c r="V6775">
        <v>1.3049999999999997</v>
      </c>
    </row>
    <row r="6776" spans="1:22" ht="14.25" customHeight="1" x14ac:dyDescent="0.3">
      <c r="A6776">
        <v>6775</v>
      </c>
      <c r="B6776" t="s">
        <v>9086</v>
      </c>
      <c r="C6776">
        <f>YEAR(Data!$D6776)</f>
        <v>2013</v>
      </c>
      <c r="D6776" s="2">
        <v>41583</v>
      </c>
      <c r="E6776" s="2">
        <v>41587</v>
      </c>
      <c r="F6776" t="s">
        <v>50</v>
      </c>
      <c r="G6776" t="s">
        <v>1679</v>
      </c>
      <c r="H6776" t="s">
        <v>1680</v>
      </c>
      <c r="I6776" t="s">
        <v>102</v>
      </c>
      <c r="J6776" t="s">
        <v>27</v>
      </c>
      <c r="K6776" t="s">
        <v>42</v>
      </c>
      <c r="L6776" t="s">
        <v>43</v>
      </c>
      <c r="M6776">
        <v>90004</v>
      </c>
      <c r="N6776" t="s">
        <v>44</v>
      </c>
      <c r="O6776" t="s">
        <v>9087</v>
      </c>
      <c r="P6776" t="s">
        <v>46</v>
      </c>
      <c r="Q6776" t="s">
        <v>90</v>
      </c>
      <c r="R6776" t="s">
        <v>9088</v>
      </c>
      <c r="S6776">
        <v>38.880000000000003</v>
      </c>
      <c r="T6776">
        <v>6</v>
      </c>
      <c r="U6776">
        <v>0</v>
      </c>
      <c r="V6776">
        <v>18.662400000000002</v>
      </c>
    </row>
    <row r="6777" spans="1:22" ht="14.25" customHeight="1" x14ac:dyDescent="0.3">
      <c r="A6777">
        <v>6776</v>
      </c>
      <c r="B6777" t="s">
        <v>9089</v>
      </c>
      <c r="C6777">
        <f>YEAR(Data!$D6777)</f>
        <v>2012</v>
      </c>
      <c r="D6777" s="2">
        <v>40997</v>
      </c>
      <c r="E6777" s="2">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ht="14.25" customHeight="1" x14ac:dyDescent="0.3">
      <c r="A6778">
        <v>6777</v>
      </c>
      <c r="B6778" t="s">
        <v>9090</v>
      </c>
      <c r="C6778">
        <f>YEAR(Data!$D6778)</f>
        <v>2013</v>
      </c>
      <c r="D6778" s="2">
        <v>41523</v>
      </c>
      <c r="E6778" s="2">
        <v>41529</v>
      </c>
      <c r="F6778" t="s">
        <v>50</v>
      </c>
      <c r="G6778" t="s">
        <v>6375</v>
      </c>
      <c r="H6778" t="s">
        <v>6376</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ht="14.25" customHeight="1" x14ac:dyDescent="0.3">
      <c r="A6779">
        <v>6778</v>
      </c>
      <c r="B6779" t="s">
        <v>9091</v>
      </c>
      <c r="C6779">
        <f>YEAR(Data!$D6779)</f>
        <v>2014</v>
      </c>
      <c r="D6779" s="2">
        <v>41668</v>
      </c>
      <c r="E6779" s="2">
        <v>41672</v>
      </c>
      <c r="F6779" t="s">
        <v>50</v>
      </c>
      <c r="G6779" t="s">
        <v>5789</v>
      </c>
      <c r="H6779" t="s">
        <v>5790</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ht="14.25" customHeight="1" x14ac:dyDescent="0.3">
      <c r="A6780">
        <v>6779</v>
      </c>
      <c r="B6780" t="s">
        <v>9092</v>
      </c>
      <c r="C6780">
        <f>YEAR(Data!$D6780)</f>
        <v>2013</v>
      </c>
      <c r="D6780" s="2">
        <v>41521</v>
      </c>
      <c r="E6780" s="2">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ht="14.25" customHeight="1" x14ac:dyDescent="0.3">
      <c r="A6781">
        <v>6780</v>
      </c>
      <c r="B6781" t="s">
        <v>9092</v>
      </c>
      <c r="C6781">
        <f>YEAR(Data!$D6781)</f>
        <v>2013</v>
      </c>
      <c r="D6781" s="2">
        <v>41521</v>
      </c>
      <c r="E6781" s="2">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ht="14.25" customHeight="1" x14ac:dyDescent="0.3">
      <c r="A6782">
        <v>6781</v>
      </c>
      <c r="B6782" t="s">
        <v>9092</v>
      </c>
      <c r="C6782">
        <f>YEAR(Data!$D6782)</f>
        <v>2013</v>
      </c>
      <c r="D6782" s="2">
        <v>41521</v>
      </c>
      <c r="E6782" s="2">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ht="14.25" customHeight="1" x14ac:dyDescent="0.3">
      <c r="A6783">
        <v>6782</v>
      </c>
      <c r="B6783" t="s">
        <v>9092</v>
      </c>
      <c r="C6783">
        <f>YEAR(Data!$D6783)</f>
        <v>2013</v>
      </c>
      <c r="D6783" s="2">
        <v>41521</v>
      </c>
      <c r="E6783" s="2">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ht="14.25" customHeight="1" x14ac:dyDescent="0.3">
      <c r="A6784">
        <v>6783</v>
      </c>
      <c r="B6784" t="s">
        <v>9093</v>
      </c>
      <c r="C6784">
        <f>YEAR(Data!$D6784)</f>
        <v>2014</v>
      </c>
      <c r="D6784" s="2">
        <v>41846</v>
      </c>
      <c r="E6784" s="2">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ht="14.25" customHeight="1" x14ac:dyDescent="0.3">
      <c r="A6785">
        <v>6784</v>
      </c>
      <c r="B6785" t="s">
        <v>9093</v>
      </c>
      <c r="C6785">
        <f>YEAR(Data!$D6785)</f>
        <v>2014</v>
      </c>
      <c r="D6785" s="2">
        <v>41846</v>
      </c>
      <c r="E6785" s="2">
        <v>41849</v>
      </c>
      <c r="F6785" t="s">
        <v>23</v>
      </c>
      <c r="G6785" t="s">
        <v>4682</v>
      </c>
      <c r="H6785" t="s">
        <v>4683</v>
      </c>
      <c r="I6785" t="s">
        <v>26</v>
      </c>
      <c r="J6785" t="s">
        <v>27</v>
      </c>
      <c r="K6785" t="s">
        <v>146</v>
      </c>
      <c r="L6785" t="s">
        <v>147</v>
      </c>
      <c r="M6785">
        <v>19143</v>
      </c>
      <c r="N6785" t="s">
        <v>148</v>
      </c>
      <c r="O6785" t="s">
        <v>9094</v>
      </c>
      <c r="P6785" t="s">
        <v>46</v>
      </c>
      <c r="Q6785" t="s">
        <v>578</v>
      </c>
      <c r="R6785" t="s">
        <v>9095</v>
      </c>
      <c r="S6785">
        <v>37.752000000000002</v>
      </c>
      <c r="T6785">
        <v>3</v>
      </c>
      <c r="U6785">
        <v>0.2</v>
      </c>
      <c r="V6785">
        <v>4.2470999999999943</v>
      </c>
    </row>
    <row r="6786" spans="1:22" ht="14.25" customHeight="1" x14ac:dyDescent="0.3">
      <c r="A6786">
        <v>6785</v>
      </c>
      <c r="B6786" t="s">
        <v>9093</v>
      </c>
      <c r="C6786">
        <f>YEAR(Data!$D6786)</f>
        <v>2014</v>
      </c>
      <c r="D6786" s="2">
        <v>41846</v>
      </c>
      <c r="E6786" s="2">
        <v>41849</v>
      </c>
      <c r="F6786" t="s">
        <v>23</v>
      </c>
      <c r="G6786" t="s">
        <v>4682</v>
      </c>
      <c r="H6786" t="s">
        <v>4683</v>
      </c>
      <c r="I6786" t="s">
        <v>26</v>
      </c>
      <c r="J6786" t="s">
        <v>27</v>
      </c>
      <c r="K6786" t="s">
        <v>146</v>
      </c>
      <c r="L6786" t="s">
        <v>147</v>
      </c>
      <c r="M6786">
        <v>19143</v>
      </c>
      <c r="N6786" t="s">
        <v>148</v>
      </c>
      <c r="O6786" t="s">
        <v>8261</v>
      </c>
      <c r="P6786" t="s">
        <v>32</v>
      </c>
      <c r="Q6786" t="s">
        <v>56</v>
      </c>
      <c r="R6786" t="s">
        <v>8262</v>
      </c>
      <c r="S6786">
        <v>138.58799999999999</v>
      </c>
      <c r="T6786">
        <v>1</v>
      </c>
      <c r="U6786">
        <v>0.4</v>
      </c>
      <c r="V6786">
        <v>-34.646999999999991</v>
      </c>
    </row>
    <row r="6787" spans="1:22" ht="14.25" customHeight="1" x14ac:dyDescent="0.3">
      <c r="A6787">
        <v>6786</v>
      </c>
      <c r="B6787" t="s">
        <v>9093</v>
      </c>
      <c r="C6787">
        <f>YEAR(Data!$D6787)</f>
        <v>2014</v>
      </c>
      <c r="D6787" s="2">
        <v>41846</v>
      </c>
      <c r="E6787" s="2">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ht="14.25" customHeight="1" x14ac:dyDescent="0.3">
      <c r="A6788">
        <v>6787</v>
      </c>
      <c r="B6788" t="s">
        <v>9093</v>
      </c>
      <c r="C6788">
        <f>YEAR(Data!$D6788)</f>
        <v>2014</v>
      </c>
      <c r="D6788" s="2">
        <v>41846</v>
      </c>
      <c r="E6788" s="2">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ht="14.25" customHeight="1" x14ac:dyDescent="0.3">
      <c r="A6789">
        <v>6788</v>
      </c>
      <c r="B6789" t="s">
        <v>9096</v>
      </c>
      <c r="C6789">
        <f>YEAR(Data!$D6789)</f>
        <v>2012</v>
      </c>
      <c r="D6789" s="2">
        <v>41165</v>
      </c>
      <c r="E6789" s="2">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ht="14.25" customHeight="1" x14ac:dyDescent="0.3">
      <c r="A6790">
        <v>6789</v>
      </c>
      <c r="B6790" t="s">
        <v>9096</v>
      </c>
      <c r="C6790">
        <f>YEAR(Data!$D6790)</f>
        <v>2012</v>
      </c>
      <c r="D6790" s="2">
        <v>41165</v>
      </c>
      <c r="E6790" s="2">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ht="14.25" customHeight="1" x14ac:dyDescent="0.3">
      <c r="A6791">
        <v>6790</v>
      </c>
      <c r="B6791" t="s">
        <v>9097</v>
      </c>
      <c r="C6791">
        <f>YEAR(Data!$D6791)</f>
        <v>2012</v>
      </c>
      <c r="D6791" s="2">
        <v>41159</v>
      </c>
      <c r="E6791" s="2">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ht="14.25" customHeight="1" x14ac:dyDescent="0.3">
      <c r="A6792">
        <v>6791</v>
      </c>
      <c r="B6792" t="s">
        <v>9098</v>
      </c>
      <c r="C6792">
        <f>YEAR(Data!$D6792)</f>
        <v>2013</v>
      </c>
      <c r="D6792" s="2">
        <v>41595</v>
      </c>
      <c r="E6792" s="2">
        <v>41596</v>
      </c>
      <c r="F6792" t="s">
        <v>188</v>
      </c>
      <c r="G6792" t="s">
        <v>9099</v>
      </c>
      <c r="H6792" t="s">
        <v>9100</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ht="14.25" customHeight="1" x14ac:dyDescent="0.3">
      <c r="A6793">
        <v>6792</v>
      </c>
      <c r="B6793" t="s">
        <v>9101</v>
      </c>
      <c r="C6793">
        <f>YEAR(Data!$D6793)</f>
        <v>2013</v>
      </c>
      <c r="D6793" s="2">
        <v>41589</v>
      </c>
      <c r="E6793" s="2">
        <v>41594</v>
      </c>
      <c r="F6793" t="s">
        <v>50</v>
      </c>
      <c r="G6793" t="s">
        <v>3436</v>
      </c>
      <c r="H6793" t="s">
        <v>3437</v>
      </c>
      <c r="I6793" t="s">
        <v>102</v>
      </c>
      <c r="J6793" t="s">
        <v>27</v>
      </c>
      <c r="K6793" t="s">
        <v>5395</v>
      </c>
      <c r="L6793" t="s">
        <v>43</v>
      </c>
      <c r="M6793">
        <v>95823</v>
      </c>
      <c r="N6793" t="s">
        <v>44</v>
      </c>
      <c r="O6793" t="s">
        <v>7111</v>
      </c>
      <c r="P6793" t="s">
        <v>32</v>
      </c>
      <c r="Q6793" t="s">
        <v>65</v>
      </c>
      <c r="R6793" t="s">
        <v>7112</v>
      </c>
      <c r="S6793">
        <v>9.98</v>
      </c>
      <c r="T6793">
        <v>1</v>
      </c>
      <c r="U6793">
        <v>0</v>
      </c>
      <c r="V6793">
        <v>2.7944000000000004</v>
      </c>
    </row>
    <row r="6794" spans="1:22" ht="14.25" customHeight="1" x14ac:dyDescent="0.3">
      <c r="A6794">
        <v>6793</v>
      </c>
      <c r="B6794" t="s">
        <v>9102</v>
      </c>
      <c r="C6794">
        <f>YEAR(Data!$D6794)</f>
        <v>2011</v>
      </c>
      <c r="D6794" s="2">
        <v>40770</v>
      </c>
      <c r="E6794" s="2">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ht="14.25" customHeight="1" x14ac:dyDescent="0.3">
      <c r="A6795">
        <v>6794</v>
      </c>
      <c r="B6795" t="s">
        <v>9103</v>
      </c>
      <c r="C6795">
        <f>YEAR(Data!$D6795)</f>
        <v>2012</v>
      </c>
      <c r="D6795" s="2">
        <v>41229</v>
      </c>
      <c r="E6795" s="2">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ht="14.25" customHeight="1" x14ac:dyDescent="0.3">
      <c r="A6796">
        <v>6795</v>
      </c>
      <c r="B6796" t="s">
        <v>9103</v>
      </c>
      <c r="C6796">
        <f>YEAR(Data!$D6796)</f>
        <v>2012</v>
      </c>
      <c r="D6796" s="2">
        <v>41229</v>
      </c>
      <c r="E6796" s="2">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ht="14.25" customHeight="1" x14ac:dyDescent="0.3">
      <c r="A6797">
        <v>6796</v>
      </c>
      <c r="B6797" t="s">
        <v>9103</v>
      </c>
      <c r="C6797">
        <f>YEAR(Data!$D6797)</f>
        <v>2012</v>
      </c>
      <c r="D6797" s="2">
        <v>41229</v>
      </c>
      <c r="E6797" s="2">
        <v>41233</v>
      </c>
      <c r="F6797" t="s">
        <v>50</v>
      </c>
      <c r="G6797" t="s">
        <v>1779</v>
      </c>
      <c r="H6797" t="s">
        <v>1780</v>
      </c>
      <c r="I6797" t="s">
        <v>41</v>
      </c>
      <c r="J6797" t="s">
        <v>27</v>
      </c>
      <c r="K6797" t="s">
        <v>303</v>
      </c>
      <c r="L6797" t="s">
        <v>211</v>
      </c>
      <c r="M6797">
        <v>60610</v>
      </c>
      <c r="N6797" t="s">
        <v>105</v>
      </c>
      <c r="O6797" t="s">
        <v>7149</v>
      </c>
      <c r="P6797" t="s">
        <v>32</v>
      </c>
      <c r="Q6797" t="s">
        <v>65</v>
      </c>
      <c r="R6797" t="s">
        <v>7150</v>
      </c>
      <c r="S6797">
        <v>34.504000000000005</v>
      </c>
      <c r="T6797">
        <v>2</v>
      </c>
      <c r="U6797">
        <v>0.6</v>
      </c>
      <c r="V6797">
        <v>-15.526799999999994</v>
      </c>
    </row>
    <row r="6798" spans="1:22" ht="14.25" customHeight="1" x14ac:dyDescent="0.3">
      <c r="A6798">
        <v>6797</v>
      </c>
      <c r="B6798" t="s">
        <v>9104</v>
      </c>
      <c r="C6798">
        <f>YEAR(Data!$D6798)</f>
        <v>2012</v>
      </c>
      <c r="D6798" s="2">
        <v>41146</v>
      </c>
      <c r="E6798" s="2">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ht="14.25" customHeight="1" x14ac:dyDescent="0.3">
      <c r="A6799">
        <v>6798</v>
      </c>
      <c r="B6799" t="s">
        <v>9104</v>
      </c>
      <c r="C6799">
        <f>YEAR(Data!$D6799)</f>
        <v>2012</v>
      </c>
      <c r="D6799" s="2">
        <v>41146</v>
      </c>
      <c r="E6799" s="2">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ht="14.25" customHeight="1" x14ac:dyDescent="0.3">
      <c r="A6800">
        <v>6799</v>
      </c>
      <c r="B6800" t="s">
        <v>9104</v>
      </c>
      <c r="C6800">
        <f>YEAR(Data!$D6800)</f>
        <v>2012</v>
      </c>
      <c r="D6800" s="2">
        <v>41146</v>
      </c>
      <c r="E6800" s="2">
        <v>41146</v>
      </c>
      <c r="F6800" t="s">
        <v>1290</v>
      </c>
      <c r="G6800" t="s">
        <v>4170</v>
      </c>
      <c r="H6800" t="s">
        <v>4171</v>
      </c>
      <c r="I6800" t="s">
        <v>26</v>
      </c>
      <c r="J6800" t="s">
        <v>27</v>
      </c>
      <c r="K6800" t="s">
        <v>184</v>
      </c>
      <c r="L6800" t="s">
        <v>104</v>
      </c>
      <c r="M6800">
        <v>77041</v>
      </c>
      <c r="N6800" t="s">
        <v>105</v>
      </c>
      <c r="O6800" t="s">
        <v>9105</v>
      </c>
      <c r="P6800" t="s">
        <v>32</v>
      </c>
      <c r="Q6800" t="s">
        <v>65</v>
      </c>
      <c r="R6800" t="s">
        <v>9106</v>
      </c>
      <c r="S6800">
        <v>7.8800000000000008</v>
      </c>
      <c r="T6800">
        <v>5</v>
      </c>
      <c r="U6800">
        <v>0.6</v>
      </c>
      <c r="V6800">
        <v>-3.9399999999999995</v>
      </c>
    </row>
    <row r="6801" spans="1:22" ht="14.25" customHeight="1" x14ac:dyDescent="0.3">
      <c r="A6801">
        <v>6800</v>
      </c>
      <c r="B6801" t="s">
        <v>9107</v>
      </c>
      <c r="C6801">
        <f>YEAR(Data!$D6801)</f>
        <v>2013</v>
      </c>
      <c r="D6801" s="2">
        <v>41634</v>
      </c>
      <c r="E6801" s="2">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ht="14.25" customHeight="1" x14ac:dyDescent="0.3">
      <c r="A6802">
        <v>6801</v>
      </c>
      <c r="B6802" t="s">
        <v>9107</v>
      </c>
      <c r="C6802">
        <f>YEAR(Data!$D6802)</f>
        <v>2013</v>
      </c>
      <c r="D6802" s="2">
        <v>41634</v>
      </c>
      <c r="E6802" s="2">
        <v>41641</v>
      </c>
      <c r="F6802" t="s">
        <v>50</v>
      </c>
      <c r="G6802" t="s">
        <v>3640</v>
      </c>
      <c r="H6802" t="s">
        <v>3641</v>
      </c>
      <c r="I6802" t="s">
        <v>41</v>
      </c>
      <c r="J6802" t="s">
        <v>27</v>
      </c>
      <c r="K6802" t="s">
        <v>544</v>
      </c>
      <c r="L6802" t="s">
        <v>310</v>
      </c>
      <c r="M6802">
        <v>85023</v>
      </c>
      <c r="N6802" t="s">
        <v>44</v>
      </c>
      <c r="O6802" t="s">
        <v>5712</v>
      </c>
      <c r="P6802" t="s">
        <v>71</v>
      </c>
      <c r="Q6802" t="s">
        <v>682</v>
      </c>
      <c r="R6802" t="s">
        <v>5713</v>
      </c>
      <c r="S6802">
        <v>269.97000000000003</v>
      </c>
      <c r="T6802">
        <v>2</v>
      </c>
      <c r="U6802">
        <v>0.7</v>
      </c>
      <c r="V6802">
        <v>-386.95699999999999</v>
      </c>
    </row>
    <row r="6803" spans="1:22" ht="14.25" customHeight="1" x14ac:dyDescent="0.3">
      <c r="A6803">
        <v>6802</v>
      </c>
      <c r="B6803" t="s">
        <v>9107</v>
      </c>
      <c r="C6803">
        <f>YEAR(Data!$D6803)</f>
        <v>2013</v>
      </c>
      <c r="D6803" s="2">
        <v>41634</v>
      </c>
      <c r="E6803" s="2">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ht="14.25" customHeight="1" x14ac:dyDescent="0.3">
      <c r="A6804">
        <v>6803</v>
      </c>
      <c r="B6804" t="s">
        <v>9107</v>
      </c>
      <c r="C6804">
        <f>YEAR(Data!$D6804)</f>
        <v>2013</v>
      </c>
      <c r="D6804" s="2">
        <v>41634</v>
      </c>
      <c r="E6804" s="2">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ht="14.25" customHeight="1" x14ac:dyDescent="0.3">
      <c r="A6805">
        <v>6804</v>
      </c>
      <c r="B6805" t="s">
        <v>9107</v>
      </c>
      <c r="C6805">
        <f>YEAR(Data!$D6805)</f>
        <v>2013</v>
      </c>
      <c r="D6805" s="2">
        <v>41634</v>
      </c>
      <c r="E6805" s="2">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ht="14.25" customHeight="1" x14ac:dyDescent="0.3">
      <c r="A6806">
        <v>6805</v>
      </c>
      <c r="B6806" t="s">
        <v>9108</v>
      </c>
      <c r="C6806">
        <f>YEAR(Data!$D6806)</f>
        <v>2011</v>
      </c>
      <c r="D6806" s="2">
        <v>40821</v>
      </c>
      <c r="E6806" s="2">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ht="14.25" customHeight="1" x14ac:dyDescent="0.3">
      <c r="A6807">
        <v>6806</v>
      </c>
      <c r="B6807" t="s">
        <v>9109</v>
      </c>
      <c r="C6807">
        <f>YEAR(Data!$D6807)</f>
        <v>2011</v>
      </c>
      <c r="D6807" s="2">
        <v>40869</v>
      </c>
      <c r="E6807" s="2">
        <v>40872</v>
      </c>
      <c r="F6807" t="s">
        <v>188</v>
      </c>
      <c r="G6807" t="s">
        <v>4343</v>
      </c>
      <c r="H6807" t="s">
        <v>4344</v>
      </c>
      <c r="I6807" t="s">
        <v>41</v>
      </c>
      <c r="J6807" t="s">
        <v>27</v>
      </c>
      <c r="K6807" t="s">
        <v>1736</v>
      </c>
      <c r="L6807" t="s">
        <v>1272</v>
      </c>
      <c r="M6807">
        <v>30318</v>
      </c>
      <c r="N6807" t="s">
        <v>30</v>
      </c>
      <c r="O6807" t="s">
        <v>5706</v>
      </c>
      <c r="P6807" t="s">
        <v>46</v>
      </c>
      <c r="Q6807" t="s">
        <v>90</v>
      </c>
      <c r="R6807" t="s">
        <v>5707</v>
      </c>
      <c r="S6807">
        <v>9.9600000000000009</v>
      </c>
      <c r="T6807">
        <v>2</v>
      </c>
      <c r="U6807">
        <v>0</v>
      </c>
      <c r="V6807">
        <v>4.8804000000000007</v>
      </c>
    </row>
    <row r="6808" spans="1:22" ht="14.25" customHeight="1" x14ac:dyDescent="0.3">
      <c r="A6808">
        <v>6807</v>
      </c>
      <c r="B6808" t="s">
        <v>9110</v>
      </c>
      <c r="C6808">
        <f>YEAR(Data!$D6808)</f>
        <v>2014</v>
      </c>
      <c r="D6808" s="2">
        <v>41999</v>
      </c>
      <c r="E6808" s="2">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ht="14.25" customHeight="1" x14ac:dyDescent="0.3">
      <c r="A6809">
        <v>6808</v>
      </c>
      <c r="B6809" t="s">
        <v>9111</v>
      </c>
      <c r="C6809">
        <f>YEAR(Data!$D6809)</f>
        <v>2012</v>
      </c>
      <c r="D6809" s="2">
        <v>40999</v>
      </c>
      <c r="E6809" s="2">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ht="14.25" customHeight="1" x14ac:dyDescent="0.3">
      <c r="A6810">
        <v>6809</v>
      </c>
      <c r="B6810" t="s">
        <v>9111</v>
      </c>
      <c r="C6810">
        <f>YEAR(Data!$D6810)</f>
        <v>2012</v>
      </c>
      <c r="D6810" s="2">
        <v>40999</v>
      </c>
      <c r="E6810" s="2">
        <v>41004</v>
      </c>
      <c r="F6810" t="s">
        <v>50</v>
      </c>
      <c r="G6810" t="s">
        <v>1574</v>
      </c>
      <c r="H6810" t="s">
        <v>1575</v>
      </c>
      <c r="I6810" t="s">
        <v>41</v>
      </c>
      <c r="J6810" t="s">
        <v>27</v>
      </c>
      <c r="K6810" t="s">
        <v>184</v>
      </c>
      <c r="L6810" t="s">
        <v>104</v>
      </c>
      <c r="M6810">
        <v>77095</v>
      </c>
      <c r="N6810" t="s">
        <v>105</v>
      </c>
      <c r="O6810" t="s">
        <v>7092</v>
      </c>
      <c r="P6810" t="s">
        <v>32</v>
      </c>
      <c r="Q6810" t="s">
        <v>65</v>
      </c>
      <c r="R6810" t="s">
        <v>7093</v>
      </c>
      <c r="S6810">
        <v>22.38</v>
      </c>
      <c r="T6810">
        <v>3</v>
      </c>
      <c r="U6810">
        <v>0.6</v>
      </c>
      <c r="V6810">
        <v>-7.8330000000000055</v>
      </c>
    </row>
    <row r="6811" spans="1:22" ht="14.25" customHeight="1" x14ac:dyDescent="0.3">
      <c r="A6811">
        <v>6810</v>
      </c>
      <c r="B6811" t="s">
        <v>9112</v>
      </c>
      <c r="C6811">
        <f>YEAR(Data!$D6811)</f>
        <v>2014</v>
      </c>
      <c r="D6811" s="2">
        <v>41897</v>
      </c>
      <c r="E6811" s="2">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ht="14.25" customHeight="1" x14ac:dyDescent="0.3">
      <c r="A6812">
        <v>6811</v>
      </c>
      <c r="B6812" t="s">
        <v>9112</v>
      </c>
      <c r="C6812">
        <f>YEAR(Data!$D6812)</f>
        <v>2014</v>
      </c>
      <c r="D6812" s="2">
        <v>41897</v>
      </c>
      <c r="E6812" s="2">
        <v>41898</v>
      </c>
      <c r="F6812" t="s">
        <v>188</v>
      </c>
      <c r="G6812" t="s">
        <v>4361</v>
      </c>
      <c r="H6812" t="s">
        <v>4362</v>
      </c>
      <c r="I6812" t="s">
        <v>26</v>
      </c>
      <c r="J6812" t="s">
        <v>27</v>
      </c>
      <c r="K6812" t="s">
        <v>146</v>
      </c>
      <c r="L6812" t="s">
        <v>147</v>
      </c>
      <c r="M6812">
        <v>19140</v>
      </c>
      <c r="N6812" t="s">
        <v>148</v>
      </c>
      <c r="O6812" t="s">
        <v>9025</v>
      </c>
      <c r="P6812" t="s">
        <v>71</v>
      </c>
      <c r="Q6812" t="s">
        <v>682</v>
      </c>
      <c r="R6812" t="s">
        <v>9026</v>
      </c>
      <c r="S6812">
        <v>12.585000000000003</v>
      </c>
      <c r="T6812">
        <v>1</v>
      </c>
      <c r="U6812">
        <v>0.7</v>
      </c>
      <c r="V6812">
        <v>-18.038499999999996</v>
      </c>
    </row>
    <row r="6813" spans="1:22" ht="14.25" customHeight="1" x14ac:dyDescent="0.3">
      <c r="A6813">
        <v>6812</v>
      </c>
      <c r="B6813" t="s">
        <v>9112</v>
      </c>
      <c r="C6813">
        <f>YEAR(Data!$D6813)</f>
        <v>2014</v>
      </c>
      <c r="D6813" s="2">
        <v>41897</v>
      </c>
      <c r="E6813" s="2">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ht="14.25" customHeight="1" x14ac:dyDescent="0.3">
      <c r="A6814">
        <v>6813</v>
      </c>
      <c r="B6814" t="s">
        <v>9112</v>
      </c>
      <c r="C6814">
        <f>YEAR(Data!$D6814)</f>
        <v>2014</v>
      </c>
      <c r="D6814" s="2">
        <v>41897</v>
      </c>
      <c r="E6814" s="2">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ht="14.25" customHeight="1" x14ac:dyDescent="0.3">
      <c r="A6815">
        <v>6814</v>
      </c>
      <c r="B6815" t="s">
        <v>9112</v>
      </c>
      <c r="C6815">
        <f>YEAR(Data!$D6815)</f>
        <v>2014</v>
      </c>
      <c r="D6815" s="2">
        <v>41897</v>
      </c>
      <c r="E6815" s="2">
        <v>41898</v>
      </c>
      <c r="F6815" t="s">
        <v>188</v>
      </c>
      <c r="G6815" t="s">
        <v>4361</v>
      </c>
      <c r="H6815" t="s">
        <v>4362</v>
      </c>
      <c r="I6815" t="s">
        <v>26</v>
      </c>
      <c r="J6815" t="s">
        <v>27</v>
      </c>
      <c r="K6815" t="s">
        <v>146</v>
      </c>
      <c r="L6815" t="s">
        <v>147</v>
      </c>
      <c r="M6815">
        <v>19140</v>
      </c>
      <c r="N6815" t="s">
        <v>148</v>
      </c>
      <c r="O6815" t="s">
        <v>9113</v>
      </c>
      <c r="P6815" t="s">
        <v>32</v>
      </c>
      <c r="Q6815" t="s">
        <v>65</v>
      </c>
      <c r="R6815" t="s">
        <v>9114</v>
      </c>
      <c r="S6815">
        <v>127.93599999999999</v>
      </c>
      <c r="T6815">
        <v>8</v>
      </c>
      <c r="U6815">
        <v>0.2</v>
      </c>
      <c r="V6815">
        <v>4.7975999999999992</v>
      </c>
    </row>
    <row r="6816" spans="1:22" ht="14.25" customHeight="1" x14ac:dyDescent="0.3">
      <c r="A6816">
        <v>6815</v>
      </c>
      <c r="B6816" t="s">
        <v>9112</v>
      </c>
      <c r="C6816">
        <f>YEAR(Data!$D6816)</f>
        <v>2014</v>
      </c>
      <c r="D6816" s="2">
        <v>41897</v>
      </c>
      <c r="E6816" s="2">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ht="14.25" customHeight="1" x14ac:dyDescent="0.3">
      <c r="A6817">
        <v>6816</v>
      </c>
      <c r="B6817" t="s">
        <v>9115</v>
      </c>
      <c r="C6817">
        <f>YEAR(Data!$D6817)</f>
        <v>2011</v>
      </c>
      <c r="D6817" s="2">
        <v>40711</v>
      </c>
      <c r="E6817" s="2">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ht="14.25" customHeight="1" x14ac:dyDescent="0.3">
      <c r="A6818">
        <v>6817</v>
      </c>
      <c r="B6818" t="s">
        <v>9115</v>
      </c>
      <c r="C6818">
        <f>YEAR(Data!$D6818)</f>
        <v>2011</v>
      </c>
      <c r="D6818" s="2">
        <v>40711</v>
      </c>
      <c r="E6818" s="2">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ht="14.25" customHeight="1" x14ac:dyDescent="0.3">
      <c r="A6819">
        <v>6818</v>
      </c>
      <c r="B6819" t="s">
        <v>9115</v>
      </c>
      <c r="C6819">
        <f>YEAR(Data!$D6819)</f>
        <v>2011</v>
      </c>
      <c r="D6819" s="2">
        <v>40711</v>
      </c>
      <c r="E6819" s="2">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ht="14.25" customHeight="1" x14ac:dyDescent="0.3">
      <c r="A6820">
        <v>6819</v>
      </c>
      <c r="B6820" t="s">
        <v>9116</v>
      </c>
      <c r="C6820">
        <f>YEAR(Data!$D6820)</f>
        <v>2014</v>
      </c>
      <c r="D6820" s="2">
        <v>42002</v>
      </c>
      <c r="E6820" s="2">
        <v>42006</v>
      </c>
      <c r="F6820" t="s">
        <v>50</v>
      </c>
      <c r="G6820" t="s">
        <v>5624</v>
      </c>
      <c r="H6820" t="s">
        <v>5625</v>
      </c>
      <c r="I6820" t="s">
        <v>41</v>
      </c>
      <c r="J6820" t="s">
        <v>27</v>
      </c>
      <c r="K6820" t="s">
        <v>1385</v>
      </c>
      <c r="L6820" t="s">
        <v>211</v>
      </c>
      <c r="M6820">
        <v>61604</v>
      </c>
      <c r="N6820" t="s">
        <v>105</v>
      </c>
      <c r="O6820" t="s">
        <v>5485</v>
      </c>
      <c r="P6820" t="s">
        <v>46</v>
      </c>
      <c r="Q6820" t="s">
        <v>75</v>
      </c>
      <c r="R6820" t="s">
        <v>5486</v>
      </c>
      <c r="S6820">
        <v>1.6799999999999995</v>
      </c>
      <c r="T6820">
        <v>5</v>
      </c>
      <c r="U6820">
        <v>0.8</v>
      </c>
      <c r="V6820">
        <v>-2.6880000000000015</v>
      </c>
    </row>
    <row r="6821" spans="1:22" ht="14.25" customHeight="1" x14ac:dyDescent="0.3">
      <c r="A6821">
        <v>6820</v>
      </c>
      <c r="B6821" t="s">
        <v>9116</v>
      </c>
      <c r="C6821">
        <f>YEAR(Data!$D6821)</f>
        <v>2014</v>
      </c>
      <c r="D6821" s="2">
        <v>42002</v>
      </c>
      <c r="E6821" s="2">
        <v>42006</v>
      </c>
      <c r="F6821" t="s">
        <v>50</v>
      </c>
      <c r="G6821" t="s">
        <v>5624</v>
      </c>
      <c r="H6821" t="s">
        <v>5625</v>
      </c>
      <c r="I6821" t="s">
        <v>41</v>
      </c>
      <c r="J6821" t="s">
        <v>27</v>
      </c>
      <c r="K6821" t="s">
        <v>1385</v>
      </c>
      <c r="L6821" t="s">
        <v>211</v>
      </c>
      <c r="M6821">
        <v>61604</v>
      </c>
      <c r="N6821" t="s">
        <v>105</v>
      </c>
      <c r="O6821" t="s">
        <v>6345</v>
      </c>
      <c r="P6821" t="s">
        <v>32</v>
      </c>
      <c r="Q6821" t="s">
        <v>65</v>
      </c>
      <c r="R6821" t="s">
        <v>6346</v>
      </c>
      <c r="S6821">
        <v>7.968</v>
      </c>
      <c r="T6821">
        <v>3</v>
      </c>
      <c r="U6821">
        <v>0.6</v>
      </c>
      <c r="V6821">
        <v>-2.3903999999999996</v>
      </c>
    </row>
    <row r="6822" spans="1:22" ht="14.25" customHeight="1" x14ac:dyDescent="0.3">
      <c r="A6822">
        <v>6821</v>
      </c>
      <c r="B6822" t="s">
        <v>9116</v>
      </c>
      <c r="C6822">
        <f>YEAR(Data!$D6822)</f>
        <v>2014</v>
      </c>
      <c r="D6822" s="2">
        <v>42002</v>
      </c>
      <c r="E6822" s="2">
        <v>42006</v>
      </c>
      <c r="F6822" t="s">
        <v>50</v>
      </c>
      <c r="G6822" t="s">
        <v>5624</v>
      </c>
      <c r="H6822" t="s">
        <v>5625</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ht="14.25" customHeight="1" x14ac:dyDescent="0.3">
      <c r="A6823">
        <v>6822</v>
      </c>
      <c r="B6823" t="s">
        <v>9116</v>
      </c>
      <c r="C6823">
        <f>YEAR(Data!$D6823)</f>
        <v>2014</v>
      </c>
      <c r="D6823" s="2">
        <v>42002</v>
      </c>
      <c r="E6823" s="2">
        <v>42006</v>
      </c>
      <c r="F6823" t="s">
        <v>50</v>
      </c>
      <c r="G6823" t="s">
        <v>5624</v>
      </c>
      <c r="H6823" t="s">
        <v>5625</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ht="14.25" customHeight="1" x14ac:dyDescent="0.3">
      <c r="A6824">
        <v>6823</v>
      </c>
      <c r="B6824" t="s">
        <v>9117</v>
      </c>
      <c r="C6824">
        <f>YEAR(Data!$D6824)</f>
        <v>2014</v>
      </c>
      <c r="D6824" s="2">
        <v>41946</v>
      </c>
      <c r="E6824" s="2">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ht="14.25" customHeight="1" x14ac:dyDescent="0.3">
      <c r="A6825">
        <v>6824</v>
      </c>
      <c r="B6825" t="s">
        <v>9118</v>
      </c>
      <c r="C6825">
        <f>YEAR(Data!$D6825)</f>
        <v>2012</v>
      </c>
      <c r="D6825" s="2">
        <v>41115</v>
      </c>
      <c r="E6825" s="2">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ht="14.25" customHeight="1" x14ac:dyDescent="0.3">
      <c r="A6826">
        <v>6825</v>
      </c>
      <c r="B6826" t="s">
        <v>9118</v>
      </c>
      <c r="C6826">
        <f>YEAR(Data!$D6826)</f>
        <v>2012</v>
      </c>
      <c r="D6826" s="2">
        <v>41115</v>
      </c>
      <c r="E6826" s="2">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ht="14.25" customHeight="1" x14ac:dyDescent="0.3">
      <c r="A6827">
        <v>6826</v>
      </c>
      <c r="B6827" t="s">
        <v>9119</v>
      </c>
      <c r="C6827">
        <f>YEAR(Data!$D6827)</f>
        <v>2013</v>
      </c>
      <c r="D6827" s="2">
        <v>41550</v>
      </c>
      <c r="E6827" s="2">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ht="14.25" customHeight="1" x14ac:dyDescent="0.3">
      <c r="A6828">
        <v>6827</v>
      </c>
      <c r="B6828" t="s">
        <v>9119</v>
      </c>
      <c r="C6828">
        <f>YEAR(Data!$D6828)</f>
        <v>2013</v>
      </c>
      <c r="D6828" s="2">
        <v>41550</v>
      </c>
      <c r="E6828" s="2">
        <v>41557</v>
      </c>
      <c r="F6828" t="s">
        <v>50</v>
      </c>
      <c r="G6828" t="s">
        <v>4959</v>
      </c>
      <c r="H6828" t="s">
        <v>4960</v>
      </c>
      <c r="I6828" t="s">
        <v>41</v>
      </c>
      <c r="J6828" t="s">
        <v>27</v>
      </c>
      <c r="K6828" t="s">
        <v>4268</v>
      </c>
      <c r="L6828" t="s">
        <v>254</v>
      </c>
      <c r="M6828">
        <v>47905</v>
      </c>
      <c r="N6828" t="s">
        <v>105</v>
      </c>
      <c r="O6828" t="s">
        <v>5739</v>
      </c>
      <c r="P6828" t="s">
        <v>71</v>
      </c>
      <c r="Q6828" t="s">
        <v>1216</v>
      </c>
      <c r="R6828" t="s">
        <v>5740</v>
      </c>
      <c r="S6828">
        <v>17499.949999999997</v>
      </c>
      <c r="T6828">
        <v>5</v>
      </c>
      <c r="U6828">
        <v>0</v>
      </c>
      <c r="V6828">
        <v>8399.9759999999987</v>
      </c>
    </row>
    <row r="6829" spans="1:22" ht="14.25" customHeight="1" x14ac:dyDescent="0.3">
      <c r="A6829">
        <v>6828</v>
      </c>
      <c r="B6829" t="s">
        <v>9119</v>
      </c>
      <c r="C6829">
        <f>YEAR(Data!$D6829)</f>
        <v>2013</v>
      </c>
      <c r="D6829" s="2">
        <v>41550</v>
      </c>
      <c r="E6829" s="2">
        <v>41557</v>
      </c>
      <c r="F6829" t="s">
        <v>50</v>
      </c>
      <c r="G6829" t="s">
        <v>4959</v>
      </c>
      <c r="H6829" t="s">
        <v>4960</v>
      </c>
      <c r="I6829" t="s">
        <v>41</v>
      </c>
      <c r="J6829" t="s">
        <v>27</v>
      </c>
      <c r="K6829" t="s">
        <v>4268</v>
      </c>
      <c r="L6829" t="s">
        <v>254</v>
      </c>
      <c r="M6829">
        <v>47905</v>
      </c>
      <c r="N6829" t="s">
        <v>105</v>
      </c>
      <c r="O6829" t="s">
        <v>6367</v>
      </c>
      <c r="P6829" t="s">
        <v>46</v>
      </c>
      <c r="Q6829" t="s">
        <v>75</v>
      </c>
      <c r="R6829" t="s">
        <v>6368</v>
      </c>
      <c r="S6829">
        <v>735.98</v>
      </c>
      <c r="T6829">
        <v>2</v>
      </c>
      <c r="U6829">
        <v>0</v>
      </c>
      <c r="V6829">
        <v>331.19099999999997</v>
      </c>
    </row>
    <row r="6830" spans="1:22" ht="14.25" customHeight="1" x14ac:dyDescent="0.3">
      <c r="A6830">
        <v>6829</v>
      </c>
      <c r="B6830" t="s">
        <v>9119</v>
      </c>
      <c r="C6830">
        <f>YEAR(Data!$D6830)</f>
        <v>2013</v>
      </c>
      <c r="D6830" s="2">
        <v>41550</v>
      </c>
      <c r="E6830" s="2">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ht="14.25" customHeight="1" x14ac:dyDescent="0.3">
      <c r="A6831">
        <v>6830</v>
      </c>
      <c r="B6831" t="s">
        <v>9119</v>
      </c>
      <c r="C6831">
        <f>YEAR(Data!$D6831)</f>
        <v>2013</v>
      </c>
      <c r="D6831" s="2">
        <v>41550</v>
      </c>
      <c r="E6831" s="2">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ht="14.25" customHeight="1" x14ac:dyDescent="0.3">
      <c r="A6832">
        <v>6831</v>
      </c>
      <c r="B6832" t="s">
        <v>9120</v>
      </c>
      <c r="C6832">
        <f>YEAR(Data!$D6832)</f>
        <v>2013</v>
      </c>
      <c r="D6832" s="2">
        <v>41633</v>
      </c>
      <c r="E6832" s="2">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ht="14.25" customHeight="1" x14ac:dyDescent="0.3">
      <c r="A6833">
        <v>6832</v>
      </c>
      <c r="B6833" t="s">
        <v>9121</v>
      </c>
      <c r="C6833">
        <f>YEAR(Data!$D6833)</f>
        <v>2014</v>
      </c>
      <c r="D6833" s="2">
        <v>41842</v>
      </c>
      <c r="E6833" s="2">
        <v>41848</v>
      </c>
      <c r="F6833" t="s">
        <v>50</v>
      </c>
      <c r="G6833" t="s">
        <v>7758</v>
      </c>
      <c r="H6833" t="s">
        <v>7759</v>
      </c>
      <c r="I6833" t="s">
        <v>26</v>
      </c>
      <c r="J6833" t="s">
        <v>27</v>
      </c>
      <c r="K6833" t="s">
        <v>266</v>
      </c>
      <c r="L6833" t="s">
        <v>267</v>
      </c>
      <c r="M6833">
        <v>10024</v>
      </c>
      <c r="N6833" t="s">
        <v>148</v>
      </c>
      <c r="O6833" t="s">
        <v>5296</v>
      </c>
      <c r="P6833" t="s">
        <v>46</v>
      </c>
      <c r="Q6833" t="s">
        <v>78</v>
      </c>
      <c r="R6833" t="s">
        <v>5297</v>
      </c>
      <c r="S6833">
        <v>17.48</v>
      </c>
      <c r="T6833">
        <v>4</v>
      </c>
      <c r="U6833">
        <v>0</v>
      </c>
      <c r="V6833">
        <v>4.5448000000000004</v>
      </c>
    </row>
    <row r="6834" spans="1:22" ht="14.25" customHeight="1" x14ac:dyDescent="0.3">
      <c r="A6834">
        <v>6833</v>
      </c>
      <c r="B6834" t="s">
        <v>9122</v>
      </c>
      <c r="C6834">
        <f>YEAR(Data!$D6834)</f>
        <v>2012</v>
      </c>
      <c r="D6834" s="2">
        <v>41192</v>
      </c>
      <c r="E6834" s="2">
        <v>41199</v>
      </c>
      <c r="F6834" t="s">
        <v>50</v>
      </c>
      <c r="G6834" t="s">
        <v>2279</v>
      </c>
      <c r="H6834" t="s">
        <v>2280</v>
      </c>
      <c r="I6834" t="s">
        <v>26</v>
      </c>
      <c r="J6834" t="s">
        <v>27</v>
      </c>
      <c r="K6834" t="s">
        <v>303</v>
      </c>
      <c r="L6834" t="s">
        <v>211</v>
      </c>
      <c r="M6834">
        <v>60610</v>
      </c>
      <c r="N6834" t="s">
        <v>105</v>
      </c>
      <c r="O6834" t="s">
        <v>5845</v>
      </c>
      <c r="P6834" t="s">
        <v>46</v>
      </c>
      <c r="Q6834" t="s">
        <v>68</v>
      </c>
      <c r="R6834" t="s">
        <v>5846</v>
      </c>
      <c r="S6834">
        <v>8.016</v>
      </c>
      <c r="T6834">
        <v>3</v>
      </c>
      <c r="U6834">
        <v>0.2</v>
      </c>
      <c r="V6834">
        <v>1.0019999999999993</v>
      </c>
    </row>
    <row r="6835" spans="1:22" ht="14.25" customHeight="1" x14ac:dyDescent="0.3">
      <c r="A6835">
        <v>6834</v>
      </c>
      <c r="B6835" t="s">
        <v>9123</v>
      </c>
      <c r="C6835">
        <f>YEAR(Data!$D6835)</f>
        <v>2013</v>
      </c>
      <c r="D6835" s="2">
        <v>41526</v>
      </c>
      <c r="E6835" s="2">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ht="14.25" customHeight="1" x14ac:dyDescent="0.3">
      <c r="A6836">
        <v>6835</v>
      </c>
      <c r="B6836" t="s">
        <v>9124</v>
      </c>
      <c r="C6836">
        <f>YEAR(Data!$D6836)</f>
        <v>2013</v>
      </c>
      <c r="D6836" s="2">
        <v>41599</v>
      </c>
      <c r="E6836" s="2">
        <v>41603</v>
      </c>
      <c r="F6836" t="s">
        <v>50</v>
      </c>
      <c r="G6836" t="s">
        <v>5335</v>
      </c>
      <c r="H6836" t="s">
        <v>5336</v>
      </c>
      <c r="I6836" t="s">
        <v>41</v>
      </c>
      <c r="J6836" t="s">
        <v>27</v>
      </c>
      <c r="K6836" t="s">
        <v>9125</v>
      </c>
      <c r="L6836" t="s">
        <v>43</v>
      </c>
      <c r="M6836">
        <v>90640</v>
      </c>
      <c r="N6836" t="s">
        <v>44</v>
      </c>
      <c r="O6836" t="s">
        <v>8720</v>
      </c>
      <c r="P6836" t="s">
        <v>71</v>
      </c>
      <c r="Q6836" t="s">
        <v>161</v>
      </c>
      <c r="R6836" t="s">
        <v>8721</v>
      </c>
      <c r="S6836">
        <v>27.88</v>
      </c>
      <c r="T6836">
        <v>2</v>
      </c>
      <c r="U6836">
        <v>0</v>
      </c>
      <c r="V6836">
        <v>3.9032000000000018</v>
      </c>
    </row>
    <row r="6837" spans="1:22" ht="14.25" customHeight="1" x14ac:dyDescent="0.3">
      <c r="A6837">
        <v>6836</v>
      </c>
      <c r="B6837" t="s">
        <v>9126</v>
      </c>
      <c r="C6837">
        <f>YEAR(Data!$D6837)</f>
        <v>2014</v>
      </c>
      <c r="D6837" s="2">
        <v>41928</v>
      </c>
      <c r="E6837" s="2">
        <v>41933</v>
      </c>
      <c r="F6837" t="s">
        <v>50</v>
      </c>
      <c r="G6837" t="s">
        <v>3256</v>
      </c>
      <c r="H6837" t="s">
        <v>3257</v>
      </c>
      <c r="I6837" t="s">
        <v>41</v>
      </c>
      <c r="J6837" t="s">
        <v>27</v>
      </c>
      <c r="K6837" t="s">
        <v>5413</v>
      </c>
      <c r="L6837" t="s">
        <v>43</v>
      </c>
      <c r="M6837">
        <v>91360</v>
      </c>
      <c r="N6837" t="s">
        <v>44</v>
      </c>
      <c r="O6837" t="s">
        <v>2255</v>
      </c>
      <c r="P6837" t="s">
        <v>46</v>
      </c>
      <c r="Q6837" t="s">
        <v>47</v>
      </c>
      <c r="R6837" t="s">
        <v>2256</v>
      </c>
      <c r="S6837">
        <v>152.65</v>
      </c>
      <c r="T6837">
        <v>5</v>
      </c>
      <c r="U6837">
        <v>0</v>
      </c>
      <c r="V6837">
        <v>70.219000000000008</v>
      </c>
    </row>
    <row r="6838" spans="1:22" ht="14.25" customHeight="1" x14ac:dyDescent="0.3">
      <c r="A6838">
        <v>6837</v>
      </c>
      <c r="B6838" t="s">
        <v>9126</v>
      </c>
      <c r="C6838">
        <f>YEAR(Data!$D6838)</f>
        <v>2014</v>
      </c>
      <c r="D6838" s="2">
        <v>41928</v>
      </c>
      <c r="E6838" s="2">
        <v>41933</v>
      </c>
      <c r="F6838" t="s">
        <v>50</v>
      </c>
      <c r="G6838" t="s">
        <v>3256</v>
      </c>
      <c r="H6838" t="s">
        <v>3257</v>
      </c>
      <c r="I6838" t="s">
        <v>41</v>
      </c>
      <c r="J6838" t="s">
        <v>27</v>
      </c>
      <c r="K6838" t="s">
        <v>5413</v>
      </c>
      <c r="L6838" t="s">
        <v>43</v>
      </c>
      <c r="M6838">
        <v>91360</v>
      </c>
      <c r="N6838" t="s">
        <v>44</v>
      </c>
      <c r="O6838" t="s">
        <v>871</v>
      </c>
      <c r="P6838" t="s">
        <v>32</v>
      </c>
      <c r="Q6838" t="s">
        <v>65</v>
      </c>
      <c r="R6838" t="s">
        <v>872</v>
      </c>
      <c r="S6838">
        <v>22.72</v>
      </c>
      <c r="T6838">
        <v>1</v>
      </c>
      <c r="U6838">
        <v>0</v>
      </c>
      <c r="V6838">
        <v>9.3152000000000008</v>
      </c>
    </row>
    <row r="6839" spans="1:22" ht="14.25" customHeight="1" x14ac:dyDescent="0.3">
      <c r="A6839">
        <v>6838</v>
      </c>
      <c r="B6839" t="s">
        <v>9127</v>
      </c>
      <c r="C6839">
        <f>YEAR(Data!$D6839)</f>
        <v>2012</v>
      </c>
      <c r="D6839" s="2">
        <v>41096</v>
      </c>
      <c r="E6839" s="2">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ht="14.25" customHeight="1" x14ac:dyDescent="0.3">
      <c r="A6840">
        <v>6839</v>
      </c>
      <c r="B6840" t="s">
        <v>9128</v>
      </c>
      <c r="C6840">
        <f>YEAR(Data!$D6840)</f>
        <v>2014</v>
      </c>
      <c r="D6840" s="2">
        <v>41676</v>
      </c>
      <c r="E6840" s="2">
        <v>41680</v>
      </c>
      <c r="F6840" t="s">
        <v>50</v>
      </c>
      <c r="G6840" t="s">
        <v>6751</v>
      </c>
      <c r="H6840" t="s">
        <v>6752</v>
      </c>
      <c r="I6840" t="s">
        <v>41</v>
      </c>
      <c r="J6840" t="s">
        <v>27</v>
      </c>
      <c r="K6840" t="s">
        <v>2866</v>
      </c>
      <c r="L6840" t="s">
        <v>43</v>
      </c>
      <c r="M6840">
        <v>90503</v>
      </c>
      <c r="N6840" t="s">
        <v>44</v>
      </c>
      <c r="O6840" t="s">
        <v>8237</v>
      </c>
      <c r="P6840" t="s">
        <v>46</v>
      </c>
      <c r="Q6840" t="s">
        <v>78</v>
      </c>
      <c r="R6840" t="s">
        <v>8238</v>
      </c>
      <c r="S6840">
        <v>1640.6999999999998</v>
      </c>
      <c r="T6840">
        <v>5</v>
      </c>
      <c r="U6840">
        <v>0</v>
      </c>
      <c r="V6840">
        <v>459.39599999999996</v>
      </c>
    </row>
    <row r="6841" spans="1:22" ht="14.25" customHeight="1" x14ac:dyDescent="0.3">
      <c r="A6841">
        <v>6840</v>
      </c>
      <c r="B6841" t="s">
        <v>9128</v>
      </c>
      <c r="C6841">
        <f>YEAR(Data!$D6841)</f>
        <v>2014</v>
      </c>
      <c r="D6841" s="2">
        <v>41676</v>
      </c>
      <c r="E6841" s="2">
        <v>41680</v>
      </c>
      <c r="F6841" t="s">
        <v>50</v>
      </c>
      <c r="G6841" t="s">
        <v>6751</v>
      </c>
      <c r="H6841" t="s">
        <v>6752</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ht="14.25" customHeight="1" x14ac:dyDescent="0.3">
      <c r="A6842">
        <v>6841</v>
      </c>
      <c r="B6842" t="s">
        <v>9129</v>
      </c>
      <c r="C6842">
        <f>YEAR(Data!$D6842)</f>
        <v>2012</v>
      </c>
      <c r="D6842" s="2">
        <v>41249</v>
      </c>
      <c r="E6842" s="2">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ht="14.25" customHeight="1" x14ac:dyDescent="0.3">
      <c r="A6843">
        <v>6842</v>
      </c>
      <c r="B6843" t="s">
        <v>9130</v>
      </c>
      <c r="C6843">
        <f>YEAR(Data!$D6843)</f>
        <v>2013</v>
      </c>
      <c r="D6843" s="2">
        <v>41530</v>
      </c>
      <c r="E6843" s="2">
        <v>41535</v>
      </c>
      <c r="F6843" t="s">
        <v>50</v>
      </c>
      <c r="G6843" t="s">
        <v>2431</v>
      </c>
      <c r="H6843" t="s">
        <v>2432</v>
      </c>
      <c r="I6843" t="s">
        <v>41</v>
      </c>
      <c r="J6843" t="s">
        <v>27</v>
      </c>
      <c r="K6843" t="s">
        <v>318</v>
      </c>
      <c r="L6843" t="s">
        <v>319</v>
      </c>
      <c r="M6843">
        <v>22153</v>
      </c>
      <c r="N6843" t="s">
        <v>30</v>
      </c>
      <c r="O6843" t="s">
        <v>7692</v>
      </c>
      <c r="P6843" t="s">
        <v>71</v>
      </c>
      <c r="Q6843" t="s">
        <v>161</v>
      </c>
      <c r="R6843" t="s">
        <v>7693</v>
      </c>
      <c r="S6843">
        <v>20.700000000000003</v>
      </c>
      <c r="T6843">
        <v>3</v>
      </c>
      <c r="U6843">
        <v>0</v>
      </c>
      <c r="V6843">
        <v>1.6559999999999988</v>
      </c>
    </row>
    <row r="6844" spans="1:22" ht="14.25" customHeight="1" x14ac:dyDescent="0.3">
      <c r="A6844">
        <v>6843</v>
      </c>
      <c r="B6844" t="s">
        <v>9130</v>
      </c>
      <c r="C6844">
        <f>YEAR(Data!$D6844)</f>
        <v>2013</v>
      </c>
      <c r="D6844" s="2">
        <v>41530</v>
      </c>
      <c r="E6844" s="2">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ht="14.25" customHeight="1" x14ac:dyDescent="0.3">
      <c r="A6845">
        <v>6844</v>
      </c>
      <c r="B6845" t="s">
        <v>9130</v>
      </c>
      <c r="C6845">
        <f>YEAR(Data!$D6845)</f>
        <v>2013</v>
      </c>
      <c r="D6845" s="2">
        <v>41530</v>
      </c>
      <c r="E6845" s="2">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ht="14.25" customHeight="1" x14ac:dyDescent="0.3">
      <c r="A6846">
        <v>6845</v>
      </c>
      <c r="B6846" t="s">
        <v>9130</v>
      </c>
      <c r="C6846">
        <f>YEAR(Data!$D6846)</f>
        <v>2013</v>
      </c>
      <c r="D6846" s="2">
        <v>41530</v>
      </c>
      <c r="E6846" s="2">
        <v>41535</v>
      </c>
      <c r="F6846" t="s">
        <v>50</v>
      </c>
      <c r="G6846" t="s">
        <v>2431</v>
      </c>
      <c r="H6846" t="s">
        <v>2432</v>
      </c>
      <c r="I6846" t="s">
        <v>41</v>
      </c>
      <c r="J6846" t="s">
        <v>27</v>
      </c>
      <c r="K6846" t="s">
        <v>318</v>
      </c>
      <c r="L6846" t="s">
        <v>319</v>
      </c>
      <c r="M6846">
        <v>22153</v>
      </c>
      <c r="N6846" t="s">
        <v>30</v>
      </c>
      <c r="O6846" t="s">
        <v>9131</v>
      </c>
      <c r="P6846" t="s">
        <v>32</v>
      </c>
      <c r="Q6846" t="s">
        <v>36</v>
      </c>
      <c r="R6846" t="s">
        <v>9132</v>
      </c>
      <c r="S6846">
        <v>1059.1199999999999</v>
      </c>
      <c r="T6846">
        <v>4</v>
      </c>
      <c r="U6846">
        <v>0</v>
      </c>
      <c r="V6846">
        <v>307.14479999999992</v>
      </c>
    </row>
    <row r="6847" spans="1:22" ht="14.25" customHeight="1" x14ac:dyDescent="0.3">
      <c r="A6847">
        <v>6846</v>
      </c>
      <c r="B6847" t="s">
        <v>9133</v>
      </c>
      <c r="C6847">
        <f>YEAR(Data!$D6847)</f>
        <v>2011</v>
      </c>
      <c r="D6847" s="2">
        <v>40730</v>
      </c>
      <c r="E6847" s="2">
        <v>40736</v>
      </c>
      <c r="F6847" t="s">
        <v>50</v>
      </c>
      <c r="G6847" t="s">
        <v>5320</v>
      </c>
      <c r="H6847" t="s">
        <v>5321</v>
      </c>
      <c r="I6847" t="s">
        <v>102</v>
      </c>
      <c r="J6847" t="s">
        <v>27</v>
      </c>
      <c r="K6847" t="s">
        <v>9134</v>
      </c>
      <c r="L6847" t="s">
        <v>43</v>
      </c>
      <c r="M6847">
        <v>92020</v>
      </c>
      <c r="N6847" t="s">
        <v>44</v>
      </c>
      <c r="O6847" t="s">
        <v>4730</v>
      </c>
      <c r="P6847" t="s">
        <v>32</v>
      </c>
      <c r="Q6847" t="s">
        <v>36</v>
      </c>
      <c r="R6847" t="s">
        <v>4731</v>
      </c>
      <c r="S6847">
        <v>478.48</v>
      </c>
      <c r="T6847">
        <v>2</v>
      </c>
      <c r="U6847">
        <v>0.2</v>
      </c>
      <c r="V6847">
        <v>47.848000000000013</v>
      </c>
    </row>
    <row r="6848" spans="1:22" ht="14.25" customHeight="1" x14ac:dyDescent="0.3">
      <c r="A6848">
        <v>6847</v>
      </c>
      <c r="B6848" t="s">
        <v>9135</v>
      </c>
      <c r="C6848">
        <f>YEAR(Data!$D6848)</f>
        <v>2013</v>
      </c>
      <c r="D6848" s="2">
        <v>41404</v>
      </c>
      <c r="E6848" s="2">
        <v>41409</v>
      </c>
      <c r="F6848" t="s">
        <v>50</v>
      </c>
      <c r="G6848" t="s">
        <v>5300</v>
      </c>
      <c r="H6848" t="s">
        <v>5301</v>
      </c>
      <c r="I6848" t="s">
        <v>41</v>
      </c>
      <c r="J6848" t="s">
        <v>27</v>
      </c>
      <c r="K6848" t="s">
        <v>42</v>
      </c>
      <c r="L6848" t="s">
        <v>43</v>
      </c>
      <c r="M6848">
        <v>90036</v>
      </c>
      <c r="N6848" t="s">
        <v>44</v>
      </c>
      <c r="O6848" t="s">
        <v>8938</v>
      </c>
      <c r="P6848" t="s">
        <v>46</v>
      </c>
      <c r="Q6848" t="s">
        <v>90</v>
      </c>
      <c r="R6848" t="s">
        <v>8939</v>
      </c>
      <c r="S6848">
        <v>32.04</v>
      </c>
      <c r="T6848">
        <v>4</v>
      </c>
      <c r="U6848">
        <v>0</v>
      </c>
      <c r="V6848">
        <v>14.417999999999999</v>
      </c>
    </row>
    <row r="6849" spans="1:22" ht="14.25" customHeight="1" x14ac:dyDescent="0.3">
      <c r="A6849">
        <v>6848</v>
      </c>
      <c r="B6849" t="s">
        <v>9136</v>
      </c>
      <c r="C6849">
        <f>YEAR(Data!$D6849)</f>
        <v>2013</v>
      </c>
      <c r="D6849" s="2">
        <v>41474</v>
      </c>
      <c r="E6849" s="2">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ht="14.25" customHeight="1" x14ac:dyDescent="0.3">
      <c r="A6850">
        <v>6849</v>
      </c>
      <c r="B6850" t="s">
        <v>9137</v>
      </c>
      <c r="C6850">
        <f>YEAR(Data!$D6850)</f>
        <v>2013</v>
      </c>
      <c r="D6850" s="2">
        <v>41444</v>
      </c>
      <c r="E6850" s="2">
        <v>41447</v>
      </c>
      <c r="F6850" t="s">
        <v>188</v>
      </c>
      <c r="G6850" t="s">
        <v>5183</v>
      </c>
      <c r="H6850" t="s">
        <v>5184</v>
      </c>
      <c r="I6850" t="s">
        <v>26</v>
      </c>
      <c r="J6850" t="s">
        <v>27</v>
      </c>
      <c r="K6850" t="s">
        <v>8091</v>
      </c>
      <c r="L6850" t="s">
        <v>211</v>
      </c>
      <c r="M6850">
        <v>60423</v>
      </c>
      <c r="N6850" t="s">
        <v>105</v>
      </c>
      <c r="O6850" t="s">
        <v>7640</v>
      </c>
      <c r="P6850" t="s">
        <v>46</v>
      </c>
      <c r="Q6850" t="s">
        <v>90</v>
      </c>
      <c r="R6850" t="s">
        <v>7641</v>
      </c>
      <c r="S6850">
        <v>76.864000000000004</v>
      </c>
      <c r="T6850">
        <v>2</v>
      </c>
      <c r="U6850">
        <v>0.2</v>
      </c>
      <c r="V6850">
        <v>26.902399999999993</v>
      </c>
    </row>
    <row r="6851" spans="1:22" ht="14.25" customHeight="1" x14ac:dyDescent="0.3">
      <c r="A6851">
        <v>6850</v>
      </c>
      <c r="B6851" t="s">
        <v>9138</v>
      </c>
      <c r="C6851">
        <f>YEAR(Data!$D6851)</f>
        <v>2011</v>
      </c>
      <c r="D6851" s="2">
        <v>40653</v>
      </c>
      <c r="E6851" s="2">
        <v>40658</v>
      </c>
      <c r="F6851" t="s">
        <v>50</v>
      </c>
      <c r="G6851" t="s">
        <v>4674</v>
      </c>
      <c r="H6851" t="s">
        <v>4675</v>
      </c>
      <c r="I6851" t="s">
        <v>26</v>
      </c>
      <c r="J6851" t="s">
        <v>27</v>
      </c>
      <c r="K6851" t="s">
        <v>42</v>
      </c>
      <c r="L6851" t="s">
        <v>43</v>
      </c>
      <c r="M6851">
        <v>90045</v>
      </c>
      <c r="N6851" t="s">
        <v>44</v>
      </c>
      <c r="O6851" t="s">
        <v>6039</v>
      </c>
      <c r="P6851" t="s">
        <v>32</v>
      </c>
      <c r="Q6851" t="s">
        <v>65</v>
      </c>
      <c r="R6851" t="s">
        <v>6040</v>
      </c>
      <c r="S6851">
        <v>59.92</v>
      </c>
      <c r="T6851">
        <v>4</v>
      </c>
      <c r="U6851">
        <v>0</v>
      </c>
      <c r="V6851">
        <v>27.563200000000002</v>
      </c>
    </row>
    <row r="6852" spans="1:22" ht="14.25" customHeight="1" x14ac:dyDescent="0.3">
      <c r="A6852">
        <v>6851</v>
      </c>
      <c r="B6852" t="s">
        <v>9139</v>
      </c>
      <c r="C6852">
        <f>YEAR(Data!$D6852)</f>
        <v>2013</v>
      </c>
      <c r="D6852" s="2">
        <v>41282</v>
      </c>
      <c r="E6852" s="2">
        <v>41286</v>
      </c>
      <c r="F6852" t="s">
        <v>50</v>
      </c>
      <c r="G6852" t="s">
        <v>6634</v>
      </c>
      <c r="H6852" t="s">
        <v>6635</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ht="14.25" customHeight="1" x14ac:dyDescent="0.3">
      <c r="A6853">
        <v>6852</v>
      </c>
      <c r="B6853" t="s">
        <v>9139</v>
      </c>
      <c r="C6853">
        <f>YEAR(Data!$D6853)</f>
        <v>2013</v>
      </c>
      <c r="D6853" s="2">
        <v>41282</v>
      </c>
      <c r="E6853" s="2">
        <v>41286</v>
      </c>
      <c r="F6853" t="s">
        <v>50</v>
      </c>
      <c r="G6853" t="s">
        <v>6634</v>
      </c>
      <c r="H6853" t="s">
        <v>6635</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ht="14.25" customHeight="1" x14ac:dyDescent="0.3">
      <c r="A6854">
        <v>6853</v>
      </c>
      <c r="B6854" t="s">
        <v>9140</v>
      </c>
      <c r="C6854">
        <f>YEAR(Data!$D6854)</f>
        <v>2014</v>
      </c>
      <c r="D6854" s="2">
        <v>41997</v>
      </c>
      <c r="E6854" s="2">
        <v>42002</v>
      </c>
      <c r="F6854" t="s">
        <v>23</v>
      </c>
      <c r="G6854" t="s">
        <v>7780</v>
      </c>
      <c r="H6854" t="s">
        <v>7781</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ht="14.25" customHeight="1" x14ac:dyDescent="0.3">
      <c r="A6855">
        <v>6854</v>
      </c>
      <c r="B6855" t="s">
        <v>9140</v>
      </c>
      <c r="C6855">
        <f>YEAR(Data!$D6855)</f>
        <v>2014</v>
      </c>
      <c r="D6855" s="2">
        <v>41997</v>
      </c>
      <c r="E6855" s="2">
        <v>42002</v>
      </c>
      <c r="F6855" t="s">
        <v>23</v>
      </c>
      <c r="G6855" t="s">
        <v>7780</v>
      </c>
      <c r="H6855" t="s">
        <v>7781</v>
      </c>
      <c r="I6855" t="s">
        <v>41</v>
      </c>
      <c r="J6855" t="s">
        <v>27</v>
      </c>
      <c r="K6855" t="s">
        <v>5141</v>
      </c>
      <c r="L6855" t="s">
        <v>1707</v>
      </c>
      <c r="M6855">
        <v>72209</v>
      </c>
      <c r="N6855" t="s">
        <v>30</v>
      </c>
      <c r="O6855" t="s">
        <v>5817</v>
      </c>
      <c r="P6855" t="s">
        <v>71</v>
      </c>
      <c r="Q6855" t="s">
        <v>72</v>
      </c>
      <c r="R6855" t="s">
        <v>5818</v>
      </c>
      <c r="S6855">
        <v>494.97</v>
      </c>
      <c r="T6855">
        <v>3</v>
      </c>
      <c r="U6855">
        <v>0</v>
      </c>
      <c r="V6855">
        <v>148.49099999999996</v>
      </c>
    </row>
    <row r="6856" spans="1:22" ht="14.25" customHeight="1" x14ac:dyDescent="0.3">
      <c r="A6856">
        <v>6855</v>
      </c>
      <c r="B6856" t="s">
        <v>9140</v>
      </c>
      <c r="C6856">
        <f>YEAR(Data!$D6856)</f>
        <v>2014</v>
      </c>
      <c r="D6856" s="2">
        <v>41997</v>
      </c>
      <c r="E6856" s="2">
        <v>42002</v>
      </c>
      <c r="F6856" t="s">
        <v>23</v>
      </c>
      <c r="G6856" t="s">
        <v>7780</v>
      </c>
      <c r="H6856" t="s">
        <v>7781</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ht="14.25" customHeight="1" x14ac:dyDescent="0.3">
      <c r="A6857">
        <v>6856</v>
      </c>
      <c r="B6857" t="s">
        <v>9140</v>
      </c>
      <c r="C6857">
        <f>YEAR(Data!$D6857)</f>
        <v>2014</v>
      </c>
      <c r="D6857" s="2">
        <v>41997</v>
      </c>
      <c r="E6857" s="2">
        <v>42002</v>
      </c>
      <c r="F6857" t="s">
        <v>23</v>
      </c>
      <c r="G6857" t="s">
        <v>7780</v>
      </c>
      <c r="H6857" t="s">
        <v>7781</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ht="14.25" customHeight="1" x14ac:dyDescent="0.3">
      <c r="A6858">
        <v>6857</v>
      </c>
      <c r="B6858" t="s">
        <v>9140</v>
      </c>
      <c r="C6858">
        <f>YEAR(Data!$D6858)</f>
        <v>2014</v>
      </c>
      <c r="D6858" s="2">
        <v>41997</v>
      </c>
      <c r="E6858" s="2">
        <v>42002</v>
      </c>
      <c r="F6858" t="s">
        <v>23</v>
      </c>
      <c r="G6858" t="s">
        <v>7780</v>
      </c>
      <c r="H6858" t="s">
        <v>7781</v>
      </c>
      <c r="I6858" t="s">
        <v>41</v>
      </c>
      <c r="J6858" t="s">
        <v>27</v>
      </c>
      <c r="K6858" t="s">
        <v>5141</v>
      </c>
      <c r="L6858" t="s">
        <v>1707</v>
      </c>
      <c r="M6858">
        <v>72209</v>
      </c>
      <c r="N6858" t="s">
        <v>30</v>
      </c>
      <c r="O6858" t="s">
        <v>7752</v>
      </c>
      <c r="P6858" t="s">
        <v>46</v>
      </c>
      <c r="Q6858" t="s">
        <v>173</v>
      </c>
      <c r="R6858" t="s">
        <v>7753</v>
      </c>
      <c r="S6858">
        <v>182.94</v>
      </c>
      <c r="T6858">
        <v>3</v>
      </c>
      <c r="U6858">
        <v>0</v>
      </c>
      <c r="V6858">
        <v>85.981799999999993</v>
      </c>
    </row>
    <row r="6859" spans="1:22" ht="14.25" customHeight="1" x14ac:dyDescent="0.3">
      <c r="A6859">
        <v>6858</v>
      </c>
      <c r="B6859" t="s">
        <v>9141</v>
      </c>
      <c r="C6859">
        <f>YEAR(Data!$D6859)</f>
        <v>2014</v>
      </c>
      <c r="D6859" s="2">
        <v>41747</v>
      </c>
      <c r="E6859" s="2">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ht="14.25" customHeight="1" x14ac:dyDescent="0.3">
      <c r="A6860">
        <v>6859</v>
      </c>
      <c r="B6860" t="s">
        <v>9141</v>
      </c>
      <c r="C6860">
        <f>YEAR(Data!$D6860)</f>
        <v>2014</v>
      </c>
      <c r="D6860" s="2">
        <v>41747</v>
      </c>
      <c r="E6860" s="2">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ht="14.25" customHeight="1" x14ac:dyDescent="0.3">
      <c r="A6861">
        <v>6860</v>
      </c>
      <c r="B6861" t="s">
        <v>9141</v>
      </c>
      <c r="C6861">
        <f>YEAR(Data!$D6861)</f>
        <v>2014</v>
      </c>
      <c r="D6861" s="2">
        <v>41747</v>
      </c>
      <c r="E6861" s="2">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ht="14.25" customHeight="1" x14ac:dyDescent="0.3">
      <c r="A6862">
        <v>6861</v>
      </c>
      <c r="B6862" t="s">
        <v>9141</v>
      </c>
      <c r="C6862">
        <f>YEAR(Data!$D6862)</f>
        <v>2014</v>
      </c>
      <c r="D6862" s="2">
        <v>41747</v>
      </c>
      <c r="E6862" s="2">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ht="14.25" customHeight="1" x14ac:dyDescent="0.3">
      <c r="A6863">
        <v>6862</v>
      </c>
      <c r="B6863" t="s">
        <v>9141</v>
      </c>
      <c r="C6863">
        <f>YEAR(Data!$D6863)</f>
        <v>2014</v>
      </c>
      <c r="D6863" s="2">
        <v>41747</v>
      </c>
      <c r="E6863" s="2">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ht="14.25" customHeight="1" x14ac:dyDescent="0.3">
      <c r="A6864">
        <v>6863</v>
      </c>
      <c r="B6864" t="s">
        <v>9141</v>
      </c>
      <c r="C6864">
        <f>YEAR(Data!$D6864)</f>
        <v>2014</v>
      </c>
      <c r="D6864" s="2">
        <v>41747</v>
      </c>
      <c r="E6864" s="2">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ht="14.25" customHeight="1" x14ac:dyDescent="0.3">
      <c r="A6865">
        <v>6864</v>
      </c>
      <c r="B6865" t="s">
        <v>9142</v>
      </c>
      <c r="C6865">
        <f>YEAR(Data!$D6865)</f>
        <v>2014</v>
      </c>
      <c r="D6865" s="2">
        <v>41975</v>
      </c>
      <c r="E6865" s="2">
        <v>41982</v>
      </c>
      <c r="F6865" t="s">
        <v>50</v>
      </c>
      <c r="G6865" t="s">
        <v>1719</v>
      </c>
      <c r="H6865" t="s">
        <v>1720</v>
      </c>
      <c r="I6865" t="s">
        <v>41</v>
      </c>
      <c r="J6865" t="s">
        <v>27</v>
      </c>
      <c r="K6865" t="s">
        <v>678</v>
      </c>
      <c r="L6865" t="s">
        <v>104</v>
      </c>
      <c r="M6865">
        <v>78207</v>
      </c>
      <c r="N6865" t="s">
        <v>105</v>
      </c>
      <c r="O6865" t="s">
        <v>6015</v>
      </c>
      <c r="P6865" t="s">
        <v>46</v>
      </c>
      <c r="Q6865" t="s">
        <v>90</v>
      </c>
      <c r="R6865" t="s">
        <v>6016</v>
      </c>
      <c r="S6865">
        <v>10.368000000000002</v>
      </c>
      <c r="T6865">
        <v>2</v>
      </c>
      <c r="U6865">
        <v>0.2</v>
      </c>
      <c r="V6865">
        <v>3.6288</v>
      </c>
    </row>
    <row r="6866" spans="1:22" ht="14.25" customHeight="1" x14ac:dyDescent="0.3">
      <c r="A6866">
        <v>6865</v>
      </c>
      <c r="B6866" t="s">
        <v>9143</v>
      </c>
      <c r="C6866">
        <f>YEAR(Data!$D6866)</f>
        <v>2013</v>
      </c>
      <c r="D6866" s="2">
        <v>41508</v>
      </c>
      <c r="E6866" s="2">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ht="14.25" customHeight="1" x14ac:dyDescent="0.3">
      <c r="A6867">
        <v>6866</v>
      </c>
      <c r="B6867" t="s">
        <v>9143</v>
      </c>
      <c r="C6867">
        <f>YEAR(Data!$D6867)</f>
        <v>2013</v>
      </c>
      <c r="D6867" s="2">
        <v>41508</v>
      </c>
      <c r="E6867" s="2">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ht="14.25" customHeight="1" x14ac:dyDescent="0.3">
      <c r="A6868">
        <v>6867</v>
      </c>
      <c r="B6868" t="s">
        <v>9143</v>
      </c>
      <c r="C6868">
        <f>YEAR(Data!$D6868)</f>
        <v>2013</v>
      </c>
      <c r="D6868" s="2">
        <v>41508</v>
      </c>
      <c r="E6868" s="2">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ht="14.25" customHeight="1" x14ac:dyDescent="0.3">
      <c r="A6869">
        <v>6868</v>
      </c>
      <c r="B6869" t="s">
        <v>9143</v>
      </c>
      <c r="C6869">
        <f>YEAR(Data!$D6869)</f>
        <v>2013</v>
      </c>
      <c r="D6869" s="2">
        <v>41508</v>
      </c>
      <c r="E6869" s="2">
        <v>41515</v>
      </c>
      <c r="F6869" t="s">
        <v>50</v>
      </c>
      <c r="G6869" t="s">
        <v>4774</v>
      </c>
      <c r="H6869" t="s">
        <v>4775</v>
      </c>
      <c r="I6869" t="s">
        <v>41</v>
      </c>
      <c r="J6869" t="s">
        <v>27</v>
      </c>
      <c r="K6869" t="s">
        <v>42</v>
      </c>
      <c r="L6869" t="s">
        <v>43</v>
      </c>
      <c r="M6869">
        <v>90004</v>
      </c>
      <c r="N6869" t="s">
        <v>44</v>
      </c>
      <c r="O6869" t="s">
        <v>5963</v>
      </c>
      <c r="P6869" t="s">
        <v>71</v>
      </c>
      <c r="Q6869" t="s">
        <v>72</v>
      </c>
      <c r="R6869" t="s">
        <v>5964</v>
      </c>
      <c r="S6869">
        <v>31.983999999999998</v>
      </c>
      <c r="T6869">
        <v>2</v>
      </c>
      <c r="U6869">
        <v>0.2</v>
      </c>
      <c r="V6869">
        <v>-7.9959999999999996</v>
      </c>
    </row>
    <row r="6870" spans="1:22" ht="14.25" customHeight="1" x14ac:dyDescent="0.3">
      <c r="A6870">
        <v>6869</v>
      </c>
      <c r="B6870" t="s">
        <v>9143</v>
      </c>
      <c r="C6870">
        <f>YEAR(Data!$D6870)</f>
        <v>2013</v>
      </c>
      <c r="D6870" s="2">
        <v>41508</v>
      </c>
      <c r="E6870" s="2">
        <v>41515</v>
      </c>
      <c r="F6870" t="s">
        <v>50</v>
      </c>
      <c r="G6870" t="s">
        <v>4774</v>
      </c>
      <c r="H6870" t="s">
        <v>4775</v>
      </c>
      <c r="I6870" t="s">
        <v>41</v>
      </c>
      <c r="J6870" t="s">
        <v>27</v>
      </c>
      <c r="K6870" t="s">
        <v>42</v>
      </c>
      <c r="L6870" t="s">
        <v>43</v>
      </c>
      <c r="M6870">
        <v>90004</v>
      </c>
      <c r="N6870" t="s">
        <v>44</v>
      </c>
      <c r="O6870" t="s">
        <v>5700</v>
      </c>
      <c r="P6870" t="s">
        <v>32</v>
      </c>
      <c r="Q6870" t="s">
        <v>56</v>
      </c>
      <c r="R6870" t="s">
        <v>5701</v>
      </c>
      <c r="S6870">
        <v>2887.0560000000005</v>
      </c>
      <c r="T6870">
        <v>9</v>
      </c>
      <c r="U6870">
        <v>0.2</v>
      </c>
      <c r="V6870">
        <v>180.44099999999992</v>
      </c>
    </row>
    <row r="6871" spans="1:22" ht="14.25" customHeight="1" x14ac:dyDescent="0.3">
      <c r="A6871">
        <v>6870</v>
      </c>
      <c r="B6871" t="s">
        <v>9143</v>
      </c>
      <c r="C6871">
        <f>YEAR(Data!$D6871)</f>
        <v>2013</v>
      </c>
      <c r="D6871" s="2">
        <v>41508</v>
      </c>
      <c r="E6871" s="2">
        <v>41515</v>
      </c>
      <c r="F6871" t="s">
        <v>50</v>
      </c>
      <c r="G6871" t="s">
        <v>4774</v>
      </c>
      <c r="H6871" t="s">
        <v>4775</v>
      </c>
      <c r="I6871" t="s">
        <v>41</v>
      </c>
      <c r="J6871" t="s">
        <v>27</v>
      </c>
      <c r="K6871" t="s">
        <v>42</v>
      </c>
      <c r="L6871" t="s">
        <v>43</v>
      </c>
      <c r="M6871">
        <v>90004</v>
      </c>
      <c r="N6871" t="s">
        <v>44</v>
      </c>
      <c r="O6871" t="s">
        <v>6175</v>
      </c>
      <c r="P6871" t="s">
        <v>46</v>
      </c>
      <c r="Q6871" t="s">
        <v>90</v>
      </c>
      <c r="R6871" t="s">
        <v>6176</v>
      </c>
      <c r="S6871">
        <v>12.96</v>
      </c>
      <c r="T6871">
        <v>2</v>
      </c>
      <c r="U6871">
        <v>0</v>
      </c>
      <c r="V6871">
        <v>6.2208000000000006</v>
      </c>
    </row>
    <row r="6872" spans="1:22" ht="14.25" customHeight="1" x14ac:dyDescent="0.3">
      <c r="A6872">
        <v>6871</v>
      </c>
      <c r="B6872" t="s">
        <v>9143</v>
      </c>
      <c r="C6872">
        <f>YEAR(Data!$D6872)</f>
        <v>2013</v>
      </c>
      <c r="D6872" s="2">
        <v>41508</v>
      </c>
      <c r="E6872" s="2">
        <v>41515</v>
      </c>
      <c r="F6872" t="s">
        <v>50</v>
      </c>
      <c r="G6872" t="s">
        <v>4774</v>
      </c>
      <c r="H6872" t="s">
        <v>4775</v>
      </c>
      <c r="I6872" t="s">
        <v>41</v>
      </c>
      <c r="J6872" t="s">
        <v>27</v>
      </c>
      <c r="K6872" t="s">
        <v>42</v>
      </c>
      <c r="L6872" t="s">
        <v>43</v>
      </c>
      <c r="M6872">
        <v>90004</v>
      </c>
      <c r="N6872" t="s">
        <v>44</v>
      </c>
      <c r="O6872" t="s">
        <v>7103</v>
      </c>
      <c r="P6872" t="s">
        <v>46</v>
      </c>
      <c r="Q6872" t="s">
        <v>90</v>
      </c>
      <c r="R6872" t="s">
        <v>7104</v>
      </c>
      <c r="S6872">
        <v>47.52</v>
      </c>
      <c r="T6872">
        <v>9</v>
      </c>
      <c r="U6872">
        <v>0</v>
      </c>
      <c r="V6872">
        <v>21.384</v>
      </c>
    </row>
    <row r="6873" spans="1:22" ht="14.25" customHeight="1" x14ac:dyDescent="0.3">
      <c r="A6873">
        <v>6872</v>
      </c>
      <c r="B6873" t="s">
        <v>9144</v>
      </c>
      <c r="C6873">
        <f>YEAR(Data!$D6873)</f>
        <v>2013</v>
      </c>
      <c r="D6873" s="2">
        <v>41614</v>
      </c>
      <c r="E6873" s="2">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ht="14.25" customHeight="1" x14ac:dyDescent="0.3">
      <c r="A6874">
        <v>6873</v>
      </c>
      <c r="B6874" t="s">
        <v>9145</v>
      </c>
      <c r="C6874">
        <f>YEAR(Data!$D6874)</f>
        <v>2012</v>
      </c>
      <c r="D6874" s="2">
        <v>41259</v>
      </c>
      <c r="E6874" s="2">
        <v>41262</v>
      </c>
      <c r="F6874" t="s">
        <v>188</v>
      </c>
      <c r="G6874" t="s">
        <v>593</v>
      </c>
      <c r="H6874" t="s">
        <v>594</v>
      </c>
      <c r="I6874" t="s">
        <v>26</v>
      </c>
      <c r="J6874" t="s">
        <v>27</v>
      </c>
      <c r="K6874" t="s">
        <v>95</v>
      </c>
      <c r="L6874" t="s">
        <v>96</v>
      </c>
      <c r="M6874">
        <v>98105</v>
      </c>
      <c r="N6874" t="s">
        <v>44</v>
      </c>
      <c r="O6874" t="s">
        <v>7531</v>
      </c>
      <c r="P6874" t="s">
        <v>46</v>
      </c>
      <c r="Q6874" t="s">
        <v>90</v>
      </c>
      <c r="R6874" t="s">
        <v>7532</v>
      </c>
      <c r="S6874">
        <v>4.9800000000000004</v>
      </c>
      <c r="T6874">
        <v>1</v>
      </c>
      <c r="U6874">
        <v>0</v>
      </c>
      <c r="V6874">
        <v>2.3406000000000002</v>
      </c>
    </row>
    <row r="6875" spans="1:22" ht="14.25" customHeight="1" x14ac:dyDescent="0.3">
      <c r="A6875">
        <v>6874</v>
      </c>
      <c r="B6875" t="s">
        <v>9146</v>
      </c>
      <c r="C6875">
        <f>YEAR(Data!$D6875)</f>
        <v>2011</v>
      </c>
      <c r="D6875" s="2">
        <v>40833</v>
      </c>
      <c r="E6875" s="2">
        <v>40838</v>
      </c>
      <c r="F6875" t="s">
        <v>23</v>
      </c>
      <c r="G6875" t="s">
        <v>164</v>
      </c>
      <c r="H6875" t="s">
        <v>165</v>
      </c>
      <c r="I6875" t="s">
        <v>26</v>
      </c>
      <c r="J6875" t="s">
        <v>27</v>
      </c>
      <c r="K6875" t="s">
        <v>9147</v>
      </c>
      <c r="L6875" t="s">
        <v>104</v>
      </c>
      <c r="M6875">
        <v>77705</v>
      </c>
      <c r="N6875" t="s">
        <v>105</v>
      </c>
      <c r="O6875" t="s">
        <v>3242</v>
      </c>
      <c r="P6875" t="s">
        <v>46</v>
      </c>
      <c r="Q6875" t="s">
        <v>75</v>
      </c>
      <c r="R6875" t="s">
        <v>3243</v>
      </c>
      <c r="S6875">
        <v>10.779999999999996</v>
      </c>
      <c r="T6875">
        <v>5</v>
      </c>
      <c r="U6875">
        <v>0.8</v>
      </c>
      <c r="V6875">
        <v>-17.248000000000008</v>
      </c>
    </row>
    <row r="6876" spans="1:22" ht="14.25" customHeight="1" x14ac:dyDescent="0.3">
      <c r="A6876">
        <v>6875</v>
      </c>
      <c r="B6876" t="s">
        <v>9146</v>
      </c>
      <c r="C6876">
        <f>YEAR(Data!$D6876)</f>
        <v>2011</v>
      </c>
      <c r="D6876" s="2">
        <v>40833</v>
      </c>
      <c r="E6876" s="2">
        <v>40838</v>
      </c>
      <c r="F6876" t="s">
        <v>23</v>
      </c>
      <c r="G6876" t="s">
        <v>164</v>
      </c>
      <c r="H6876" t="s">
        <v>165</v>
      </c>
      <c r="I6876" t="s">
        <v>26</v>
      </c>
      <c r="J6876" t="s">
        <v>27</v>
      </c>
      <c r="K6876" t="s">
        <v>9147</v>
      </c>
      <c r="L6876" t="s">
        <v>104</v>
      </c>
      <c r="M6876">
        <v>77705</v>
      </c>
      <c r="N6876" t="s">
        <v>105</v>
      </c>
      <c r="O6876" t="s">
        <v>3755</v>
      </c>
      <c r="P6876" t="s">
        <v>71</v>
      </c>
      <c r="Q6876" t="s">
        <v>161</v>
      </c>
      <c r="R6876" t="s">
        <v>3756</v>
      </c>
      <c r="S6876">
        <v>119.97600000000001</v>
      </c>
      <c r="T6876">
        <v>3</v>
      </c>
      <c r="U6876">
        <v>0.2</v>
      </c>
      <c r="V6876">
        <v>-17.996400000000019</v>
      </c>
    </row>
    <row r="6877" spans="1:22" ht="14.25" customHeight="1" x14ac:dyDescent="0.3">
      <c r="A6877">
        <v>6876</v>
      </c>
      <c r="B6877" t="s">
        <v>9148</v>
      </c>
      <c r="C6877">
        <f>YEAR(Data!$D6877)</f>
        <v>2013</v>
      </c>
      <c r="D6877" s="2">
        <v>41523</v>
      </c>
      <c r="E6877" s="2">
        <v>41528</v>
      </c>
      <c r="F6877" t="s">
        <v>50</v>
      </c>
      <c r="G6877" t="s">
        <v>3881</v>
      </c>
      <c r="H6877" t="s">
        <v>3882</v>
      </c>
      <c r="I6877" t="s">
        <v>26</v>
      </c>
      <c r="J6877" t="s">
        <v>27</v>
      </c>
      <c r="K6877" t="s">
        <v>4874</v>
      </c>
      <c r="L6877" t="s">
        <v>319</v>
      </c>
      <c r="M6877">
        <v>23320</v>
      </c>
      <c r="N6877" t="s">
        <v>30</v>
      </c>
      <c r="O6877" t="s">
        <v>5543</v>
      </c>
      <c r="P6877" t="s">
        <v>46</v>
      </c>
      <c r="Q6877" t="s">
        <v>47</v>
      </c>
      <c r="R6877" t="s">
        <v>5544</v>
      </c>
      <c r="S6877">
        <v>25.06</v>
      </c>
      <c r="T6877">
        <v>2</v>
      </c>
      <c r="U6877">
        <v>0</v>
      </c>
      <c r="V6877">
        <v>11.778199999999998</v>
      </c>
    </row>
    <row r="6878" spans="1:22" ht="14.25" customHeight="1" x14ac:dyDescent="0.3">
      <c r="A6878">
        <v>6877</v>
      </c>
      <c r="B6878" t="s">
        <v>9148</v>
      </c>
      <c r="C6878">
        <f>YEAR(Data!$D6878)</f>
        <v>2013</v>
      </c>
      <c r="D6878" s="2">
        <v>41523</v>
      </c>
      <c r="E6878" s="2">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ht="14.25" customHeight="1" x14ac:dyDescent="0.3">
      <c r="A6879">
        <v>6878</v>
      </c>
      <c r="B6879" t="s">
        <v>9149</v>
      </c>
      <c r="C6879">
        <f>YEAR(Data!$D6879)</f>
        <v>2012</v>
      </c>
      <c r="D6879" s="2">
        <v>41197</v>
      </c>
      <c r="E6879" s="2">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ht="14.25" customHeight="1" x14ac:dyDescent="0.3">
      <c r="A6880">
        <v>6879</v>
      </c>
      <c r="B6880" t="s">
        <v>9149</v>
      </c>
      <c r="C6880">
        <f>YEAR(Data!$D6880)</f>
        <v>2012</v>
      </c>
      <c r="D6880" s="2">
        <v>41197</v>
      </c>
      <c r="E6880" s="2">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ht="14.25" customHeight="1" x14ac:dyDescent="0.3">
      <c r="A6881">
        <v>6880</v>
      </c>
      <c r="B6881" t="s">
        <v>9150</v>
      </c>
      <c r="C6881">
        <f>YEAR(Data!$D6881)</f>
        <v>2012</v>
      </c>
      <c r="D6881" s="2">
        <v>41244</v>
      </c>
      <c r="E6881" s="2">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ht="14.25" customHeight="1" x14ac:dyDescent="0.3">
      <c r="A6882">
        <v>6881</v>
      </c>
      <c r="B6882" t="s">
        <v>9150</v>
      </c>
      <c r="C6882">
        <f>YEAR(Data!$D6882)</f>
        <v>2012</v>
      </c>
      <c r="D6882" s="2">
        <v>41244</v>
      </c>
      <c r="E6882" s="2">
        <v>41248</v>
      </c>
      <c r="F6882" t="s">
        <v>23</v>
      </c>
      <c r="G6882" t="s">
        <v>620</v>
      </c>
      <c r="H6882" t="s">
        <v>621</v>
      </c>
      <c r="I6882" t="s">
        <v>102</v>
      </c>
      <c r="J6882" t="s">
        <v>27</v>
      </c>
      <c r="K6882" t="s">
        <v>95</v>
      </c>
      <c r="L6882" t="s">
        <v>96</v>
      </c>
      <c r="M6882">
        <v>98105</v>
      </c>
      <c r="N6882" t="s">
        <v>44</v>
      </c>
      <c r="O6882" t="s">
        <v>5435</v>
      </c>
      <c r="P6882" t="s">
        <v>46</v>
      </c>
      <c r="Q6882" t="s">
        <v>90</v>
      </c>
      <c r="R6882" t="s">
        <v>5436</v>
      </c>
      <c r="S6882">
        <v>32.400000000000006</v>
      </c>
      <c r="T6882">
        <v>5</v>
      </c>
      <c r="U6882">
        <v>0</v>
      </c>
      <c r="V6882">
        <v>15.552000000000001</v>
      </c>
    </row>
    <row r="6883" spans="1:22" ht="14.25" customHeight="1" x14ac:dyDescent="0.3">
      <c r="A6883">
        <v>6882</v>
      </c>
      <c r="B6883" t="s">
        <v>9150</v>
      </c>
      <c r="C6883">
        <f>YEAR(Data!$D6883)</f>
        <v>2012</v>
      </c>
      <c r="D6883" s="2">
        <v>41244</v>
      </c>
      <c r="E6883" s="2">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ht="14.25" customHeight="1" x14ac:dyDescent="0.3">
      <c r="A6884">
        <v>6883</v>
      </c>
      <c r="B6884" t="s">
        <v>9150</v>
      </c>
      <c r="C6884">
        <f>YEAR(Data!$D6884)</f>
        <v>2012</v>
      </c>
      <c r="D6884" s="2">
        <v>41244</v>
      </c>
      <c r="E6884" s="2">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ht="14.25" customHeight="1" x14ac:dyDescent="0.3">
      <c r="A6885">
        <v>6884</v>
      </c>
      <c r="B6885" t="s">
        <v>9150</v>
      </c>
      <c r="C6885">
        <f>YEAR(Data!$D6885)</f>
        <v>2012</v>
      </c>
      <c r="D6885" s="2">
        <v>41244</v>
      </c>
      <c r="E6885" s="2">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ht="14.25" customHeight="1" x14ac:dyDescent="0.3">
      <c r="A6886">
        <v>6885</v>
      </c>
      <c r="B6886" t="s">
        <v>9151</v>
      </c>
      <c r="C6886">
        <f>YEAR(Data!$D6886)</f>
        <v>2012</v>
      </c>
      <c r="D6886" s="2">
        <v>41060</v>
      </c>
      <c r="E6886" s="2">
        <v>41064</v>
      </c>
      <c r="F6886" t="s">
        <v>50</v>
      </c>
      <c r="G6886" t="s">
        <v>1870</v>
      </c>
      <c r="H6886" t="s">
        <v>1871</v>
      </c>
      <c r="I6886" t="s">
        <v>26</v>
      </c>
      <c r="J6886" t="s">
        <v>27</v>
      </c>
      <c r="K6886" t="s">
        <v>409</v>
      </c>
      <c r="L6886" t="s">
        <v>229</v>
      </c>
      <c r="M6886">
        <v>55407</v>
      </c>
      <c r="N6886" t="s">
        <v>105</v>
      </c>
      <c r="O6886" t="s">
        <v>6248</v>
      </c>
      <c r="P6886" t="s">
        <v>32</v>
      </c>
      <c r="Q6886" t="s">
        <v>36</v>
      </c>
      <c r="R6886" t="s">
        <v>6249</v>
      </c>
      <c r="S6886">
        <v>2567.84</v>
      </c>
      <c r="T6886">
        <v>8</v>
      </c>
      <c r="U6886">
        <v>0</v>
      </c>
      <c r="V6886">
        <v>770.35199999999986</v>
      </c>
    </row>
    <row r="6887" spans="1:22" ht="14.25" customHeight="1" x14ac:dyDescent="0.3">
      <c r="A6887">
        <v>6886</v>
      </c>
      <c r="B6887" t="s">
        <v>9152</v>
      </c>
      <c r="C6887">
        <f>YEAR(Data!$D6887)</f>
        <v>2014</v>
      </c>
      <c r="D6887" s="2">
        <v>41893</v>
      </c>
      <c r="E6887" s="2">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ht="14.25" customHeight="1" x14ac:dyDescent="0.3">
      <c r="A6888">
        <v>6887</v>
      </c>
      <c r="B6888" t="s">
        <v>9152</v>
      </c>
      <c r="C6888">
        <f>YEAR(Data!$D6888)</f>
        <v>2014</v>
      </c>
      <c r="D6888" s="2">
        <v>41893</v>
      </c>
      <c r="E6888" s="2">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ht="14.25" customHeight="1" x14ac:dyDescent="0.3">
      <c r="A6889">
        <v>6888</v>
      </c>
      <c r="B6889" t="s">
        <v>9153</v>
      </c>
      <c r="C6889">
        <f>YEAR(Data!$D6889)</f>
        <v>2014</v>
      </c>
      <c r="D6889" s="2">
        <v>41755</v>
      </c>
      <c r="E6889" s="2">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ht="14.25" customHeight="1" x14ac:dyDescent="0.3">
      <c r="A6890">
        <v>6889</v>
      </c>
      <c r="B6890" t="s">
        <v>9153</v>
      </c>
      <c r="C6890">
        <f>YEAR(Data!$D6890)</f>
        <v>2014</v>
      </c>
      <c r="D6890" s="2">
        <v>41755</v>
      </c>
      <c r="E6890" s="2">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ht="14.25" customHeight="1" x14ac:dyDescent="0.3">
      <c r="A6891">
        <v>6890</v>
      </c>
      <c r="B6891" t="s">
        <v>9154</v>
      </c>
      <c r="C6891">
        <f>YEAR(Data!$D6891)</f>
        <v>2014</v>
      </c>
      <c r="D6891" s="2">
        <v>41901</v>
      </c>
      <c r="E6891" s="2">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ht="14.25" customHeight="1" x14ac:dyDescent="0.3">
      <c r="A6892">
        <v>6891</v>
      </c>
      <c r="B6892" t="s">
        <v>9154</v>
      </c>
      <c r="C6892">
        <f>YEAR(Data!$D6892)</f>
        <v>2014</v>
      </c>
      <c r="D6892" s="2">
        <v>41901</v>
      </c>
      <c r="E6892" s="2">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ht="14.25" customHeight="1" x14ac:dyDescent="0.3">
      <c r="A6893">
        <v>6892</v>
      </c>
      <c r="B6893" t="s">
        <v>9154</v>
      </c>
      <c r="C6893">
        <f>YEAR(Data!$D6893)</f>
        <v>2014</v>
      </c>
      <c r="D6893" s="2">
        <v>41901</v>
      </c>
      <c r="E6893" s="2">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ht="14.25" customHeight="1" x14ac:dyDescent="0.3">
      <c r="A6894">
        <v>6893</v>
      </c>
      <c r="B6894" t="s">
        <v>9154</v>
      </c>
      <c r="C6894">
        <f>YEAR(Data!$D6894)</f>
        <v>2014</v>
      </c>
      <c r="D6894" s="2">
        <v>41901</v>
      </c>
      <c r="E6894" s="2">
        <v>41905</v>
      </c>
      <c r="F6894" t="s">
        <v>50</v>
      </c>
      <c r="G6894" t="s">
        <v>1396</v>
      </c>
      <c r="H6894" t="s">
        <v>1397</v>
      </c>
      <c r="I6894" t="s">
        <v>41</v>
      </c>
      <c r="J6894" t="s">
        <v>27</v>
      </c>
      <c r="K6894" t="s">
        <v>497</v>
      </c>
      <c r="L6894" t="s">
        <v>1272</v>
      </c>
      <c r="M6894">
        <v>31907</v>
      </c>
      <c r="N6894" t="s">
        <v>30</v>
      </c>
      <c r="O6894" t="s">
        <v>6175</v>
      </c>
      <c r="P6894" t="s">
        <v>46</v>
      </c>
      <c r="Q6894" t="s">
        <v>90</v>
      </c>
      <c r="R6894" t="s">
        <v>6176</v>
      </c>
      <c r="S6894">
        <v>25.92</v>
      </c>
      <c r="T6894">
        <v>4</v>
      </c>
      <c r="U6894">
        <v>0</v>
      </c>
      <c r="V6894">
        <v>12.441600000000001</v>
      </c>
    </row>
    <row r="6895" spans="1:22" ht="14.25" customHeight="1" x14ac:dyDescent="0.3">
      <c r="A6895">
        <v>6894</v>
      </c>
      <c r="B6895" t="s">
        <v>9154</v>
      </c>
      <c r="C6895">
        <f>YEAR(Data!$D6895)</f>
        <v>2014</v>
      </c>
      <c r="D6895" s="2">
        <v>41901</v>
      </c>
      <c r="E6895" s="2">
        <v>41905</v>
      </c>
      <c r="F6895" t="s">
        <v>50</v>
      </c>
      <c r="G6895" t="s">
        <v>1396</v>
      </c>
      <c r="H6895" t="s">
        <v>1397</v>
      </c>
      <c r="I6895" t="s">
        <v>41</v>
      </c>
      <c r="J6895" t="s">
        <v>27</v>
      </c>
      <c r="K6895" t="s">
        <v>497</v>
      </c>
      <c r="L6895" t="s">
        <v>1272</v>
      </c>
      <c r="M6895">
        <v>31907</v>
      </c>
      <c r="N6895" t="s">
        <v>30</v>
      </c>
      <c r="O6895" t="s">
        <v>6541</v>
      </c>
      <c r="P6895" t="s">
        <v>32</v>
      </c>
      <c r="Q6895" t="s">
        <v>65</v>
      </c>
      <c r="R6895" t="s">
        <v>6542</v>
      </c>
      <c r="S6895">
        <v>20.32</v>
      </c>
      <c r="T6895">
        <v>4</v>
      </c>
      <c r="U6895">
        <v>0</v>
      </c>
      <c r="V6895">
        <v>6.9087999999999994</v>
      </c>
    </row>
    <row r="6896" spans="1:22" ht="14.25" customHeight="1" x14ac:dyDescent="0.3">
      <c r="A6896">
        <v>6895</v>
      </c>
      <c r="B6896" t="s">
        <v>9154</v>
      </c>
      <c r="C6896">
        <f>YEAR(Data!$D6896)</f>
        <v>2014</v>
      </c>
      <c r="D6896" s="2">
        <v>41901</v>
      </c>
      <c r="E6896" s="2">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ht="14.25" customHeight="1" x14ac:dyDescent="0.3">
      <c r="A6897">
        <v>6896</v>
      </c>
      <c r="B6897" t="s">
        <v>9154</v>
      </c>
      <c r="C6897">
        <f>YEAR(Data!$D6897)</f>
        <v>2014</v>
      </c>
      <c r="D6897" s="2">
        <v>41901</v>
      </c>
      <c r="E6897" s="2">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ht="14.25" customHeight="1" x14ac:dyDescent="0.3">
      <c r="A6898">
        <v>6897</v>
      </c>
      <c r="B6898" t="s">
        <v>9154</v>
      </c>
      <c r="C6898">
        <f>YEAR(Data!$D6898)</f>
        <v>2014</v>
      </c>
      <c r="D6898" s="2">
        <v>41901</v>
      </c>
      <c r="E6898" s="2">
        <v>41905</v>
      </c>
      <c r="F6898" t="s">
        <v>50</v>
      </c>
      <c r="G6898" t="s">
        <v>1396</v>
      </c>
      <c r="H6898" t="s">
        <v>1397</v>
      </c>
      <c r="I6898" t="s">
        <v>41</v>
      </c>
      <c r="J6898" t="s">
        <v>27</v>
      </c>
      <c r="K6898" t="s">
        <v>497</v>
      </c>
      <c r="L6898" t="s">
        <v>1272</v>
      </c>
      <c r="M6898">
        <v>31907</v>
      </c>
      <c r="N6898" t="s">
        <v>30</v>
      </c>
      <c r="O6898" t="s">
        <v>7675</v>
      </c>
      <c r="P6898" t="s">
        <v>46</v>
      </c>
      <c r="Q6898" t="s">
        <v>90</v>
      </c>
      <c r="R6898" t="s">
        <v>7676</v>
      </c>
      <c r="S6898">
        <v>244.54999999999998</v>
      </c>
      <c r="T6898">
        <v>5</v>
      </c>
      <c r="U6898">
        <v>0</v>
      </c>
      <c r="V6898">
        <v>114.93849999999998</v>
      </c>
    </row>
    <row r="6899" spans="1:22" ht="14.25" customHeight="1" x14ac:dyDescent="0.3">
      <c r="A6899">
        <v>6898</v>
      </c>
      <c r="B6899" t="s">
        <v>9155</v>
      </c>
      <c r="C6899">
        <f>YEAR(Data!$D6899)</f>
        <v>2014</v>
      </c>
      <c r="D6899" s="2">
        <v>41870</v>
      </c>
      <c r="E6899" s="2">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ht="14.25" customHeight="1" x14ac:dyDescent="0.3">
      <c r="A6900">
        <v>6899</v>
      </c>
      <c r="B6900" t="s">
        <v>9156</v>
      </c>
      <c r="C6900">
        <f>YEAR(Data!$D6900)</f>
        <v>2012</v>
      </c>
      <c r="D6900" s="2">
        <v>41053</v>
      </c>
      <c r="E6900" s="2">
        <v>41055</v>
      </c>
      <c r="F6900" t="s">
        <v>23</v>
      </c>
      <c r="G6900" t="s">
        <v>7550</v>
      </c>
      <c r="H6900" t="s">
        <v>7551</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ht="14.25" customHeight="1" x14ac:dyDescent="0.3">
      <c r="A6901">
        <v>6900</v>
      </c>
      <c r="B6901" t="s">
        <v>9156</v>
      </c>
      <c r="C6901">
        <f>YEAR(Data!$D6901)</f>
        <v>2012</v>
      </c>
      <c r="D6901" s="2">
        <v>41053</v>
      </c>
      <c r="E6901" s="2">
        <v>41055</v>
      </c>
      <c r="F6901" t="s">
        <v>23</v>
      </c>
      <c r="G6901" t="s">
        <v>7550</v>
      </c>
      <c r="H6901" t="s">
        <v>7551</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ht="14.25" customHeight="1" x14ac:dyDescent="0.3">
      <c r="A6902">
        <v>6901</v>
      </c>
      <c r="B6902" t="s">
        <v>9157</v>
      </c>
      <c r="C6902">
        <f>YEAR(Data!$D6902)</f>
        <v>2012</v>
      </c>
      <c r="D6902" s="2">
        <v>41159</v>
      </c>
      <c r="E6902" s="2">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ht="14.25" customHeight="1" x14ac:dyDescent="0.3">
      <c r="A6903">
        <v>6902</v>
      </c>
      <c r="B6903" t="s">
        <v>9158</v>
      </c>
      <c r="C6903">
        <f>YEAR(Data!$D6903)</f>
        <v>2014</v>
      </c>
      <c r="D6903" s="2">
        <v>41845</v>
      </c>
      <c r="E6903" s="2">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ht="14.25" customHeight="1" x14ac:dyDescent="0.3">
      <c r="A6904">
        <v>6903</v>
      </c>
      <c r="B6904" t="s">
        <v>9159</v>
      </c>
      <c r="C6904">
        <f>YEAR(Data!$D6904)</f>
        <v>2014</v>
      </c>
      <c r="D6904" s="2">
        <v>41885</v>
      </c>
      <c r="E6904" s="2">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ht="14.25" customHeight="1" x14ac:dyDescent="0.3">
      <c r="A6905">
        <v>6904</v>
      </c>
      <c r="B6905" t="s">
        <v>9159</v>
      </c>
      <c r="C6905">
        <f>YEAR(Data!$D6905)</f>
        <v>2014</v>
      </c>
      <c r="D6905" s="2">
        <v>41885</v>
      </c>
      <c r="E6905" s="2">
        <v>41891</v>
      </c>
      <c r="F6905" t="s">
        <v>50</v>
      </c>
      <c r="G6905" t="s">
        <v>2725</v>
      </c>
      <c r="H6905" t="s">
        <v>2726</v>
      </c>
      <c r="I6905" t="s">
        <v>41</v>
      </c>
      <c r="J6905" t="s">
        <v>27</v>
      </c>
      <c r="K6905" t="s">
        <v>303</v>
      </c>
      <c r="L6905" t="s">
        <v>211</v>
      </c>
      <c r="M6905">
        <v>60653</v>
      </c>
      <c r="N6905" t="s">
        <v>105</v>
      </c>
      <c r="O6905" t="s">
        <v>9160</v>
      </c>
      <c r="P6905" t="s">
        <v>46</v>
      </c>
      <c r="Q6905" t="s">
        <v>78</v>
      </c>
      <c r="R6905" t="s">
        <v>9161</v>
      </c>
      <c r="S6905">
        <v>5.5879999999999992</v>
      </c>
      <c r="T6905">
        <v>2</v>
      </c>
      <c r="U6905">
        <v>0.8</v>
      </c>
      <c r="V6905">
        <v>-15.087600000000002</v>
      </c>
    </row>
    <row r="6906" spans="1:22" ht="14.25" customHeight="1" x14ac:dyDescent="0.3">
      <c r="A6906">
        <v>6905</v>
      </c>
      <c r="B6906" t="s">
        <v>9159</v>
      </c>
      <c r="C6906">
        <f>YEAR(Data!$D6906)</f>
        <v>2014</v>
      </c>
      <c r="D6906" s="2">
        <v>41885</v>
      </c>
      <c r="E6906" s="2">
        <v>41891</v>
      </c>
      <c r="F6906" t="s">
        <v>50</v>
      </c>
      <c r="G6906" t="s">
        <v>2725</v>
      </c>
      <c r="H6906" t="s">
        <v>2726</v>
      </c>
      <c r="I6906" t="s">
        <v>41</v>
      </c>
      <c r="J6906" t="s">
        <v>27</v>
      </c>
      <c r="K6906" t="s">
        <v>303</v>
      </c>
      <c r="L6906" t="s">
        <v>211</v>
      </c>
      <c r="M6906">
        <v>60653</v>
      </c>
      <c r="N6906" t="s">
        <v>105</v>
      </c>
      <c r="O6906" t="s">
        <v>8373</v>
      </c>
      <c r="P6906" t="s">
        <v>46</v>
      </c>
      <c r="Q6906" t="s">
        <v>59</v>
      </c>
      <c r="R6906" t="s">
        <v>8374</v>
      </c>
      <c r="S6906">
        <v>235.92</v>
      </c>
      <c r="T6906">
        <v>5</v>
      </c>
      <c r="U6906">
        <v>0.2</v>
      </c>
      <c r="V6906">
        <v>-44.235000000000007</v>
      </c>
    </row>
    <row r="6907" spans="1:22" ht="14.25" customHeight="1" x14ac:dyDescent="0.3">
      <c r="A6907">
        <v>6906</v>
      </c>
      <c r="B6907" t="s">
        <v>9162</v>
      </c>
      <c r="C6907">
        <f>YEAR(Data!$D6907)</f>
        <v>2014</v>
      </c>
      <c r="D6907" s="2">
        <v>41980</v>
      </c>
      <c r="E6907" s="2">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ht="14.25" customHeight="1" x14ac:dyDescent="0.3">
      <c r="A6908">
        <v>6907</v>
      </c>
      <c r="B6908" t="s">
        <v>9163</v>
      </c>
      <c r="C6908">
        <f>YEAR(Data!$D6908)</f>
        <v>2014</v>
      </c>
      <c r="D6908" s="2">
        <v>41780</v>
      </c>
      <c r="E6908" s="2">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ht="14.25" customHeight="1" x14ac:dyDescent="0.3">
      <c r="A6909">
        <v>6908</v>
      </c>
      <c r="B6909" t="s">
        <v>9164</v>
      </c>
      <c r="C6909">
        <f>YEAR(Data!$D6909)</f>
        <v>2013</v>
      </c>
      <c r="D6909" s="2">
        <v>41545</v>
      </c>
      <c r="E6909" s="2">
        <v>41551</v>
      </c>
      <c r="F6909" t="s">
        <v>50</v>
      </c>
      <c r="G6909" t="s">
        <v>4348</v>
      </c>
      <c r="H6909" t="s">
        <v>4349</v>
      </c>
      <c r="I6909" t="s">
        <v>26</v>
      </c>
      <c r="J6909" t="s">
        <v>27</v>
      </c>
      <c r="K6909" t="s">
        <v>95</v>
      </c>
      <c r="L6909" t="s">
        <v>96</v>
      </c>
      <c r="M6909">
        <v>98103</v>
      </c>
      <c r="N6909" t="s">
        <v>44</v>
      </c>
      <c r="O6909" t="s">
        <v>7943</v>
      </c>
      <c r="P6909" t="s">
        <v>71</v>
      </c>
      <c r="Q6909" t="s">
        <v>72</v>
      </c>
      <c r="R6909" t="s">
        <v>7944</v>
      </c>
      <c r="S6909">
        <v>1001.5840000000001</v>
      </c>
      <c r="T6909">
        <v>2</v>
      </c>
      <c r="U6909">
        <v>0.2</v>
      </c>
      <c r="V6909">
        <v>125.19799999999992</v>
      </c>
    </row>
    <row r="6910" spans="1:22" ht="14.25" customHeight="1" x14ac:dyDescent="0.3">
      <c r="A6910">
        <v>6909</v>
      </c>
      <c r="B6910" t="s">
        <v>9165</v>
      </c>
      <c r="C6910">
        <f>YEAR(Data!$D6910)</f>
        <v>2014</v>
      </c>
      <c r="D6910" s="2">
        <v>41984</v>
      </c>
      <c r="E6910" s="2">
        <v>41989</v>
      </c>
      <c r="F6910" t="s">
        <v>50</v>
      </c>
      <c r="G6910" t="s">
        <v>610</v>
      </c>
      <c r="H6910" t="s">
        <v>611</v>
      </c>
      <c r="I6910" t="s">
        <v>41</v>
      </c>
      <c r="J6910" t="s">
        <v>27</v>
      </c>
      <c r="K6910" t="s">
        <v>5514</v>
      </c>
      <c r="L6910" t="s">
        <v>383</v>
      </c>
      <c r="M6910">
        <v>29406</v>
      </c>
      <c r="N6910" t="s">
        <v>30</v>
      </c>
      <c r="O6910" t="s">
        <v>5061</v>
      </c>
      <c r="P6910" t="s">
        <v>32</v>
      </c>
      <c r="Q6910" t="s">
        <v>65</v>
      </c>
      <c r="R6910" t="s">
        <v>5062</v>
      </c>
      <c r="S6910">
        <v>14.76</v>
      </c>
      <c r="T6910">
        <v>2</v>
      </c>
      <c r="U6910">
        <v>0</v>
      </c>
      <c r="V6910">
        <v>4.2803999999999984</v>
      </c>
    </row>
    <row r="6911" spans="1:22" ht="14.25" customHeight="1" x14ac:dyDescent="0.3">
      <c r="A6911">
        <v>6910</v>
      </c>
      <c r="B6911" t="s">
        <v>9166</v>
      </c>
      <c r="C6911">
        <f>YEAR(Data!$D6911)</f>
        <v>2011</v>
      </c>
      <c r="D6911" s="2">
        <v>40799</v>
      </c>
      <c r="E6911" s="2">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ht="14.25" customHeight="1" x14ac:dyDescent="0.3">
      <c r="A6912">
        <v>6911</v>
      </c>
      <c r="B6912" t="s">
        <v>9167</v>
      </c>
      <c r="C6912">
        <f>YEAR(Data!$D6912)</f>
        <v>2014</v>
      </c>
      <c r="D6912" s="2">
        <v>41850</v>
      </c>
      <c r="E6912" s="2">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ht="14.25" customHeight="1" x14ac:dyDescent="0.3">
      <c r="A6913">
        <v>6912</v>
      </c>
      <c r="B6913" t="s">
        <v>9168</v>
      </c>
      <c r="C6913">
        <f>YEAR(Data!$D6913)</f>
        <v>2014</v>
      </c>
      <c r="D6913" s="2">
        <v>41853</v>
      </c>
      <c r="E6913" s="2">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ht="14.25" customHeight="1" x14ac:dyDescent="0.3">
      <c r="A6914">
        <v>6913</v>
      </c>
      <c r="B6914" t="s">
        <v>9169</v>
      </c>
      <c r="C6914">
        <f>YEAR(Data!$D6914)</f>
        <v>2014</v>
      </c>
      <c r="D6914" s="2">
        <v>41762</v>
      </c>
      <c r="E6914" s="2">
        <v>41765</v>
      </c>
      <c r="F6914" t="s">
        <v>23</v>
      </c>
      <c r="G6914" t="s">
        <v>5323</v>
      </c>
      <c r="H6914" t="s">
        <v>5324</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ht="14.25" customHeight="1" x14ac:dyDescent="0.3">
      <c r="A6915">
        <v>6914</v>
      </c>
      <c r="B6915" t="s">
        <v>9170</v>
      </c>
      <c r="C6915">
        <f>YEAR(Data!$D6915)</f>
        <v>2012</v>
      </c>
      <c r="D6915" s="2">
        <v>41072</v>
      </c>
      <c r="E6915" s="2">
        <v>41076</v>
      </c>
      <c r="F6915" t="s">
        <v>50</v>
      </c>
      <c r="G6915" t="s">
        <v>859</v>
      </c>
      <c r="H6915" t="s">
        <v>860</v>
      </c>
      <c r="I6915" t="s">
        <v>26</v>
      </c>
      <c r="J6915" t="s">
        <v>27</v>
      </c>
      <c r="K6915" t="s">
        <v>9171</v>
      </c>
      <c r="L6915" t="s">
        <v>54</v>
      </c>
      <c r="M6915">
        <v>33407</v>
      </c>
      <c r="N6915" t="s">
        <v>30</v>
      </c>
      <c r="O6915" t="s">
        <v>470</v>
      </c>
      <c r="P6915" t="s">
        <v>71</v>
      </c>
      <c r="Q6915" t="s">
        <v>72</v>
      </c>
      <c r="R6915" t="s">
        <v>471</v>
      </c>
      <c r="S6915">
        <v>55.984000000000009</v>
      </c>
      <c r="T6915">
        <v>2</v>
      </c>
      <c r="U6915">
        <v>0.2</v>
      </c>
      <c r="V6915">
        <v>4.1987999999999985</v>
      </c>
    </row>
    <row r="6916" spans="1:22" ht="14.25" customHeight="1" x14ac:dyDescent="0.3">
      <c r="A6916">
        <v>6915</v>
      </c>
      <c r="B6916" t="s">
        <v>9172</v>
      </c>
      <c r="C6916">
        <f>YEAR(Data!$D6916)</f>
        <v>2011</v>
      </c>
      <c r="D6916" s="2">
        <v>40899</v>
      </c>
      <c r="E6916" s="2">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ht="14.25" customHeight="1" x14ac:dyDescent="0.3">
      <c r="A6917">
        <v>6916</v>
      </c>
      <c r="B6917" t="s">
        <v>9172</v>
      </c>
      <c r="C6917">
        <f>YEAR(Data!$D6917)</f>
        <v>2011</v>
      </c>
      <c r="D6917" s="2">
        <v>40899</v>
      </c>
      <c r="E6917" s="2">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ht="14.25" customHeight="1" x14ac:dyDescent="0.3">
      <c r="A6918">
        <v>6917</v>
      </c>
      <c r="B6918" t="s">
        <v>9172</v>
      </c>
      <c r="C6918">
        <f>YEAR(Data!$D6918)</f>
        <v>2011</v>
      </c>
      <c r="D6918" s="2">
        <v>40899</v>
      </c>
      <c r="E6918" s="2">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ht="14.25" customHeight="1" x14ac:dyDescent="0.3">
      <c r="A6919">
        <v>6918</v>
      </c>
      <c r="B6919" t="s">
        <v>9173</v>
      </c>
      <c r="C6919">
        <f>YEAR(Data!$D6919)</f>
        <v>2011</v>
      </c>
      <c r="D6919" s="2">
        <v>40893</v>
      </c>
      <c r="E6919" s="2">
        <v>40898</v>
      </c>
      <c r="F6919" t="s">
        <v>50</v>
      </c>
      <c r="G6919" t="s">
        <v>7370</v>
      </c>
      <c r="H6919" t="s">
        <v>7371</v>
      </c>
      <c r="I6919" t="s">
        <v>41</v>
      </c>
      <c r="J6919" t="s">
        <v>27</v>
      </c>
      <c r="K6919" t="s">
        <v>5395</v>
      </c>
      <c r="L6919" t="s">
        <v>43</v>
      </c>
      <c r="M6919">
        <v>95823</v>
      </c>
      <c r="N6919" t="s">
        <v>44</v>
      </c>
      <c r="O6919" t="s">
        <v>4519</v>
      </c>
      <c r="P6919" t="s">
        <v>32</v>
      </c>
      <c r="Q6919" t="s">
        <v>36</v>
      </c>
      <c r="R6919" t="s">
        <v>4520</v>
      </c>
      <c r="S6919">
        <v>1403.9200000000003</v>
      </c>
      <c r="T6919">
        <v>5</v>
      </c>
      <c r="U6919">
        <v>0.2</v>
      </c>
      <c r="V6919">
        <v>70.196000000000026</v>
      </c>
    </row>
    <row r="6920" spans="1:22" ht="14.25" customHeight="1" x14ac:dyDescent="0.3">
      <c r="A6920">
        <v>6919</v>
      </c>
      <c r="B6920" t="s">
        <v>9174</v>
      </c>
      <c r="C6920">
        <f>YEAR(Data!$D6920)</f>
        <v>2013</v>
      </c>
      <c r="D6920" s="2">
        <v>41381</v>
      </c>
      <c r="E6920" s="2">
        <v>41383</v>
      </c>
      <c r="F6920" t="s">
        <v>23</v>
      </c>
      <c r="G6920" t="s">
        <v>2460</v>
      </c>
      <c r="H6920" t="s">
        <v>2461</v>
      </c>
      <c r="I6920" t="s">
        <v>26</v>
      </c>
      <c r="J6920" t="s">
        <v>27</v>
      </c>
      <c r="K6920" t="s">
        <v>95</v>
      </c>
      <c r="L6920" t="s">
        <v>96</v>
      </c>
      <c r="M6920">
        <v>98115</v>
      </c>
      <c r="N6920" t="s">
        <v>44</v>
      </c>
      <c r="O6920" t="s">
        <v>6441</v>
      </c>
      <c r="P6920" t="s">
        <v>46</v>
      </c>
      <c r="Q6920" t="s">
        <v>578</v>
      </c>
      <c r="R6920" t="s">
        <v>6442</v>
      </c>
      <c r="S6920">
        <v>28.799999999999997</v>
      </c>
      <c r="T6920">
        <v>3</v>
      </c>
      <c r="U6920">
        <v>0</v>
      </c>
      <c r="V6920">
        <v>0.86400000000000077</v>
      </c>
    </row>
    <row r="6921" spans="1:22" ht="14.25" customHeight="1" x14ac:dyDescent="0.3">
      <c r="A6921">
        <v>6920</v>
      </c>
      <c r="B6921" t="s">
        <v>9175</v>
      </c>
      <c r="C6921">
        <f>YEAR(Data!$D6921)</f>
        <v>2012</v>
      </c>
      <c r="D6921" s="2">
        <v>41050</v>
      </c>
      <c r="E6921" s="2">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ht="14.25" customHeight="1" x14ac:dyDescent="0.3">
      <c r="A6922">
        <v>6921</v>
      </c>
      <c r="B6922" t="s">
        <v>9176</v>
      </c>
      <c r="C6922">
        <f>YEAR(Data!$D6922)</f>
        <v>2014</v>
      </c>
      <c r="D6922" s="2">
        <v>41697</v>
      </c>
      <c r="E6922" s="2">
        <v>41701</v>
      </c>
      <c r="F6922" t="s">
        <v>50</v>
      </c>
      <c r="G6922" t="s">
        <v>676</v>
      </c>
      <c r="H6922" t="s">
        <v>677</v>
      </c>
      <c r="I6922" t="s">
        <v>26</v>
      </c>
      <c r="J6922" t="s">
        <v>27</v>
      </c>
      <c r="K6922" t="s">
        <v>8303</v>
      </c>
      <c r="L6922" t="s">
        <v>43</v>
      </c>
      <c r="M6922">
        <v>93101</v>
      </c>
      <c r="N6922" t="s">
        <v>44</v>
      </c>
      <c r="O6922" t="s">
        <v>2102</v>
      </c>
      <c r="P6922" t="s">
        <v>46</v>
      </c>
      <c r="Q6922" t="s">
        <v>78</v>
      </c>
      <c r="R6922" t="s">
        <v>2103</v>
      </c>
      <c r="S6922">
        <v>356.78999999999996</v>
      </c>
      <c r="T6922">
        <v>7</v>
      </c>
      <c r="U6922">
        <v>0</v>
      </c>
      <c r="V6922">
        <v>99.901199999999989</v>
      </c>
    </row>
    <row r="6923" spans="1:22" ht="14.25" customHeight="1" x14ac:dyDescent="0.3">
      <c r="A6923">
        <v>6922</v>
      </c>
      <c r="B6923" t="s">
        <v>9177</v>
      </c>
      <c r="C6923">
        <f>YEAR(Data!$D6923)</f>
        <v>2014</v>
      </c>
      <c r="D6923" s="2">
        <v>41734</v>
      </c>
      <c r="E6923" s="2">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ht="14.25" customHeight="1" x14ac:dyDescent="0.3">
      <c r="A6924">
        <v>6923</v>
      </c>
      <c r="B6924" t="s">
        <v>9178</v>
      </c>
      <c r="C6924">
        <f>YEAR(Data!$D6924)</f>
        <v>2012</v>
      </c>
      <c r="D6924" s="2">
        <v>40984</v>
      </c>
      <c r="E6924" s="2">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ht="14.25" customHeight="1" x14ac:dyDescent="0.3">
      <c r="A6925">
        <v>6924</v>
      </c>
      <c r="B6925" t="s">
        <v>9178</v>
      </c>
      <c r="C6925">
        <f>YEAR(Data!$D6925)</f>
        <v>2012</v>
      </c>
      <c r="D6925" s="2">
        <v>40984</v>
      </c>
      <c r="E6925" s="2">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ht="14.25" customHeight="1" x14ac:dyDescent="0.3">
      <c r="A6926">
        <v>6925</v>
      </c>
      <c r="B6926" t="s">
        <v>9179</v>
      </c>
      <c r="C6926">
        <f>YEAR(Data!$D6926)</f>
        <v>2012</v>
      </c>
      <c r="D6926" s="2">
        <v>41243</v>
      </c>
      <c r="E6926" s="2">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ht="14.25" customHeight="1" x14ac:dyDescent="0.3">
      <c r="A6927">
        <v>6926</v>
      </c>
      <c r="B6927" t="s">
        <v>9179</v>
      </c>
      <c r="C6927">
        <f>YEAR(Data!$D6927)</f>
        <v>2012</v>
      </c>
      <c r="D6927" s="2">
        <v>41243</v>
      </c>
      <c r="E6927" s="2">
        <v>41247</v>
      </c>
      <c r="F6927" t="s">
        <v>50</v>
      </c>
      <c r="G6927" t="s">
        <v>4568</v>
      </c>
      <c r="H6927" t="s">
        <v>4569</v>
      </c>
      <c r="I6927" t="s">
        <v>26</v>
      </c>
      <c r="J6927" t="s">
        <v>27</v>
      </c>
      <c r="K6927" t="s">
        <v>266</v>
      </c>
      <c r="L6927" t="s">
        <v>267</v>
      </c>
      <c r="M6927">
        <v>10035</v>
      </c>
      <c r="N6927" t="s">
        <v>148</v>
      </c>
      <c r="O6927" t="s">
        <v>6698</v>
      </c>
      <c r="P6927" t="s">
        <v>32</v>
      </c>
      <c r="Q6927" t="s">
        <v>33</v>
      </c>
      <c r="R6927" t="s">
        <v>6699</v>
      </c>
      <c r="S6927">
        <v>681.40800000000013</v>
      </c>
      <c r="T6927">
        <v>12</v>
      </c>
      <c r="U6927">
        <v>0.2</v>
      </c>
      <c r="V6927">
        <v>42.588000000000022</v>
      </c>
    </row>
    <row r="6928" spans="1:22" ht="14.25" customHeight="1" x14ac:dyDescent="0.3">
      <c r="A6928">
        <v>6927</v>
      </c>
      <c r="B6928" t="s">
        <v>9180</v>
      </c>
      <c r="C6928">
        <f>YEAR(Data!$D6928)</f>
        <v>2013</v>
      </c>
      <c r="D6928" s="2">
        <v>41484</v>
      </c>
      <c r="E6928" s="2">
        <v>41490</v>
      </c>
      <c r="F6928" t="s">
        <v>50</v>
      </c>
      <c r="G6928" t="s">
        <v>7143</v>
      </c>
      <c r="H6928" t="s">
        <v>7144</v>
      </c>
      <c r="I6928" t="s">
        <v>26</v>
      </c>
      <c r="J6928" t="s">
        <v>27</v>
      </c>
      <c r="K6928" t="s">
        <v>42</v>
      </c>
      <c r="L6928" t="s">
        <v>43</v>
      </c>
      <c r="M6928">
        <v>90032</v>
      </c>
      <c r="N6928" t="s">
        <v>44</v>
      </c>
      <c r="O6928" t="s">
        <v>8125</v>
      </c>
      <c r="P6928" t="s">
        <v>46</v>
      </c>
      <c r="Q6928" t="s">
        <v>47</v>
      </c>
      <c r="R6928" t="s">
        <v>8126</v>
      </c>
      <c r="S6928">
        <v>18.899999999999999</v>
      </c>
      <c r="T6928">
        <v>3</v>
      </c>
      <c r="U6928">
        <v>0</v>
      </c>
      <c r="V6928">
        <v>8.6939999999999991</v>
      </c>
    </row>
    <row r="6929" spans="1:22" ht="14.25" customHeight="1" x14ac:dyDescent="0.3">
      <c r="A6929">
        <v>6928</v>
      </c>
      <c r="B6929" t="s">
        <v>9181</v>
      </c>
      <c r="C6929">
        <f>YEAR(Data!$D6929)</f>
        <v>2013</v>
      </c>
      <c r="D6929" s="2">
        <v>41449</v>
      </c>
      <c r="E6929" s="2">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ht="14.25" customHeight="1" x14ac:dyDescent="0.3">
      <c r="A6930">
        <v>6929</v>
      </c>
      <c r="B6930" t="s">
        <v>9181</v>
      </c>
      <c r="C6930">
        <f>YEAR(Data!$D6930)</f>
        <v>2013</v>
      </c>
      <c r="D6930" s="2">
        <v>41449</v>
      </c>
      <c r="E6930" s="2">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ht="14.25" customHeight="1" x14ac:dyDescent="0.3">
      <c r="A6931">
        <v>6930</v>
      </c>
      <c r="B6931" t="s">
        <v>9181</v>
      </c>
      <c r="C6931">
        <f>YEAR(Data!$D6931)</f>
        <v>2013</v>
      </c>
      <c r="D6931" s="2">
        <v>41449</v>
      </c>
      <c r="E6931" s="2">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ht="14.25" customHeight="1" x14ac:dyDescent="0.3">
      <c r="A6932">
        <v>6931</v>
      </c>
      <c r="B6932" t="s">
        <v>9181</v>
      </c>
      <c r="C6932">
        <f>YEAR(Data!$D6932)</f>
        <v>2013</v>
      </c>
      <c r="D6932" s="2">
        <v>41449</v>
      </c>
      <c r="E6932" s="2">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ht="14.25" customHeight="1" x14ac:dyDescent="0.3">
      <c r="A6933">
        <v>6932</v>
      </c>
      <c r="B6933" t="s">
        <v>9182</v>
      </c>
      <c r="C6933">
        <f>YEAR(Data!$D6933)</f>
        <v>2011</v>
      </c>
      <c r="D6933" s="2">
        <v>40738</v>
      </c>
      <c r="E6933" s="2">
        <v>40742</v>
      </c>
      <c r="F6933" t="s">
        <v>50</v>
      </c>
      <c r="G6933" t="s">
        <v>3868</v>
      </c>
      <c r="H6933" t="s">
        <v>3869</v>
      </c>
      <c r="I6933" t="s">
        <v>26</v>
      </c>
      <c r="J6933" t="s">
        <v>27</v>
      </c>
      <c r="K6933" t="s">
        <v>146</v>
      </c>
      <c r="L6933" t="s">
        <v>147</v>
      </c>
      <c r="M6933">
        <v>19140</v>
      </c>
      <c r="N6933" t="s">
        <v>148</v>
      </c>
      <c r="O6933" t="s">
        <v>9183</v>
      </c>
      <c r="P6933" t="s">
        <v>71</v>
      </c>
      <c r="Q6933" t="s">
        <v>72</v>
      </c>
      <c r="R6933" t="s">
        <v>9184</v>
      </c>
      <c r="S6933">
        <v>13.493999999999998</v>
      </c>
      <c r="T6933">
        <v>1</v>
      </c>
      <c r="U6933">
        <v>0.4</v>
      </c>
      <c r="V6933">
        <v>-2.2490000000000023</v>
      </c>
    </row>
    <row r="6934" spans="1:22" ht="14.25" customHeight="1" x14ac:dyDescent="0.3">
      <c r="A6934">
        <v>6933</v>
      </c>
      <c r="B6934" t="s">
        <v>9182</v>
      </c>
      <c r="C6934">
        <f>YEAR(Data!$D6934)</f>
        <v>2011</v>
      </c>
      <c r="D6934" s="2">
        <v>40738</v>
      </c>
      <c r="E6934" s="2">
        <v>40742</v>
      </c>
      <c r="F6934" t="s">
        <v>50</v>
      </c>
      <c r="G6934" t="s">
        <v>3868</v>
      </c>
      <c r="H6934" t="s">
        <v>3869</v>
      </c>
      <c r="I6934" t="s">
        <v>26</v>
      </c>
      <c r="J6934" t="s">
        <v>27</v>
      </c>
      <c r="K6934" t="s">
        <v>146</v>
      </c>
      <c r="L6934" t="s">
        <v>147</v>
      </c>
      <c r="M6934">
        <v>19140</v>
      </c>
      <c r="N6934" t="s">
        <v>148</v>
      </c>
      <c r="O6934" t="s">
        <v>8134</v>
      </c>
      <c r="P6934" t="s">
        <v>71</v>
      </c>
      <c r="Q6934" t="s">
        <v>72</v>
      </c>
      <c r="R6934" t="s">
        <v>8135</v>
      </c>
      <c r="S6934">
        <v>23.987999999999996</v>
      </c>
      <c r="T6934">
        <v>2</v>
      </c>
      <c r="U6934">
        <v>0.4</v>
      </c>
      <c r="V6934">
        <v>-13.993000000000004</v>
      </c>
    </row>
    <row r="6935" spans="1:22" ht="14.25" customHeight="1" x14ac:dyDescent="0.3">
      <c r="A6935">
        <v>6934</v>
      </c>
      <c r="B6935" t="s">
        <v>9182</v>
      </c>
      <c r="C6935">
        <f>YEAR(Data!$D6935)</f>
        <v>2011</v>
      </c>
      <c r="D6935" s="2">
        <v>40738</v>
      </c>
      <c r="E6935" s="2">
        <v>40742</v>
      </c>
      <c r="F6935" t="s">
        <v>50</v>
      </c>
      <c r="G6935" t="s">
        <v>3868</v>
      </c>
      <c r="H6935" t="s">
        <v>3869</v>
      </c>
      <c r="I6935" t="s">
        <v>26</v>
      </c>
      <c r="J6935" t="s">
        <v>27</v>
      </c>
      <c r="K6935" t="s">
        <v>146</v>
      </c>
      <c r="L6935" t="s">
        <v>147</v>
      </c>
      <c r="M6935">
        <v>19140</v>
      </c>
      <c r="N6935" t="s">
        <v>148</v>
      </c>
      <c r="O6935" t="s">
        <v>9113</v>
      </c>
      <c r="P6935" t="s">
        <v>32</v>
      </c>
      <c r="Q6935" t="s">
        <v>65</v>
      </c>
      <c r="R6935" t="s">
        <v>9114</v>
      </c>
      <c r="S6935">
        <v>31.983999999999998</v>
      </c>
      <c r="T6935">
        <v>2</v>
      </c>
      <c r="U6935">
        <v>0.2</v>
      </c>
      <c r="V6935">
        <v>1.1993999999999998</v>
      </c>
    </row>
    <row r="6936" spans="1:22" ht="14.25" customHeight="1" x14ac:dyDescent="0.3">
      <c r="A6936">
        <v>6935</v>
      </c>
      <c r="B6936" t="s">
        <v>9182</v>
      </c>
      <c r="C6936">
        <f>YEAR(Data!$D6936)</f>
        <v>2011</v>
      </c>
      <c r="D6936" s="2">
        <v>40738</v>
      </c>
      <c r="E6936" s="2">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ht="14.25" customHeight="1" x14ac:dyDescent="0.3">
      <c r="A6937">
        <v>6936</v>
      </c>
      <c r="B6937" t="s">
        <v>9185</v>
      </c>
      <c r="C6937">
        <f>YEAR(Data!$D6937)</f>
        <v>2014</v>
      </c>
      <c r="D6937" s="2">
        <v>41974</v>
      </c>
      <c r="E6937" s="2">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ht="14.25" customHeight="1" x14ac:dyDescent="0.3">
      <c r="A6938">
        <v>6937</v>
      </c>
      <c r="B6938" t="s">
        <v>9186</v>
      </c>
      <c r="C6938">
        <f>YEAR(Data!$D6938)</f>
        <v>2013</v>
      </c>
      <c r="D6938" s="2">
        <v>41520</v>
      </c>
      <c r="E6938" s="2">
        <v>41522</v>
      </c>
      <c r="F6938" t="s">
        <v>188</v>
      </c>
      <c r="G6938" t="s">
        <v>5737</v>
      </c>
      <c r="H6938" t="s">
        <v>5738</v>
      </c>
      <c r="I6938" t="s">
        <v>102</v>
      </c>
      <c r="J6938" t="s">
        <v>27</v>
      </c>
      <c r="K6938" t="s">
        <v>303</v>
      </c>
      <c r="L6938" t="s">
        <v>211</v>
      </c>
      <c r="M6938">
        <v>60653</v>
      </c>
      <c r="N6938" t="s">
        <v>105</v>
      </c>
      <c r="O6938" t="s">
        <v>9187</v>
      </c>
      <c r="P6938" t="s">
        <v>32</v>
      </c>
      <c r="Q6938" t="s">
        <v>65</v>
      </c>
      <c r="R6938" t="s">
        <v>9188</v>
      </c>
      <c r="S6938">
        <v>84.272000000000006</v>
      </c>
      <c r="T6938">
        <v>2</v>
      </c>
      <c r="U6938">
        <v>0.6</v>
      </c>
      <c r="V6938">
        <v>-75.844800000000006</v>
      </c>
    </row>
    <row r="6939" spans="1:22" ht="14.25" customHeight="1" x14ac:dyDescent="0.3">
      <c r="A6939">
        <v>6938</v>
      </c>
      <c r="B6939" t="s">
        <v>9189</v>
      </c>
      <c r="C6939">
        <f>YEAR(Data!$D6939)</f>
        <v>2011</v>
      </c>
      <c r="D6939" s="2">
        <v>40709</v>
      </c>
      <c r="E6939" s="2">
        <v>40709</v>
      </c>
      <c r="F6939" t="s">
        <v>1290</v>
      </c>
      <c r="G6939" t="s">
        <v>4361</v>
      </c>
      <c r="H6939" t="s">
        <v>4362</v>
      </c>
      <c r="I6939" t="s">
        <v>26</v>
      </c>
      <c r="J6939" t="s">
        <v>27</v>
      </c>
      <c r="K6939" t="s">
        <v>4172</v>
      </c>
      <c r="L6939" t="s">
        <v>104</v>
      </c>
      <c r="M6939">
        <v>79907</v>
      </c>
      <c r="N6939" t="s">
        <v>105</v>
      </c>
      <c r="O6939" t="s">
        <v>8558</v>
      </c>
      <c r="P6939" t="s">
        <v>46</v>
      </c>
      <c r="Q6939" t="s">
        <v>90</v>
      </c>
      <c r="R6939" t="s">
        <v>8559</v>
      </c>
      <c r="S6939">
        <v>36.544000000000004</v>
      </c>
      <c r="T6939">
        <v>2</v>
      </c>
      <c r="U6939">
        <v>0.2</v>
      </c>
      <c r="V6939">
        <v>11.876799999999998</v>
      </c>
    </row>
    <row r="6940" spans="1:22" ht="14.25" customHeight="1" x14ac:dyDescent="0.3">
      <c r="A6940">
        <v>6939</v>
      </c>
      <c r="B6940" t="s">
        <v>9190</v>
      </c>
      <c r="C6940">
        <f>YEAR(Data!$D6940)</f>
        <v>2013</v>
      </c>
      <c r="D6940" s="2">
        <v>41584</v>
      </c>
      <c r="E6940" s="2">
        <v>41588</v>
      </c>
      <c r="F6940" t="s">
        <v>50</v>
      </c>
      <c r="G6940" t="s">
        <v>3486</v>
      </c>
      <c r="H6940" t="s">
        <v>3487</v>
      </c>
      <c r="I6940" t="s">
        <v>26</v>
      </c>
      <c r="J6940" t="s">
        <v>27</v>
      </c>
      <c r="K6940" t="s">
        <v>95</v>
      </c>
      <c r="L6940" t="s">
        <v>96</v>
      </c>
      <c r="M6940">
        <v>98105</v>
      </c>
      <c r="N6940" t="s">
        <v>44</v>
      </c>
      <c r="O6940" t="s">
        <v>9191</v>
      </c>
      <c r="P6940" t="s">
        <v>71</v>
      </c>
      <c r="Q6940" t="s">
        <v>161</v>
      </c>
      <c r="R6940" t="s">
        <v>9192</v>
      </c>
      <c r="S6940">
        <v>479.72</v>
      </c>
      <c r="T6940">
        <v>4</v>
      </c>
      <c r="U6940">
        <v>0</v>
      </c>
      <c r="V6940">
        <v>52.769200000000012</v>
      </c>
    </row>
    <row r="6941" spans="1:22" ht="14.25" customHeight="1" x14ac:dyDescent="0.3">
      <c r="A6941">
        <v>6940</v>
      </c>
      <c r="B6941" t="s">
        <v>9193</v>
      </c>
      <c r="C6941">
        <f>YEAR(Data!$D6941)</f>
        <v>2014</v>
      </c>
      <c r="D6941" s="2">
        <v>41817</v>
      </c>
      <c r="E6941" s="2">
        <v>41821</v>
      </c>
      <c r="F6941" t="s">
        <v>50</v>
      </c>
      <c r="G6941" t="s">
        <v>5377</v>
      </c>
      <c r="H6941" t="s">
        <v>5378</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ht="14.25" customHeight="1" x14ac:dyDescent="0.3">
      <c r="A6942">
        <v>6941</v>
      </c>
      <c r="B6942" t="s">
        <v>9193</v>
      </c>
      <c r="C6942">
        <f>YEAR(Data!$D6942)</f>
        <v>2014</v>
      </c>
      <c r="D6942" s="2">
        <v>41817</v>
      </c>
      <c r="E6942" s="2">
        <v>41821</v>
      </c>
      <c r="F6942" t="s">
        <v>50</v>
      </c>
      <c r="G6942" t="s">
        <v>5377</v>
      </c>
      <c r="H6942" t="s">
        <v>5378</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ht="14.25" customHeight="1" x14ac:dyDescent="0.3">
      <c r="A6943">
        <v>6942</v>
      </c>
      <c r="B6943" t="s">
        <v>9193</v>
      </c>
      <c r="C6943">
        <f>YEAR(Data!$D6943)</f>
        <v>2014</v>
      </c>
      <c r="D6943" s="2">
        <v>41817</v>
      </c>
      <c r="E6943" s="2">
        <v>41821</v>
      </c>
      <c r="F6943" t="s">
        <v>50</v>
      </c>
      <c r="G6943" t="s">
        <v>5377</v>
      </c>
      <c r="H6943" t="s">
        <v>5378</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ht="14.25" customHeight="1" x14ac:dyDescent="0.3">
      <c r="A6944">
        <v>6943</v>
      </c>
      <c r="B6944" t="s">
        <v>9193</v>
      </c>
      <c r="C6944">
        <f>YEAR(Data!$D6944)</f>
        <v>2014</v>
      </c>
      <c r="D6944" s="2">
        <v>41817</v>
      </c>
      <c r="E6944" s="2">
        <v>41821</v>
      </c>
      <c r="F6944" t="s">
        <v>50</v>
      </c>
      <c r="G6944" t="s">
        <v>5377</v>
      </c>
      <c r="H6944" t="s">
        <v>5378</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ht="14.25" customHeight="1" x14ac:dyDescent="0.3">
      <c r="A6945">
        <v>6944</v>
      </c>
      <c r="B6945" t="s">
        <v>9194</v>
      </c>
      <c r="C6945">
        <f>YEAR(Data!$D6945)</f>
        <v>2012</v>
      </c>
      <c r="D6945" s="2">
        <v>41115</v>
      </c>
      <c r="E6945" s="2">
        <v>41120</v>
      </c>
      <c r="F6945" t="s">
        <v>50</v>
      </c>
      <c r="G6945" t="s">
        <v>6692</v>
      </c>
      <c r="H6945" t="s">
        <v>6693</v>
      </c>
      <c r="I6945" t="s">
        <v>26</v>
      </c>
      <c r="J6945" t="s">
        <v>27</v>
      </c>
      <c r="K6945" t="s">
        <v>42</v>
      </c>
      <c r="L6945" t="s">
        <v>43</v>
      </c>
      <c r="M6945">
        <v>90032</v>
      </c>
      <c r="N6945" t="s">
        <v>44</v>
      </c>
      <c r="O6945" t="s">
        <v>9195</v>
      </c>
      <c r="P6945" t="s">
        <v>71</v>
      </c>
      <c r="Q6945" t="s">
        <v>72</v>
      </c>
      <c r="R6945" t="s">
        <v>9196</v>
      </c>
      <c r="S6945">
        <v>623.96</v>
      </c>
      <c r="T6945">
        <v>5</v>
      </c>
      <c r="U6945">
        <v>0.2</v>
      </c>
      <c r="V6945">
        <v>38.997500000000002</v>
      </c>
    </row>
    <row r="6946" spans="1:22" ht="14.25" customHeight="1" x14ac:dyDescent="0.3">
      <c r="A6946">
        <v>6945</v>
      </c>
      <c r="B6946" t="s">
        <v>9197</v>
      </c>
      <c r="C6946">
        <f>YEAR(Data!$D6946)</f>
        <v>2011</v>
      </c>
      <c r="D6946" s="2">
        <v>40809</v>
      </c>
      <c r="E6946" s="2">
        <v>40813</v>
      </c>
      <c r="F6946" t="s">
        <v>50</v>
      </c>
      <c r="G6946" t="s">
        <v>8288</v>
      </c>
      <c r="H6946" t="s">
        <v>8289</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ht="14.25" customHeight="1" x14ac:dyDescent="0.3">
      <c r="A6947">
        <v>6946</v>
      </c>
      <c r="B6947" t="s">
        <v>9198</v>
      </c>
      <c r="C6947">
        <f>YEAR(Data!$D6947)</f>
        <v>2013</v>
      </c>
      <c r="D6947" s="2">
        <v>41548</v>
      </c>
      <c r="E6947" s="2">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ht="14.25" customHeight="1" x14ac:dyDescent="0.3">
      <c r="A6948">
        <v>6947</v>
      </c>
      <c r="B6948" t="s">
        <v>9199</v>
      </c>
      <c r="C6948">
        <f>YEAR(Data!$D6948)</f>
        <v>2012</v>
      </c>
      <c r="D6948" s="2">
        <v>41222</v>
      </c>
      <c r="E6948" s="2">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ht="14.25" customHeight="1" x14ac:dyDescent="0.3">
      <c r="A6949">
        <v>6948</v>
      </c>
      <c r="B6949" t="s">
        <v>9200</v>
      </c>
      <c r="C6949">
        <f>YEAR(Data!$D6949)</f>
        <v>2012</v>
      </c>
      <c r="D6949" s="2">
        <v>41024</v>
      </c>
      <c r="E6949" s="2">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ht="14.25" customHeight="1" x14ac:dyDescent="0.3">
      <c r="A6950">
        <v>6949</v>
      </c>
      <c r="B6950" t="s">
        <v>9200</v>
      </c>
      <c r="C6950">
        <f>YEAR(Data!$D6950)</f>
        <v>2012</v>
      </c>
      <c r="D6950" s="2">
        <v>41024</v>
      </c>
      <c r="E6950" s="2">
        <v>41028</v>
      </c>
      <c r="F6950" t="s">
        <v>50</v>
      </c>
      <c r="G6950" t="s">
        <v>1974</v>
      </c>
      <c r="H6950" t="s">
        <v>1975</v>
      </c>
      <c r="I6950" t="s">
        <v>26</v>
      </c>
      <c r="J6950" t="s">
        <v>27</v>
      </c>
      <c r="K6950" t="s">
        <v>456</v>
      </c>
      <c r="L6950" t="s">
        <v>211</v>
      </c>
      <c r="M6950">
        <v>60505</v>
      </c>
      <c r="N6950" t="s">
        <v>105</v>
      </c>
      <c r="O6950" t="s">
        <v>6595</v>
      </c>
      <c r="P6950" t="s">
        <v>32</v>
      </c>
      <c r="Q6950" t="s">
        <v>36</v>
      </c>
      <c r="R6950" t="s">
        <v>6596</v>
      </c>
      <c r="S6950">
        <v>128.05799999999999</v>
      </c>
      <c r="T6950">
        <v>3</v>
      </c>
      <c r="U6950">
        <v>0.3</v>
      </c>
      <c r="V6950">
        <v>-23.782199999999996</v>
      </c>
    </row>
    <row r="6951" spans="1:22" ht="14.25" customHeight="1" x14ac:dyDescent="0.3">
      <c r="A6951">
        <v>6950</v>
      </c>
      <c r="B6951" t="s">
        <v>9201</v>
      </c>
      <c r="C6951">
        <f>YEAR(Data!$D6951)</f>
        <v>2014</v>
      </c>
      <c r="D6951" s="2">
        <v>41963</v>
      </c>
      <c r="E6951" s="2">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ht="14.25" customHeight="1" x14ac:dyDescent="0.3">
      <c r="A6952">
        <v>6951</v>
      </c>
      <c r="B6952" t="s">
        <v>9201</v>
      </c>
      <c r="C6952">
        <f>YEAR(Data!$D6952)</f>
        <v>2014</v>
      </c>
      <c r="D6952" s="2">
        <v>41963</v>
      </c>
      <c r="E6952" s="2">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ht="14.25" customHeight="1" x14ac:dyDescent="0.3">
      <c r="A6953">
        <v>6952</v>
      </c>
      <c r="B6953" t="s">
        <v>9202</v>
      </c>
      <c r="C6953">
        <f>YEAR(Data!$D6953)</f>
        <v>2012</v>
      </c>
      <c r="D6953" s="2">
        <v>41233</v>
      </c>
      <c r="E6953" s="2">
        <v>41237</v>
      </c>
      <c r="F6953" t="s">
        <v>50</v>
      </c>
      <c r="G6953" t="s">
        <v>1177</v>
      </c>
      <c r="H6953" t="s">
        <v>1178</v>
      </c>
      <c r="I6953" t="s">
        <v>41</v>
      </c>
      <c r="J6953" t="s">
        <v>27</v>
      </c>
      <c r="K6953" t="s">
        <v>815</v>
      </c>
      <c r="L6953" t="s">
        <v>104</v>
      </c>
      <c r="M6953">
        <v>75217</v>
      </c>
      <c r="N6953" t="s">
        <v>105</v>
      </c>
      <c r="O6953" t="s">
        <v>9203</v>
      </c>
      <c r="P6953" t="s">
        <v>71</v>
      </c>
      <c r="Q6953" t="s">
        <v>682</v>
      </c>
      <c r="R6953" t="s">
        <v>9204</v>
      </c>
      <c r="S6953">
        <v>479.988</v>
      </c>
      <c r="T6953">
        <v>2</v>
      </c>
      <c r="U6953">
        <v>0.4</v>
      </c>
      <c r="V6953">
        <v>55.998599999999954</v>
      </c>
    </row>
    <row r="6954" spans="1:22" ht="14.25" customHeight="1" x14ac:dyDescent="0.3">
      <c r="A6954">
        <v>6953</v>
      </c>
      <c r="B6954" t="s">
        <v>9205</v>
      </c>
      <c r="C6954">
        <f>YEAR(Data!$D6954)</f>
        <v>2012</v>
      </c>
      <c r="D6954" s="2">
        <v>41184</v>
      </c>
      <c r="E6954" s="2">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ht="14.25" customHeight="1" x14ac:dyDescent="0.3">
      <c r="A6955">
        <v>6954</v>
      </c>
      <c r="B6955" t="s">
        <v>9205</v>
      </c>
      <c r="C6955">
        <f>YEAR(Data!$D6955)</f>
        <v>2012</v>
      </c>
      <c r="D6955" s="2">
        <v>41184</v>
      </c>
      <c r="E6955" s="2">
        <v>41185</v>
      </c>
      <c r="F6955" t="s">
        <v>188</v>
      </c>
      <c r="G6955" t="s">
        <v>323</v>
      </c>
      <c r="H6955" t="s">
        <v>324</v>
      </c>
      <c r="I6955" t="s">
        <v>26</v>
      </c>
      <c r="J6955" t="s">
        <v>27</v>
      </c>
      <c r="K6955" t="s">
        <v>42</v>
      </c>
      <c r="L6955" t="s">
        <v>43</v>
      </c>
      <c r="M6955">
        <v>90008</v>
      </c>
      <c r="N6955" t="s">
        <v>44</v>
      </c>
      <c r="O6955" t="s">
        <v>7008</v>
      </c>
      <c r="P6955" t="s">
        <v>46</v>
      </c>
      <c r="Q6955" t="s">
        <v>75</v>
      </c>
      <c r="R6955" t="s">
        <v>7009</v>
      </c>
      <c r="S6955">
        <v>53.567999999999998</v>
      </c>
      <c r="T6955">
        <v>4</v>
      </c>
      <c r="U6955">
        <v>0.2</v>
      </c>
      <c r="V6955">
        <v>19.418399999999995</v>
      </c>
    </row>
    <row r="6956" spans="1:22" ht="14.25" customHeight="1" x14ac:dyDescent="0.3">
      <c r="A6956">
        <v>6955</v>
      </c>
      <c r="B6956" t="s">
        <v>9205</v>
      </c>
      <c r="C6956">
        <f>YEAR(Data!$D6956)</f>
        <v>2012</v>
      </c>
      <c r="D6956" s="2">
        <v>41184</v>
      </c>
      <c r="E6956" s="2">
        <v>41185</v>
      </c>
      <c r="F6956" t="s">
        <v>188</v>
      </c>
      <c r="G6956" t="s">
        <v>323</v>
      </c>
      <c r="H6956" t="s">
        <v>324</v>
      </c>
      <c r="I6956" t="s">
        <v>26</v>
      </c>
      <c r="J6956" t="s">
        <v>27</v>
      </c>
      <c r="K6956" t="s">
        <v>42</v>
      </c>
      <c r="L6956" t="s">
        <v>43</v>
      </c>
      <c r="M6956">
        <v>90008</v>
      </c>
      <c r="N6956" t="s">
        <v>44</v>
      </c>
      <c r="O6956" t="s">
        <v>5648</v>
      </c>
      <c r="P6956" t="s">
        <v>71</v>
      </c>
      <c r="Q6956" t="s">
        <v>72</v>
      </c>
      <c r="R6956" t="s">
        <v>5649</v>
      </c>
      <c r="S6956">
        <v>503.96000000000004</v>
      </c>
      <c r="T6956">
        <v>5</v>
      </c>
      <c r="U6956">
        <v>0.2</v>
      </c>
      <c r="V6956">
        <v>50.396000000000015</v>
      </c>
    </row>
    <row r="6957" spans="1:22" ht="14.25" customHeight="1" x14ac:dyDescent="0.3">
      <c r="A6957">
        <v>6956</v>
      </c>
      <c r="B6957" t="s">
        <v>9206</v>
      </c>
      <c r="C6957">
        <f>YEAR(Data!$D6957)</f>
        <v>2012</v>
      </c>
      <c r="D6957" s="2">
        <v>41024</v>
      </c>
      <c r="E6957" s="2">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ht="14.25" customHeight="1" x14ac:dyDescent="0.3">
      <c r="A6958">
        <v>6957</v>
      </c>
      <c r="B6958" t="s">
        <v>9207</v>
      </c>
      <c r="C6958">
        <f>YEAR(Data!$D6958)</f>
        <v>2013</v>
      </c>
      <c r="D6958" s="2">
        <v>41470</v>
      </c>
      <c r="E6958" s="2">
        <v>41475</v>
      </c>
      <c r="F6958" t="s">
        <v>50</v>
      </c>
      <c r="G6958" t="s">
        <v>9208</v>
      </c>
      <c r="H6958" t="s">
        <v>9209</v>
      </c>
      <c r="I6958" t="s">
        <v>26</v>
      </c>
      <c r="J6958" t="s">
        <v>27</v>
      </c>
      <c r="K6958" t="s">
        <v>497</v>
      </c>
      <c r="L6958" t="s">
        <v>1272</v>
      </c>
      <c r="M6958">
        <v>31907</v>
      </c>
      <c r="N6958" t="s">
        <v>30</v>
      </c>
      <c r="O6958" t="s">
        <v>5516</v>
      </c>
      <c r="P6958" t="s">
        <v>46</v>
      </c>
      <c r="Q6958" t="s">
        <v>75</v>
      </c>
      <c r="R6958" t="s">
        <v>5517</v>
      </c>
      <c r="S6958">
        <v>36.4</v>
      </c>
      <c r="T6958">
        <v>5</v>
      </c>
      <c r="U6958">
        <v>0</v>
      </c>
      <c r="V6958">
        <v>17.107999999999997</v>
      </c>
    </row>
    <row r="6959" spans="1:22" ht="14.25" customHeight="1" x14ac:dyDescent="0.3">
      <c r="A6959">
        <v>6958</v>
      </c>
      <c r="B6959" t="s">
        <v>9207</v>
      </c>
      <c r="C6959">
        <f>YEAR(Data!$D6959)</f>
        <v>2013</v>
      </c>
      <c r="D6959" s="2">
        <v>41470</v>
      </c>
      <c r="E6959" s="2">
        <v>41475</v>
      </c>
      <c r="F6959" t="s">
        <v>50</v>
      </c>
      <c r="G6959" t="s">
        <v>9208</v>
      </c>
      <c r="H6959" t="s">
        <v>9209</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ht="14.25" customHeight="1" x14ac:dyDescent="0.3">
      <c r="A6960">
        <v>6959</v>
      </c>
      <c r="B6960" t="s">
        <v>9210</v>
      </c>
      <c r="C6960">
        <f>YEAR(Data!$D6960)</f>
        <v>2012</v>
      </c>
      <c r="D6960" s="2">
        <v>41179</v>
      </c>
      <c r="E6960" s="2">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ht="14.25" customHeight="1" x14ac:dyDescent="0.3">
      <c r="A6961">
        <v>6960</v>
      </c>
      <c r="B6961" t="s">
        <v>9210</v>
      </c>
      <c r="C6961">
        <f>YEAR(Data!$D6961)</f>
        <v>2012</v>
      </c>
      <c r="D6961" s="2">
        <v>41179</v>
      </c>
      <c r="E6961" s="2">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ht="14.25" customHeight="1" x14ac:dyDescent="0.3">
      <c r="A6962">
        <v>6961</v>
      </c>
      <c r="B6962" t="s">
        <v>9210</v>
      </c>
      <c r="C6962">
        <f>YEAR(Data!$D6962)</f>
        <v>2012</v>
      </c>
      <c r="D6962" s="2">
        <v>41179</v>
      </c>
      <c r="E6962" s="2">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ht="14.25" customHeight="1" x14ac:dyDescent="0.3">
      <c r="A6963">
        <v>6962</v>
      </c>
      <c r="B6963" t="s">
        <v>9211</v>
      </c>
      <c r="C6963">
        <f>YEAR(Data!$D6963)</f>
        <v>2014</v>
      </c>
      <c r="D6963" s="2">
        <v>41954</v>
      </c>
      <c r="E6963" s="2">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ht="14.25" customHeight="1" x14ac:dyDescent="0.3">
      <c r="A6964">
        <v>6963</v>
      </c>
      <c r="B6964" t="s">
        <v>9212</v>
      </c>
      <c r="C6964">
        <f>YEAR(Data!$D6964)</f>
        <v>2013</v>
      </c>
      <c r="D6964" s="2">
        <v>41472</v>
      </c>
      <c r="E6964" s="2">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ht="14.25" customHeight="1" x14ac:dyDescent="0.3">
      <c r="A6965">
        <v>6964</v>
      </c>
      <c r="B6965" t="s">
        <v>9212</v>
      </c>
      <c r="C6965">
        <f>YEAR(Data!$D6965)</f>
        <v>2013</v>
      </c>
      <c r="D6965" s="2">
        <v>41472</v>
      </c>
      <c r="E6965" s="2">
        <v>41476</v>
      </c>
      <c r="F6965" t="s">
        <v>23</v>
      </c>
      <c r="G6965" t="s">
        <v>581</v>
      </c>
      <c r="H6965" t="s">
        <v>582</v>
      </c>
      <c r="I6965" t="s">
        <v>41</v>
      </c>
      <c r="J6965" t="s">
        <v>27</v>
      </c>
      <c r="K6965" t="s">
        <v>382</v>
      </c>
      <c r="L6965" t="s">
        <v>383</v>
      </c>
      <c r="M6965">
        <v>29203</v>
      </c>
      <c r="N6965" t="s">
        <v>30</v>
      </c>
      <c r="O6965" t="s">
        <v>6109</v>
      </c>
      <c r="P6965" t="s">
        <v>46</v>
      </c>
      <c r="Q6965" t="s">
        <v>68</v>
      </c>
      <c r="R6965" t="s">
        <v>6110</v>
      </c>
      <c r="S6965">
        <v>22.32</v>
      </c>
      <c r="T6965">
        <v>3</v>
      </c>
      <c r="U6965">
        <v>0</v>
      </c>
      <c r="V6965">
        <v>5.580000000000001</v>
      </c>
    </row>
    <row r="6966" spans="1:22" ht="14.25" customHeight="1" x14ac:dyDescent="0.3">
      <c r="A6966">
        <v>6965</v>
      </c>
      <c r="B6966" t="s">
        <v>9212</v>
      </c>
      <c r="C6966">
        <f>YEAR(Data!$D6966)</f>
        <v>2013</v>
      </c>
      <c r="D6966" s="2">
        <v>41472</v>
      </c>
      <c r="E6966" s="2">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ht="14.25" customHeight="1" x14ac:dyDescent="0.3">
      <c r="A6967">
        <v>6966</v>
      </c>
      <c r="B6967" t="s">
        <v>9212</v>
      </c>
      <c r="C6967">
        <f>YEAR(Data!$D6967)</f>
        <v>2013</v>
      </c>
      <c r="D6967" s="2">
        <v>41472</v>
      </c>
      <c r="E6967" s="2">
        <v>41476</v>
      </c>
      <c r="F6967" t="s">
        <v>23</v>
      </c>
      <c r="G6967" t="s">
        <v>581</v>
      </c>
      <c r="H6967" t="s">
        <v>582</v>
      </c>
      <c r="I6967" t="s">
        <v>41</v>
      </c>
      <c r="J6967" t="s">
        <v>27</v>
      </c>
      <c r="K6967" t="s">
        <v>382</v>
      </c>
      <c r="L6967" t="s">
        <v>383</v>
      </c>
      <c r="M6967">
        <v>29203</v>
      </c>
      <c r="N6967" t="s">
        <v>30</v>
      </c>
      <c r="O6967" t="s">
        <v>5331</v>
      </c>
      <c r="P6967" t="s">
        <v>71</v>
      </c>
      <c r="Q6967" t="s">
        <v>161</v>
      </c>
      <c r="R6967" t="s">
        <v>5332</v>
      </c>
      <c r="S6967">
        <v>75.98</v>
      </c>
      <c r="T6967">
        <v>2</v>
      </c>
      <c r="U6967">
        <v>0</v>
      </c>
      <c r="V6967">
        <v>18.235199999999999</v>
      </c>
    </row>
    <row r="6968" spans="1:22" ht="14.25" customHeight="1" x14ac:dyDescent="0.3">
      <c r="A6968">
        <v>6967</v>
      </c>
      <c r="B6968" t="s">
        <v>9212</v>
      </c>
      <c r="C6968">
        <f>YEAR(Data!$D6968)</f>
        <v>2013</v>
      </c>
      <c r="D6968" s="2">
        <v>41472</v>
      </c>
      <c r="E6968" s="2">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ht="14.25" customHeight="1" x14ac:dyDescent="0.3">
      <c r="A6969">
        <v>6968</v>
      </c>
      <c r="B6969" t="s">
        <v>9212</v>
      </c>
      <c r="C6969">
        <f>YEAR(Data!$D6969)</f>
        <v>2013</v>
      </c>
      <c r="D6969" s="2">
        <v>41472</v>
      </c>
      <c r="E6969" s="2">
        <v>41476</v>
      </c>
      <c r="F6969" t="s">
        <v>23</v>
      </c>
      <c r="G6969" t="s">
        <v>581</v>
      </c>
      <c r="H6969" t="s">
        <v>582</v>
      </c>
      <c r="I6969" t="s">
        <v>41</v>
      </c>
      <c r="J6969" t="s">
        <v>27</v>
      </c>
      <c r="K6969" t="s">
        <v>382</v>
      </c>
      <c r="L6969" t="s">
        <v>383</v>
      </c>
      <c r="M6969">
        <v>29203</v>
      </c>
      <c r="N6969" t="s">
        <v>30</v>
      </c>
      <c r="O6969" t="s">
        <v>7064</v>
      </c>
      <c r="P6969" t="s">
        <v>46</v>
      </c>
      <c r="Q6969" t="s">
        <v>90</v>
      </c>
      <c r="R6969" t="s">
        <v>7065</v>
      </c>
      <c r="S6969">
        <v>60.12</v>
      </c>
      <c r="T6969">
        <v>9</v>
      </c>
      <c r="U6969">
        <v>0</v>
      </c>
      <c r="V6969">
        <v>28.857599999999998</v>
      </c>
    </row>
    <row r="6970" spans="1:22" ht="14.25" customHeight="1" x14ac:dyDescent="0.3">
      <c r="A6970">
        <v>6969</v>
      </c>
      <c r="B6970" t="s">
        <v>9213</v>
      </c>
      <c r="C6970">
        <f>YEAR(Data!$D6970)</f>
        <v>2012</v>
      </c>
      <c r="D6970" s="2">
        <v>41198</v>
      </c>
      <c r="E6970" s="2">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ht="14.25" customHeight="1" x14ac:dyDescent="0.3">
      <c r="A6971">
        <v>6970</v>
      </c>
      <c r="B6971" t="s">
        <v>9214</v>
      </c>
      <c r="C6971">
        <f>YEAR(Data!$D6971)</f>
        <v>2013</v>
      </c>
      <c r="D6971" s="2">
        <v>41284</v>
      </c>
      <c r="E6971" s="2">
        <v>41287</v>
      </c>
      <c r="F6971" t="s">
        <v>23</v>
      </c>
      <c r="G6971" t="s">
        <v>6221</v>
      </c>
      <c r="H6971" t="s">
        <v>6222</v>
      </c>
      <c r="I6971" t="s">
        <v>26</v>
      </c>
      <c r="J6971" t="s">
        <v>27</v>
      </c>
      <c r="K6971" t="s">
        <v>8752</v>
      </c>
      <c r="L6971" t="s">
        <v>96</v>
      </c>
      <c r="M6971">
        <v>98632</v>
      </c>
      <c r="N6971" t="s">
        <v>44</v>
      </c>
      <c r="O6971" t="s">
        <v>2045</v>
      </c>
      <c r="P6971" t="s">
        <v>32</v>
      </c>
      <c r="Q6971" t="s">
        <v>65</v>
      </c>
      <c r="R6971" t="s">
        <v>2046</v>
      </c>
      <c r="S6971">
        <v>24.849999999999998</v>
      </c>
      <c r="T6971">
        <v>5</v>
      </c>
      <c r="U6971">
        <v>0</v>
      </c>
      <c r="V6971">
        <v>7.7034999999999982</v>
      </c>
    </row>
    <row r="6972" spans="1:22" ht="14.25" customHeight="1" x14ac:dyDescent="0.3">
      <c r="A6972">
        <v>6971</v>
      </c>
      <c r="B6972" t="s">
        <v>9215</v>
      </c>
      <c r="C6972">
        <f>YEAR(Data!$D6972)</f>
        <v>2014</v>
      </c>
      <c r="D6972" s="2">
        <v>41902</v>
      </c>
      <c r="E6972" s="2">
        <v>41908</v>
      </c>
      <c r="F6972" t="s">
        <v>50</v>
      </c>
      <c r="G6972" t="s">
        <v>3827</v>
      </c>
      <c r="H6972" t="s">
        <v>3828</v>
      </c>
      <c r="I6972" t="s">
        <v>26</v>
      </c>
      <c r="J6972" t="s">
        <v>27</v>
      </c>
      <c r="K6972" t="s">
        <v>544</v>
      </c>
      <c r="L6972" t="s">
        <v>310</v>
      </c>
      <c r="M6972">
        <v>85023</v>
      </c>
      <c r="N6972" t="s">
        <v>44</v>
      </c>
      <c r="O6972" t="s">
        <v>6759</v>
      </c>
      <c r="P6972" t="s">
        <v>46</v>
      </c>
      <c r="Q6972" t="s">
        <v>59</v>
      </c>
      <c r="R6972" t="s">
        <v>6760</v>
      </c>
      <c r="S6972">
        <v>12.624000000000001</v>
      </c>
      <c r="T6972">
        <v>2</v>
      </c>
      <c r="U6972">
        <v>0.2</v>
      </c>
      <c r="V6972">
        <v>-2.5248000000000022</v>
      </c>
    </row>
    <row r="6973" spans="1:22" ht="14.25" customHeight="1" x14ac:dyDescent="0.3">
      <c r="A6973">
        <v>6972</v>
      </c>
      <c r="B6973" t="s">
        <v>9215</v>
      </c>
      <c r="C6973">
        <f>YEAR(Data!$D6973)</f>
        <v>2014</v>
      </c>
      <c r="D6973" s="2">
        <v>41902</v>
      </c>
      <c r="E6973" s="2">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ht="14.25" customHeight="1" x14ac:dyDescent="0.3">
      <c r="A6974">
        <v>6973</v>
      </c>
      <c r="B6974" t="s">
        <v>9215</v>
      </c>
      <c r="C6974">
        <f>YEAR(Data!$D6974)</f>
        <v>2014</v>
      </c>
      <c r="D6974" s="2">
        <v>41902</v>
      </c>
      <c r="E6974" s="2">
        <v>41908</v>
      </c>
      <c r="F6974" t="s">
        <v>50</v>
      </c>
      <c r="G6974" t="s">
        <v>3827</v>
      </c>
      <c r="H6974" t="s">
        <v>3828</v>
      </c>
      <c r="I6974" t="s">
        <v>26</v>
      </c>
      <c r="J6974" t="s">
        <v>27</v>
      </c>
      <c r="K6974" t="s">
        <v>544</v>
      </c>
      <c r="L6974" t="s">
        <v>310</v>
      </c>
      <c r="M6974">
        <v>85023</v>
      </c>
      <c r="N6974" t="s">
        <v>44</v>
      </c>
      <c r="O6974" t="s">
        <v>6644</v>
      </c>
      <c r="P6974" t="s">
        <v>71</v>
      </c>
      <c r="Q6974" t="s">
        <v>72</v>
      </c>
      <c r="R6974" t="s">
        <v>6645</v>
      </c>
      <c r="S6974">
        <v>471.92</v>
      </c>
      <c r="T6974">
        <v>2</v>
      </c>
      <c r="U6974">
        <v>0.2</v>
      </c>
      <c r="V6974">
        <v>29.495000000000019</v>
      </c>
    </row>
    <row r="6975" spans="1:22" ht="14.25" customHeight="1" x14ac:dyDescent="0.3">
      <c r="A6975">
        <v>6974</v>
      </c>
      <c r="B6975" t="s">
        <v>9215</v>
      </c>
      <c r="C6975">
        <f>YEAR(Data!$D6975)</f>
        <v>2014</v>
      </c>
      <c r="D6975" s="2">
        <v>41902</v>
      </c>
      <c r="E6975" s="2">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ht="14.25" customHeight="1" x14ac:dyDescent="0.3">
      <c r="A6976">
        <v>6975</v>
      </c>
      <c r="B6976" t="s">
        <v>9216</v>
      </c>
      <c r="C6976">
        <f>YEAR(Data!$D6976)</f>
        <v>2014</v>
      </c>
      <c r="D6976" s="2">
        <v>41898</v>
      </c>
      <c r="E6976" s="2">
        <v>41902</v>
      </c>
      <c r="F6976" t="s">
        <v>50</v>
      </c>
      <c r="G6976" t="s">
        <v>1957</v>
      </c>
      <c r="H6976" t="s">
        <v>1958</v>
      </c>
      <c r="I6976" t="s">
        <v>26</v>
      </c>
      <c r="J6976" t="s">
        <v>27</v>
      </c>
      <c r="K6976" t="s">
        <v>184</v>
      </c>
      <c r="L6976" t="s">
        <v>104</v>
      </c>
      <c r="M6976">
        <v>77095</v>
      </c>
      <c r="N6976" t="s">
        <v>105</v>
      </c>
      <c r="O6976" t="s">
        <v>6846</v>
      </c>
      <c r="P6976" t="s">
        <v>46</v>
      </c>
      <c r="Q6976" t="s">
        <v>68</v>
      </c>
      <c r="R6976" t="s">
        <v>6847</v>
      </c>
      <c r="S6976">
        <v>31.744</v>
      </c>
      <c r="T6976">
        <v>2</v>
      </c>
      <c r="U6976">
        <v>0.2</v>
      </c>
      <c r="V6976">
        <v>8.3328000000000024</v>
      </c>
    </row>
    <row r="6977" spans="1:22" ht="14.25" customHeight="1" x14ac:dyDescent="0.3">
      <c r="A6977">
        <v>6976</v>
      </c>
      <c r="B6977" t="s">
        <v>9217</v>
      </c>
      <c r="C6977">
        <f>YEAR(Data!$D6977)</f>
        <v>2012</v>
      </c>
      <c r="D6977" s="2">
        <v>41088</v>
      </c>
      <c r="E6977" s="2">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ht="14.25" customHeight="1" x14ac:dyDescent="0.3">
      <c r="A6978">
        <v>6977</v>
      </c>
      <c r="B6978" t="s">
        <v>9217</v>
      </c>
      <c r="C6978">
        <f>YEAR(Data!$D6978)</f>
        <v>2012</v>
      </c>
      <c r="D6978" s="2">
        <v>41088</v>
      </c>
      <c r="E6978" s="2">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ht="14.25" customHeight="1" x14ac:dyDescent="0.3">
      <c r="A6979">
        <v>6978</v>
      </c>
      <c r="B6979" t="s">
        <v>9218</v>
      </c>
      <c r="C6979">
        <f>YEAR(Data!$D6979)</f>
        <v>2013</v>
      </c>
      <c r="D6979" s="2">
        <v>41604</v>
      </c>
      <c r="E6979" s="2">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ht="14.25" customHeight="1" x14ac:dyDescent="0.3">
      <c r="A6980">
        <v>6979</v>
      </c>
      <c r="B6980" t="s">
        <v>9219</v>
      </c>
      <c r="C6980">
        <f>YEAR(Data!$D6980)</f>
        <v>2014</v>
      </c>
      <c r="D6980" s="2">
        <v>41969</v>
      </c>
      <c r="E6980" s="2">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ht="14.25" customHeight="1" x14ac:dyDescent="0.3">
      <c r="A6981">
        <v>6980</v>
      </c>
      <c r="B6981" t="s">
        <v>9220</v>
      </c>
      <c r="C6981">
        <f>YEAR(Data!$D6981)</f>
        <v>2014</v>
      </c>
      <c r="D6981" s="2">
        <v>41654</v>
      </c>
      <c r="E6981" s="2">
        <v>41659</v>
      </c>
      <c r="F6981" t="s">
        <v>50</v>
      </c>
      <c r="G6981" t="s">
        <v>51</v>
      </c>
      <c r="H6981" t="s">
        <v>52</v>
      </c>
      <c r="I6981" t="s">
        <v>26</v>
      </c>
      <c r="J6981" t="s">
        <v>27</v>
      </c>
      <c r="K6981" t="s">
        <v>42</v>
      </c>
      <c r="L6981" t="s">
        <v>43</v>
      </c>
      <c r="M6981">
        <v>90036</v>
      </c>
      <c r="N6981" t="s">
        <v>44</v>
      </c>
      <c r="O6981" t="s">
        <v>7716</v>
      </c>
      <c r="P6981" t="s">
        <v>46</v>
      </c>
      <c r="Q6981" t="s">
        <v>90</v>
      </c>
      <c r="R6981" t="s">
        <v>7717</v>
      </c>
      <c r="S6981">
        <v>154.9</v>
      </c>
      <c r="T6981">
        <v>5</v>
      </c>
      <c r="U6981">
        <v>0</v>
      </c>
      <c r="V6981">
        <v>69.704999999999998</v>
      </c>
    </row>
    <row r="6982" spans="1:22" ht="14.25" customHeight="1" x14ac:dyDescent="0.3">
      <c r="A6982">
        <v>6981</v>
      </c>
      <c r="B6982" t="s">
        <v>9221</v>
      </c>
      <c r="C6982">
        <f>YEAR(Data!$D6982)</f>
        <v>2011</v>
      </c>
      <c r="D6982" s="2">
        <v>40854</v>
      </c>
      <c r="E6982" s="2">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ht="14.25" customHeight="1" x14ac:dyDescent="0.3">
      <c r="A6983">
        <v>6982</v>
      </c>
      <c r="B6983" t="s">
        <v>9221</v>
      </c>
      <c r="C6983">
        <f>YEAR(Data!$D6983)</f>
        <v>2011</v>
      </c>
      <c r="D6983" s="2">
        <v>40854</v>
      </c>
      <c r="E6983" s="2">
        <v>40855</v>
      </c>
      <c r="F6983" t="s">
        <v>188</v>
      </c>
      <c r="G6983" t="s">
        <v>1383</v>
      </c>
      <c r="H6983" t="s">
        <v>1384</v>
      </c>
      <c r="I6983" t="s">
        <v>41</v>
      </c>
      <c r="J6983" t="s">
        <v>27</v>
      </c>
      <c r="K6983" t="s">
        <v>266</v>
      </c>
      <c r="L6983" t="s">
        <v>267</v>
      </c>
      <c r="M6983">
        <v>10024</v>
      </c>
      <c r="N6983" t="s">
        <v>148</v>
      </c>
      <c r="O6983" t="s">
        <v>7059</v>
      </c>
      <c r="P6983" t="s">
        <v>46</v>
      </c>
      <c r="Q6983" t="s">
        <v>90</v>
      </c>
      <c r="R6983" t="s">
        <v>7060</v>
      </c>
      <c r="S6983">
        <v>30.18</v>
      </c>
      <c r="T6983">
        <v>3</v>
      </c>
      <c r="U6983">
        <v>0</v>
      </c>
      <c r="V6983">
        <v>13.8828</v>
      </c>
    </row>
    <row r="6984" spans="1:22" ht="14.25" customHeight="1" x14ac:dyDescent="0.3">
      <c r="A6984">
        <v>6983</v>
      </c>
      <c r="B6984" t="s">
        <v>9222</v>
      </c>
      <c r="C6984">
        <f>YEAR(Data!$D6984)</f>
        <v>2013</v>
      </c>
      <c r="D6984" s="2">
        <v>41519</v>
      </c>
      <c r="E6984" s="2">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ht="14.25" customHeight="1" x14ac:dyDescent="0.3">
      <c r="A6985">
        <v>6984</v>
      </c>
      <c r="B6985" t="s">
        <v>9222</v>
      </c>
      <c r="C6985">
        <f>YEAR(Data!$D6985)</f>
        <v>2013</v>
      </c>
      <c r="D6985" s="2">
        <v>41519</v>
      </c>
      <c r="E6985" s="2">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ht="14.25" customHeight="1" x14ac:dyDescent="0.3">
      <c r="A6986">
        <v>6985</v>
      </c>
      <c r="B6986" t="s">
        <v>9222</v>
      </c>
      <c r="C6986">
        <f>YEAR(Data!$D6986)</f>
        <v>2013</v>
      </c>
      <c r="D6986" s="2">
        <v>41519</v>
      </c>
      <c r="E6986" s="2">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ht="14.25" customHeight="1" x14ac:dyDescent="0.3">
      <c r="A6987">
        <v>6986</v>
      </c>
      <c r="B6987" t="s">
        <v>9222</v>
      </c>
      <c r="C6987">
        <f>YEAR(Data!$D6987)</f>
        <v>2013</v>
      </c>
      <c r="D6987" s="2">
        <v>41519</v>
      </c>
      <c r="E6987" s="2">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ht="14.25" customHeight="1" x14ac:dyDescent="0.3">
      <c r="A6988">
        <v>6987</v>
      </c>
      <c r="B6988" t="s">
        <v>9222</v>
      </c>
      <c r="C6988">
        <f>YEAR(Data!$D6988)</f>
        <v>2013</v>
      </c>
      <c r="D6988" s="2">
        <v>41519</v>
      </c>
      <c r="E6988" s="2">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ht="14.25" customHeight="1" x14ac:dyDescent="0.3">
      <c r="A6989">
        <v>6988</v>
      </c>
      <c r="B6989" t="s">
        <v>9222</v>
      </c>
      <c r="C6989">
        <f>YEAR(Data!$D6989)</f>
        <v>2013</v>
      </c>
      <c r="D6989" s="2">
        <v>41519</v>
      </c>
      <c r="E6989" s="2">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ht="14.25" customHeight="1" x14ac:dyDescent="0.3">
      <c r="A6990">
        <v>6989</v>
      </c>
      <c r="B6990" t="s">
        <v>9223</v>
      </c>
      <c r="C6990">
        <f>YEAR(Data!$D6990)</f>
        <v>2014</v>
      </c>
      <c r="D6990" s="2">
        <v>41955</v>
      </c>
      <c r="E6990" s="2">
        <v>41960</v>
      </c>
      <c r="F6990" t="s">
        <v>23</v>
      </c>
      <c r="G6990" t="s">
        <v>1532</v>
      </c>
      <c r="H6990" t="s">
        <v>1533</v>
      </c>
      <c r="I6990" t="s">
        <v>41</v>
      </c>
      <c r="J6990" t="s">
        <v>27</v>
      </c>
      <c r="K6990" t="s">
        <v>53</v>
      </c>
      <c r="L6990" t="s">
        <v>54</v>
      </c>
      <c r="M6990">
        <v>33311</v>
      </c>
      <c r="N6990" t="s">
        <v>30</v>
      </c>
      <c r="O6990" t="s">
        <v>5612</v>
      </c>
      <c r="P6990" t="s">
        <v>46</v>
      </c>
      <c r="Q6990" t="s">
        <v>78</v>
      </c>
      <c r="R6990" t="s">
        <v>5613</v>
      </c>
      <c r="S6990">
        <v>1158.1199999999999</v>
      </c>
      <c r="T6990">
        <v>5</v>
      </c>
      <c r="U6990">
        <v>0.2</v>
      </c>
      <c r="V6990">
        <v>130.28849999999983</v>
      </c>
    </row>
    <row r="6991" spans="1:22" ht="14.25" customHeight="1" x14ac:dyDescent="0.3">
      <c r="A6991">
        <v>6990</v>
      </c>
      <c r="B6991" t="s">
        <v>9224</v>
      </c>
      <c r="C6991">
        <f>YEAR(Data!$D6991)</f>
        <v>2014</v>
      </c>
      <c r="D6991" s="2">
        <v>41985</v>
      </c>
      <c r="E6991" s="2">
        <v>41987</v>
      </c>
      <c r="F6991" t="s">
        <v>188</v>
      </c>
      <c r="G6991" t="s">
        <v>5176</v>
      </c>
      <c r="H6991" t="s">
        <v>5177</v>
      </c>
      <c r="I6991" t="s">
        <v>26</v>
      </c>
      <c r="J6991" t="s">
        <v>27</v>
      </c>
      <c r="K6991" t="s">
        <v>9225</v>
      </c>
      <c r="L6991" t="s">
        <v>104</v>
      </c>
      <c r="M6991">
        <v>79605</v>
      </c>
      <c r="N6991" t="s">
        <v>105</v>
      </c>
      <c r="O6991" t="s">
        <v>9226</v>
      </c>
      <c r="P6991" t="s">
        <v>46</v>
      </c>
      <c r="Q6991" t="s">
        <v>78</v>
      </c>
      <c r="R6991" t="s">
        <v>9227</v>
      </c>
      <c r="S6991">
        <v>1.3919999999999997</v>
      </c>
      <c r="T6991">
        <v>2</v>
      </c>
      <c r="U6991">
        <v>0.8</v>
      </c>
      <c r="V6991">
        <v>-3.7584000000000009</v>
      </c>
    </row>
    <row r="6992" spans="1:22" ht="14.25" customHeight="1" x14ac:dyDescent="0.3">
      <c r="A6992">
        <v>6991</v>
      </c>
      <c r="B6992" t="s">
        <v>9228</v>
      </c>
      <c r="C6992">
        <f>YEAR(Data!$D6992)</f>
        <v>2012</v>
      </c>
      <c r="D6992" s="2">
        <v>41221</v>
      </c>
      <c r="E6992" s="2">
        <v>41226</v>
      </c>
      <c r="F6992" t="s">
        <v>23</v>
      </c>
      <c r="G6992" t="s">
        <v>5127</v>
      </c>
      <c r="H6992" t="s">
        <v>5128</v>
      </c>
      <c r="I6992" t="s">
        <v>26</v>
      </c>
      <c r="J6992" t="s">
        <v>27</v>
      </c>
      <c r="K6992" t="s">
        <v>7556</v>
      </c>
      <c r="L6992" t="s">
        <v>319</v>
      </c>
      <c r="M6992">
        <v>23666</v>
      </c>
      <c r="N6992" t="s">
        <v>30</v>
      </c>
      <c r="O6992" t="s">
        <v>2591</v>
      </c>
      <c r="P6992" t="s">
        <v>46</v>
      </c>
      <c r="Q6992" t="s">
        <v>78</v>
      </c>
      <c r="R6992" t="s">
        <v>2592</v>
      </c>
      <c r="S6992">
        <v>44.43</v>
      </c>
      <c r="T6992">
        <v>3</v>
      </c>
      <c r="U6992">
        <v>0</v>
      </c>
      <c r="V6992">
        <v>18.660600000000002</v>
      </c>
    </row>
    <row r="6993" spans="1:22" ht="14.25" customHeight="1" x14ac:dyDescent="0.3">
      <c r="A6993">
        <v>6992</v>
      </c>
      <c r="B6993" t="s">
        <v>9228</v>
      </c>
      <c r="C6993">
        <f>YEAR(Data!$D6993)</f>
        <v>2012</v>
      </c>
      <c r="D6993" s="2">
        <v>41221</v>
      </c>
      <c r="E6993" s="2">
        <v>41226</v>
      </c>
      <c r="F6993" t="s">
        <v>23</v>
      </c>
      <c r="G6993" t="s">
        <v>5127</v>
      </c>
      <c r="H6993" t="s">
        <v>5128</v>
      </c>
      <c r="I6993" t="s">
        <v>26</v>
      </c>
      <c r="J6993" t="s">
        <v>27</v>
      </c>
      <c r="K6993" t="s">
        <v>7556</v>
      </c>
      <c r="L6993" t="s">
        <v>319</v>
      </c>
      <c r="M6993">
        <v>23666</v>
      </c>
      <c r="N6993" t="s">
        <v>30</v>
      </c>
      <c r="O6993" t="s">
        <v>5833</v>
      </c>
      <c r="P6993" t="s">
        <v>71</v>
      </c>
      <c r="Q6993" t="s">
        <v>72</v>
      </c>
      <c r="R6993" t="s">
        <v>5834</v>
      </c>
      <c r="S6993">
        <v>226.20000000000002</v>
      </c>
      <c r="T6993">
        <v>5</v>
      </c>
      <c r="U6993">
        <v>0</v>
      </c>
      <c r="V6993">
        <v>58.811999999999998</v>
      </c>
    </row>
    <row r="6994" spans="1:22" ht="14.25" customHeight="1" x14ac:dyDescent="0.3">
      <c r="A6994">
        <v>6993</v>
      </c>
      <c r="B6994" t="s">
        <v>9228</v>
      </c>
      <c r="C6994">
        <f>YEAR(Data!$D6994)</f>
        <v>2012</v>
      </c>
      <c r="D6994" s="2">
        <v>41221</v>
      </c>
      <c r="E6994" s="2">
        <v>41226</v>
      </c>
      <c r="F6994" t="s">
        <v>23</v>
      </c>
      <c r="G6994" t="s">
        <v>5127</v>
      </c>
      <c r="H6994" t="s">
        <v>5128</v>
      </c>
      <c r="I6994" t="s">
        <v>26</v>
      </c>
      <c r="J6994" t="s">
        <v>27</v>
      </c>
      <c r="K6994" t="s">
        <v>7556</v>
      </c>
      <c r="L6994" t="s">
        <v>319</v>
      </c>
      <c r="M6994">
        <v>23666</v>
      </c>
      <c r="N6994" t="s">
        <v>30</v>
      </c>
      <c r="O6994" t="s">
        <v>5271</v>
      </c>
      <c r="P6994" t="s">
        <v>32</v>
      </c>
      <c r="Q6994" t="s">
        <v>65</v>
      </c>
      <c r="R6994" t="s">
        <v>5272</v>
      </c>
      <c r="S6994">
        <v>186.54</v>
      </c>
      <c r="T6994">
        <v>3</v>
      </c>
      <c r="U6994">
        <v>0</v>
      </c>
      <c r="V6994">
        <v>41.038800000000002</v>
      </c>
    </row>
    <row r="6995" spans="1:22" ht="14.25" customHeight="1" x14ac:dyDescent="0.3">
      <c r="A6995">
        <v>6994</v>
      </c>
      <c r="B6995" t="s">
        <v>9228</v>
      </c>
      <c r="C6995">
        <f>YEAR(Data!$D6995)</f>
        <v>2012</v>
      </c>
      <c r="D6995" s="2">
        <v>41221</v>
      </c>
      <c r="E6995" s="2">
        <v>41226</v>
      </c>
      <c r="F6995" t="s">
        <v>23</v>
      </c>
      <c r="G6995" t="s">
        <v>5127</v>
      </c>
      <c r="H6995" t="s">
        <v>5128</v>
      </c>
      <c r="I6995" t="s">
        <v>26</v>
      </c>
      <c r="J6995" t="s">
        <v>27</v>
      </c>
      <c r="K6995" t="s">
        <v>7556</v>
      </c>
      <c r="L6995" t="s">
        <v>319</v>
      </c>
      <c r="M6995">
        <v>23666</v>
      </c>
      <c r="N6995" t="s">
        <v>30</v>
      </c>
      <c r="O6995" t="s">
        <v>490</v>
      </c>
      <c r="P6995" t="s">
        <v>46</v>
      </c>
      <c r="Q6995" t="s">
        <v>68</v>
      </c>
      <c r="R6995" t="s">
        <v>491</v>
      </c>
      <c r="S6995">
        <v>265.85999999999996</v>
      </c>
      <c r="T6995">
        <v>7</v>
      </c>
      <c r="U6995">
        <v>0</v>
      </c>
      <c r="V6995">
        <v>79.757999999999967</v>
      </c>
    </row>
    <row r="6996" spans="1:22" ht="14.25" customHeight="1" x14ac:dyDescent="0.3">
      <c r="A6996">
        <v>6995</v>
      </c>
      <c r="B6996" t="s">
        <v>9228</v>
      </c>
      <c r="C6996">
        <f>YEAR(Data!$D6996)</f>
        <v>2012</v>
      </c>
      <c r="D6996" s="2">
        <v>41221</v>
      </c>
      <c r="E6996" s="2">
        <v>41226</v>
      </c>
      <c r="F6996" t="s">
        <v>23</v>
      </c>
      <c r="G6996" t="s">
        <v>5127</v>
      </c>
      <c r="H6996" t="s">
        <v>5128</v>
      </c>
      <c r="I6996" t="s">
        <v>26</v>
      </c>
      <c r="J6996" t="s">
        <v>27</v>
      </c>
      <c r="K6996" t="s">
        <v>7556</v>
      </c>
      <c r="L6996" t="s">
        <v>319</v>
      </c>
      <c r="M6996">
        <v>23666</v>
      </c>
      <c r="N6996" t="s">
        <v>30</v>
      </c>
      <c r="O6996" t="s">
        <v>1232</v>
      </c>
      <c r="P6996" t="s">
        <v>46</v>
      </c>
      <c r="Q6996" t="s">
        <v>68</v>
      </c>
      <c r="R6996" t="s">
        <v>1233</v>
      </c>
      <c r="S6996">
        <v>27.9</v>
      </c>
      <c r="T6996">
        <v>5</v>
      </c>
      <c r="U6996">
        <v>0</v>
      </c>
      <c r="V6996">
        <v>6.9749999999999979</v>
      </c>
    </row>
    <row r="6997" spans="1:22" ht="14.25" customHeight="1" x14ac:dyDescent="0.3">
      <c r="A6997">
        <v>6996</v>
      </c>
      <c r="B6997" t="s">
        <v>9229</v>
      </c>
      <c r="C6997">
        <f>YEAR(Data!$D6997)</f>
        <v>2012</v>
      </c>
      <c r="D6997" s="2">
        <v>41232</v>
      </c>
      <c r="E6997" s="2">
        <v>41239</v>
      </c>
      <c r="F6997" t="s">
        <v>50</v>
      </c>
      <c r="G6997" t="s">
        <v>5727</v>
      </c>
      <c r="H6997" t="s">
        <v>5728</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ht="14.25" customHeight="1" x14ac:dyDescent="0.3">
      <c r="A6998">
        <v>6997</v>
      </c>
      <c r="B6998" t="s">
        <v>9230</v>
      </c>
      <c r="C6998">
        <f>YEAR(Data!$D6998)</f>
        <v>2014</v>
      </c>
      <c r="D6998" s="2">
        <v>41997</v>
      </c>
      <c r="E6998" s="2">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ht="14.25" customHeight="1" x14ac:dyDescent="0.3">
      <c r="A6999">
        <v>6998</v>
      </c>
      <c r="B6999" t="s">
        <v>9230</v>
      </c>
      <c r="C6999">
        <f>YEAR(Data!$D6999)</f>
        <v>2014</v>
      </c>
      <c r="D6999" s="2">
        <v>41997</v>
      </c>
      <c r="E6999" s="2">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ht="14.25" customHeight="1" x14ac:dyDescent="0.3">
      <c r="A7000">
        <v>6999</v>
      </c>
      <c r="B7000" t="s">
        <v>9231</v>
      </c>
      <c r="C7000">
        <f>YEAR(Data!$D7000)</f>
        <v>2013</v>
      </c>
      <c r="D7000" s="2">
        <v>41534</v>
      </c>
      <c r="E7000" s="2">
        <v>41540</v>
      </c>
      <c r="F7000" t="s">
        <v>50</v>
      </c>
      <c r="G7000" t="s">
        <v>5320</v>
      </c>
      <c r="H7000" t="s">
        <v>5321</v>
      </c>
      <c r="I7000" t="s">
        <v>102</v>
      </c>
      <c r="J7000" t="s">
        <v>27</v>
      </c>
      <c r="K7000" t="s">
        <v>4084</v>
      </c>
      <c r="L7000" t="s">
        <v>43</v>
      </c>
      <c r="M7000">
        <v>92677</v>
      </c>
      <c r="N7000" t="s">
        <v>44</v>
      </c>
      <c r="O7000" t="s">
        <v>2841</v>
      </c>
      <c r="P7000" t="s">
        <v>46</v>
      </c>
      <c r="Q7000" t="s">
        <v>90</v>
      </c>
      <c r="R7000" t="s">
        <v>6812</v>
      </c>
      <c r="S7000">
        <v>12.96</v>
      </c>
      <c r="T7000">
        <v>2</v>
      </c>
      <c r="U7000">
        <v>0</v>
      </c>
      <c r="V7000">
        <v>6.3504000000000005</v>
      </c>
    </row>
    <row r="7001" spans="1:22" ht="14.25" customHeight="1" x14ac:dyDescent="0.3">
      <c r="A7001">
        <v>7000</v>
      </c>
      <c r="B7001" t="s">
        <v>9232</v>
      </c>
      <c r="C7001">
        <f>YEAR(Data!$D7001)</f>
        <v>2014</v>
      </c>
      <c r="D7001" s="2">
        <v>41786</v>
      </c>
      <c r="E7001" s="2">
        <v>41789</v>
      </c>
      <c r="F7001" t="s">
        <v>188</v>
      </c>
      <c r="G7001" t="s">
        <v>1448</v>
      </c>
      <c r="H7001" t="s">
        <v>1449</v>
      </c>
      <c r="I7001" t="s">
        <v>41</v>
      </c>
      <c r="J7001" t="s">
        <v>27</v>
      </c>
      <c r="K7001" t="s">
        <v>1473</v>
      </c>
      <c r="L7001" t="s">
        <v>29</v>
      </c>
      <c r="M7001">
        <v>40214</v>
      </c>
      <c r="N7001" t="s">
        <v>30</v>
      </c>
      <c r="O7001" t="s">
        <v>7891</v>
      </c>
      <c r="P7001" t="s">
        <v>46</v>
      </c>
      <c r="Q7001" t="s">
        <v>78</v>
      </c>
      <c r="R7001" t="s">
        <v>7892</v>
      </c>
      <c r="S7001">
        <v>208.44</v>
      </c>
      <c r="T7001">
        <v>3</v>
      </c>
      <c r="U7001">
        <v>0</v>
      </c>
      <c r="V7001">
        <v>62.531999999999982</v>
      </c>
    </row>
    <row r="7002" spans="1:22" ht="14.25" customHeight="1" x14ac:dyDescent="0.3">
      <c r="A7002">
        <v>7001</v>
      </c>
      <c r="B7002" t="s">
        <v>9232</v>
      </c>
      <c r="C7002">
        <f>YEAR(Data!$D7002)</f>
        <v>2014</v>
      </c>
      <c r="D7002" s="2">
        <v>41786</v>
      </c>
      <c r="E7002" s="2">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ht="14.25" customHeight="1" x14ac:dyDescent="0.3">
      <c r="A7003">
        <v>7002</v>
      </c>
      <c r="B7003" t="s">
        <v>9233</v>
      </c>
      <c r="C7003">
        <f>YEAR(Data!$D7003)</f>
        <v>2012</v>
      </c>
      <c r="D7003" s="2">
        <v>40998</v>
      </c>
      <c r="E7003" s="2">
        <v>41002</v>
      </c>
      <c r="F7003" t="s">
        <v>50</v>
      </c>
      <c r="G7003" t="s">
        <v>5993</v>
      </c>
      <c r="H7003" t="s">
        <v>5994</v>
      </c>
      <c r="I7003" t="s">
        <v>102</v>
      </c>
      <c r="J7003" t="s">
        <v>27</v>
      </c>
      <c r="K7003" t="s">
        <v>9234</v>
      </c>
      <c r="L7003" t="s">
        <v>211</v>
      </c>
      <c r="M7003">
        <v>61761</v>
      </c>
      <c r="N7003" t="s">
        <v>105</v>
      </c>
      <c r="O7003" t="s">
        <v>6956</v>
      </c>
      <c r="P7003" t="s">
        <v>32</v>
      </c>
      <c r="Q7003" t="s">
        <v>36</v>
      </c>
      <c r="R7003" t="s">
        <v>6957</v>
      </c>
      <c r="S7003">
        <v>366.74399999999997</v>
      </c>
      <c r="T7003">
        <v>4</v>
      </c>
      <c r="U7003">
        <v>0.3</v>
      </c>
      <c r="V7003">
        <v>-110.02320000000003</v>
      </c>
    </row>
    <row r="7004" spans="1:22" ht="14.25" customHeight="1" x14ac:dyDescent="0.3">
      <c r="A7004">
        <v>7003</v>
      </c>
      <c r="B7004" t="s">
        <v>9235</v>
      </c>
      <c r="C7004">
        <f>YEAR(Data!$D7004)</f>
        <v>2011</v>
      </c>
      <c r="D7004" s="2">
        <v>40774</v>
      </c>
      <c r="E7004" s="2">
        <v>40776</v>
      </c>
      <c r="F7004" t="s">
        <v>23</v>
      </c>
      <c r="G7004" t="s">
        <v>6454</v>
      </c>
      <c r="H7004" t="s">
        <v>6455</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ht="14.25" customHeight="1" x14ac:dyDescent="0.3">
      <c r="A7005">
        <v>7004</v>
      </c>
      <c r="B7005" t="s">
        <v>9235</v>
      </c>
      <c r="C7005">
        <f>YEAR(Data!$D7005)</f>
        <v>2011</v>
      </c>
      <c r="D7005" s="2">
        <v>40774</v>
      </c>
      <c r="E7005" s="2">
        <v>40776</v>
      </c>
      <c r="F7005" t="s">
        <v>23</v>
      </c>
      <c r="G7005" t="s">
        <v>6454</v>
      </c>
      <c r="H7005" t="s">
        <v>6455</v>
      </c>
      <c r="I7005" t="s">
        <v>41</v>
      </c>
      <c r="J7005" t="s">
        <v>27</v>
      </c>
      <c r="K7005" t="s">
        <v>42</v>
      </c>
      <c r="L7005" t="s">
        <v>43</v>
      </c>
      <c r="M7005">
        <v>90045</v>
      </c>
      <c r="N7005" t="s">
        <v>44</v>
      </c>
      <c r="O7005" t="s">
        <v>5374</v>
      </c>
      <c r="P7005" t="s">
        <v>46</v>
      </c>
      <c r="Q7005" t="s">
        <v>75</v>
      </c>
      <c r="R7005" t="s">
        <v>5375</v>
      </c>
      <c r="S7005">
        <v>69.456000000000003</v>
      </c>
      <c r="T7005">
        <v>2</v>
      </c>
      <c r="U7005">
        <v>0.2</v>
      </c>
      <c r="V7005">
        <v>22.573199999999996</v>
      </c>
    </row>
    <row r="7006" spans="1:22" ht="14.25" customHeight="1" x14ac:dyDescent="0.3">
      <c r="A7006">
        <v>7005</v>
      </c>
      <c r="B7006" t="s">
        <v>9236</v>
      </c>
      <c r="C7006">
        <f>YEAR(Data!$D7006)</f>
        <v>2011</v>
      </c>
      <c r="D7006" s="2">
        <v>40900</v>
      </c>
      <c r="E7006" s="2">
        <v>40905</v>
      </c>
      <c r="F7006" t="s">
        <v>50</v>
      </c>
      <c r="G7006" t="s">
        <v>4667</v>
      </c>
      <c r="H7006" t="s">
        <v>4668</v>
      </c>
      <c r="I7006" t="s">
        <v>41</v>
      </c>
      <c r="J7006" t="s">
        <v>27</v>
      </c>
      <c r="K7006" t="s">
        <v>7385</v>
      </c>
      <c r="L7006" t="s">
        <v>104</v>
      </c>
      <c r="M7006">
        <v>77642</v>
      </c>
      <c r="N7006" t="s">
        <v>105</v>
      </c>
      <c r="O7006" t="s">
        <v>5773</v>
      </c>
      <c r="P7006" t="s">
        <v>46</v>
      </c>
      <c r="Q7006" t="s">
        <v>90</v>
      </c>
      <c r="R7006" t="s">
        <v>5774</v>
      </c>
      <c r="S7006">
        <v>5.1840000000000011</v>
      </c>
      <c r="T7006">
        <v>1</v>
      </c>
      <c r="U7006">
        <v>0.2</v>
      </c>
      <c r="V7006">
        <v>1.8144</v>
      </c>
    </row>
    <row r="7007" spans="1:22" ht="14.25" customHeight="1" x14ac:dyDescent="0.3">
      <c r="A7007">
        <v>7006</v>
      </c>
      <c r="B7007" t="s">
        <v>9237</v>
      </c>
      <c r="C7007">
        <f>YEAR(Data!$D7007)</f>
        <v>2012</v>
      </c>
      <c r="D7007" s="2">
        <v>41214</v>
      </c>
      <c r="E7007" s="2">
        <v>41218</v>
      </c>
      <c r="F7007" t="s">
        <v>50</v>
      </c>
      <c r="G7007" t="s">
        <v>1913</v>
      </c>
      <c r="H7007" t="s">
        <v>1914</v>
      </c>
      <c r="I7007" t="s">
        <v>26</v>
      </c>
      <c r="J7007" t="s">
        <v>27</v>
      </c>
      <c r="K7007" t="s">
        <v>266</v>
      </c>
      <c r="L7007" t="s">
        <v>267</v>
      </c>
      <c r="M7007">
        <v>10009</v>
      </c>
      <c r="N7007" t="s">
        <v>148</v>
      </c>
      <c r="O7007" t="s">
        <v>8382</v>
      </c>
      <c r="P7007" t="s">
        <v>32</v>
      </c>
      <c r="Q7007" t="s">
        <v>36</v>
      </c>
      <c r="R7007" t="s">
        <v>8383</v>
      </c>
      <c r="S7007">
        <v>205.16400000000002</v>
      </c>
      <c r="T7007">
        <v>2</v>
      </c>
      <c r="U7007">
        <v>0.1</v>
      </c>
      <c r="V7007">
        <v>13.677600000000002</v>
      </c>
    </row>
    <row r="7008" spans="1:22" ht="14.25" customHeight="1" x14ac:dyDescent="0.3">
      <c r="A7008">
        <v>7007</v>
      </c>
      <c r="B7008" t="s">
        <v>9238</v>
      </c>
      <c r="C7008">
        <f>YEAR(Data!$D7008)</f>
        <v>2011</v>
      </c>
      <c r="D7008" s="2">
        <v>40892</v>
      </c>
      <c r="E7008" s="2">
        <v>40898</v>
      </c>
      <c r="F7008" t="s">
        <v>50</v>
      </c>
      <c r="G7008" t="s">
        <v>1157</v>
      </c>
      <c r="H7008" t="s">
        <v>1158</v>
      </c>
      <c r="I7008" t="s">
        <v>41</v>
      </c>
      <c r="J7008" t="s">
        <v>27</v>
      </c>
      <c r="K7008" t="s">
        <v>303</v>
      </c>
      <c r="L7008" t="s">
        <v>211</v>
      </c>
      <c r="M7008">
        <v>60623</v>
      </c>
      <c r="N7008" t="s">
        <v>105</v>
      </c>
      <c r="O7008" t="s">
        <v>6056</v>
      </c>
      <c r="P7008" t="s">
        <v>32</v>
      </c>
      <c r="Q7008" t="s">
        <v>65</v>
      </c>
      <c r="R7008" t="s">
        <v>6057</v>
      </c>
      <c r="S7008">
        <v>8.5440000000000005</v>
      </c>
      <c r="T7008">
        <v>2</v>
      </c>
      <c r="U7008">
        <v>0.6</v>
      </c>
      <c r="V7008">
        <v>-7.4759999999999991</v>
      </c>
    </row>
    <row r="7009" spans="1:22" ht="14.25" customHeight="1" x14ac:dyDescent="0.3">
      <c r="A7009">
        <v>7008</v>
      </c>
      <c r="B7009" t="s">
        <v>9239</v>
      </c>
      <c r="C7009">
        <f>YEAR(Data!$D7009)</f>
        <v>2012</v>
      </c>
      <c r="D7009" s="2">
        <v>41142</v>
      </c>
      <c r="E7009" s="2">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ht="14.25" customHeight="1" x14ac:dyDescent="0.3">
      <c r="A7010">
        <v>7009</v>
      </c>
      <c r="B7010" t="s">
        <v>9239</v>
      </c>
      <c r="C7010">
        <f>YEAR(Data!$D7010)</f>
        <v>2012</v>
      </c>
      <c r="D7010" s="2">
        <v>41142</v>
      </c>
      <c r="E7010" s="2">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ht="14.25" customHeight="1" x14ac:dyDescent="0.3">
      <c r="A7011">
        <v>7010</v>
      </c>
      <c r="B7011" t="s">
        <v>9239</v>
      </c>
      <c r="C7011">
        <f>YEAR(Data!$D7011)</f>
        <v>2012</v>
      </c>
      <c r="D7011" s="2">
        <v>41142</v>
      </c>
      <c r="E7011" s="2">
        <v>41146</v>
      </c>
      <c r="F7011" t="s">
        <v>50</v>
      </c>
      <c r="G7011" t="s">
        <v>3953</v>
      </c>
      <c r="H7011" t="s">
        <v>3954</v>
      </c>
      <c r="I7011" t="s">
        <v>41</v>
      </c>
      <c r="J7011" t="s">
        <v>27</v>
      </c>
      <c r="K7011" t="s">
        <v>318</v>
      </c>
      <c r="L7011" t="s">
        <v>498</v>
      </c>
      <c r="M7011">
        <v>45503</v>
      </c>
      <c r="N7011" t="s">
        <v>148</v>
      </c>
      <c r="O7011" t="s">
        <v>6546</v>
      </c>
      <c r="P7011" t="s">
        <v>32</v>
      </c>
      <c r="Q7011" t="s">
        <v>65</v>
      </c>
      <c r="R7011" t="s">
        <v>6547</v>
      </c>
      <c r="S7011">
        <v>25.983999999999998</v>
      </c>
      <c r="T7011">
        <v>1</v>
      </c>
      <c r="U7011">
        <v>0.2</v>
      </c>
      <c r="V7011">
        <v>-3.8976000000000015</v>
      </c>
    </row>
    <row r="7012" spans="1:22" ht="14.25" customHeight="1" x14ac:dyDescent="0.3">
      <c r="A7012">
        <v>7011</v>
      </c>
      <c r="B7012" t="s">
        <v>9240</v>
      </c>
      <c r="C7012">
        <f>YEAR(Data!$D7012)</f>
        <v>2011</v>
      </c>
      <c r="D7012" s="2">
        <v>40686</v>
      </c>
      <c r="E7012" s="2">
        <v>40690</v>
      </c>
      <c r="F7012" t="s">
        <v>50</v>
      </c>
      <c r="G7012" t="s">
        <v>1878</v>
      </c>
      <c r="H7012" t="s">
        <v>1879</v>
      </c>
      <c r="I7012" t="s">
        <v>26</v>
      </c>
      <c r="J7012" t="s">
        <v>27</v>
      </c>
      <c r="K7012" t="s">
        <v>266</v>
      </c>
      <c r="L7012" t="s">
        <v>267</v>
      </c>
      <c r="M7012">
        <v>10035</v>
      </c>
      <c r="N7012" t="s">
        <v>148</v>
      </c>
      <c r="O7012" t="s">
        <v>5621</v>
      </c>
      <c r="P7012" t="s">
        <v>46</v>
      </c>
      <c r="Q7012" t="s">
        <v>75</v>
      </c>
      <c r="R7012" t="s">
        <v>1219</v>
      </c>
      <c r="S7012">
        <v>17.96</v>
      </c>
      <c r="T7012">
        <v>5</v>
      </c>
      <c r="U7012">
        <v>0.2</v>
      </c>
      <c r="V7012">
        <v>5.8369999999999997</v>
      </c>
    </row>
    <row r="7013" spans="1:22" ht="14.25" customHeight="1" x14ac:dyDescent="0.3">
      <c r="A7013">
        <v>7012</v>
      </c>
      <c r="B7013" t="s">
        <v>9240</v>
      </c>
      <c r="C7013">
        <f>YEAR(Data!$D7013)</f>
        <v>2011</v>
      </c>
      <c r="D7013" s="2">
        <v>40686</v>
      </c>
      <c r="E7013" s="2">
        <v>40690</v>
      </c>
      <c r="F7013" t="s">
        <v>50</v>
      </c>
      <c r="G7013" t="s">
        <v>1878</v>
      </c>
      <c r="H7013" t="s">
        <v>1879</v>
      </c>
      <c r="I7013" t="s">
        <v>26</v>
      </c>
      <c r="J7013" t="s">
        <v>27</v>
      </c>
      <c r="K7013" t="s">
        <v>266</v>
      </c>
      <c r="L7013" t="s">
        <v>267</v>
      </c>
      <c r="M7013">
        <v>10035</v>
      </c>
      <c r="N7013" t="s">
        <v>148</v>
      </c>
      <c r="O7013" t="s">
        <v>6877</v>
      </c>
      <c r="P7013" t="s">
        <v>46</v>
      </c>
      <c r="Q7013" t="s">
        <v>578</v>
      </c>
      <c r="R7013" t="s">
        <v>6878</v>
      </c>
      <c r="S7013">
        <v>5.04</v>
      </c>
      <c r="T7013">
        <v>2</v>
      </c>
      <c r="U7013">
        <v>0</v>
      </c>
      <c r="V7013">
        <v>0.15120000000000022</v>
      </c>
    </row>
    <row r="7014" spans="1:22" ht="14.25" customHeight="1" x14ac:dyDescent="0.3">
      <c r="A7014">
        <v>7013</v>
      </c>
      <c r="B7014" t="s">
        <v>9240</v>
      </c>
      <c r="C7014">
        <f>YEAR(Data!$D7014)</f>
        <v>2011</v>
      </c>
      <c r="D7014" s="2">
        <v>40686</v>
      </c>
      <c r="E7014" s="2">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ht="14.25" customHeight="1" x14ac:dyDescent="0.3">
      <c r="A7015">
        <v>7014</v>
      </c>
      <c r="B7015" t="s">
        <v>9241</v>
      </c>
      <c r="C7015">
        <f>YEAR(Data!$D7015)</f>
        <v>2014</v>
      </c>
      <c r="D7015" s="2">
        <v>41983</v>
      </c>
      <c r="E7015" s="2">
        <v>41985</v>
      </c>
      <c r="F7015" t="s">
        <v>23</v>
      </c>
      <c r="G7015" t="s">
        <v>5603</v>
      </c>
      <c r="H7015" t="s">
        <v>5604</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ht="14.25" customHeight="1" x14ac:dyDescent="0.3">
      <c r="A7016">
        <v>7015</v>
      </c>
      <c r="B7016" t="s">
        <v>9242</v>
      </c>
      <c r="C7016">
        <f>YEAR(Data!$D7016)</f>
        <v>2011</v>
      </c>
      <c r="D7016" s="2">
        <v>40613</v>
      </c>
      <c r="E7016" s="2">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ht="14.25" customHeight="1" x14ac:dyDescent="0.3">
      <c r="A7017">
        <v>7016</v>
      </c>
      <c r="B7017" t="s">
        <v>9242</v>
      </c>
      <c r="C7017">
        <f>YEAR(Data!$D7017)</f>
        <v>2011</v>
      </c>
      <c r="D7017" s="2">
        <v>40613</v>
      </c>
      <c r="E7017" s="2">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ht="14.25" customHeight="1" x14ac:dyDescent="0.3">
      <c r="A7018">
        <v>7017</v>
      </c>
      <c r="B7018" t="s">
        <v>9242</v>
      </c>
      <c r="C7018">
        <f>YEAR(Data!$D7018)</f>
        <v>2011</v>
      </c>
      <c r="D7018" s="2">
        <v>40613</v>
      </c>
      <c r="E7018" s="2">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ht="14.25" customHeight="1" x14ac:dyDescent="0.3">
      <c r="A7019">
        <v>7018</v>
      </c>
      <c r="B7019" t="s">
        <v>9242</v>
      </c>
      <c r="C7019">
        <f>YEAR(Data!$D7019)</f>
        <v>2011</v>
      </c>
      <c r="D7019" s="2">
        <v>40613</v>
      </c>
      <c r="E7019" s="2">
        <v>40615</v>
      </c>
      <c r="F7019" t="s">
        <v>23</v>
      </c>
      <c r="G7019" t="s">
        <v>4427</v>
      </c>
      <c r="H7019" t="s">
        <v>4428</v>
      </c>
      <c r="I7019" t="s">
        <v>41</v>
      </c>
      <c r="J7019" t="s">
        <v>27</v>
      </c>
      <c r="K7019" t="s">
        <v>1464</v>
      </c>
      <c r="L7019" t="s">
        <v>29</v>
      </c>
      <c r="M7019">
        <v>40475</v>
      </c>
      <c r="N7019" t="s">
        <v>30</v>
      </c>
      <c r="O7019" t="s">
        <v>6164</v>
      </c>
      <c r="P7019" t="s">
        <v>46</v>
      </c>
      <c r="Q7019" t="s">
        <v>90</v>
      </c>
      <c r="R7019" t="s">
        <v>6165</v>
      </c>
      <c r="S7019">
        <v>14.940000000000001</v>
      </c>
      <c r="T7019">
        <v>3</v>
      </c>
      <c r="U7019">
        <v>0</v>
      </c>
      <c r="V7019">
        <v>7.0218000000000007</v>
      </c>
    </row>
    <row r="7020" spans="1:22" ht="14.25" customHeight="1" x14ac:dyDescent="0.3">
      <c r="A7020">
        <v>7019</v>
      </c>
      <c r="B7020" t="s">
        <v>9243</v>
      </c>
      <c r="C7020">
        <f>YEAR(Data!$D7020)</f>
        <v>2013</v>
      </c>
      <c r="D7020" s="2">
        <v>41449</v>
      </c>
      <c r="E7020" s="2">
        <v>41453</v>
      </c>
      <c r="F7020" t="s">
        <v>23</v>
      </c>
      <c r="G7020" t="s">
        <v>2698</v>
      </c>
      <c r="H7020" t="s">
        <v>2699</v>
      </c>
      <c r="I7020" t="s">
        <v>26</v>
      </c>
      <c r="J7020" t="s">
        <v>27</v>
      </c>
      <c r="K7020" t="s">
        <v>266</v>
      </c>
      <c r="L7020" t="s">
        <v>267</v>
      </c>
      <c r="M7020">
        <v>10035</v>
      </c>
      <c r="N7020" t="s">
        <v>148</v>
      </c>
      <c r="O7020" t="s">
        <v>7382</v>
      </c>
      <c r="P7020" t="s">
        <v>46</v>
      </c>
      <c r="Q7020" t="s">
        <v>47</v>
      </c>
      <c r="R7020" t="s">
        <v>7383</v>
      </c>
      <c r="S7020">
        <v>25.83</v>
      </c>
      <c r="T7020">
        <v>7</v>
      </c>
      <c r="U7020">
        <v>0</v>
      </c>
      <c r="V7020">
        <v>12.1401</v>
      </c>
    </row>
    <row r="7021" spans="1:22" ht="14.25" customHeight="1" x14ac:dyDescent="0.3">
      <c r="A7021">
        <v>7020</v>
      </c>
      <c r="B7021" t="s">
        <v>9244</v>
      </c>
      <c r="C7021">
        <f>YEAR(Data!$D7021)</f>
        <v>2011</v>
      </c>
      <c r="D7021" s="2">
        <v>40778</v>
      </c>
      <c r="E7021" s="2">
        <v>40782</v>
      </c>
      <c r="F7021" t="s">
        <v>50</v>
      </c>
      <c r="G7021" t="s">
        <v>2287</v>
      </c>
      <c r="H7021" t="s">
        <v>2288</v>
      </c>
      <c r="I7021" t="s">
        <v>26</v>
      </c>
      <c r="J7021" t="s">
        <v>27</v>
      </c>
      <c r="K7021" t="s">
        <v>807</v>
      </c>
      <c r="L7021" t="s">
        <v>457</v>
      </c>
      <c r="M7021">
        <v>80219</v>
      </c>
      <c r="N7021" t="s">
        <v>44</v>
      </c>
      <c r="O7021" t="s">
        <v>9245</v>
      </c>
      <c r="P7021" t="s">
        <v>46</v>
      </c>
      <c r="Q7021" t="s">
        <v>90</v>
      </c>
      <c r="R7021" t="s">
        <v>9246</v>
      </c>
      <c r="S7021">
        <v>15.552000000000003</v>
      </c>
      <c r="T7021">
        <v>3</v>
      </c>
      <c r="U7021">
        <v>0.2</v>
      </c>
      <c r="V7021">
        <v>5.4432</v>
      </c>
    </row>
    <row r="7022" spans="1:22" ht="14.25" customHeight="1" x14ac:dyDescent="0.3">
      <c r="A7022">
        <v>7021</v>
      </c>
      <c r="B7022" t="s">
        <v>9244</v>
      </c>
      <c r="C7022">
        <f>YEAR(Data!$D7022)</f>
        <v>2011</v>
      </c>
      <c r="D7022" s="2">
        <v>40778</v>
      </c>
      <c r="E7022" s="2">
        <v>40782</v>
      </c>
      <c r="F7022" t="s">
        <v>50</v>
      </c>
      <c r="G7022" t="s">
        <v>2287</v>
      </c>
      <c r="H7022" t="s">
        <v>2288</v>
      </c>
      <c r="I7022" t="s">
        <v>26</v>
      </c>
      <c r="J7022" t="s">
        <v>27</v>
      </c>
      <c r="K7022" t="s">
        <v>807</v>
      </c>
      <c r="L7022" t="s">
        <v>457</v>
      </c>
      <c r="M7022">
        <v>80219</v>
      </c>
      <c r="N7022" t="s">
        <v>44</v>
      </c>
      <c r="O7022" t="s">
        <v>8573</v>
      </c>
      <c r="P7022" t="s">
        <v>46</v>
      </c>
      <c r="Q7022" t="s">
        <v>578</v>
      </c>
      <c r="R7022" t="s">
        <v>8574</v>
      </c>
      <c r="S7022">
        <v>6.8000000000000007</v>
      </c>
      <c r="T7022">
        <v>1</v>
      </c>
      <c r="U7022">
        <v>0.2</v>
      </c>
      <c r="V7022">
        <v>0.50999999999999979</v>
      </c>
    </row>
    <row r="7023" spans="1:22" ht="14.25" customHeight="1" x14ac:dyDescent="0.3">
      <c r="A7023">
        <v>7022</v>
      </c>
      <c r="B7023" t="s">
        <v>9244</v>
      </c>
      <c r="C7023">
        <f>YEAR(Data!$D7023)</f>
        <v>2011</v>
      </c>
      <c r="D7023" s="2">
        <v>40778</v>
      </c>
      <c r="E7023" s="2">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ht="14.25" customHeight="1" x14ac:dyDescent="0.3">
      <c r="A7024">
        <v>7023</v>
      </c>
      <c r="B7024" t="s">
        <v>9244</v>
      </c>
      <c r="C7024">
        <f>YEAR(Data!$D7024)</f>
        <v>2011</v>
      </c>
      <c r="D7024" s="2">
        <v>40778</v>
      </c>
      <c r="E7024" s="2">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ht="14.25" customHeight="1" x14ac:dyDescent="0.3">
      <c r="A7025">
        <v>7024</v>
      </c>
      <c r="B7025" t="s">
        <v>9244</v>
      </c>
      <c r="C7025">
        <f>YEAR(Data!$D7025)</f>
        <v>2011</v>
      </c>
      <c r="D7025" s="2">
        <v>40778</v>
      </c>
      <c r="E7025" s="2">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ht="14.25" customHeight="1" x14ac:dyDescent="0.3">
      <c r="A7026">
        <v>7025</v>
      </c>
      <c r="B7026" t="s">
        <v>9244</v>
      </c>
      <c r="C7026">
        <f>YEAR(Data!$D7026)</f>
        <v>2011</v>
      </c>
      <c r="D7026" s="2">
        <v>40778</v>
      </c>
      <c r="E7026" s="2">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ht="14.25" customHeight="1" x14ac:dyDescent="0.3">
      <c r="A7027">
        <v>7026</v>
      </c>
      <c r="B7027" t="s">
        <v>9247</v>
      </c>
      <c r="C7027">
        <f>YEAR(Data!$D7027)</f>
        <v>2014</v>
      </c>
      <c r="D7027" s="2">
        <v>41677</v>
      </c>
      <c r="E7027" s="2">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ht="14.25" customHeight="1" x14ac:dyDescent="0.3">
      <c r="A7028">
        <v>7027</v>
      </c>
      <c r="B7028" t="s">
        <v>9247</v>
      </c>
      <c r="C7028">
        <f>YEAR(Data!$D7028)</f>
        <v>2014</v>
      </c>
      <c r="D7028" s="2">
        <v>41677</v>
      </c>
      <c r="E7028" s="2">
        <v>41683</v>
      </c>
      <c r="F7028" t="s">
        <v>50</v>
      </c>
      <c r="G7028" t="s">
        <v>2167</v>
      </c>
      <c r="H7028" t="s">
        <v>2168</v>
      </c>
      <c r="I7028" t="s">
        <v>41</v>
      </c>
      <c r="J7028" t="s">
        <v>27</v>
      </c>
      <c r="K7028" t="s">
        <v>266</v>
      </c>
      <c r="L7028" t="s">
        <v>267</v>
      </c>
      <c r="M7028">
        <v>10024</v>
      </c>
      <c r="N7028" t="s">
        <v>148</v>
      </c>
      <c r="O7028" t="s">
        <v>8872</v>
      </c>
      <c r="P7028" t="s">
        <v>46</v>
      </c>
      <c r="Q7028" t="s">
        <v>75</v>
      </c>
      <c r="R7028" t="s">
        <v>8873</v>
      </c>
      <c r="S7028">
        <v>46.24</v>
      </c>
      <c r="T7028">
        <v>4</v>
      </c>
      <c r="U7028">
        <v>0.2</v>
      </c>
      <c r="V7028">
        <v>15.605999999999996</v>
      </c>
    </row>
    <row r="7029" spans="1:22" ht="14.25" customHeight="1" x14ac:dyDescent="0.3">
      <c r="A7029">
        <v>7028</v>
      </c>
      <c r="B7029" t="s">
        <v>9248</v>
      </c>
      <c r="C7029">
        <f>YEAR(Data!$D7029)</f>
        <v>2014</v>
      </c>
      <c r="D7029" s="2">
        <v>41669</v>
      </c>
      <c r="E7029" s="2">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ht="14.25" customHeight="1" x14ac:dyDescent="0.3">
      <c r="A7030">
        <v>7029</v>
      </c>
      <c r="B7030" t="s">
        <v>9249</v>
      </c>
      <c r="C7030">
        <f>YEAR(Data!$D7030)</f>
        <v>2013</v>
      </c>
      <c r="D7030" s="2">
        <v>41629</v>
      </c>
      <c r="E7030" s="2">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ht="14.25" customHeight="1" x14ac:dyDescent="0.3">
      <c r="A7031">
        <v>7030</v>
      </c>
      <c r="B7031" t="s">
        <v>9250</v>
      </c>
      <c r="C7031">
        <f>YEAR(Data!$D7031)</f>
        <v>2013</v>
      </c>
      <c r="D7031" s="2">
        <v>41590</v>
      </c>
      <c r="E7031" s="2">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ht="14.25" customHeight="1" x14ac:dyDescent="0.3">
      <c r="A7032">
        <v>7031</v>
      </c>
      <c r="B7032" t="s">
        <v>9250</v>
      </c>
      <c r="C7032">
        <f>YEAR(Data!$D7032)</f>
        <v>2013</v>
      </c>
      <c r="D7032" s="2">
        <v>41590</v>
      </c>
      <c r="E7032" s="2">
        <v>41595</v>
      </c>
      <c r="F7032" t="s">
        <v>50</v>
      </c>
      <c r="G7032" t="s">
        <v>4136</v>
      </c>
      <c r="H7032" t="s">
        <v>4137</v>
      </c>
      <c r="I7032" t="s">
        <v>41</v>
      </c>
      <c r="J7032" t="s">
        <v>27</v>
      </c>
      <c r="K7032" t="s">
        <v>266</v>
      </c>
      <c r="L7032" t="s">
        <v>267</v>
      </c>
      <c r="M7032">
        <v>10011</v>
      </c>
      <c r="N7032" t="s">
        <v>148</v>
      </c>
      <c r="O7032" t="s">
        <v>6685</v>
      </c>
      <c r="P7032" t="s">
        <v>71</v>
      </c>
      <c r="Q7032" t="s">
        <v>161</v>
      </c>
      <c r="R7032" t="s">
        <v>6686</v>
      </c>
      <c r="S7032">
        <v>36</v>
      </c>
      <c r="T7032">
        <v>2</v>
      </c>
      <c r="U7032">
        <v>0</v>
      </c>
      <c r="V7032">
        <v>6.4799999999999969</v>
      </c>
    </row>
    <row r="7033" spans="1:22" ht="14.25" customHeight="1" x14ac:dyDescent="0.3">
      <c r="A7033">
        <v>7032</v>
      </c>
      <c r="B7033" t="s">
        <v>9250</v>
      </c>
      <c r="C7033">
        <f>YEAR(Data!$D7033)</f>
        <v>2013</v>
      </c>
      <c r="D7033" s="2">
        <v>41590</v>
      </c>
      <c r="E7033" s="2">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ht="14.25" customHeight="1" x14ac:dyDescent="0.3">
      <c r="A7034">
        <v>7033</v>
      </c>
      <c r="B7034" t="s">
        <v>9250</v>
      </c>
      <c r="C7034">
        <f>YEAR(Data!$D7034)</f>
        <v>2013</v>
      </c>
      <c r="D7034" s="2">
        <v>41590</v>
      </c>
      <c r="E7034" s="2">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ht="14.25" customHeight="1" x14ac:dyDescent="0.3">
      <c r="A7035">
        <v>7034</v>
      </c>
      <c r="B7035" t="s">
        <v>9250</v>
      </c>
      <c r="C7035">
        <f>YEAR(Data!$D7035)</f>
        <v>2013</v>
      </c>
      <c r="D7035" s="2">
        <v>41590</v>
      </c>
      <c r="E7035" s="2">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ht="14.25" customHeight="1" x14ac:dyDescent="0.3">
      <c r="A7036">
        <v>7035</v>
      </c>
      <c r="B7036" t="s">
        <v>9250</v>
      </c>
      <c r="C7036">
        <f>YEAR(Data!$D7036)</f>
        <v>2013</v>
      </c>
      <c r="D7036" s="2">
        <v>41590</v>
      </c>
      <c r="E7036" s="2">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ht="14.25" customHeight="1" x14ac:dyDescent="0.3">
      <c r="A7037">
        <v>7036</v>
      </c>
      <c r="B7037" t="s">
        <v>9251</v>
      </c>
      <c r="C7037">
        <f>YEAR(Data!$D7037)</f>
        <v>2014</v>
      </c>
      <c r="D7037" s="2">
        <v>41953</v>
      </c>
      <c r="E7037" s="2">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ht="14.25" customHeight="1" x14ac:dyDescent="0.3">
      <c r="A7038">
        <v>7037</v>
      </c>
      <c r="B7038" t="s">
        <v>9252</v>
      </c>
      <c r="C7038">
        <f>YEAR(Data!$D7038)</f>
        <v>2011</v>
      </c>
      <c r="D7038" s="2">
        <v>40665</v>
      </c>
      <c r="E7038" s="2">
        <v>40667</v>
      </c>
      <c r="F7038" t="s">
        <v>23</v>
      </c>
      <c r="G7038" t="s">
        <v>7758</v>
      </c>
      <c r="H7038" t="s">
        <v>7759</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ht="14.25" customHeight="1" x14ac:dyDescent="0.3">
      <c r="A7039">
        <v>7038</v>
      </c>
      <c r="B7039" t="s">
        <v>9253</v>
      </c>
      <c r="C7039">
        <f>YEAR(Data!$D7039)</f>
        <v>2014</v>
      </c>
      <c r="D7039" s="2">
        <v>41905</v>
      </c>
      <c r="E7039" s="2">
        <v>41910</v>
      </c>
      <c r="F7039" t="s">
        <v>50</v>
      </c>
      <c r="G7039" t="s">
        <v>2378</v>
      </c>
      <c r="H7039" t="s">
        <v>2379</v>
      </c>
      <c r="I7039" t="s">
        <v>26</v>
      </c>
      <c r="J7039" t="s">
        <v>27</v>
      </c>
      <c r="K7039" t="s">
        <v>3792</v>
      </c>
      <c r="L7039" t="s">
        <v>1272</v>
      </c>
      <c r="M7039">
        <v>30080</v>
      </c>
      <c r="N7039" t="s">
        <v>30</v>
      </c>
      <c r="O7039" t="s">
        <v>5435</v>
      </c>
      <c r="P7039" t="s">
        <v>46</v>
      </c>
      <c r="Q7039" t="s">
        <v>90</v>
      </c>
      <c r="R7039" t="s">
        <v>5436</v>
      </c>
      <c r="S7039">
        <v>12.96</v>
      </c>
      <c r="T7039">
        <v>2</v>
      </c>
      <c r="U7039">
        <v>0</v>
      </c>
      <c r="V7039">
        <v>6.2208000000000006</v>
      </c>
    </row>
    <row r="7040" spans="1:22" ht="14.25" customHeight="1" x14ac:dyDescent="0.3">
      <c r="A7040">
        <v>7039</v>
      </c>
      <c r="B7040" t="s">
        <v>9253</v>
      </c>
      <c r="C7040">
        <f>YEAR(Data!$D7040)</f>
        <v>2014</v>
      </c>
      <c r="D7040" s="2">
        <v>41905</v>
      </c>
      <c r="E7040" s="2">
        <v>41910</v>
      </c>
      <c r="F7040" t="s">
        <v>50</v>
      </c>
      <c r="G7040" t="s">
        <v>2378</v>
      </c>
      <c r="H7040" t="s">
        <v>2379</v>
      </c>
      <c r="I7040" t="s">
        <v>26</v>
      </c>
      <c r="J7040" t="s">
        <v>27</v>
      </c>
      <c r="K7040" t="s">
        <v>3792</v>
      </c>
      <c r="L7040" t="s">
        <v>1272</v>
      </c>
      <c r="M7040">
        <v>30080</v>
      </c>
      <c r="N7040" t="s">
        <v>30</v>
      </c>
      <c r="O7040" t="s">
        <v>9254</v>
      </c>
      <c r="P7040" t="s">
        <v>46</v>
      </c>
      <c r="Q7040" t="s">
        <v>68</v>
      </c>
      <c r="R7040" t="s">
        <v>9255</v>
      </c>
      <c r="S7040">
        <v>17.940000000000001</v>
      </c>
      <c r="T7040">
        <v>3</v>
      </c>
      <c r="U7040">
        <v>0</v>
      </c>
      <c r="V7040">
        <v>6.4584000000000001</v>
      </c>
    </row>
    <row r="7041" spans="1:22" ht="14.25" customHeight="1" x14ac:dyDescent="0.3">
      <c r="A7041">
        <v>7040</v>
      </c>
      <c r="B7041" t="s">
        <v>9256</v>
      </c>
      <c r="C7041">
        <f>YEAR(Data!$D7041)</f>
        <v>2014</v>
      </c>
      <c r="D7041" s="2">
        <v>41991</v>
      </c>
      <c r="E7041" s="2">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ht="14.25" customHeight="1" x14ac:dyDescent="0.3">
      <c r="A7042">
        <v>7041</v>
      </c>
      <c r="B7042" t="s">
        <v>9256</v>
      </c>
      <c r="C7042">
        <f>YEAR(Data!$D7042)</f>
        <v>2014</v>
      </c>
      <c r="D7042" s="2">
        <v>41991</v>
      </c>
      <c r="E7042" s="2">
        <v>41997</v>
      </c>
      <c r="F7042" t="s">
        <v>50</v>
      </c>
      <c r="G7042" t="s">
        <v>2072</v>
      </c>
      <c r="H7042" t="s">
        <v>2073</v>
      </c>
      <c r="I7042" t="s">
        <v>26</v>
      </c>
      <c r="J7042" t="s">
        <v>27</v>
      </c>
      <c r="K7042" t="s">
        <v>266</v>
      </c>
      <c r="L7042" t="s">
        <v>267</v>
      </c>
      <c r="M7042">
        <v>10009</v>
      </c>
      <c r="N7042" t="s">
        <v>148</v>
      </c>
      <c r="O7042" t="s">
        <v>5487</v>
      </c>
      <c r="P7042" t="s">
        <v>46</v>
      </c>
      <c r="Q7042" t="s">
        <v>75</v>
      </c>
      <c r="R7042" t="s">
        <v>5488</v>
      </c>
      <c r="S7042">
        <v>24.816000000000003</v>
      </c>
      <c r="T7042">
        <v>3</v>
      </c>
      <c r="U7042">
        <v>0.2</v>
      </c>
      <c r="V7042">
        <v>8.3753999999999991</v>
      </c>
    </row>
    <row r="7043" spans="1:22" ht="14.25" customHeight="1" x14ac:dyDescent="0.3">
      <c r="A7043">
        <v>7042</v>
      </c>
      <c r="B7043" t="s">
        <v>9256</v>
      </c>
      <c r="C7043">
        <f>YEAR(Data!$D7043)</f>
        <v>2014</v>
      </c>
      <c r="D7043" s="2">
        <v>41991</v>
      </c>
      <c r="E7043" s="2">
        <v>41997</v>
      </c>
      <c r="F7043" t="s">
        <v>50</v>
      </c>
      <c r="G7043" t="s">
        <v>2072</v>
      </c>
      <c r="H7043" t="s">
        <v>2073</v>
      </c>
      <c r="I7043" t="s">
        <v>26</v>
      </c>
      <c r="J7043" t="s">
        <v>27</v>
      </c>
      <c r="K7043" t="s">
        <v>266</v>
      </c>
      <c r="L7043" t="s">
        <v>267</v>
      </c>
      <c r="M7043">
        <v>10009</v>
      </c>
      <c r="N7043" t="s">
        <v>148</v>
      </c>
      <c r="O7043" t="s">
        <v>5271</v>
      </c>
      <c r="P7043" t="s">
        <v>32</v>
      </c>
      <c r="Q7043" t="s">
        <v>65</v>
      </c>
      <c r="R7043" t="s">
        <v>5272</v>
      </c>
      <c r="S7043">
        <v>124.36</v>
      </c>
      <c r="T7043">
        <v>2</v>
      </c>
      <c r="U7043">
        <v>0</v>
      </c>
      <c r="V7043">
        <v>27.359200000000001</v>
      </c>
    </row>
    <row r="7044" spans="1:22" ht="14.25" customHeight="1" x14ac:dyDescent="0.3">
      <c r="A7044">
        <v>7043</v>
      </c>
      <c r="B7044" t="s">
        <v>9257</v>
      </c>
      <c r="C7044">
        <f>YEAR(Data!$D7044)</f>
        <v>2014</v>
      </c>
      <c r="D7044" s="2">
        <v>41839</v>
      </c>
      <c r="E7044" s="2">
        <v>41844</v>
      </c>
      <c r="F7044" t="s">
        <v>50</v>
      </c>
      <c r="G7044" t="s">
        <v>2304</v>
      </c>
      <c r="H7044" t="s">
        <v>2305</v>
      </c>
      <c r="I7044" t="s">
        <v>26</v>
      </c>
      <c r="J7044" t="s">
        <v>27</v>
      </c>
      <c r="K7044" t="s">
        <v>146</v>
      </c>
      <c r="L7044" t="s">
        <v>147</v>
      </c>
      <c r="M7044">
        <v>19134</v>
      </c>
      <c r="N7044" t="s">
        <v>148</v>
      </c>
      <c r="O7044" t="s">
        <v>7663</v>
      </c>
      <c r="P7044" t="s">
        <v>71</v>
      </c>
      <c r="Q7044" t="s">
        <v>1216</v>
      </c>
      <c r="R7044" t="s">
        <v>7664</v>
      </c>
      <c r="S7044">
        <v>599.97</v>
      </c>
      <c r="T7044">
        <v>5</v>
      </c>
      <c r="U7044">
        <v>0.4</v>
      </c>
      <c r="V7044">
        <v>69.996499999999969</v>
      </c>
    </row>
    <row r="7045" spans="1:22" ht="14.25" customHeight="1" x14ac:dyDescent="0.3">
      <c r="A7045">
        <v>7044</v>
      </c>
      <c r="B7045" t="s">
        <v>9257</v>
      </c>
      <c r="C7045">
        <f>YEAR(Data!$D7045)</f>
        <v>2014</v>
      </c>
      <c r="D7045" s="2">
        <v>41839</v>
      </c>
      <c r="E7045" s="2">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ht="14.25" customHeight="1" x14ac:dyDescent="0.3">
      <c r="A7046">
        <v>7045</v>
      </c>
      <c r="B7046" t="s">
        <v>9257</v>
      </c>
      <c r="C7046">
        <f>YEAR(Data!$D7046)</f>
        <v>2014</v>
      </c>
      <c r="D7046" s="2">
        <v>41839</v>
      </c>
      <c r="E7046" s="2">
        <v>41844</v>
      </c>
      <c r="F7046" t="s">
        <v>50</v>
      </c>
      <c r="G7046" t="s">
        <v>2304</v>
      </c>
      <c r="H7046" t="s">
        <v>2305</v>
      </c>
      <c r="I7046" t="s">
        <v>26</v>
      </c>
      <c r="J7046" t="s">
        <v>27</v>
      </c>
      <c r="K7046" t="s">
        <v>146</v>
      </c>
      <c r="L7046" t="s">
        <v>147</v>
      </c>
      <c r="M7046">
        <v>19134</v>
      </c>
      <c r="N7046" t="s">
        <v>148</v>
      </c>
      <c r="O7046" t="s">
        <v>5410</v>
      </c>
      <c r="P7046" t="s">
        <v>46</v>
      </c>
      <c r="Q7046" t="s">
        <v>578</v>
      </c>
      <c r="R7046" t="s">
        <v>5411</v>
      </c>
      <c r="S7046">
        <v>9.1840000000000011</v>
      </c>
      <c r="T7046">
        <v>2</v>
      </c>
      <c r="U7046">
        <v>0.2</v>
      </c>
      <c r="V7046">
        <v>1.1479999999999988</v>
      </c>
    </row>
    <row r="7047" spans="1:22" ht="14.25" customHeight="1" x14ac:dyDescent="0.3">
      <c r="A7047">
        <v>7046</v>
      </c>
      <c r="B7047" t="s">
        <v>9258</v>
      </c>
      <c r="C7047">
        <f>YEAR(Data!$D7047)</f>
        <v>2013</v>
      </c>
      <c r="D7047" s="2">
        <v>41582</v>
      </c>
      <c r="E7047" s="2">
        <v>41588</v>
      </c>
      <c r="F7047" t="s">
        <v>50</v>
      </c>
      <c r="G7047" t="s">
        <v>5288</v>
      </c>
      <c r="H7047" t="s">
        <v>5289</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ht="14.25" customHeight="1" x14ac:dyDescent="0.3">
      <c r="A7048">
        <v>7047</v>
      </c>
      <c r="B7048" t="s">
        <v>9259</v>
      </c>
      <c r="C7048">
        <f>YEAR(Data!$D7048)</f>
        <v>2011</v>
      </c>
      <c r="D7048" s="2">
        <v>40641</v>
      </c>
      <c r="E7048" s="2">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ht="14.25" customHeight="1" x14ac:dyDescent="0.3">
      <c r="A7049">
        <v>7048</v>
      </c>
      <c r="B7049" t="s">
        <v>9259</v>
      </c>
      <c r="C7049">
        <f>YEAR(Data!$D7049)</f>
        <v>2011</v>
      </c>
      <c r="D7049" s="2">
        <v>40641</v>
      </c>
      <c r="E7049" s="2">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ht="14.25" customHeight="1" x14ac:dyDescent="0.3">
      <c r="A7050">
        <v>7049</v>
      </c>
      <c r="B7050" t="s">
        <v>9260</v>
      </c>
      <c r="C7050">
        <f>YEAR(Data!$D7050)</f>
        <v>2013</v>
      </c>
      <c r="D7050" s="2">
        <v>41501</v>
      </c>
      <c r="E7050" s="2">
        <v>41503</v>
      </c>
      <c r="F7050" t="s">
        <v>188</v>
      </c>
      <c r="G7050" t="s">
        <v>2562</v>
      </c>
      <c r="H7050" t="s">
        <v>2563</v>
      </c>
      <c r="I7050" t="s">
        <v>26</v>
      </c>
      <c r="J7050" t="s">
        <v>27</v>
      </c>
      <c r="K7050" t="s">
        <v>5661</v>
      </c>
      <c r="L7050" t="s">
        <v>335</v>
      </c>
      <c r="M7050">
        <v>37211</v>
      </c>
      <c r="N7050" t="s">
        <v>30</v>
      </c>
      <c r="O7050" t="s">
        <v>6744</v>
      </c>
      <c r="P7050" t="s">
        <v>46</v>
      </c>
      <c r="Q7050" t="s">
        <v>90</v>
      </c>
      <c r="R7050" t="s">
        <v>6745</v>
      </c>
      <c r="S7050">
        <v>15.552000000000003</v>
      </c>
      <c r="T7050">
        <v>3</v>
      </c>
      <c r="U7050">
        <v>0.2</v>
      </c>
      <c r="V7050">
        <v>5.4432</v>
      </c>
    </row>
    <row r="7051" spans="1:22" ht="14.25" customHeight="1" x14ac:dyDescent="0.3">
      <c r="A7051">
        <v>7050</v>
      </c>
      <c r="B7051" t="s">
        <v>9261</v>
      </c>
      <c r="C7051">
        <f>YEAR(Data!$D7051)</f>
        <v>2011</v>
      </c>
      <c r="D7051" s="2">
        <v>40811</v>
      </c>
      <c r="E7051" s="2">
        <v>40816</v>
      </c>
      <c r="F7051" t="s">
        <v>50</v>
      </c>
      <c r="G7051" t="s">
        <v>5221</v>
      </c>
      <c r="H7051" t="s">
        <v>5222</v>
      </c>
      <c r="I7051" t="s">
        <v>102</v>
      </c>
      <c r="J7051" t="s">
        <v>27</v>
      </c>
      <c r="K7051" t="s">
        <v>456</v>
      </c>
      <c r="L7051" t="s">
        <v>457</v>
      </c>
      <c r="M7051">
        <v>80013</v>
      </c>
      <c r="N7051" t="s">
        <v>44</v>
      </c>
      <c r="O7051" t="s">
        <v>6946</v>
      </c>
      <c r="P7051" t="s">
        <v>46</v>
      </c>
      <c r="Q7051" t="s">
        <v>68</v>
      </c>
      <c r="R7051" t="s">
        <v>6947</v>
      </c>
      <c r="S7051">
        <v>14.576000000000001</v>
      </c>
      <c r="T7051">
        <v>2</v>
      </c>
      <c r="U7051">
        <v>0.2</v>
      </c>
      <c r="V7051">
        <v>2.3685999999999989</v>
      </c>
    </row>
    <row r="7052" spans="1:22" ht="14.25" customHeight="1" x14ac:dyDescent="0.3">
      <c r="A7052">
        <v>7051</v>
      </c>
      <c r="B7052" t="s">
        <v>9262</v>
      </c>
      <c r="C7052">
        <f>YEAR(Data!$D7052)</f>
        <v>2013</v>
      </c>
      <c r="D7052" s="2">
        <v>41620</v>
      </c>
      <c r="E7052" s="2">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ht="14.25" customHeight="1" x14ac:dyDescent="0.3">
      <c r="A7053">
        <v>7052</v>
      </c>
      <c r="B7053" t="s">
        <v>9262</v>
      </c>
      <c r="C7053">
        <f>YEAR(Data!$D7053)</f>
        <v>2013</v>
      </c>
      <c r="D7053" s="2">
        <v>41620</v>
      </c>
      <c r="E7053" s="2">
        <v>41620</v>
      </c>
      <c r="F7053" t="s">
        <v>1290</v>
      </c>
      <c r="G7053" t="s">
        <v>5054</v>
      </c>
      <c r="H7053" t="s">
        <v>5055</v>
      </c>
      <c r="I7053" t="s">
        <v>26</v>
      </c>
      <c r="J7053" t="s">
        <v>27</v>
      </c>
      <c r="K7053" t="s">
        <v>1883</v>
      </c>
      <c r="L7053" t="s">
        <v>43</v>
      </c>
      <c r="M7053">
        <v>92804</v>
      </c>
      <c r="N7053" t="s">
        <v>44</v>
      </c>
      <c r="O7053" t="s">
        <v>8410</v>
      </c>
      <c r="P7053" t="s">
        <v>46</v>
      </c>
      <c r="Q7053" t="s">
        <v>68</v>
      </c>
      <c r="R7053" t="s">
        <v>8411</v>
      </c>
      <c r="S7053">
        <v>23.32</v>
      </c>
      <c r="T7053">
        <v>2</v>
      </c>
      <c r="U7053">
        <v>0</v>
      </c>
      <c r="V7053">
        <v>6.0632000000000019</v>
      </c>
    </row>
    <row r="7054" spans="1:22" ht="14.25" customHeight="1" x14ac:dyDescent="0.3">
      <c r="A7054">
        <v>7053</v>
      </c>
      <c r="B7054" t="s">
        <v>9262</v>
      </c>
      <c r="C7054">
        <f>YEAR(Data!$D7054)</f>
        <v>2013</v>
      </c>
      <c r="D7054" s="2">
        <v>41620</v>
      </c>
      <c r="E7054" s="2">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ht="14.25" customHeight="1" x14ac:dyDescent="0.3">
      <c r="A7055">
        <v>7054</v>
      </c>
      <c r="B7055" t="s">
        <v>9262</v>
      </c>
      <c r="C7055">
        <f>YEAR(Data!$D7055)</f>
        <v>2013</v>
      </c>
      <c r="D7055" s="2">
        <v>41620</v>
      </c>
      <c r="E7055" s="2">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ht="14.25" customHeight="1" x14ac:dyDescent="0.3">
      <c r="A7056">
        <v>7055</v>
      </c>
      <c r="B7056" t="s">
        <v>9262</v>
      </c>
      <c r="C7056">
        <f>YEAR(Data!$D7056)</f>
        <v>2013</v>
      </c>
      <c r="D7056" s="2">
        <v>41620</v>
      </c>
      <c r="E7056" s="2">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ht="14.25" customHeight="1" x14ac:dyDescent="0.3">
      <c r="A7057">
        <v>7056</v>
      </c>
      <c r="B7057" t="s">
        <v>9262</v>
      </c>
      <c r="C7057">
        <f>YEAR(Data!$D7057)</f>
        <v>2013</v>
      </c>
      <c r="D7057" s="2">
        <v>41620</v>
      </c>
      <c r="E7057" s="2">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ht="14.25" customHeight="1" x14ac:dyDescent="0.3">
      <c r="A7058">
        <v>7057</v>
      </c>
      <c r="B7058" t="s">
        <v>9262</v>
      </c>
      <c r="C7058">
        <f>YEAR(Data!$D7058)</f>
        <v>2013</v>
      </c>
      <c r="D7058" s="2">
        <v>41620</v>
      </c>
      <c r="E7058" s="2">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ht="14.25" customHeight="1" x14ac:dyDescent="0.3">
      <c r="A7059">
        <v>7058</v>
      </c>
      <c r="B7059" t="s">
        <v>9262</v>
      </c>
      <c r="C7059">
        <f>YEAR(Data!$D7059)</f>
        <v>2013</v>
      </c>
      <c r="D7059" s="2">
        <v>41620</v>
      </c>
      <c r="E7059" s="2">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ht="14.25" customHeight="1" x14ac:dyDescent="0.3">
      <c r="A7060">
        <v>7059</v>
      </c>
      <c r="B7060" t="s">
        <v>9262</v>
      </c>
      <c r="C7060">
        <f>YEAR(Data!$D7060)</f>
        <v>2013</v>
      </c>
      <c r="D7060" s="2">
        <v>41620</v>
      </c>
      <c r="E7060" s="2">
        <v>41620</v>
      </c>
      <c r="F7060" t="s">
        <v>1290</v>
      </c>
      <c r="G7060" t="s">
        <v>5054</v>
      </c>
      <c r="H7060" t="s">
        <v>5055</v>
      </c>
      <c r="I7060" t="s">
        <v>26</v>
      </c>
      <c r="J7060" t="s">
        <v>27</v>
      </c>
      <c r="K7060" t="s">
        <v>1883</v>
      </c>
      <c r="L7060" t="s">
        <v>43</v>
      </c>
      <c r="M7060">
        <v>92804</v>
      </c>
      <c r="N7060" t="s">
        <v>44</v>
      </c>
      <c r="O7060" t="s">
        <v>8522</v>
      </c>
      <c r="P7060" t="s">
        <v>46</v>
      </c>
      <c r="Q7060" t="s">
        <v>59</v>
      </c>
      <c r="R7060" t="s">
        <v>8523</v>
      </c>
      <c r="S7060">
        <v>50.22</v>
      </c>
      <c r="T7060">
        <v>3</v>
      </c>
      <c r="U7060">
        <v>0</v>
      </c>
      <c r="V7060">
        <v>2.0087999999999973</v>
      </c>
    </row>
    <row r="7061" spans="1:22" ht="14.25" customHeight="1" x14ac:dyDescent="0.3">
      <c r="A7061">
        <v>7060</v>
      </c>
      <c r="B7061" t="s">
        <v>9262</v>
      </c>
      <c r="C7061">
        <f>YEAR(Data!$D7061)</f>
        <v>2013</v>
      </c>
      <c r="D7061" s="2">
        <v>41620</v>
      </c>
      <c r="E7061" s="2">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ht="14.25" customHeight="1" x14ac:dyDescent="0.3">
      <c r="A7062">
        <v>7061</v>
      </c>
      <c r="B7062" t="s">
        <v>9262</v>
      </c>
      <c r="C7062">
        <f>YEAR(Data!$D7062)</f>
        <v>2013</v>
      </c>
      <c r="D7062" s="2">
        <v>41620</v>
      </c>
      <c r="E7062" s="2">
        <v>41620</v>
      </c>
      <c r="F7062" t="s">
        <v>1290</v>
      </c>
      <c r="G7062" t="s">
        <v>5054</v>
      </c>
      <c r="H7062" t="s">
        <v>5055</v>
      </c>
      <c r="I7062" t="s">
        <v>26</v>
      </c>
      <c r="J7062" t="s">
        <v>27</v>
      </c>
      <c r="K7062" t="s">
        <v>1883</v>
      </c>
      <c r="L7062" t="s">
        <v>43</v>
      </c>
      <c r="M7062">
        <v>92804</v>
      </c>
      <c r="N7062" t="s">
        <v>44</v>
      </c>
      <c r="O7062" t="s">
        <v>9263</v>
      </c>
      <c r="P7062" t="s">
        <v>46</v>
      </c>
      <c r="Q7062" t="s">
        <v>75</v>
      </c>
      <c r="R7062" t="s">
        <v>9264</v>
      </c>
      <c r="S7062">
        <v>5.8719999999999999</v>
      </c>
      <c r="T7062">
        <v>2</v>
      </c>
      <c r="U7062">
        <v>0.2</v>
      </c>
      <c r="V7062">
        <v>2.1286</v>
      </c>
    </row>
    <row r="7063" spans="1:22" ht="14.25" customHeight="1" x14ac:dyDescent="0.3">
      <c r="A7063">
        <v>7062</v>
      </c>
      <c r="B7063" t="s">
        <v>9265</v>
      </c>
      <c r="C7063">
        <f>YEAR(Data!$D7063)</f>
        <v>2012</v>
      </c>
      <c r="D7063" s="2">
        <v>40942</v>
      </c>
      <c r="E7063" s="2">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ht="14.25" customHeight="1" x14ac:dyDescent="0.3">
      <c r="A7064">
        <v>7063</v>
      </c>
      <c r="B7064" t="s">
        <v>9266</v>
      </c>
      <c r="C7064">
        <f>YEAR(Data!$D7064)</f>
        <v>2013</v>
      </c>
      <c r="D7064" s="2">
        <v>41638</v>
      </c>
      <c r="E7064" s="2">
        <v>41640</v>
      </c>
      <c r="F7064" t="s">
        <v>23</v>
      </c>
      <c r="G7064" t="s">
        <v>916</v>
      </c>
      <c r="H7064" t="s">
        <v>917</v>
      </c>
      <c r="I7064" t="s">
        <v>26</v>
      </c>
      <c r="J7064" t="s">
        <v>27</v>
      </c>
      <c r="K7064" t="s">
        <v>318</v>
      </c>
      <c r="L7064" t="s">
        <v>420</v>
      </c>
      <c r="M7064">
        <v>97477</v>
      </c>
      <c r="N7064" t="s">
        <v>44</v>
      </c>
      <c r="O7064" t="s">
        <v>8404</v>
      </c>
      <c r="P7064" t="s">
        <v>46</v>
      </c>
      <c r="Q7064" t="s">
        <v>173</v>
      </c>
      <c r="R7064" t="s">
        <v>8056</v>
      </c>
      <c r="S7064">
        <v>27.792000000000002</v>
      </c>
      <c r="T7064">
        <v>3</v>
      </c>
      <c r="U7064">
        <v>0.2</v>
      </c>
      <c r="V7064">
        <v>10.422000000000001</v>
      </c>
    </row>
    <row r="7065" spans="1:22" ht="14.25" customHeight="1" x14ac:dyDescent="0.3">
      <c r="A7065">
        <v>7064</v>
      </c>
      <c r="B7065" t="s">
        <v>9267</v>
      </c>
      <c r="C7065">
        <f>YEAR(Data!$D7065)</f>
        <v>2014</v>
      </c>
      <c r="D7065" s="2">
        <v>41883</v>
      </c>
      <c r="E7065" s="2">
        <v>41888</v>
      </c>
      <c r="F7065" t="s">
        <v>50</v>
      </c>
      <c r="G7065" t="s">
        <v>3763</v>
      </c>
      <c r="H7065" t="s">
        <v>3764</v>
      </c>
      <c r="I7065" t="s">
        <v>102</v>
      </c>
      <c r="J7065" t="s">
        <v>27</v>
      </c>
      <c r="K7065" t="s">
        <v>1976</v>
      </c>
      <c r="L7065" t="s">
        <v>420</v>
      </c>
      <c r="M7065">
        <v>97301</v>
      </c>
      <c r="N7065" t="s">
        <v>44</v>
      </c>
      <c r="O7065" t="s">
        <v>6813</v>
      </c>
      <c r="P7065" t="s">
        <v>46</v>
      </c>
      <c r="Q7065" t="s">
        <v>578</v>
      </c>
      <c r="R7065" t="s">
        <v>6814</v>
      </c>
      <c r="S7065">
        <v>6.2080000000000002</v>
      </c>
      <c r="T7065">
        <v>2</v>
      </c>
      <c r="U7065">
        <v>0.2</v>
      </c>
      <c r="V7065">
        <v>0.69839999999999902</v>
      </c>
    </row>
    <row r="7066" spans="1:22" ht="14.25" customHeight="1" x14ac:dyDescent="0.3">
      <c r="A7066">
        <v>7065</v>
      </c>
      <c r="B7066" t="s">
        <v>9268</v>
      </c>
      <c r="C7066">
        <f>YEAR(Data!$D7066)</f>
        <v>2014</v>
      </c>
      <c r="D7066" s="2">
        <v>41675</v>
      </c>
      <c r="E7066" s="2">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ht="14.25" customHeight="1" x14ac:dyDescent="0.3">
      <c r="A7067">
        <v>7066</v>
      </c>
      <c r="B7067" t="s">
        <v>9269</v>
      </c>
      <c r="C7067">
        <f>YEAR(Data!$D7067)</f>
        <v>2011</v>
      </c>
      <c r="D7067" s="2">
        <v>40883</v>
      </c>
      <c r="E7067" s="2">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ht="14.25" customHeight="1" x14ac:dyDescent="0.3">
      <c r="A7068">
        <v>7067</v>
      </c>
      <c r="B7068" t="s">
        <v>9270</v>
      </c>
      <c r="C7068">
        <f>YEAR(Data!$D7068)</f>
        <v>2013</v>
      </c>
      <c r="D7068" s="2">
        <v>41425</v>
      </c>
      <c r="E7068" s="2">
        <v>41429</v>
      </c>
      <c r="F7068" t="s">
        <v>50</v>
      </c>
      <c r="G7068" t="s">
        <v>5796</v>
      </c>
      <c r="H7068" t="s">
        <v>5797</v>
      </c>
      <c r="I7068" t="s">
        <v>102</v>
      </c>
      <c r="J7068" t="s">
        <v>27</v>
      </c>
      <c r="K7068" t="s">
        <v>42</v>
      </c>
      <c r="L7068" t="s">
        <v>43</v>
      </c>
      <c r="M7068">
        <v>90049</v>
      </c>
      <c r="N7068" t="s">
        <v>44</v>
      </c>
      <c r="O7068" t="s">
        <v>5987</v>
      </c>
      <c r="P7068" t="s">
        <v>46</v>
      </c>
      <c r="Q7068" t="s">
        <v>90</v>
      </c>
      <c r="R7068" t="s">
        <v>5988</v>
      </c>
      <c r="S7068">
        <v>38.880000000000003</v>
      </c>
      <c r="T7068">
        <v>6</v>
      </c>
      <c r="U7068">
        <v>0</v>
      </c>
      <c r="V7068">
        <v>18.662400000000002</v>
      </c>
    </row>
    <row r="7069" spans="1:22" ht="14.25" customHeight="1" x14ac:dyDescent="0.3">
      <c r="A7069">
        <v>7068</v>
      </c>
      <c r="B7069" t="s">
        <v>9271</v>
      </c>
      <c r="C7069">
        <f>YEAR(Data!$D7069)</f>
        <v>2013</v>
      </c>
      <c r="D7069" s="2">
        <v>41416</v>
      </c>
      <c r="E7069" s="2">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ht="14.25" customHeight="1" x14ac:dyDescent="0.3">
      <c r="A7070">
        <v>7069</v>
      </c>
      <c r="B7070" t="s">
        <v>9271</v>
      </c>
      <c r="C7070">
        <f>YEAR(Data!$D7070)</f>
        <v>2013</v>
      </c>
      <c r="D7070" s="2">
        <v>41416</v>
      </c>
      <c r="E7070" s="2">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ht="14.25" customHeight="1" x14ac:dyDescent="0.3">
      <c r="A7071">
        <v>7070</v>
      </c>
      <c r="B7071" t="s">
        <v>9272</v>
      </c>
      <c r="C7071">
        <f>YEAR(Data!$D7071)</f>
        <v>2011</v>
      </c>
      <c r="D7071" s="2">
        <v>40764</v>
      </c>
      <c r="E7071" s="2">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ht="14.25" customHeight="1" x14ac:dyDescent="0.3">
      <c r="A7072">
        <v>7071</v>
      </c>
      <c r="B7072" t="s">
        <v>9273</v>
      </c>
      <c r="C7072">
        <f>YEAR(Data!$D7072)</f>
        <v>2013</v>
      </c>
      <c r="D7072" s="2">
        <v>41523</v>
      </c>
      <c r="E7072" s="2">
        <v>41528</v>
      </c>
      <c r="F7072" t="s">
        <v>23</v>
      </c>
      <c r="G7072" t="s">
        <v>6713</v>
      </c>
      <c r="H7072" t="s">
        <v>6714</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ht="14.25" customHeight="1" x14ac:dyDescent="0.3">
      <c r="A7073">
        <v>7072</v>
      </c>
      <c r="B7073" t="s">
        <v>9274</v>
      </c>
      <c r="C7073">
        <f>YEAR(Data!$D7073)</f>
        <v>2013</v>
      </c>
      <c r="D7073" s="2">
        <v>41479</v>
      </c>
      <c r="E7073" s="2">
        <v>41484</v>
      </c>
      <c r="F7073" t="s">
        <v>50</v>
      </c>
      <c r="G7073" t="s">
        <v>2002</v>
      </c>
      <c r="H7073" t="s">
        <v>2003</v>
      </c>
      <c r="I7073" t="s">
        <v>26</v>
      </c>
      <c r="J7073" t="s">
        <v>27</v>
      </c>
      <c r="K7073" t="s">
        <v>7289</v>
      </c>
      <c r="L7073" t="s">
        <v>104</v>
      </c>
      <c r="M7073">
        <v>78501</v>
      </c>
      <c r="N7073" t="s">
        <v>105</v>
      </c>
      <c r="O7073" t="s">
        <v>6252</v>
      </c>
      <c r="P7073" t="s">
        <v>46</v>
      </c>
      <c r="Q7073" t="s">
        <v>68</v>
      </c>
      <c r="R7073" t="s">
        <v>6253</v>
      </c>
      <c r="S7073">
        <v>4.4479999999999995</v>
      </c>
      <c r="T7073">
        <v>2</v>
      </c>
      <c r="U7073">
        <v>0.2</v>
      </c>
      <c r="V7073">
        <v>0.3335999999999999</v>
      </c>
    </row>
    <row r="7074" spans="1:22" ht="14.25" customHeight="1" x14ac:dyDescent="0.3">
      <c r="A7074">
        <v>7073</v>
      </c>
      <c r="B7074" t="s">
        <v>9274</v>
      </c>
      <c r="C7074">
        <f>YEAR(Data!$D7074)</f>
        <v>2013</v>
      </c>
      <c r="D7074" s="2">
        <v>41479</v>
      </c>
      <c r="E7074" s="2">
        <v>41484</v>
      </c>
      <c r="F7074" t="s">
        <v>50</v>
      </c>
      <c r="G7074" t="s">
        <v>2002</v>
      </c>
      <c r="H7074" t="s">
        <v>2003</v>
      </c>
      <c r="I7074" t="s">
        <v>26</v>
      </c>
      <c r="J7074" t="s">
        <v>27</v>
      </c>
      <c r="K7074" t="s">
        <v>7289</v>
      </c>
      <c r="L7074" t="s">
        <v>104</v>
      </c>
      <c r="M7074">
        <v>78501</v>
      </c>
      <c r="N7074" t="s">
        <v>105</v>
      </c>
      <c r="O7074" t="s">
        <v>4446</v>
      </c>
      <c r="P7074" t="s">
        <v>46</v>
      </c>
      <c r="Q7074" t="s">
        <v>90</v>
      </c>
      <c r="R7074" t="s">
        <v>4447</v>
      </c>
      <c r="S7074">
        <v>5.1840000000000011</v>
      </c>
      <c r="T7074">
        <v>1</v>
      </c>
      <c r="U7074">
        <v>0.2</v>
      </c>
      <c r="V7074">
        <v>1.8144</v>
      </c>
    </row>
    <row r="7075" spans="1:22" ht="14.25" customHeight="1" x14ac:dyDescent="0.3">
      <c r="A7075">
        <v>7074</v>
      </c>
      <c r="B7075" t="s">
        <v>9274</v>
      </c>
      <c r="C7075">
        <f>YEAR(Data!$D7075)</f>
        <v>2013</v>
      </c>
      <c r="D7075" s="2">
        <v>41479</v>
      </c>
      <c r="E7075" s="2">
        <v>41484</v>
      </c>
      <c r="F7075" t="s">
        <v>50</v>
      </c>
      <c r="G7075" t="s">
        <v>2002</v>
      </c>
      <c r="H7075" t="s">
        <v>2003</v>
      </c>
      <c r="I7075" t="s">
        <v>26</v>
      </c>
      <c r="J7075" t="s">
        <v>27</v>
      </c>
      <c r="K7075" t="s">
        <v>7289</v>
      </c>
      <c r="L7075" t="s">
        <v>104</v>
      </c>
      <c r="M7075">
        <v>78501</v>
      </c>
      <c r="N7075" t="s">
        <v>105</v>
      </c>
      <c r="O7075" t="s">
        <v>1565</v>
      </c>
      <c r="P7075" t="s">
        <v>46</v>
      </c>
      <c r="Q7075" t="s">
        <v>68</v>
      </c>
      <c r="R7075" t="s">
        <v>1566</v>
      </c>
      <c r="S7075">
        <v>175.92</v>
      </c>
      <c r="T7075">
        <v>5</v>
      </c>
      <c r="U7075">
        <v>0.2</v>
      </c>
      <c r="V7075">
        <v>15.393000000000008</v>
      </c>
    </row>
    <row r="7076" spans="1:22" ht="14.25" customHeight="1" x14ac:dyDescent="0.3">
      <c r="A7076">
        <v>7075</v>
      </c>
      <c r="B7076" t="s">
        <v>9274</v>
      </c>
      <c r="C7076">
        <f>YEAR(Data!$D7076)</f>
        <v>2013</v>
      </c>
      <c r="D7076" s="2">
        <v>41479</v>
      </c>
      <c r="E7076" s="2">
        <v>41484</v>
      </c>
      <c r="F7076" t="s">
        <v>50</v>
      </c>
      <c r="G7076" t="s">
        <v>2002</v>
      </c>
      <c r="H7076" t="s">
        <v>2003</v>
      </c>
      <c r="I7076" t="s">
        <v>26</v>
      </c>
      <c r="J7076" t="s">
        <v>27</v>
      </c>
      <c r="K7076" t="s">
        <v>7289</v>
      </c>
      <c r="L7076" t="s">
        <v>104</v>
      </c>
      <c r="M7076">
        <v>78501</v>
      </c>
      <c r="N7076" t="s">
        <v>105</v>
      </c>
      <c r="O7076" t="s">
        <v>3877</v>
      </c>
      <c r="P7076" t="s">
        <v>46</v>
      </c>
      <c r="Q7076" t="s">
        <v>75</v>
      </c>
      <c r="R7076" t="s">
        <v>1214</v>
      </c>
      <c r="S7076">
        <v>4.7519999999999989</v>
      </c>
      <c r="T7076">
        <v>4</v>
      </c>
      <c r="U7076">
        <v>0.8</v>
      </c>
      <c r="V7076">
        <v>-8.3160000000000025</v>
      </c>
    </row>
    <row r="7077" spans="1:22" ht="14.25" customHeight="1" x14ac:dyDescent="0.3">
      <c r="A7077">
        <v>7076</v>
      </c>
      <c r="B7077" t="s">
        <v>9274</v>
      </c>
      <c r="C7077">
        <f>YEAR(Data!$D7077)</f>
        <v>2013</v>
      </c>
      <c r="D7077" s="2">
        <v>41479</v>
      </c>
      <c r="E7077" s="2">
        <v>41484</v>
      </c>
      <c r="F7077" t="s">
        <v>50</v>
      </c>
      <c r="G7077" t="s">
        <v>2002</v>
      </c>
      <c r="H7077" t="s">
        <v>2003</v>
      </c>
      <c r="I7077" t="s">
        <v>26</v>
      </c>
      <c r="J7077" t="s">
        <v>27</v>
      </c>
      <c r="K7077" t="s">
        <v>7289</v>
      </c>
      <c r="L7077" t="s">
        <v>104</v>
      </c>
      <c r="M7077">
        <v>78501</v>
      </c>
      <c r="N7077" t="s">
        <v>105</v>
      </c>
      <c r="O7077" t="s">
        <v>4217</v>
      </c>
      <c r="P7077" t="s">
        <v>46</v>
      </c>
      <c r="Q7077" t="s">
        <v>578</v>
      </c>
      <c r="R7077" t="s">
        <v>4218</v>
      </c>
      <c r="S7077">
        <v>13.344000000000001</v>
      </c>
      <c r="T7077">
        <v>2</v>
      </c>
      <c r="U7077">
        <v>0.2</v>
      </c>
      <c r="V7077">
        <v>1.0007999999999999</v>
      </c>
    </row>
    <row r="7078" spans="1:22" ht="14.25" customHeight="1" x14ac:dyDescent="0.3">
      <c r="A7078">
        <v>7077</v>
      </c>
      <c r="B7078" t="s">
        <v>9275</v>
      </c>
      <c r="C7078">
        <f>YEAR(Data!$D7078)</f>
        <v>2013</v>
      </c>
      <c r="D7078" s="2">
        <v>41407</v>
      </c>
      <c r="E7078" s="2">
        <v>41412</v>
      </c>
      <c r="F7078" t="s">
        <v>50</v>
      </c>
      <c r="G7078" t="s">
        <v>7983</v>
      </c>
      <c r="H7078" t="s">
        <v>7984</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ht="14.25" customHeight="1" x14ac:dyDescent="0.3">
      <c r="A7079">
        <v>7078</v>
      </c>
      <c r="B7079" t="s">
        <v>9276</v>
      </c>
      <c r="C7079">
        <f>YEAR(Data!$D7079)</f>
        <v>2013</v>
      </c>
      <c r="D7079" s="2">
        <v>41520</v>
      </c>
      <c r="E7079" s="2">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ht="14.25" customHeight="1" x14ac:dyDescent="0.3">
      <c r="A7080">
        <v>7079</v>
      </c>
      <c r="B7080" t="s">
        <v>9276</v>
      </c>
      <c r="C7080">
        <f>YEAR(Data!$D7080)</f>
        <v>2013</v>
      </c>
      <c r="D7080" s="2">
        <v>41520</v>
      </c>
      <c r="E7080" s="2">
        <v>41524</v>
      </c>
      <c r="F7080" t="s">
        <v>50</v>
      </c>
      <c r="G7080" t="s">
        <v>4798</v>
      </c>
      <c r="H7080" t="s">
        <v>4799</v>
      </c>
      <c r="I7080" t="s">
        <v>26</v>
      </c>
      <c r="J7080" t="s">
        <v>27</v>
      </c>
      <c r="K7080" t="s">
        <v>467</v>
      </c>
      <c r="L7080" t="s">
        <v>88</v>
      </c>
      <c r="M7080">
        <v>28205</v>
      </c>
      <c r="N7080" t="s">
        <v>30</v>
      </c>
      <c r="O7080" t="s">
        <v>5939</v>
      </c>
      <c r="P7080" t="s">
        <v>46</v>
      </c>
      <c r="Q7080" t="s">
        <v>78</v>
      </c>
      <c r="R7080" t="s">
        <v>5940</v>
      </c>
      <c r="S7080">
        <v>309.45600000000002</v>
      </c>
      <c r="T7080">
        <v>9</v>
      </c>
      <c r="U7080">
        <v>0.2</v>
      </c>
      <c r="V7080">
        <v>34.813799999999944</v>
      </c>
    </row>
    <row r="7081" spans="1:22" ht="14.25" customHeight="1" x14ac:dyDescent="0.3">
      <c r="A7081">
        <v>7080</v>
      </c>
      <c r="B7081" t="s">
        <v>9276</v>
      </c>
      <c r="C7081">
        <f>YEAR(Data!$D7081)</f>
        <v>2013</v>
      </c>
      <c r="D7081" s="2">
        <v>41520</v>
      </c>
      <c r="E7081" s="2">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ht="14.25" customHeight="1" x14ac:dyDescent="0.3">
      <c r="A7082">
        <v>7081</v>
      </c>
      <c r="B7082" t="s">
        <v>9276</v>
      </c>
      <c r="C7082">
        <f>YEAR(Data!$D7082)</f>
        <v>2013</v>
      </c>
      <c r="D7082" s="2">
        <v>41520</v>
      </c>
      <c r="E7082" s="2">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ht="14.25" customHeight="1" x14ac:dyDescent="0.3">
      <c r="A7083">
        <v>7082</v>
      </c>
      <c r="B7083" t="s">
        <v>9276</v>
      </c>
      <c r="C7083">
        <f>YEAR(Data!$D7083)</f>
        <v>2013</v>
      </c>
      <c r="D7083" s="2">
        <v>41520</v>
      </c>
      <c r="E7083" s="2">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ht="14.25" customHeight="1" x14ac:dyDescent="0.3">
      <c r="A7084">
        <v>7083</v>
      </c>
      <c r="B7084" t="s">
        <v>9276</v>
      </c>
      <c r="C7084">
        <f>YEAR(Data!$D7084)</f>
        <v>2013</v>
      </c>
      <c r="D7084" s="2">
        <v>41520</v>
      </c>
      <c r="E7084" s="2">
        <v>41524</v>
      </c>
      <c r="F7084" t="s">
        <v>50</v>
      </c>
      <c r="G7084" t="s">
        <v>4798</v>
      </c>
      <c r="H7084" t="s">
        <v>4799</v>
      </c>
      <c r="I7084" t="s">
        <v>26</v>
      </c>
      <c r="J7084" t="s">
        <v>27</v>
      </c>
      <c r="K7084" t="s">
        <v>467</v>
      </c>
      <c r="L7084" t="s">
        <v>88</v>
      </c>
      <c r="M7084">
        <v>28205</v>
      </c>
      <c r="N7084" t="s">
        <v>30</v>
      </c>
      <c r="O7084" t="s">
        <v>5934</v>
      </c>
      <c r="P7084" t="s">
        <v>46</v>
      </c>
      <c r="Q7084" t="s">
        <v>75</v>
      </c>
      <c r="R7084" t="s">
        <v>5935</v>
      </c>
      <c r="S7084">
        <v>17.220000000000006</v>
      </c>
      <c r="T7084">
        <v>5</v>
      </c>
      <c r="U7084">
        <v>0.7</v>
      </c>
      <c r="V7084">
        <v>-12.628</v>
      </c>
    </row>
    <row r="7085" spans="1:22" ht="14.25" customHeight="1" x14ac:dyDescent="0.3">
      <c r="A7085">
        <v>7084</v>
      </c>
      <c r="B7085" t="s">
        <v>9277</v>
      </c>
      <c r="C7085">
        <f>YEAR(Data!$D7085)</f>
        <v>2014</v>
      </c>
      <c r="D7085" s="2">
        <v>41842</v>
      </c>
      <c r="E7085" s="2">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ht="14.25" customHeight="1" x14ac:dyDescent="0.3">
      <c r="A7086">
        <v>7085</v>
      </c>
      <c r="B7086" t="s">
        <v>9277</v>
      </c>
      <c r="C7086">
        <f>YEAR(Data!$D7086)</f>
        <v>2014</v>
      </c>
      <c r="D7086" s="2">
        <v>41842</v>
      </c>
      <c r="E7086" s="2">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ht="14.25" customHeight="1" x14ac:dyDescent="0.3">
      <c r="A7087">
        <v>7086</v>
      </c>
      <c r="B7087" t="s">
        <v>9278</v>
      </c>
      <c r="C7087">
        <f>YEAR(Data!$D7087)</f>
        <v>2014</v>
      </c>
      <c r="D7087" s="2">
        <v>41908</v>
      </c>
      <c r="E7087" s="2">
        <v>41911</v>
      </c>
      <c r="F7087" t="s">
        <v>188</v>
      </c>
      <c r="G7087" t="s">
        <v>2822</v>
      </c>
      <c r="H7087" t="s">
        <v>2823</v>
      </c>
      <c r="I7087" t="s">
        <v>41</v>
      </c>
      <c r="J7087" t="s">
        <v>27</v>
      </c>
      <c r="K7087" t="s">
        <v>2252</v>
      </c>
      <c r="L7087" t="s">
        <v>147</v>
      </c>
      <c r="M7087">
        <v>19013</v>
      </c>
      <c r="N7087" t="s">
        <v>148</v>
      </c>
      <c r="O7087" t="s">
        <v>6715</v>
      </c>
      <c r="P7087" t="s">
        <v>46</v>
      </c>
      <c r="Q7087" t="s">
        <v>75</v>
      </c>
      <c r="R7087" t="s">
        <v>6716</v>
      </c>
      <c r="S7087">
        <v>8.5950000000000024</v>
      </c>
      <c r="T7087">
        <v>5</v>
      </c>
      <c r="U7087">
        <v>0.7</v>
      </c>
      <c r="V7087">
        <v>-6.3030000000000008</v>
      </c>
    </row>
    <row r="7088" spans="1:22" ht="14.25" customHeight="1" x14ac:dyDescent="0.3">
      <c r="A7088">
        <v>7087</v>
      </c>
      <c r="B7088" t="s">
        <v>9278</v>
      </c>
      <c r="C7088">
        <f>YEAR(Data!$D7088)</f>
        <v>2014</v>
      </c>
      <c r="D7088" s="2">
        <v>41908</v>
      </c>
      <c r="E7088" s="2">
        <v>41911</v>
      </c>
      <c r="F7088" t="s">
        <v>188</v>
      </c>
      <c r="G7088" t="s">
        <v>2822</v>
      </c>
      <c r="H7088" t="s">
        <v>2823</v>
      </c>
      <c r="I7088" t="s">
        <v>41</v>
      </c>
      <c r="J7088" t="s">
        <v>27</v>
      </c>
      <c r="K7088" t="s">
        <v>2252</v>
      </c>
      <c r="L7088" t="s">
        <v>147</v>
      </c>
      <c r="M7088">
        <v>19013</v>
      </c>
      <c r="N7088" t="s">
        <v>148</v>
      </c>
      <c r="O7088" t="s">
        <v>5894</v>
      </c>
      <c r="P7088" t="s">
        <v>46</v>
      </c>
      <c r="Q7088" t="s">
        <v>578</v>
      </c>
      <c r="R7088" t="s">
        <v>5895</v>
      </c>
      <c r="S7088">
        <v>190.89600000000002</v>
      </c>
      <c r="T7088">
        <v>2</v>
      </c>
      <c r="U7088">
        <v>0.2</v>
      </c>
      <c r="V7088">
        <v>-42.951599999999999</v>
      </c>
    </row>
    <row r="7089" spans="1:22" ht="14.25" customHeight="1" x14ac:dyDescent="0.3">
      <c r="A7089">
        <v>7088</v>
      </c>
      <c r="B7089" t="s">
        <v>9279</v>
      </c>
      <c r="C7089">
        <f>YEAR(Data!$D7089)</f>
        <v>2014</v>
      </c>
      <c r="D7089" s="2">
        <v>41855</v>
      </c>
      <c r="E7089" s="2">
        <v>41858</v>
      </c>
      <c r="F7089" t="s">
        <v>23</v>
      </c>
      <c r="G7089" t="s">
        <v>5921</v>
      </c>
      <c r="H7089" t="s">
        <v>5922</v>
      </c>
      <c r="I7089" t="s">
        <v>26</v>
      </c>
      <c r="J7089" t="s">
        <v>27</v>
      </c>
      <c r="K7089" t="s">
        <v>42</v>
      </c>
      <c r="L7089" t="s">
        <v>43</v>
      </c>
      <c r="M7089">
        <v>90004</v>
      </c>
      <c r="N7089" t="s">
        <v>44</v>
      </c>
      <c r="O7089" t="s">
        <v>5268</v>
      </c>
      <c r="P7089" t="s">
        <v>46</v>
      </c>
      <c r="Q7089" t="s">
        <v>59</v>
      </c>
      <c r="R7089" t="s">
        <v>5269</v>
      </c>
      <c r="S7089">
        <v>99.87</v>
      </c>
      <c r="T7089">
        <v>3</v>
      </c>
      <c r="U7089">
        <v>0</v>
      </c>
      <c r="V7089">
        <v>23.968799999999998</v>
      </c>
    </row>
    <row r="7090" spans="1:22" ht="14.25" customHeight="1" x14ac:dyDescent="0.3">
      <c r="A7090">
        <v>7089</v>
      </c>
      <c r="B7090" t="s">
        <v>9280</v>
      </c>
      <c r="C7090">
        <f>YEAR(Data!$D7090)</f>
        <v>2012</v>
      </c>
      <c r="D7090" s="2">
        <v>41207</v>
      </c>
      <c r="E7090" s="2">
        <v>41209</v>
      </c>
      <c r="F7090" t="s">
        <v>23</v>
      </c>
      <c r="G7090" t="s">
        <v>1934</v>
      </c>
      <c r="H7090" t="s">
        <v>1935</v>
      </c>
      <c r="I7090" t="s">
        <v>26</v>
      </c>
      <c r="J7090" t="s">
        <v>27</v>
      </c>
      <c r="K7090" t="s">
        <v>5470</v>
      </c>
      <c r="L7090" t="s">
        <v>1392</v>
      </c>
      <c r="M7090">
        <v>89431</v>
      </c>
      <c r="N7090" t="s">
        <v>44</v>
      </c>
      <c r="O7090" t="s">
        <v>4132</v>
      </c>
      <c r="P7090" t="s">
        <v>46</v>
      </c>
      <c r="Q7090" t="s">
        <v>68</v>
      </c>
      <c r="R7090" t="s">
        <v>4133</v>
      </c>
      <c r="S7090">
        <v>79.36</v>
      </c>
      <c r="T7090">
        <v>4</v>
      </c>
      <c r="U7090">
        <v>0</v>
      </c>
      <c r="V7090">
        <v>23.807999999999993</v>
      </c>
    </row>
    <row r="7091" spans="1:22" ht="14.25" customHeight="1" x14ac:dyDescent="0.3">
      <c r="A7091">
        <v>7090</v>
      </c>
      <c r="B7091" t="s">
        <v>9281</v>
      </c>
      <c r="C7091">
        <f>YEAR(Data!$D7091)</f>
        <v>2014</v>
      </c>
      <c r="D7091" s="2">
        <v>41806</v>
      </c>
      <c r="E7091" s="2">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ht="14.25" customHeight="1" x14ac:dyDescent="0.3">
      <c r="A7092">
        <v>7091</v>
      </c>
      <c r="B7092" t="s">
        <v>9282</v>
      </c>
      <c r="C7092">
        <f>YEAR(Data!$D7092)</f>
        <v>2012</v>
      </c>
      <c r="D7092" s="2">
        <v>40917</v>
      </c>
      <c r="E7092" s="2">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ht="14.25" customHeight="1" x14ac:dyDescent="0.3">
      <c r="A7093">
        <v>7092</v>
      </c>
      <c r="B7093" t="s">
        <v>9282</v>
      </c>
      <c r="C7093">
        <f>YEAR(Data!$D7093)</f>
        <v>2012</v>
      </c>
      <c r="D7093" s="2">
        <v>40917</v>
      </c>
      <c r="E7093" s="2">
        <v>40921</v>
      </c>
      <c r="F7093" t="s">
        <v>50</v>
      </c>
      <c r="G7093" t="s">
        <v>4486</v>
      </c>
      <c r="H7093" t="s">
        <v>4487</v>
      </c>
      <c r="I7093" t="s">
        <v>26</v>
      </c>
      <c r="J7093" t="s">
        <v>27</v>
      </c>
      <c r="K7093" t="s">
        <v>28</v>
      </c>
      <c r="L7093" t="s">
        <v>29</v>
      </c>
      <c r="M7093">
        <v>42420</v>
      </c>
      <c r="N7093" t="s">
        <v>30</v>
      </c>
      <c r="O7093" t="s">
        <v>5367</v>
      </c>
      <c r="P7093" t="s">
        <v>46</v>
      </c>
      <c r="Q7093" t="s">
        <v>78</v>
      </c>
      <c r="R7093" t="s">
        <v>5368</v>
      </c>
      <c r="S7093">
        <v>163.44</v>
      </c>
      <c r="T7093">
        <v>3</v>
      </c>
      <c r="U7093">
        <v>0</v>
      </c>
      <c r="V7093">
        <v>45.763200000000012</v>
      </c>
    </row>
    <row r="7094" spans="1:22" ht="14.25" customHeight="1" x14ac:dyDescent="0.3">
      <c r="A7094">
        <v>7093</v>
      </c>
      <c r="B7094" t="s">
        <v>9282</v>
      </c>
      <c r="C7094">
        <f>YEAR(Data!$D7094)</f>
        <v>2012</v>
      </c>
      <c r="D7094" s="2">
        <v>40917</v>
      </c>
      <c r="E7094" s="2">
        <v>40921</v>
      </c>
      <c r="F7094" t="s">
        <v>50</v>
      </c>
      <c r="G7094" t="s">
        <v>4486</v>
      </c>
      <c r="H7094" t="s">
        <v>4487</v>
      </c>
      <c r="I7094" t="s">
        <v>26</v>
      </c>
      <c r="J7094" t="s">
        <v>27</v>
      </c>
      <c r="K7094" t="s">
        <v>28</v>
      </c>
      <c r="L7094" t="s">
        <v>29</v>
      </c>
      <c r="M7094">
        <v>42420</v>
      </c>
      <c r="N7094" t="s">
        <v>30</v>
      </c>
      <c r="O7094" t="s">
        <v>5763</v>
      </c>
      <c r="P7094" t="s">
        <v>46</v>
      </c>
      <c r="Q7094" t="s">
        <v>68</v>
      </c>
      <c r="R7094" t="s">
        <v>5764</v>
      </c>
      <c r="S7094">
        <v>42.76</v>
      </c>
      <c r="T7094">
        <v>2</v>
      </c>
      <c r="U7094">
        <v>0</v>
      </c>
      <c r="V7094">
        <v>11.117599999999999</v>
      </c>
    </row>
    <row r="7095" spans="1:22" ht="14.25" customHeight="1" x14ac:dyDescent="0.3">
      <c r="A7095">
        <v>7094</v>
      </c>
      <c r="B7095" t="s">
        <v>9282</v>
      </c>
      <c r="C7095">
        <f>YEAR(Data!$D7095)</f>
        <v>2012</v>
      </c>
      <c r="D7095" s="2">
        <v>40917</v>
      </c>
      <c r="E7095" s="2">
        <v>40921</v>
      </c>
      <c r="F7095" t="s">
        <v>50</v>
      </c>
      <c r="G7095" t="s">
        <v>4486</v>
      </c>
      <c r="H7095" t="s">
        <v>4487</v>
      </c>
      <c r="I7095" t="s">
        <v>26</v>
      </c>
      <c r="J7095" t="s">
        <v>27</v>
      </c>
      <c r="K7095" t="s">
        <v>28</v>
      </c>
      <c r="L7095" t="s">
        <v>29</v>
      </c>
      <c r="M7095">
        <v>42420</v>
      </c>
      <c r="N7095" t="s">
        <v>30</v>
      </c>
      <c r="O7095" t="s">
        <v>6651</v>
      </c>
      <c r="P7095" t="s">
        <v>46</v>
      </c>
      <c r="Q7095" t="s">
        <v>90</v>
      </c>
      <c r="R7095" t="s">
        <v>6652</v>
      </c>
      <c r="S7095">
        <v>51.550000000000004</v>
      </c>
      <c r="T7095">
        <v>5</v>
      </c>
      <c r="U7095">
        <v>0</v>
      </c>
      <c r="V7095">
        <v>24.2285</v>
      </c>
    </row>
    <row r="7096" spans="1:22" ht="14.25" customHeight="1" x14ac:dyDescent="0.3">
      <c r="A7096">
        <v>7095</v>
      </c>
      <c r="B7096" t="s">
        <v>9283</v>
      </c>
      <c r="C7096">
        <f>YEAR(Data!$D7096)</f>
        <v>2012</v>
      </c>
      <c r="D7096" s="2">
        <v>40948</v>
      </c>
      <c r="E7096" s="2">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ht="14.25" customHeight="1" x14ac:dyDescent="0.3">
      <c r="A7097">
        <v>7096</v>
      </c>
      <c r="B7097" t="s">
        <v>9284</v>
      </c>
      <c r="C7097">
        <f>YEAR(Data!$D7097)</f>
        <v>2013</v>
      </c>
      <c r="D7097" s="2">
        <v>41506</v>
      </c>
      <c r="E7097" s="2">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ht="14.25" customHeight="1" x14ac:dyDescent="0.3">
      <c r="A7098">
        <v>7097</v>
      </c>
      <c r="B7098" t="s">
        <v>9284</v>
      </c>
      <c r="C7098">
        <f>YEAR(Data!$D7098)</f>
        <v>2013</v>
      </c>
      <c r="D7098" s="2">
        <v>41506</v>
      </c>
      <c r="E7098" s="2">
        <v>41507</v>
      </c>
      <c r="F7098" t="s">
        <v>188</v>
      </c>
      <c r="G7098" t="s">
        <v>2178</v>
      </c>
      <c r="H7098" t="s">
        <v>2179</v>
      </c>
      <c r="I7098" t="s">
        <v>26</v>
      </c>
      <c r="J7098" t="s">
        <v>27</v>
      </c>
      <c r="K7098" t="s">
        <v>266</v>
      </c>
      <c r="L7098" t="s">
        <v>267</v>
      </c>
      <c r="M7098">
        <v>10009</v>
      </c>
      <c r="N7098" t="s">
        <v>148</v>
      </c>
      <c r="O7098" t="s">
        <v>6989</v>
      </c>
      <c r="P7098" t="s">
        <v>46</v>
      </c>
      <c r="Q7098" t="s">
        <v>75</v>
      </c>
      <c r="R7098" t="s">
        <v>6990</v>
      </c>
      <c r="S7098">
        <v>276.78400000000005</v>
      </c>
      <c r="T7098">
        <v>2</v>
      </c>
      <c r="U7098">
        <v>0.2</v>
      </c>
      <c r="V7098">
        <v>89.954799999999992</v>
      </c>
    </row>
    <row r="7099" spans="1:22" ht="14.25" customHeight="1" x14ac:dyDescent="0.3">
      <c r="A7099">
        <v>7098</v>
      </c>
      <c r="B7099" t="s">
        <v>9284</v>
      </c>
      <c r="C7099">
        <f>YEAR(Data!$D7099)</f>
        <v>2013</v>
      </c>
      <c r="D7099" s="2">
        <v>41506</v>
      </c>
      <c r="E7099" s="2">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ht="14.25" customHeight="1" x14ac:dyDescent="0.3">
      <c r="A7100">
        <v>7099</v>
      </c>
      <c r="B7100" t="s">
        <v>9285</v>
      </c>
      <c r="C7100">
        <f>YEAR(Data!$D7100)</f>
        <v>2014</v>
      </c>
      <c r="D7100" s="2">
        <v>41950</v>
      </c>
      <c r="E7100" s="2">
        <v>41954</v>
      </c>
      <c r="F7100" t="s">
        <v>50</v>
      </c>
      <c r="G7100" t="s">
        <v>2200</v>
      </c>
      <c r="H7100" t="s">
        <v>2201</v>
      </c>
      <c r="I7100" t="s">
        <v>26</v>
      </c>
      <c r="J7100" t="s">
        <v>27</v>
      </c>
      <c r="K7100" t="s">
        <v>266</v>
      </c>
      <c r="L7100" t="s">
        <v>267</v>
      </c>
      <c r="M7100">
        <v>10011</v>
      </c>
      <c r="N7100" t="s">
        <v>148</v>
      </c>
      <c r="O7100" t="s">
        <v>8178</v>
      </c>
      <c r="P7100" t="s">
        <v>46</v>
      </c>
      <c r="Q7100" t="s">
        <v>90</v>
      </c>
      <c r="R7100" t="s">
        <v>8179</v>
      </c>
      <c r="S7100">
        <v>318.95999999999998</v>
      </c>
      <c r="T7100">
        <v>9</v>
      </c>
      <c r="U7100">
        <v>0</v>
      </c>
      <c r="V7100">
        <v>149.91119999999998</v>
      </c>
    </row>
    <row r="7101" spans="1:22" ht="14.25" customHeight="1" x14ac:dyDescent="0.3">
      <c r="A7101">
        <v>7100</v>
      </c>
      <c r="B7101" t="s">
        <v>9286</v>
      </c>
      <c r="C7101">
        <f>YEAR(Data!$D7101)</f>
        <v>2012</v>
      </c>
      <c r="D7101" s="2">
        <v>41269</v>
      </c>
      <c r="E7101" s="2">
        <v>41273</v>
      </c>
      <c r="F7101" t="s">
        <v>23</v>
      </c>
      <c r="G7101" t="s">
        <v>5879</v>
      </c>
      <c r="H7101" t="s">
        <v>5880</v>
      </c>
      <c r="I7101" t="s">
        <v>26</v>
      </c>
      <c r="J7101" t="s">
        <v>27</v>
      </c>
      <c r="K7101" t="s">
        <v>266</v>
      </c>
      <c r="L7101" t="s">
        <v>267</v>
      </c>
      <c r="M7101">
        <v>10009</v>
      </c>
      <c r="N7101" t="s">
        <v>148</v>
      </c>
      <c r="O7101" t="s">
        <v>8178</v>
      </c>
      <c r="P7101" t="s">
        <v>46</v>
      </c>
      <c r="Q7101" t="s">
        <v>90</v>
      </c>
      <c r="R7101" t="s">
        <v>8179</v>
      </c>
      <c r="S7101">
        <v>212.64</v>
      </c>
      <c r="T7101">
        <v>6</v>
      </c>
      <c r="U7101">
        <v>0</v>
      </c>
      <c r="V7101">
        <v>99.940799999999982</v>
      </c>
    </row>
    <row r="7102" spans="1:22" ht="14.25" customHeight="1" x14ac:dyDescent="0.3">
      <c r="A7102">
        <v>7101</v>
      </c>
      <c r="B7102" t="s">
        <v>9287</v>
      </c>
      <c r="C7102">
        <f>YEAR(Data!$D7102)</f>
        <v>2011</v>
      </c>
      <c r="D7102" s="2">
        <v>40870</v>
      </c>
      <c r="E7102" s="2">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ht="14.25" customHeight="1" x14ac:dyDescent="0.3">
      <c r="A7103">
        <v>7102</v>
      </c>
      <c r="B7103" t="s">
        <v>9288</v>
      </c>
      <c r="C7103">
        <f>YEAR(Data!$D7103)</f>
        <v>2013</v>
      </c>
      <c r="D7103" s="2">
        <v>41488</v>
      </c>
      <c r="E7103" s="2">
        <v>41492</v>
      </c>
      <c r="F7103" t="s">
        <v>23</v>
      </c>
      <c r="G7103" t="s">
        <v>7287</v>
      </c>
      <c r="H7103" t="s">
        <v>7288</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ht="14.25" customHeight="1" x14ac:dyDescent="0.3">
      <c r="A7104">
        <v>7103</v>
      </c>
      <c r="B7104" t="s">
        <v>9289</v>
      </c>
      <c r="C7104">
        <f>YEAR(Data!$D7104)</f>
        <v>2011</v>
      </c>
      <c r="D7104" s="2">
        <v>40807</v>
      </c>
      <c r="E7104" s="2">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ht="14.25" customHeight="1" x14ac:dyDescent="0.3">
      <c r="A7105">
        <v>7104</v>
      </c>
      <c r="B7105" t="s">
        <v>9290</v>
      </c>
      <c r="C7105">
        <f>YEAR(Data!$D7105)</f>
        <v>2014</v>
      </c>
      <c r="D7105" s="2">
        <v>41887</v>
      </c>
      <c r="E7105" s="2">
        <v>41891</v>
      </c>
      <c r="F7105" t="s">
        <v>50</v>
      </c>
      <c r="G7105" t="s">
        <v>3480</v>
      </c>
      <c r="H7105" t="s">
        <v>3481</v>
      </c>
      <c r="I7105" t="s">
        <v>26</v>
      </c>
      <c r="J7105" t="s">
        <v>27</v>
      </c>
      <c r="K7105" t="s">
        <v>2542</v>
      </c>
      <c r="L7105" t="s">
        <v>43</v>
      </c>
      <c r="M7105">
        <v>92704</v>
      </c>
      <c r="N7105" t="s">
        <v>44</v>
      </c>
      <c r="O7105" t="s">
        <v>7563</v>
      </c>
      <c r="P7105" t="s">
        <v>46</v>
      </c>
      <c r="Q7105" t="s">
        <v>59</v>
      </c>
      <c r="R7105" t="s">
        <v>7564</v>
      </c>
      <c r="S7105">
        <v>421.1</v>
      </c>
      <c r="T7105">
        <v>2</v>
      </c>
      <c r="U7105">
        <v>0</v>
      </c>
      <c r="V7105">
        <v>105.27499999999998</v>
      </c>
    </row>
    <row r="7106" spans="1:22" ht="14.25" customHeight="1" x14ac:dyDescent="0.3">
      <c r="A7106">
        <v>7105</v>
      </c>
      <c r="B7106" t="s">
        <v>9291</v>
      </c>
      <c r="C7106">
        <f>YEAR(Data!$D7106)</f>
        <v>2014</v>
      </c>
      <c r="D7106" s="2">
        <v>41810</v>
      </c>
      <c r="E7106" s="2">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ht="14.25" customHeight="1" x14ac:dyDescent="0.3">
      <c r="A7107">
        <v>7106</v>
      </c>
      <c r="B7107" t="s">
        <v>9291</v>
      </c>
      <c r="C7107">
        <f>YEAR(Data!$D7107)</f>
        <v>2014</v>
      </c>
      <c r="D7107" s="2">
        <v>41810</v>
      </c>
      <c r="E7107" s="2">
        <v>41812</v>
      </c>
      <c r="F7107" t="s">
        <v>23</v>
      </c>
      <c r="G7107" t="s">
        <v>4616</v>
      </c>
      <c r="H7107" t="s">
        <v>4617</v>
      </c>
      <c r="I7107" t="s">
        <v>41</v>
      </c>
      <c r="J7107" t="s">
        <v>27</v>
      </c>
      <c r="K7107" t="s">
        <v>606</v>
      </c>
      <c r="L7107" t="s">
        <v>498</v>
      </c>
      <c r="M7107">
        <v>43055</v>
      </c>
      <c r="N7107" t="s">
        <v>148</v>
      </c>
      <c r="O7107" t="s">
        <v>5654</v>
      </c>
      <c r="P7107" t="s">
        <v>32</v>
      </c>
      <c r="Q7107" t="s">
        <v>65</v>
      </c>
      <c r="R7107" t="s">
        <v>5655</v>
      </c>
      <c r="S7107">
        <v>38.784000000000006</v>
      </c>
      <c r="T7107">
        <v>3</v>
      </c>
      <c r="U7107">
        <v>0.2</v>
      </c>
      <c r="V7107">
        <v>7.2719999999999949</v>
      </c>
    </row>
    <row r="7108" spans="1:22" ht="14.25" customHeight="1" x14ac:dyDescent="0.3">
      <c r="A7108">
        <v>7107</v>
      </c>
      <c r="B7108" t="s">
        <v>9291</v>
      </c>
      <c r="C7108">
        <f>YEAR(Data!$D7108)</f>
        <v>2014</v>
      </c>
      <c r="D7108" s="2">
        <v>41810</v>
      </c>
      <c r="E7108" s="2">
        <v>41812</v>
      </c>
      <c r="F7108" t="s">
        <v>23</v>
      </c>
      <c r="G7108" t="s">
        <v>4616</v>
      </c>
      <c r="H7108" t="s">
        <v>4617</v>
      </c>
      <c r="I7108" t="s">
        <v>41</v>
      </c>
      <c r="J7108" t="s">
        <v>27</v>
      </c>
      <c r="K7108" t="s">
        <v>606</v>
      </c>
      <c r="L7108" t="s">
        <v>498</v>
      </c>
      <c r="M7108">
        <v>43055</v>
      </c>
      <c r="N7108" t="s">
        <v>148</v>
      </c>
      <c r="O7108" t="s">
        <v>7145</v>
      </c>
      <c r="P7108" t="s">
        <v>71</v>
      </c>
      <c r="Q7108" t="s">
        <v>161</v>
      </c>
      <c r="R7108" t="s">
        <v>7146</v>
      </c>
      <c r="S7108">
        <v>122.32799999999999</v>
      </c>
      <c r="T7108">
        <v>9</v>
      </c>
      <c r="U7108">
        <v>0.2</v>
      </c>
      <c r="V7108">
        <v>1.5291000000000032</v>
      </c>
    </row>
    <row r="7109" spans="1:22" ht="14.25" customHeight="1" x14ac:dyDescent="0.3">
      <c r="A7109">
        <v>7108</v>
      </c>
      <c r="B7109" t="s">
        <v>9292</v>
      </c>
      <c r="C7109">
        <f>YEAR(Data!$D7109)</f>
        <v>2013</v>
      </c>
      <c r="D7109" s="2">
        <v>41384</v>
      </c>
      <c r="E7109" s="2">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ht="14.25" customHeight="1" x14ac:dyDescent="0.3">
      <c r="A7110">
        <v>7109</v>
      </c>
      <c r="B7110" t="s">
        <v>9292</v>
      </c>
      <c r="C7110">
        <f>YEAR(Data!$D7110)</f>
        <v>2013</v>
      </c>
      <c r="D7110" s="2">
        <v>41384</v>
      </c>
      <c r="E7110" s="2">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ht="14.25" customHeight="1" x14ac:dyDescent="0.3">
      <c r="A7111">
        <v>7110</v>
      </c>
      <c r="B7111" t="s">
        <v>9292</v>
      </c>
      <c r="C7111">
        <f>YEAR(Data!$D7111)</f>
        <v>2013</v>
      </c>
      <c r="D7111" s="2">
        <v>41384</v>
      </c>
      <c r="E7111" s="2">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ht="14.25" customHeight="1" x14ac:dyDescent="0.3">
      <c r="A7112">
        <v>7111</v>
      </c>
      <c r="B7112" t="s">
        <v>9292</v>
      </c>
      <c r="C7112">
        <f>YEAR(Data!$D7112)</f>
        <v>2013</v>
      </c>
      <c r="D7112" s="2">
        <v>41384</v>
      </c>
      <c r="E7112" s="2">
        <v>41391</v>
      </c>
      <c r="F7112" t="s">
        <v>50</v>
      </c>
      <c r="G7112" t="s">
        <v>290</v>
      </c>
      <c r="H7112" t="s">
        <v>291</v>
      </c>
      <c r="I7112" t="s">
        <v>26</v>
      </c>
      <c r="J7112" t="s">
        <v>27</v>
      </c>
      <c r="K7112" t="s">
        <v>266</v>
      </c>
      <c r="L7112" t="s">
        <v>267</v>
      </c>
      <c r="M7112">
        <v>10035</v>
      </c>
      <c r="N7112" t="s">
        <v>148</v>
      </c>
      <c r="O7112" t="s">
        <v>6813</v>
      </c>
      <c r="P7112" t="s">
        <v>46</v>
      </c>
      <c r="Q7112" t="s">
        <v>578</v>
      </c>
      <c r="R7112" t="s">
        <v>6814</v>
      </c>
      <c r="S7112">
        <v>7.76</v>
      </c>
      <c r="T7112">
        <v>2</v>
      </c>
      <c r="U7112">
        <v>0</v>
      </c>
      <c r="V7112">
        <v>2.2503999999999991</v>
      </c>
    </row>
    <row r="7113" spans="1:22" ht="14.25" customHeight="1" x14ac:dyDescent="0.3">
      <c r="A7113">
        <v>7112</v>
      </c>
      <c r="B7113" t="s">
        <v>9292</v>
      </c>
      <c r="C7113">
        <f>YEAR(Data!$D7113)</f>
        <v>2013</v>
      </c>
      <c r="D7113" s="2">
        <v>41384</v>
      </c>
      <c r="E7113" s="2">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ht="14.25" customHeight="1" x14ac:dyDescent="0.3">
      <c r="A7114">
        <v>7113</v>
      </c>
      <c r="B7114" t="s">
        <v>9292</v>
      </c>
      <c r="C7114">
        <f>YEAR(Data!$D7114)</f>
        <v>2013</v>
      </c>
      <c r="D7114" s="2">
        <v>41384</v>
      </c>
      <c r="E7114" s="2">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ht="14.25" customHeight="1" x14ac:dyDescent="0.3">
      <c r="A7115">
        <v>7114</v>
      </c>
      <c r="B7115" t="s">
        <v>9292</v>
      </c>
      <c r="C7115">
        <f>YEAR(Data!$D7115)</f>
        <v>2013</v>
      </c>
      <c r="D7115" s="2">
        <v>41384</v>
      </c>
      <c r="E7115" s="2">
        <v>41391</v>
      </c>
      <c r="F7115" t="s">
        <v>50</v>
      </c>
      <c r="G7115" t="s">
        <v>290</v>
      </c>
      <c r="H7115" t="s">
        <v>291</v>
      </c>
      <c r="I7115" t="s">
        <v>26</v>
      </c>
      <c r="J7115" t="s">
        <v>27</v>
      </c>
      <c r="K7115" t="s">
        <v>266</v>
      </c>
      <c r="L7115" t="s">
        <v>267</v>
      </c>
      <c r="M7115">
        <v>10035</v>
      </c>
      <c r="N7115" t="s">
        <v>148</v>
      </c>
      <c r="O7115" t="s">
        <v>6137</v>
      </c>
      <c r="P7115" t="s">
        <v>46</v>
      </c>
      <c r="Q7115" t="s">
        <v>75</v>
      </c>
      <c r="R7115" t="s">
        <v>6138</v>
      </c>
      <c r="S7115">
        <v>9.2799999999999994</v>
      </c>
      <c r="T7115">
        <v>2</v>
      </c>
      <c r="U7115">
        <v>0.2</v>
      </c>
      <c r="V7115">
        <v>3.2479999999999998</v>
      </c>
    </row>
    <row r="7116" spans="1:22" ht="14.25" customHeight="1" x14ac:dyDescent="0.3">
      <c r="A7116">
        <v>7115</v>
      </c>
      <c r="B7116" t="s">
        <v>9293</v>
      </c>
      <c r="C7116">
        <f>YEAR(Data!$D7116)</f>
        <v>2013</v>
      </c>
      <c r="D7116" s="2">
        <v>41400</v>
      </c>
      <c r="E7116" s="2">
        <v>41401</v>
      </c>
      <c r="F7116" t="s">
        <v>188</v>
      </c>
      <c r="G7116" t="s">
        <v>2908</v>
      </c>
      <c r="H7116" t="s">
        <v>2909</v>
      </c>
      <c r="I7116" t="s">
        <v>41</v>
      </c>
      <c r="J7116" t="s">
        <v>27</v>
      </c>
      <c r="K7116" t="s">
        <v>28</v>
      </c>
      <c r="L7116" t="s">
        <v>1392</v>
      </c>
      <c r="M7116">
        <v>89015</v>
      </c>
      <c r="N7116" t="s">
        <v>44</v>
      </c>
      <c r="O7116" t="s">
        <v>7497</v>
      </c>
      <c r="P7116" t="s">
        <v>32</v>
      </c>
      <c r="Q7116" t="s">
        <v>56</v>
      </c>
      <c r="R7116" t="s">
        <v>7498</v>
      </c>
      <c r="S7116">
        <v>1685.88</v>
      </c>
      <c r="T7116">
        <v>6</v>
      </c>
      <c r="U7116">
        <v>0</v>
      </c>
      <c r="V7116">
        <v>320.31720000000001</v>
      </c>
    </row>
    <row r="7117" spans="1:22" ht="14.25" customHeight="1" x14ac:dyDescent="0.3">
      <c r="A7117">
        <v>7116</v>
      </c>
      <c r="B7117" t="s">
        <v>9293</v>
      </c>
      <c r="C7117">
        <f>YEAR(Data!$D7117)</f>
        <v>2013</v>
      </c>
      <c r="D7117" s="2">
        <v>41400</v>
      </c>
      <c r="E7117" s="2">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ht="14.25" customHeight="1" x14ac:dyDescent="0.3">
      <c r="A7118">
        <v>7117</v>
      </c>
      <c r="B7118" t="s">
        <v>9294</v>
      </c>
      <c r="C7118">
        <f>YEAR(Data!$D7118)</f>
        <v>2011</v>
      </c>
      <c r="D7118" s="2">
        <v>40834</v>
      </c>
      <c r="E7118" s="2">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ht="14.25" customHeight="1" x14ac:dyDescent="0.3">
      <c r="A7119">
        <v>7118</v>
      </c>
      <c r="B7119" t="s">
        <v>9294</v>
      </c>
      <c r="C7119">
        <f>YEAR(Data!$D7119)</f>
        <v>2011</v>
      </c>
      <c r="D7119" s="2">
        <v>40834</v>
      </c>
      <c r="E7119" s="2">
        <v>40839</v>
      </c>
      <c r="F7119" t="s">
        <v>23</v>
      </c>
      <c r="G7119" t="s">
        <v>4112</v>
      </c>
      <c r="H7119" t="s">
        <v>4113</v>
      </c>
      <c r="I7119" t="s">
        <v>26</v>
      </c>
      <c r="J7119" t="s">
        <v>27</v>
      </c>
      <c r="K7119" t="s">
        <v>95</v>
      </c>
      <c r="L7119" t="s">
        <v>96</v>
      </c>
      <c r="M7119">
        <v>98103</v>
      </c>
      <c r="N7119" t="s">
        <v>44</v>
      </c>
      <c r="O7119" t="s">
        <v>5485</v>
      </c>
      <c r="P7119" t="s">
        <v>46</v>
      </c>
      <c r="Q7119" t="s">
        <v>75</v>
      </c>
      <c r="R7119" t="s">
        <v>5486</v>
      </c>
      <c r="S7119">
        <v>1.3440000000000001</v>
      </c>
      <c r="T7119">
        <v>1</v>
      </c>
      <c r="U7119">
        <v>0.2</v>
      </c>
      <c r="V7119">
        <v>0.47039999999999987</v>
      </c>
    </row>
    <row r="7120" spans="1:22" ht="14.25" customHeight="1" x14ac:dyDescent="0.3">
      <c r="A7120">
        <v>7119</v>
      </c>
      <c r="B7120" t="s">
        <v>9295</v>
      </c>
      <c r="C7120">
        <f>YEAR(Data!$D7120)</f>
        <v>2014</v>
      </c>
      <c r="D7120" s="2">
        <v>41684</v>
      </c>
      <c r="E7120" s="2">
        <v>41688</v>
      </c>
      <c r="F7120" t="s">
        <v>50</v>
      </c>
      <c r="G7120" t="s">
        <v>6343</v>
      </c>
      <c r="H7120" t="s">
        <v>6344</v>
      </c>
      <c r="I7120" t="s">
        <v>41</v>
      </c>
      <c r="J7120" t="s">
        <v>27</v>
      </c>
      <c r="K7120" t="s">
        <v>266</v>
      </c>
      <c r="L7120" t="s">
        <v>267</v>
      </c>
      <c r="M7120">
        <v>10009</v>
      </c>
      <c r="N7120" t="s">
        <v>148</v>
      </c>
      <c r="O7120" t="s">
        <v>5437</v>
      </c>
      <c r="P7120" t="s">
        <v>46</v>
      </c>
      <c r="Q7120" t="s">
        <v>90</v>
      </c>
      <c r="R7120" t="s">
        <v>5438</v>
      </c>
      <c r="S7120">
        <v>17.940000000000001</v>
      </c>
      <c r="T7120">
        <v>3</v>
      </c>
      <c r="U7120">
        <v>0</v>
      </c>
      <c r="V7120">
        <v>8.7906000000000013</v>
      </c>
    </row>
    <row r="7121" spans="1:22" ht="14.25" customHeight="1" x14ac:dyDescent="0.3">
      <c r="A7121">
        <v>7120</v>
      </c>
      <c r="B7121" t="s">
        <v>9296</v>
      </c>
      <c r="C7121">
        <f>YEAR(Data!$D7121)</f>
        <v>2014</v>
      </c>
      <c r="D7121" s="2">
        <v>41961</v>
      </c>
      <c r="E7121" s="2">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ht="14.25" customHeight="1" x14ac:dyDescent="0.3">
      <c r="A7122">
        <v>7121</v>
      </c>
      <c r="B7122" t="s">
        <v>9297</v>
      </c>
      <c r="C7122">
        <f>YEAR(Data!$D7122)</f>
        <v>2011</v>
      </c>
      <c r="D7122" s="2">
        <v>40564</v>
      </c>
      <c r="E7122" s="2">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ht="14.25" customHeight="1" x14ac:dyDescent="0.3">
      <c r="A7123">
        <v>7122</v>
      </c>
      <c r="B7123" t="s">
        <v>9298</v>
      </c>
      <c r="C7123">
        <f>YEAR(Data!$D7123)</f>
        <v>2014</v>
      </c>
      <c r="D7123" s="2">
        <v>41975</v>
      </c>
      <c r="E7123" s="2">
        <v>41982</v>
      </c>
      <c r="F7123" t="s">
        <v>50</v>
      </c>
      <c r="G7123" t="s">
        <v>51</v>
      </c>
      <c r="H7123" t="s">
        <v>52</v>
      </c>
      <c r="I7123" t="s">
        <v>26</v>
      </c>
      <c r="J7123" t="s">
        <v>27</v>
      </c>
      <c r="K7123" t="s">
        <v>95</v>
      </c>
      <c r="L7123" t="s">
        <v>96</v>
      </c>
      <c r="M7123">
        <v>98105</v>
      </c>
      <c r="N7123" t="s">
        <v>44</v>
      </c>
      <c r="O7123" t="s">
        <v>8690</v>
      </c>
      <c r="P7123" t="s">
        <v>46</v>
      </c>
      <c r="Q7123" t="s">
        <v>90</v>
      </c>
      <c r="R7123" t="s">
        <v>8691</v>
      </c>
      <c r="S7123">
        <v>41.86</v>
      </c>
      <c r="T7123">
        <v>7</v>
      </c>
      <c r="U7123">
        <v>0</v>
      </c>
      <c r="V7123">
        <v>18.837</v>
      </c>
    </row>
    <row r="7124" spans="1:22" ht="14.25" customHeight="1" x14ac:dyDescent="0.3">
      <c r="A7124">
        <v>7123</v>
      </c>
      <c r="B7124" t="s">
        <v>9298</v>
      </c>
      <c r="C7124">
        <f>YEAR(Data!$D7124)</f>
        <v>2014</v>
      </c>
      <c r="D7124" s="2">
        <v>41975</v>
      </c>
      <c r="E7124" s="2">
        <v>41982</v>
      </c>
      <c r="F7124" t="s">
        <v>50</v>
      </c>
      <c r="G7124" t="s">
        <v>51</v>
      </c>
      <c r="H7124" t="s">
        <v>52</v>
      </c>
      <c r="I7124" t="s">
        <v>26</v>
      </c>
      <c r="J7124" t="s">
        <v>27</v>
      </c>
      <c r="K7124" t="s">
        <v>95</v>
      </c>
      <c r="L7124" t="s">
        <v>96</v>
      </c>
      <c r="M7124">
        <v>98105</v>
      </c>
      <c r="N7124" t="s">
        <v>44</v>
      </c>
      <c r="O7124" t="s">
        <v>6577</v>
      </c>
      <c r="P7124" t="s">
        <v>32</v>
      </c>
      <c r="Q7124" t="s">
        <v>33</v>
      </c>
      <c r="R7124" t="s">
        <v>6578</v>
      </c>
      <c r="S7124">
        <v>141.96</v>
      </c>
      <c r="T7124">
        <v>2</v>
      </c>
      <c r="U7124">
        <v>0</v>
      </c>
      <c r="V7124">
        <v>41.168399999999991</v>
      </c>
    </row>
    <row r="7125" spans="1:22" ht="14.25" customHeight="1" x14ac:dyDescent="0.3">
      <c r="A7125">
        <v>7124</v>
      </c>
      <c r="B7125" t="s">
        <v>9299</v>
      </c>
      <c r="C7125">
        <f>YEAR(Data!$D7125)</f>
        <v>2012</v>
      </c>
      <c r="D7125" s="2">
        <v>41130</v>
      </c>
      <c r="E7125" s="2">
        <v>41137</v>
      </c>
      <c r="F7125" t="s">
        <v>50</v>
      </c>
      <c r="G7125" t="s">
        <v>7780</v>
      </c>
      <c r="H7125" t="s">
        <v>7781</v>
      </c>
      <c r="I7125" t="s">
        <v>41</v>
      </c>
      <c r="J7125" t="s">
        <v>27</v>
      </c>
      <c r="K7125" t="s">
        <v>266</v>
      </c>
      <c r="L7125" t="s">
        <v>267</v>
      </c>
      <c r="M7125">
        <v>10035</v>
      </c>
      <c r="N7125" t="s">
        <v>148</v>
      </c>
      <c r="O7125" t="s">
        <v>6591</v>
      </c>
      <c r="P7125" t="s">
        <v>32</v>
      </c>
      <c r="Q7125" t="s">
        <v>65</v>
      </c>
      <c r="R7125" t="s">
        <v>6592</v>
      </c>
      <c r="S7125">
        <v>10.02</v>
      </c>
      <c r="T7125">
        <v>3</v>
      </c>
      <c r="U7125">
        <v>0</v>
      </c>
      <c r="V7125">
        <v>4.4088000000000012</v>
      </c>
    </row>
    <row r="7126" spans="1:22" ht="14.25" customHeight="1" x14ac:dyDescent="0.3">
      <c r="A7126">
        <v>7125</v>
      </c>
      <c r="B7126" t="s">
        <v>9299</v>
      </c>
      <c r="C7126">
        <f>YEAR(Data!$D7126)</f>
        <v>2012</v>
      </c>
      <c r="D7126" s="2">
        <v>41130</v>
      </c>
      <c r="E7126" s="2">
        <v>41137</v>
      </c>
      <c r="F7126" t="s">
        <v>50</v>
      </c>
      <c r="G7126" t="s">
        <v>7780</v>
      </c>
      <c r="H7126" t="s">
        <v>7781</v>
      </c>
      <c r="I7126" t="s">
        <v>41</v>
      </c>
      <c r="J7126" t="s">
        <v>27</v>
      </c>
      <c r="K7126" t="s">
        <v>266</v>
      </c>
      <c r="L7126" t="s">
        <v>267</v>
      </c>
      <c r="M7126">
        <v>10035</v>
      </c>
      <c r="N7126" t="s">
        <v>148</v>
      </c>
      <c r="O7126" t="s">
        <v>5854</v>
      </c>
      <c r="P7126" t="s">
        <v>46</v>
      </c>
      <c r="Q7126" t="s">
        <v>90</v>
      </c>
      <c r="R7126" t="s">
        <v>5855</v>
      </c>
      <c r="S7126">
        <v>144.12</v>
      </c>
      <c r="T7126">
        <v>3</v>
      </c>
      <c r="U7126">
        <v>0</v>
      </c>
      <c r="V7126">
        <v>69.177599999999984</v>
      </c>
    </row>
    <row r="7127" spans="1:22" ht="14.25" customHeight="1" x14ac:dyDescent="0.3">
      <c r="A7127">
        <v>7126</v>
      </c>
      <c r="B7127" t="s">
        <v>9300</v>
      </c>
      <c r="C7127">
        <f>YEAR(Data!$D7127)</f>
        <v>2013</v>
      </c>
      <c r="D7127" s="2">
        <v>41545</v>
      </c>
      <c r="E7127" s="2">
        <v>41547</v>
      </c>
      <c r="F7127" t="s">
        <v>23</v>
      </c>
      <c r="G7127" t="s">
        <v>4261</v>
      </c>
      <c r="H7127" t="s">
        <v>4262</v>
      </c>
      <c r="I7127" t="s">
        <v>26</v>
      </c>
      <c r="J7127" t="s">
        <v>27</v>
      </c>
      <c r="K7127" t="s">
        <v>1736</v>
      </c>
      <c r="L7127" t="s">
        <v>1272</v>
      </c>
      <c r="M7127">
        <v>30318</v>
      </c>
      <c r="N7127" t="s">
        <v>30</v>
      </c>
      <c r="O7127" t="s">
        <v>5290</v>
      </c>
      <c r="P7127" t="s">
        <v>46</v>
      </c>
      <c r="Q7127" t="s">
        <v>90</v>
      </c>
      <c r="R7127" t="s">
        <v>5291</v>
      </c>
      <c r="S7127">
        <v>17.940000000000001</v>
      </c>
      <c r="T7127">
        <v>3</v>
      </c>
      <c r="U7127">
        <v>0</v>
      </c>
      <c r="V7127">
        <v>8.7906000000000013</v>
      </c>
    </row>
    <row r="7128" spans="1:22" ht="14.25" customHeight="1" x14ac:dyDescent="0.3">
      <c r="A7128">
        <v>7127</v>
      </c>
      <c r="B7128" t="s">
        <v>9300</v>
      </c>
      <c r="C7128">
        <f>YEAR(Data!$D7128)</f>
        <v>2013</v>
      </c>
      <c r="D7128" s="2">
        <v>41545</v>
      </c>
      <c r="E7128" s="2">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ht="14.25" customHeight="1" x14ac:dyDescent="0.3">
      <c r="A7129">
        <v>7128</v>
      </c>
      <c r="B7129" t="s">
        <v>9301</v>
      </c>
      <c r="C7129">
        <f>YEAR(Data!$D7129)</f>
        <v>2013</v>
      </c>
      <c r="D7129" s="2">
        <v>41593</v>
      </c>
      <c r="E7129" s="2">
        <v>41599</v>
      </c>
      <c r="F7129" t="s">
        <v>50</v>
      </c>
      <c r="G7129" t="s">
        <v>5224</v>
      </c>
      <c r="H7129" t="s">
        <v>5225</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ht="14.25" customHeight="1" x14ac:dyDescent="0.3">
      <c r="A7130">
        <v>7129</v>
      </c>
      <c r="B7130" t="s">
        <v>9301</v>
      </c>
      <c r="C7130">
        <f>YEAR(Data!$D7130)</f>
        <v>2013</v>
      </c>
      <c r="D7130" s="2">
        <v>41593</v>
      </c>
      <c r="E7130" s="2">
        <v>41599</v>
      </c>
      <c r="F7130" t="s">
        <v>50</v>
      </c>
      <c r="G7130" t="s">
        <v>5224</v>
      </c>
      <c r="H7130" t="s">
        <v>5225</v>
      </c>
      <c r="I7130" t="s">
        <v>26</v>
      </c>
      <c r="J7130" t="s">
        <v>27</v>
      </c>
      <c r="K7130" t="s">
        <v>606</v>
      </c>
      <c r="L7130" t="s">
        <v>245</v>
      </c>
      <c r="M7130">
        <v>19711</v>
      </c>
      <c r="N7130" t="s">
        <v>148</v>
      </c>
      <c r="O7130" t="s">
        <v>6191</v>
      </c>
      <c r="P7130" t="s">
        <v>32</v>
      </c>
      <c r="Q7130" t="s">
        <v>65</v>
      </c>
      <c r="R7130" t="s">
        <v>6192</v>
      </c>
      <c r="S7130">
        <v>19.920000000000002</v>
      </c>
      <c r="T7130">
        <v>4</v>
      </c>
      <c r="U7130">
        <v>0</v>
      </c>
      <c r="V7130">
        <v>6.573599999999999</v>
      </c>
    </row>
    <row r="7131" spans="1:22" ht="14.25" customHeight="1" x14ac:dyDescent="0.3">
      <c r="A7131">
        <v>7130</v>
      </c>
      <c r="B7131" t="s">
        <v>9302</v>
      </c>
      <c r="C7131">
        <f>YEAR(Data!$D7131)</f>
        <v>2013</v>
      </c>
      <c r="D7131" s="2">
        <v>41381</v>
      </c>
      <c r="E7131" s="2">
        <v>41387</v>
      </c>
      <c r="F7131" t="s">
        <v>50</v>
      </c>
      <c r="G7131" t="s">
        <v>111</v>
      </c>
      <c r="H7131" t="s">
        <v>112</v>
      </c>
      <c r="I7131" t="s">
        <v>26</v>
      </c>
      <c r="J7131" t="s">
        <v>27</v>
      </c>
      <c r="K7131" t="s">
        <v>5661</v>
      </c>
      <c r="L7131" t="s">
        <v>335</v>
      </c>
      <c r="M7131">
        <v>37211</v>
      </c>
      <c r="N7131" t="s">
        <v>30</v>
      </c>
      <c r="O7131" t="s">
        <v>3556</v>
      </c>
      <c r="P7131" t="s">
        <v>71</v>
      </c>
      <c r="Q7131" t="s">
        <v>161</v>
      </c>
      <c r="R7131" t="s">
        <v>3557</v>
      </c>
      <c r="S7131">
        <v>35.167999999999999</v>
      </c>
      <c r="T7131">
        <v>4</v>
      </c>
      <c r="U7131">
        <v>0.2</v>
      </c>
      <c r="V7131">
        <v>8.3524000000000012</v>
      </c>
    </row>
    <row r="7132" spans="1:22" ht="14.25" customHeight="1" x14ac:dyDescent="0.3">
      <c r="A7132">
        <v>7131</v>
      </c>
      <c r="B7132" t="s">
        <v>9302</v>
      </c>
      <c r="C7132">
        <f>YEAR(Data!$D7132)</f>
        <v>2013</v>
      </c>
      <c r="D7132" s="2">
        <v>41381</v>
      </c>
      <c r="E7132" s="2">
        <v>41387</v>
      </c>
      <c r="F7132" t="s">
        <v>50</v>
      </c>
      <c r="G7132" t="s">
        <v>111</v>
      </c>
      <c r="H7132" t="s">
        <v>112</v>
      </c>
      <c r="I7132" t="s">
        <v>26</v>
      </c>
      <c r="J7132" t="s">
        <v>27</v>
      </c>
      <c r="K7132" t="s">
        <v>5661</v>
      </c>
      <c r="L7132" t="s">
        <v>335</v>
      </c>
      <c r="M7132">
        <v>37211</v>
      </c>
      <c r="N7132" t="s">
        <v>30</v>
      </c>
      <c r="O7132" t="s">
        <v>7517</v>
      </c>
      <c r="P7132" t="s">
        <v>46</v>
      </c>
      <c r="Q7132" t="s">
        <v>90</v>
      </c>
      <c r="R7132" t="s">
        <v>8207</v>
      </c>
      <c r="S7132">
        <v>123.08799999999999</v>
      </c>
      <c r="T7132">
        <v>7</v>
      </c>
      <c r="U7132">
        <v>0.2</v>
      </c>
      <c r="V7132">
        <v>40.003599999999999</v>
      </c>
    </row>
    <row r="7133" spans="1:22" ht="14.25" customHeight="1" x14ac:dyDescent="0.3">
      <c r="A7133">
        <v>7132</v>
      </c>
      <c r="B7133" t="s">
        <v>9303</v>
      </c>
      <c r="C7133">
        <f>YEAR(Data!$D7133)</f>
        <v>2014</v>
      </c>
      <c r="D7133" s="2">
        <v>41970</v>
      </c>
      <c r="E7133" s="2">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ht="14.25" customHeight="1" x14ac:dyDescent="0.3">
      <c r="A7134">
        <v>7133</v>
      </c>
      <c r="B7134" t="s">
        <v>9303</v>
      </c>
      <c r="C7134">
        <f>YEAR(Data!$D7134)</f>
        <v>2014</v>
      </c>
      <c r="D7134" s="2">
        <v>41970</v>
      </c>
      <c r="E7134" s="2">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ht="14.25" customHeight="1" x14ac:dyDescent="0.3">
      <c r="A7135">
        <v>7134</v>
      </c>
      <c r="B7135" t="s">
        <v>9303</v>
      </c>
      <c r="C7135">
        <f>YEAR(Data!$D7135)</f>
        <v>2014</v>
      </c>
      <c r="D7135" s="2">
        <v>41970</v>
      </c>
      <c r="E7135" s="2">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ht="14.25" customHeight="1" x14ac:dyDescent="0.3">
      <c r="A7136">
        <v>7135</v>
      </c>
      <c r="B7136" t="s">
        <v>9303</v>
      </c>
      <c r="C7136">
        <f>YEAR(Data!$D7136)</f>
        <v>2014</v>
      </c>
      <c r="D7136" s="2">
        <v>41970</v>
      </c>
      <c r="E7136" s="2">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ht="14.25" customHeight="1" x14ac:dyDescent="0.3">
      <c r="A7137">
        <v>7136</v>
      </c>
      <c r="B7137" t="s">
        <v>9303</v>
      </c>
      <c r="C7137">
        <f>YEAR(Data!$D7137)</f>
        <v>2014</v>
      </c>
      <c r="D7137" s="2">
        <v>41970</v>
      </c>
      <c r="E7137" s="2">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ht="14.25" customHeight="1" x14ac:dyDescent="0.3">
      <c r="A7138">
        <v>7137</v>
      </c>
      <c r="B7138" t="s">
        <v>9304</v>
      </c>
      <c r="C7138">
        <f>YEAR(Data!$D7138)</f>
        <v>2012</v>
      </c>
      <c r="D7138" s="2">
        <v>41233</v>
      </c>
      <c r="E7138" s="2">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ht="14.25" customHeight="1" x14ac:dyDescent="0.3">
      <c r="A7139">
        <v>7138</v>
      </c>
      <c r="B7139" t="s">
        <v>9304</v>
      </c>
      <c r="C7139">
        <f>YEAR(Data!$D7139)</f>
        <v>2012</v>
      </c>
      <c r="D7139" s="2">
        <v>41233</v>
      </c>
      <c r="E7139" s="2">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ht="14.25" customHeight="1" x14ac:dyDescent="0.3">
      <c r="A7140">
        <v>7139</v>
      </c>
      <c r="B7140" t="s">
        <v>9304</v>
      </c>
      <c r="C7140">
        <f>YEAR(Data!$D7140)</f>
        <v>2012</v>
      </c>
      <c r="D7140" s="2">
        <v>41233</v>
      </c>
      <c r="E7140" s="2">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ht="14.25" customHeight="1" x14ac:dyDescent="0.3">
      <c r="A7141">
        <v>7140</v>
      </c>
      <c r="B7141" t="s">
        <v>9304</v>
      </c>
      <c r="C7141">
        <f>YEAR(Data!$D7141)</f>
        <v>2012</v>
      </c>
      <c r="D7141" s="2">
        <v>41233</v>
      </c>
      <c r="E7141" s="2">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ht="14.25" customHeight="1" x14ac:dyDescent="0.3">
      <c r="A7142">
        <v>7141</v>
      </c>
      <c r="B7142" t="s">
        <v>9305</v>
      </c>
      <c r="C7142">
        <f>YEAR(Data!$D7142)</f>
        <v>2014</v>
      </c>
      <c r="D7142" s="2">
        <v>41890</v>
      </c>
      <c r="E7142" s="2">
        <v>41890</v>
      </c>
      <c r="F7142" t="s">
        <v>1290</v>
      </c>
      <c r="G7142" t="s">
        <v>1945</v>
      </c>
      <c r="H7142" t="s">
        <v>1946</v>
      </c>
      <c r="I7142" t="s">
        <v>26</v>
      </c>
      <c r="J7142" t="s">
        <v>27</v>
      </c>
      <c r="K7142" t="s">
        <v>9306</v>
      </c>
      <c r="L7142" t="s">
        <v>596</v>
      </c>
      <c r="M7142">
        <v>63301</v>
      </c>
      <c r="N7142" t="s">
        <v>105</v>
      </c>
      <c r="O7142" t="s">
        <v>2815</v>
      </c>
      <c r="P7142" t="s">
        <v>71</v>
      </c>
      <c r="Q7142" t="s">
        <v>161</v>
      </c>
      <c r="R7142" t="s">
        <v>2816</v>
      </c>
      <c r="S7142">
        <v>113.52</v>
      </c>
      <c r="T7142">
        <v>4</v>
      </c>
      <c r="U7142">
        <v>0</v>
      </c>
      <c r="V7142">
        <v>46.543199999999999</v>
      </c>
    </row>
    <row r="7143" spans="1:22" ht="14.25" customHeight="1" x14ac:dyDescent="0.3">
      <c r="A7143">
        <v>7142</v>
      </c>
      <c r="B7143" t="s">
        <v>9305</v>
      </c>
      <c r="C7143">
        <f>YEAR(Data!$D7143)</f>
        <v>2014</v>
      </c>
      <c r="D7143" s="2">
        <v>41890</v>
      </c>
      <c r="E7143" s="2">
        <v>41890</v>
      </c>
      <c r="F7143" t="s">
        <v>1290</v>
      </c>
      <c r="G7143" t="s">
        <v>1945</v>
      </c>
      <c r="H7143" t="s">
        <v>1946</v>
      </c>
      <c r="I7143" t="s">
        <v>26</v>
      </c>
      <c r="J7143" t="s">
        <v>27</v>
      </c>
      <c r="K7143" t="s">
        <v>9306</v>
      </c>
      <c r="L7143" t="s">
        <v>596</v>
      </c>
      <c r="M7143">
        <v>63301</v>
      </c>
      <c r="N7143" t="s">
        <v>105</v>
      </c>
      <c r="O7143" t="s">
        <v>5041</v>
      </c>
      <c r="P7143" t="s">
        <v>32</v>
      </c>
      <c r="Q7143" t="s">
        <v>65</v>
      </c>
      <c r="R7143" t="s">
        <v>5042</v>
      </c>
      <c r="S7143">
        <v>135.29999999999998</v>
      </c>
      <c r="T7143">
        <v>5</v>
      </c>
      <c r="U7143">
        <v>0</v>
      </c>
      <c r="V7143">
        <v>37.883999999999993</v>
      </c>
    </row>
    <row r="7144" spans="1:22" ht="14.25" customHeight="1" x14ac:dyDescent="0.3">
      <c r="A7144">
        <v>7143</v>
      </c>
      <c r="B7144" t="s">
        <v>9307</v>
      </c>
      <c r="C7144">
        <f>YEAR(Data!$D7144)</f>
        <v>2011</v>
      </c>
      <c r="D7144" s="2">
        <v>40871</v>
      </c>
      <c r="E7144" s="2">
        <v>40876</v>
      </c>
      <c r="F7144" t="s">
        <v>50</v>
      </c>
      <c r="G7144" t="s">
        <v>100</v>
      </c>
      <c r="H7144" t="s">
        <v>101</v>
      </c>
      <c r="I7144" t="s">
        <v>102</v>
      </c>
      <c r="J7144" t="s">
        <v>27</v>
      </c>
      <c r="K7144" t="s">
        <v>2978</v>
      </c>
      <c r="L7144" t="s">
        <v>319</v>
      </c>
      <c r="M7144">
        <v>23464</v>
      </c>
      <c r="N7144" t="s">
        <v>30</v>
      </c>
      <c r="O7144" t="s">
        <v>5693</v>
      </c>
      <c r="P7144" t="s">
        <v>32</v>
      </c>
      <c r="Q7144" t="s">
        <v>65</v>
      </c>
      <c r="R7144" t="s">
        <v>5694</v>
      </c>
      <c r="S7144">
        <v>111.15</v>
      </c>
      <c r="T7144">
        <v>5</v>
      </c>
      <c r="U7144">
        <v>0</v>
      </c>
      <c r="V7144">
        <v>48.906000000000006</v>
      </c>
    </row>
    <row r="7145" spans="1:22" ht="14.25" customHeight="1" x14ac:dyDescent="0.3">
      <c r="A7145">
        <v>7144</v>
      </c>
      <c r="B7145" t="s">
        <v>9308</v>
      </c>
      <c r="C7145">
        <f>YEAR(Data!$D7145)</f>
        <v>2014</v>
      </c>
      <c r="D7145" s="2">
        <v>41710</v>
      </c>
      <c r="E7145" s="2">
        <v>41715</v>
      </c>
      <c r="F7145" t="s">
        <v>50</v>
      </c>
      <c r="G7145" t="s">
        <v>8228</v>
      </c>
      <c r="H7145" t="s">
        <v>8229</v>
      </c>
      <c r="I7145" t="s">
        <v>102</v>
      </c>
      <c r="J7145" t="s">
        <v>27</v>
      </c>
      <c r="K7145" t="s">
        <v>146</v>
      </c>
      <c r="L7145" t="s">
        <v>147</v>
      </c>
      <c r="M7145">
        <v>19140</v>
      </c>
      <c r="N7145" t="s">
        <v>148</v>
      </c>
      <c r="O7145" t="s">
        <v>5628</v>
      </c>
      <c r="P7145" t="s">
        <v>71</v>
      </c>
      <c r="Q7145" t="s">
        <v>72</v>
      </c>
      <c r="R7145" t="s">
        <v>5629</v>
      </c>
      <c r="S7145">
        <v>776.84999999999991</v>
      </c>
      <c r="T7145">
        <v>5</v>
      </c>
      <c r="U7145">
        <v>0.4</v>
      </c>
      <c r="V7145">
        <v>-181.26499999999999</v>
      </c>
    </row>
    <row r="7146" spans="1:22" ht="14.25" customHeight="1" x14ac:dyDescent="0.3">
      <c r="A7146">
        <v>7145</v>
      </c>
      <c r="B7146" t="s">
        <v>9308</v>
      </c>
      <c r="C7146">
        <f>YEAR(Data!$D7146)</f>
        <v>2014</v>
      </c>
      <c r="D7146" s="2">
        <v>41710</v>
      </c>
      <c r="E7146" s="2">
        <v>41715</v>
      </c>
      <c r="F7146" t="s">
        <v>50</v>
      </c>
      <c r="G7146" t="s">
        <v>8228</v>
      </c>
      <c r="H7146" t="s">
        <v>8229</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ht="14.25" customHeight="1" x14ac:dyDescent="0.3">
      <c r="A7147">
        <v>7146</v>
      </c>
      <c r="B7147" t="s">
        <v>9308</v>
      </c>
      <c r="C7147">
        <f>YEAR(Data!$D7147)</f>
        <v>2014</v>
      </c>
      <c r="D7147" s="2">
        <v>41710</v>
      </c>
      <c r="E7147" s="2">
        <v>41715</v>
      </c>
      <c r="F7147" t="s">
        <v>50</v>
      </c>
      <c r="G7147" t="s">
        <v>8228</v>
      </c>
      <c r="H7147" t="s">
        <v>8229</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ht="14.25" customHeight="1" x14ac:dyDescent="0.3">
      <c r="A7148">
        <v>7147</v>
      </c>
      <c r="B7148" t="s">
        <v>9308</v>
      </c>
      <c r="C7148">
        <f>YEAR(Data!$D7148)</f>
        <v>2014</v>
      </c>
      <c r="D7148" s="2">
        <v>41710</v>
      </c>
      <c r="E7148" s="2">
        <v>41715</v>
      </c>
      <c r="F7148" t="s">
        <v>50</v>
      </c>
      <c r="G7148" t="s">
        <v>8228</v>
      </c>
      <c r="H7148" t="s">
        <v>8229</v>
      </c>
      <c r="I7148" t="s">
        <v>102</v>
      </c>
      <c r="J7148" t="s">
        <v>27</v>
      </c>
      <c r="K7148" t="s">
        <v>146</v>
      </c>
      <c r="L7148" t="s">
        <v>147</v>
      </c>
      <c r="M7148">
        <v>19140</v>
      </c>
      <c r="N7148" t="s">
        <v>148</v>
      </c>
      <c r="O7148" t="s">
        <v>8943</v>
      </c>
      <c r="P7148" t="s">
        <v>46</v>
      </c>
      <c r="Q7148" t="s">
        <v>59</v>
      </c>
      <c r="R7148" t="s">
        <v>8944</v>
      </c>
      <c r="S7148">
        <v>43.28</v>
      </c>
      <c r="T7148">
        <v>1</v>
      </c>
      <c r="U7148">
        <v>0.2</v>
      </c>
      <c r="V7148">
        <v>3.2460000000000022</v>
      </c>
    </row>
    <row r="7149" spans="1:22" ht="14.25" customHeight="1" x14ac:dyDescent="0.3">
      <c r="A7149">
        <v>7148</v>
      </c>
      <c r="B7149" t="s">
        <v>9309</v>
      </c>
      <c r="C7149">
        <f>YEAR(Data!$D7149)</f>
        <v>2013</v>
      </c>
      <c r="D7149" s="2">
        <v>41438</v>
      </c>
      <c r="E7149" s="2">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ht="14.25" customHeight="1" x14ac:dyDescent="0.3">
      <c r="A7150">
        <v>7149</v>
      </c>
      <c r="B7150" t="s">
        <v>9309</v>
      </c>
      <c r="C7150">
        <f>YEAR(Data!$D7150)</f>
        <v>2013</v>
      </c>
      <c r="D7150" s="2">
        <v>41438</v>
      </c>
      <c r="E7150" s="2">
        <v>41443</v>
      </c>
      <c r="F7150" t="s">
        <v>50</v>
      </c>
      <c r="G7150" t="s">
        <v>4852</v>
      </c>
      <c r="H7150" t="s">
        <v>4853</v>
      </c>
      <c r="I7150" t="s">
        <v>26</v>
      </c>
      <c r="J7150" t="s">
        <v>27</v>
      </c>
      <c r="K7150" t="s">
        <v>1173</v>
      </c>
      <c r="L7150" t="s">
        <v>267</v>
      </c>
      <c r="M7150">
        <v>11561</v>
      </c>
      <c r="N7150" t="s">
        <v>148</v>
      </c>
      <c r="O7150" t="s">
        <v>5293</v>
      </c>
      <c r="P7150" t="s">
        <v>46</v>
      </c>
      <c r="Q7150" t="s">
        <v>78</v>
      </c>
      <c r="R7150" t="s">
        <v>5294</v>
      </c>
      <c r="S7150">
        <v>52.56</v>
      </c>
      <c r="T7150">
        <v>3</v>
      </c>
      <c r="U7150">
        <v>0</v>
      </c>
      <c r="V7150">
        <v>18.396000000000001</v>
      </c>
    </row>
    <row r="7151" spans="1:22" ht="14.25" customHeight="1" x14ac:dyDescent="0.3">
      <c r="A7151">
        <v>7150</v>
      </c>
      <c r="B7151" t="s">
        <v>9310</v>
      </c>
      <c r="C7151">
        <f>YEAR(Data!$D7151)</f>
        <v>2012</v>
      </c>
      <c r="D7151" s="2">
        <v>41086</v>
      </c>
      <c r="E7151" s="2">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ht="14.25" customHeight="1" x14ac:dyDescent="0.3">
      <c r="A7152">
        <v>7151</v>
      </c>
      <c r="B7152" t="s">
        <v>9311</v>
      </c>
      <c r="C7152">
        <f>YEAR(Data!$D7152)</f>
        <v>2014</v>
      </c>
      <c r="D7152" s="2">
        <v>41996</v>
      </c>
      <c r="E7152" s="2">
        <v>42000</v>
      </c>
      <c r="F7152" t="s">
        <v>50</v>
      </c>
      <c r="G7152" t="s">
        <v>6212</v>
      </c>
      <c r="H7152" t="s">
        <v>6213</v>
      </c>
      <c r="I7152" t="s">
        <v>102</v>
      </c>
      <c r="J7152" t="s">
        <v>27</v>
      </c>
      <c r="K7152" t="s">
        <v>7881</v>
      </c>
      <c r="L7152" t="s">
        <v>358</v>
      </c>
      <c r="M7152">
        <v>35401</v>
      </c>
      <c r="N7152" t="s">
        <v>30</v>
      </c>
      <c r="O7152" t="s">
        <v>1839</v>
      </c>
      <c r="P7152" t="s">
        <v>32</v>
      </c>
      <c r="Q7152" t="s">
        <v>36</v>
      </c>
      <c r="R7152" t="s">
        <v>1840</v>
      </c>
      <c r="S7152">
        <v>141.96</v>
      </c>
      <c r="T7152">
        <v>2</v>
      </c>
      <c r="U7152">
        <v>0</v>
      </c>
      <c r="V7152">
        <v>35.490000000000009</v>
      </c>
    </row>
    <row r="7153" spans="1:22" ht="14.25" customHeight="1" x14ac:dyDescent="0.3">
      <c r="A7153">
        <v>7152</v>
      </c>
      <c r="B7153" t="s">
        <v>9312</v>
      </c>
      <c r="C7153">
        <f>YEAR(Data!$D7153)</f>
        <v>2014</v>
      </c>
      <c r="D7153" s="2">
        <v>41996</v>
      </c>
      <c r="E7153" s="2">
        <v>41999</v>
      </c>
      <c r="F7153" t="s">
        <v>23</v>
      </c>
      <c r="G7153" t="s">
        <v>7439</v>
      </c>
      <c r="H7153" t="s">
        <v>7440</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ht="14.25" customHeight="1" x14ac:dyDescent="0.3">
      <c r="A7154">
        <v>7153</v>
      </c>
      <c r="B7154" t="s">
        <v>9313</v>
      </c>
      <c r="C7154">
        <f>YEAR(Data!$D7154)</f>
        <v>2011</v>
      </c>
      <c r="D7154" s="2">
        <v>40825</v>
      </c>
      <c r="E7154" s="2">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ht="14.25" customHeight="1" x14ac:dyDescent="0.3">
      <c r="A7155">
        <v>7154</v>
      </c>
      <c r="B7155" t="s">
        <v>9314</v>
      </c>
      <c r="C7155">
        <f>YEAR(Data!$D7155)</f>
        <v>2012</v>
      </c>
      <c r="D7155" s="2">
        <v>41253</v>
      </c>
      <c r="E7155" s="2">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ht="14.25" customHeight="1" x14ac:dyDescent="0.3">
      <c r="A7156">
        <v>7155</v>
      </c>
      <c r="B7156" t="s">
        <v>9315</v>
      </c>
      <c r="C7156">
        <f>YEAR(Data!$D7156)</f>
        <v>2012</v>
      </c>
      <c r="D7156" s="2">
        <v>41268</v>
      </c>
      <c r="E7156" s="2">
        <v>41270</v>
      </c>
      <c r="F7156" t="s">
        <v>23</v>
      </c>
      <c r="G7156" t="s">
        <v>242</v>
      </c>
      <c r="H7156" t="s">
        <v>243</v>
      </c>
      <c r="I7156" t="s">
        <v>26</v>
      </c>
      <c r="J7156" t="s">
        <v>27</v>
      </c>
      <c r="K7156" t="s">
        <v>497</v>
      </c>
      <c r="L7156" t="s">
        <v>1272</v>
      </c>
      <c r="M7156">
        <v>31907</v>
      </c>
      <c r="N7156" t="s">
        <v>30</v>
      </c>
      <c r="O7156" t="s">
        <v>8503</v>
      </c>
      <c r="P7156" t="s">
        <v>32</v>
      </c>
      <c r="Q7156" t="s">
        <v>65</v>
      </c>
      <c r="R7156" t="s">
        <v>8504</v>
      </c>
      <c r="S7156">
        <v>275.88</v>
      </c>
      <c r="T7156">
        <v>6</v>
      </c>
      <c r="U7156">
        <v>0</v>
      </c>
      <c r="V7156">
        <v>46.899599999999964</v>
      </c>
    </row>
    <row r="7157" spans="1:22" ht="14.25" customHeight="1" x14ac:dyDescent="0.3">
      <c r="A7157">
        <v>7156</v>
      </c>
      <c r="B7157" t="s">
        <v>9315</v>
      </c>
      <c r="C7157">
        <f>YEAR(Data!$D7157)</f>
        <v>2012</v>
      </c>
      <c r="D7157" s="2">
        <v>41268</v>
      </c>
      <c r="E7157" s="2">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ht="14.25" customHeight="1" x14ac:dyDescent="0.3">
      <c r="A7158">
        <v>7157</v>
      </c>
      <c r="B7158" t="s">
        <v>9316</v>
      </c>
      <c r="C7158">
        <f>YEAR(Data!$D7158)</f>
        <v>2014</v>
      </c>
      <c r="D7158" s="2">
        <v>41759</v>
      </c>
      <c r="E7158" s="2">
        <v>41764</v>
      </c>
      <c r="F7158" t="s">
        <v>50</v>
      </c>
      <c r="G7158" t="s">
        <v>3450</v>
      </c>
      <c r="H7158" t="s">
        <v>3451</v>
      </c>
      <c r="I7158" t="s">
        <v>26</v>
      </c>
      <c r="J7158" t="s">
        <v>27</v>
      </c>
      <c r="K7158" t="s">
        <v>6067</v>
      </c>
      <c r="L7158" t="s">
        <v>788</v>
      </c>
      <c r="M7158">
        <v>7050</v>
      </c>
      <c r="N7158" t="s">
        <v>148</v>
      </c>
      <c r="O7158" t="s">
        <v>2923</v>
      </c>
      <c r="P7158" t="s">
        <v>46</v>
      </c>
      <c r="Q7158" t="s">
        <v>47</v>
      </c>
      <c r="R7158" t="s">
        <v>2924</v>
      </c>
      <c r="S7158">
        <v>4.91</v>
      </c>
      <c r="T7158">
        <v>1</v>
      </c>
      <c r="U7158">
        <v>0</v>
      </c>
      <c r="V7158">
        <v>2.4058999999999999</v>
      </c>
    </row>
    <row r="7159" spans="1:22" ht="14.25" customHeight="1" x14ac:dyDescent="0.3">
      <c r="A7159">
        <v>7158</v>
      </c>
      <c r="B7159" t="s">
        <v>9317</v>
      </c>
      <c r="C7159">
        <f>YEAR(Data!$D7159)</f>
        <v>2013</v>
      </c>
      <c r="D7159" s="2">
        <v>41362</v>
      </c>
      <c r="E7159" s="2">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ht="14.25" customHeight="1" x14ac:dyDescent="0.3">
      <c r="A7160">
        <v>7159</v>
      </c>
      <c r="B7160" t="s">
        <v>9317</v>
      </c>
      <c r="C7160">
        <f>YEAR(Data!$D7160)</f>
        <v>2013</v>
      </c>
      <c r="D7160" s="2">
        <v>41362</v>
      </c>
      <c r="E7160" s="2">
        <v>41365</v>
      </c>
      <c r="F7160" t="s">
        <v>23</v>
      </c>
      <c r="G7160" t="s">
        <v>3525</v>
      </c>
      <c r="H7160" t="s">
        <v>3526</v>
      </c>
      <c r="I7160" t="s">
        <v>26</v>
      </c>
      <c r="J7160" t="s">
        <v>27</v>
      </c>
      <c r="K7160" t="s">
        <v>42</v>
      </c>
      <c r="L7160" t="s">
        <v>43</v>
      </c>
      <c r="M7160">
        <v>90032</v>
      </c>
      <c r="N7160" t="s">
        <v>44</v>
      </c>
      <c r="O7160" t="s">
        <v>9318</v>
      </c>
      <c r="P7160" t="s">
        <v>46</v>
      </c>
      <c r="Q7160" t="s">
        <v>90</v>
      </c>
      <c r="R7160" t="s">
        <v>9319</v>
      </c>
      <c r="S7160">
        <v>5.98</v>
      </c>
      <c r="T7160">
        <v>1</v>
      </c>
      <c r="U7160">
        <v>0</v>
      </c>
      <c r="V7160">
        <v>2.9302000000000001</v>
      </c>
    </row>
    <row r="7161" spans="1:22" ht="14.25" customHeight="1" x14ac:dyDescent="0.3">
      <c r="A7161">
        <v>7160</v>
      </c>
      <c r="B7161" t="s">
        <v>9320</v>
      </c>
      <c r="C7161">
        <f>YEAR(Data!$D7161)</f>
        <v>2012</v>
      </c>
      <c r="D7161" s="2">
        <v>41042</v>
      </c>
      <c r="E7161" s="2">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ht="14.25" customHeight="1" x14ac:dyDescent="0.3">
      <c r="A7162">
        <v>7161</v>
      </c>
      <c r="B7162" t="s">
        <v>9320</v>
      </c>
      <c r="C7162">
        <f>YEAR(Data!$D7162)</f>
        <v>2012</v>
      </c>
      <c r="D7162" s="2">
        <v>41042</v>
      </c>
      <c r="E7162" s="2">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ht="14.25" customHeight="1" x14ac:dyDescent="0.3">
      <c r="A7163">
        <v>7162</v>
      </c>
      <c r="B7163" t="s">
        <v>9321</v>
      </c>
      <c r="C7163">
        <f>YEAR(Data!$D7163)</f>
        <v>2011</v>
      </c>
      <c r="D7163" s="2">
        <v>40728</v>
      </c>
      <c r="E7163" s="2">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ht="14.25" customHeight="1" x14ac:dyDescent="0.3">
      <c r="A7164">
        <v>7163</v>
      </c>
      <c r="B7164" t="s">
        <v>9321</v>
      </c>
      <c r="C7164">
        <f>YEAR(Data!$D7164)</f>
        <v>2011</v>
      </c>
      <c r="D7164" s="2">
        <v>40728</v>
      </c>
      <c r="E7164" s="2">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ht="14.25" customHeight="1" x14ac:dyDescent="0.3">
      <c r="A7165">
        <v>7164</v>
      </c>
      <c r="B7165" t="s">
        <v>9322</v>
      </c>
      <c r="C7165">
        <f>YEAR(Data!$D7165)</f>
        <v>2011</v>
      </c>
      <c r="D7165" s="2">
        <v>40655</v>
      </c>
      <c r="E7165" s="2">
        <v>40657</v>
      </c>
      <c r="F7165" t="s">
        <v>23</v>
      </c>
      <c r="G7165" t="s">
        <v>6420</v>
      </c>
      <c r="H7165" t="s">
        <v>6421</v>
      </c>
      <c r="I7165" t="s">
        <v>41</v>
      </c>
      <c r="J7165" t="s">
        <v>27</v>
      </c>
      <c r="K7165" t="s">
        <v>276</v>
      </c>
      <c r="L7165" t="s">
        <v>267</v>
      </c>
      <c r="M7165">
        <v>12180</v>
      </c>
      <c r="N7165" t="s">
        <v>148</v>
      </c>
      <c r="O7165" t="s">
        <v>6396</v>
      </c>
      <c r="P7165" t="s">
        <v>46</v>
      </c>
      <c r="Q7165" t="s">
        <v>173</v>
      </c>
      <c r="R7165" t="s">
        <v>186</v>
      </c>
      <c r="S7165">
        <v>247.84</v>
      </c>
      <c r="T7165">
        <v>8</v>
      </c>
      <c r="U7165">
        <v>0</v>
      </c>
      <c r="V7165">
        <v>121.44159999999999</v>
      </c>
    </row>
    <row r="7166" spans="1:22" ht="14.25" customHeight="1" x14ac:dyDescent="0.3">
      <c r="A7166">
        <v>7165</v>
      </c>
      <c r="B7166" t="s">
        <v>9322</v>
      </c>
      <c r="C7166">
        <f>YEAR(Data!$D7166)</f>
        <v>2011</v>
      </c>
      <c r="D7166" s="2">
        <v>40655</v>
      </c>
      <c r="E7166" s="2">
        <v>40657</v>
      </c>
      <c r="F7166" t="s">
        <v>23</v>
      </c>
      <c r="G7166" t="s">
        <v>6420</v>
      </c>
      <c r="H7166" t="s">
        <v>6421</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ht="14.25" customHeight="1" x14ac:dyDescent="0.3">
      <c r="A7167">
        <v>7166</v>
      </c>
      <c r="B7167" t="s">
        <v>9323</v>
      </c>
      <c r="C7167">
        <f>YEAR(Data!$D7167)</f>
        <v>2013</v>
      </c>
      <c r="D7167" s="2">
        <v>41537</v>
      </c>
      <c r="E7167" s="2">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ht="14.25" customHeight="1" x14ac:dyDescent="0.3">
      <c r="A7168">
        <v>7167</v>
      </c>
      <c r="B7168" t="s">
        <v>9324</v>
      </c>
      <c r="C7168">
        <f>YEAR(Data!$D7168)</f>
        <v>2011</v>
      </c>
      <c r="D7168" s="2">
        <v>40746</v>
      </c>
      <c r="E7168" s="2">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ht="14.25" customHeight="1" x14ac:dyDescent="0.3">
      <c r="A7169">
        <v>7168</v>
      </c>
      <c r="B7169" t="s">
        <v>9324</v>
      </c>
      <c r="C7169">
        <f>YEAR(Data!$D7169)</f>
        <v>2011</v>
      </c>
      <c r="D7169" s="2">
        <v>40746</v>
      </c>
      <c r="E7169" s="2">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ht="14.25" customHeight="1" x14ac:dyDescent="0.3">
      <c r="A7170">
        <v>7169</v>
      </c>
      <c r="B7170" t="s">
        <v>9324</v>
      </c>
      <c r="C7170">
        <f>YEAR(Data!$D7170)</f>
        <v>2011</v>
      </c>
      <c r="D7170" s="2">
        <v>40746</v>
      </c>
      <c r="E7170" s="2">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ht="14.25" customHeight="1" x14ac:dyDescent="0.3">
      <c r="A7171">
        <v>7170</v>
      </c>
      <c r="B7171" t="s">
        <v>9324</v>
      </c>
      <c r="C7171">
        <f>YEAR(Data!$D7171)</f>
        <v>2011</v>
      </c>
      <c r="D7171" s="2">
        <v>40746</v>
      </c>
      <c r="E7171" s="2">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ht="14.25" customHeight="1" x14ac:dyDescent="0.3">
      <c r="A7172">
        <v>7171</v>
      </c>
      <c r="B7172" t="s">
        <v>9325</v>
      </c>
      <c r="C7172">
        <f>YEAR(Data!$D7172)</f>
        <v>2014</v>
      </c>
      <c r="D7172" s="2">
        <v>41921</v>
      </c>
      <c r="E7172" s="2">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ht="14.25" customHeight="1" x14ac:dyDescent="0.3">
      <c r="A7173">
        <v>7172</v>
      </c>
      <c r="B7173" t="s">
        <v>9326</v>
      </c>
      <c r="C7173">
        <f>YEAR(Data!$D7173)</f>
        <v>2014</v>
      </c>
      <c r="D7173" s="2">
        <v>41755</v>
      </c>
      <c r="E7173" s="2">
        <v>41757</v>
      </c>
      <c r="F7173" t="s">
        <v>23</v>
      </c>
      <c r="G7173" t="s">
        <v>5433</v>
      </c>
      <c r="H7173" t="s">
        <v>5434</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ht="14.25" customHeight="1" x14ac:dyDescent="0.3">
      <c r="A7174">
        <v>7173</v>
      </c>
      <c r="B7174" t="s">
        <v>9327</v>
      </c>
      <c r="C7174">
        <f>YEAR(Data!$D7174)</f>
        <v>2014</v>
      </c>
      <c r="D7174" s="2">
        <v>41725</v>
      </c>
      <c r="E7174" s="2">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ht="14.25" customHeight="1" x14ac:dyDescent="0.3">
      <c r="A7175">
        <v>7174</v>
      </c>
      <c r="B7175" t="s">
        <v>9327</v>
      </c>
      <c r="C7175">
        <f>YEAR(Data!$D7175)</f>
        <v>2014</v>
      </c>
      <c r="D7175" s="2">
        <v>41725</v>
      </c>
      <c r="E7175" s="2">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ht="14.25" customHeight="1" x14ac:dyDescent="0.3">
      <c r="A7176">
        <v>7175</v>
      </c>
      <c r="B7176" t="s">
        <v>9327</v>
      </c>
      <c r="C7176">
        <f>YEAR(Data!$D7176)</f>
        <v>2014</v>
      </c>
      <c r="D7176" s="2">
        <v>41725</v>
      </c>
      <c r="E7176" s="2">
        <v>41729</v>
      </c>
      <c r="F7176" t="s">
        <v>50</v>
      </c>
      <c r="G7176" t="s">
        <v>819</v>
      </c>
      <c r="H7176" t="s">
        <v>820</v>
      </c>
      <c r="I7176" t="s">
        <v>41</v>
      </c>
      <c r="J7176" t="s">
        <v>27</v>
      </c>
      <c r="K7176" t="s">
        <v>184</v>
      </c>
      <c r="L7176" t="s">
        <v>104</v>
      </c>
      <c r="M7176">
        <v>77070</v>
      </c>
      <c r="N7176" t="s">
        <v>105</v>
      </c>
      <c r="O7176" t="s">
        <v>5415</v>
      </c>
      <c r="P7176" t="s">
        <v>46</v>
      </c>
      <c r="Q7176" t="s">
        <v>90</v>
      </c>
      <c r="R7176" t="s">
        <v>5416</v>
      </c>
      <c r="S7176">
        <v>74.352000000000004</v>
      </c>
      <c r="T7176">
        <v>3</v>
      </c>
      <c r="U7176">
        <v>0.2</v>
      </c>
      <c r="V7176">
        <v>23.234999999999992</v>
      </c>
    </row>
    <row r="7177" spans="1:22" ht="14.25" customHeight="1" x14ac:dyDescent="0.3">
      <c r="A7177">
        <v>7176</v>
      </c>
      <c r="B7177" t="s">
        <v>9327</v>
      </c>
      <c r="C7177">
        <f>YEAR(Data!$D7177)</f>
        <v>2014</v>
      </c>
      <c r="D7177" s="2">
        <v>41725</v>
      </c>
      <c r="E7177" s="2">
        <v>41729</v>
      </c>
      <c r="F7177" t="s">
        <v>50</v>
      </c>
      <c r="G7177" t="s">
        <v>819</v>
      </c>
      <c r="H7177" t="s">
        <v>820</v>
      </c>
      <c r="I7177" t="s">
        <v>41</v>
      </c>
      <c r="J7177" t="s">
        <v>27</v>
      </c>
      <c r="K7177" t="s">
        <v>184</v>
      </c>
      <c r="L7177" t="s">
        <v>104</v>
      </c>
      <c r="M7177">
        <v>77070</v>
      </c>
      <c r="N7177" t="s">
        <v>105</v>
      </c>
      <c r="O7177" t="s">
        <v>5367</v>
      </c>
      <c r="P7177" t="s">
        <v>46</v>
      </c>
      <c r="Q7177" t="s">
        <v>78</v>
      </c>
      <c r="R7177" t="s">
        <v>5368</v>
      </c>
      <c r="S7177">
        <v>87.167999999999978</v>
      </c>
      <c r="T7177">
        <v>8</v>
      </c>
      <c r="U7177">
        <v>0.8</v>
      </c>
      <c r="V7177">
        <v>-226.63679999999999</v>
      </c>
    </row>
    <row r="7178" spans="1:22" ht="14.25" customHeight="1" x14ac:dyDescent="0.3">
      <c r="A7178">
        <v>7177</v>
      </c>
      <c r="B7178" t="s">
        <v>9327</v>
      </c>
      <c r="C7178">
        <f>YEAR(Data!$D7178)</f>
        <v>2014</v>
      </c>
      <c r="D7178" s="2">
        <v>41725</v>
      </c>
      <c r="E7178" s="2">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ht="14.25" customHeight="1" x14ac:dyDescent="0.3">
      <c r="A7179">
        <v>7178</v>
      </c>
      <c r="B7179" t="s">
        <v>9328</v>
      </c>
      <c r="C7179">
        <f>YEAR(Data!$D7179)</f>
        <v>2014</v>
      </c>
      <c r="D7179" s="2">
        <v>41764</v>
      </c>
      <c r="E7179" s="2">
        <v>41770</v>
      </c>
      <c r="F7179" t="s">
        <v>50</v>
      </c>
      <c r="G7179" t="s">
        <v>4193</v>
      </c>
      <c r="H7179" t="s">
        <v>4194</v>
      </c>
      <c r="I7179" t="s">
        <v>41</v>
      </c>
      <c r="J7179" t="s">
        <v>27</v>
      </c>
      <c r="K7179" t="s">
        <v>146</v>
      </c>
      <c r="L7179" t="s">
        <v>147</v>
      </c>
      <c r="M7179">
        <v>19140</v>
      </c>
      <c r="N7179" t="s">
        <v>148</v>
      </c>
      <c r="O7179" t="s">
        <v>9263</v>
      </c>
      <c r="P7179" t="s">
        <v>46</v>
      </c>
      <c r="Q7179" t="s">
        <v>75</v>
      </c>
      <c r="R7179" t="s">
        <v>9264</v>
      </c>
      <c r="S7179">
        <v>2.2020000000000004</v>
      </c>
      <c r="T7179">
        <v>2</v>
      </c>
      <c r="U7179">
        <v>0.7</v>
      </c>
      <c r="V7179">
        <v>-1.5413999999999999</v>
      </c>
    </row>
    <row r="7180" spans="1:22" ht="14.25" customHeight="1" x14ac:dyDescent="0.3">
      <c r="A7180">
        <v>7179</v>
      </c>
      <c r="B7180" t="s">
        <v>9328</v>
      </c>
      <c r="C7180">
        <f>YEAR(Data!$D7180)</f>
        <v>2014</v>
      </c>
      <c r="D7180" s="2">
        <v>41764</v>
      </c>
      <c r="E7180" s="2">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ht="14.25" customHeight="1" x14ac:dyDescent="0.3">
      <c r="A7181">
        <v>7180</v>
      </c>
      <c r="B7181" t="s">
        <v>9329</v>
      </c>
      <c r="C7181">
        <f>YEAR(Data!$D7181)</f>
        <v>2013</v>
      </c>
      <c r="D7181" s="2">
        <v>41593</v>
      </c>
      <c r="E7181" s="2">
        <v>41597</v>
      </c>
      <c r="F7181" t="s">
        <v>50</v>
      </c>
      <c r="G7181" t="s">
        <v>495</v>
      </c>
      <c r="H7181" t="s">
        <v>496</v>
      </c>
      <c r="I7181" t="s">
        <v>26</v>
      </c>
      <c r="J7181" t="s">
        <v>27</v>
      </c>
      <c r="K7181" t="s">
        <v>4492</v>
      </c>
      <c r="L7181" t="s">
        <v>2735</v>
      </c>
      <c r="M7181">
        <v>21215</v>
      </c>
      <c r="N7181" t="s">
        <v>148</v>
      </c>
      <c r="O7181" t="s">
        <v>6417</v>
      </c>
      <c r="P7181" t="s">
        <v>71</v>
      </c>
      <c r="Q7181" t="s">
        <v>72</v>
      </c>
      <c r="R7181" t="s">
        <v>6418</v>
      </c>
      <c r="S7181">
        <v>89.97</v>
      </c>
      <c r="T7181">
        <v>3</v>
      </c>
      <c r="U7181">
        <v>0</v>
      </c>
      <c r="V7181">
        <v>25.191600000000005</v>
      </c>
    </row>
    <row r="7182" spans="1:22" ht="14.25" customHeight="1" x14ac:dyDescent="0.3">
      <c r="A7182">
        <v>7181</v>
      </c>
      <c r="B7182" t="s">
        <v>9330</v>
      </c>
      <c r="C7182">
        <f>YEAR(Data!$D7182)</f>
        <v>2011</v>
      </c>
      <c r="D7182" s="2">
        <v>40550</v>
      </c>
      <c r="E7182" s="2">
        <v>40551</v>
      </c>
      <c r="F7182" t="s">
        <v>188</v>
      </c>
      <c r="G7182" t="s">
        <v>6634</v>
      </c>
      <c r="H7182" t="s">
        <v>6635</v>
      </c>
      <c r="I7182" t="s">
        <v>41</v>
      </c>
      <c r="J7182" t="s">
        <v>27</v>
      </c>
      <c r="K7182" t="s">
        <v>7723</v>
      </c>
      <c r="L7182" t="s">
        <v>1272</v>
      </c>
      <c r="M7182">
        <v>30605</v>
      </c>
      <c r="N7182" t="s">
        <v>30</v>
      </c>
      <c r="O7182" t="s">
        <v>1264</v>
      </c>
      <c r="P7182" t="s">
        <v>46</v>
      </c>
      <c r="Q7182" t="s">
        <v>68</v>
      </c>
      <c r="R7182" t="s">
        <v>1265</v>
      </c>
      <c r="S7182">
        <v>12.78</v>
      </c>
      <c r="T7182">
        <v>3</v>
      </c>
      <c r="U7182">
        <v>0</v>
      </c>
      <c r="V7182">
        <v>5.2397999999999998</v>
      </c>
    </row>
    <row r="7183" spans="1:22" ht="14.25" customHeight="1" x14ac:dyDescent="0.3">
      <c r="A7183">
        <v>7182</v>
      </c>
      <c r="B7183" t="s">
        <v>9331</v>
      </c>
      <c r="C7183">
        <f>YEAR(Data!$D7183)</f>
        <v>2013</v>
      </c>
      <c r="D7183" s="2">
        <v>41636</v>
      </c>
      <c r="E7183" s="2">
        <v>41639</v>
      </c>
      <c r="F7183" t="s">
        <v>23</v>
      </c>
      <c r="G7183" t="s">
        <v>5245</v>
      </c>
      <c r="H7183" t="s">
        <v>5246</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ht="14.25" customHeight="1" x14ac:dyDescent="0.3">
      <c r="A7184">
        <v>7183</v>
      </c>
      <c r="B7184" t="s">
        <v>9332</v>
      </c>
      <c r="C7184">
        <f>YEAR(Data!$D7184)</f>
        <v>2014</v>
      </c>
      <c r="D7184" s="2">
        <v>41760</v>
      </c>
      <c r="E7184" s="2">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ht="14.25" customHeight="1" x14ac:dyDescent="0.3">
      <c r="A7185">
        <v>7184</v>
      </c>
      <c r="B7185" t="s">
        <v>9333</v>
      </c>
      <c r="C7185">
        <f>YEAR(Data!$D7185)</f>
        <v>2014</v>
      </c>
      <c r="D7185" s="2">
        <v>41751</v>
      </c>
      <c r="E7185" s="2">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ht="14.25" customHeight="1" x14ac:dyDescent="0.3">
      <c r="A7186">
        <v>7185</v>
      </c>
      <c r="B7186" t="s">
        <v>9334</v>
      </c>
      <c r="C7186">
        <f>YEAR(Data!$D7186)</f>
        <v>2014</v>
      </c>
      <c r="D7186" s="2">
        <v>41869</v>
      </c>
      <c r="E7186" s="2">
        <v>41876</v>
      </c>
      <c r="F7186" t="s">
        <v>50</v>
      </c>
      <c r="G7186" t="s">
        <v>4443</v>
      </c>
      <c r="H7186" t="s">
        <v>4444</v>
      </c>
      <c r="I7186" t="s">
        <v>102</v>
      </c>
      <c r="J7186" t="s">
        <v>27</v>
      </c>
      <c r="K7186" t="s">
        <v>184</v>
      </c>
      <c r="L7186" t="s">
        <v>104</v>
      </c>
      <c r="M7186">
        <v>77095</v>
      </c>
      <c r="N7186" t="s">
        <v>105</v>
      </c>
      <c r="O7186" t="s">
        <v>6834</v>
      </c>
      <c r="P7186" t="s">
        <v>46</v>
      </c>
      <c r="Q7186" t="s">
        <v>578</v>
      </c>
      <c r="R7186" t="s">
        <v>6835</v>
      </c>
      <c r="S7186">
        <v>5.5520000000000005</v>
      </c>
      <c r="T7186">
        <v>2</v>
      </c>
      <c r="U7186">
        <v>0.2</v>
      </c>
      <c r="V7186">
        <v>-1.0410000000000006</v>
      </c>
    </row>
    <row r="7187" spans="1:22" ht="14.25" customHeight="1" x14ac:dyDescent="0.3">
      <c r="A7187">
        <v>7186</v>
      </c>
      <c r="B7187" t="s">
        <v>9334</v>
      </c>
      <c r="C7187">
        <f>YEAR(Data!$D7187)</f>
        <v>2014</v>
      </c>
      <c r="D7187" s="2">
        <v>41869</v>
      </c>
      <c r="E7187" s="2">
        <v>41876</v>
      </c>
      <c r="F7187" t="s">
        <v>50</v>
      </c>
      <c r="G7187" t="s">
        <v>4443</v>
      </c>
      <c r="H7187" t="s">
        <v>4444</v>
      </c>
      <c r="I7187" t="s">
        <v>102</v>
      </c>
      <c r="J7187" t="s">
        <v>27</v>
      </c>
      <c r="K7187" t="s">
        <v>184</v>
      </c>
      <c r="L7187" t="s">
        <v>104</v>
      </c>
      <c r="M7187">
        <v>77095</v>
      </c>
      <c r="N7187" t="s">
        <v>105</v>
      </c>
      <c r="O7187" t="s">
        <v>5845</v>
      </c>
      <c r="P7187" t="s">
        <v>46</v>
      </c>
      <c r="Q7187" t="s">
        <v>68</v>
      </c>
      <c r="R7187" t="s">
        <v>5846</v>
      </c>
      <c r="S7187">
        <v>8.016</v>
      </c>
      <c r="T7187">
        <v>3</v>
      </c>
      <c r="U7187">
        <v>0.2</v>
      </c>
      <c r="V7187">
        <v>1.0019999999999993</v>
      </c>
    </row>
    <row r="7188" spans="1:22" ht="14.25" customHeight="1" x14ac:dyDescent="0.3">
      <c r="A7188">
        <v>7187</v>
      </c>
      <c r="B7188" t="s">
        <v>9334</v>
      </c>
      <c r="C7188">
        <f>YEAR(Data!$D7188)</f>
        <v>2014</v>
      </c>
      <c r="D7188" s="2">
        <v>41869</v>
      </c>
      <c r="E7188" s="2">
        <v>41876</v>
      </c>
      <c r="F7188" t="s">
        <v>50</v>
      </c>
      <c r="G7188" t="s">
        <v>4443</v>
      </c>
      <c r="H7188" t="s">
        <v>4444</v>
      </c>
      <c r="I7188" t="s">
        <v>102</v>
      </c>
      <c r="J7188" t="s">
        <v>27</v>
      </c>
      <c r="K7188" t="s">
        <v>184</v>
      </c>
      <c r="L7188" t="s">
        <v>104</v>
      </c>
      <c r="M7188">
        <v>77095</v>
      </c>
      <c r="N7188" t="s">
        <v>105</v>
      </c>
      <c r="O7188" t="s">
        <v>5750</v>
      </c>
      <c r="P7188" t="s">
        <v>32</v>
      </c>
      <c r="Q7188" t="s">
        <v>36</v>
      </c>
      <c r="R7188" t="s">
        <v>5751</v>
      </c>
      <c r="S7188">
        <v>74.591999999999999</v>
      </c>
      <c r="T7188">
        <v>4</v>
      </c>
      <c r="U7188">
        <v>0.3</v>
      </c>
      <c r="V7188">
        <v>-2.1312000000000033</v>
      </c>
    </row>
    <row r="7189" spans="1:22" ht="14.25" customHeight="1" x14ac:dyDescent="0.3">
      <c r="A7189">
        <v>7188</v>
      </c>
      <c r="B7189" t="s">
        <v>9334</v>
      </c>
      <c r="C7189">
        <f>YEAR(Data!$D7189)</f>
        <v>2014</v>
      </c>
      <c r="D7189" s="2">
        <v>41869</v>
      </c>
      <c r="E7189" s="2">
        <v>41876</v>
      </c>
      <c r="F7189" t="s">
        <v>50</v>
      </c>
      <c r="G7189" t="s">
        <v>4443</v>
      </c>
      <c r="H7189" t="s">
        <v>4444</v>
      </c>
      <c r="I7189" t="s">
        <v>102</v>
      </c>
      <c r="J7189" t="s">
        <v>27</v>
      </c>
      <c r="K7189" t="s">
        <v>184</v>
      </c>
      <c r="L7189" t="s">
        <v>104</v>
      </c>
      <c r="M7189">
        <v>77095</v>
      </c>
      <c r="N7189" t="s">
        <v>105</v>
      </c>
      <c r="O7189" t="s">
        <v>6261</v>
      </c>
      <c r="P7189" t="s">
        <v>32</v>
      </c>
      <c r="Q7189" t="s">
        <v>65</v>
      </c>
      <c r="R7189" t="s">
        <v>6262</v>
      </c>
      <c r="S7189">
        <v>16.784000000000002</v>
      </c>
      <c r="T7189">
        <v>2</v>
      </c>
      <c r="U7189">
        <v>0.6</v>
      </c>
      <c r="V7189">
        <v>-22.238800000000001</v>
      </c>
    </row>
    <row r="7190" spans="1:22" ht="14.25" customHeight="1" x14ac:dyDescent="0.3">
      <c r="A7190">
        <v>7189</v>
      </c>
      <c r="B7190" t="s">
        <v>9334</v>
      </c>
      <c r="C7190">
        <f>YEAR(Data!$D7190)</f>
        <v>2014</v>
      </c>
      <c r="D7190" s="2">
        <v>41869</v>
      </c>
      <c r="E7190" s="2">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ht="14.25" customHeight="1" x14ac:dyDescent="0.3">
      <c r="A7191">
        <v>7190</v>
      </c>
      <c r="B7191" t="s">
        <v>9335</v>
      </c>
      <c r="C7191">
        <f>YEAR(Data!$D7191)</f>
        <v>2013</v>
      </c>
      <c r="D7191" s="2">
        <v>41591</v>
      </c>
      <c r="E7191" s="2">
        <v>41594</v>
      </c>
      <c r="F7191" t="s">
        <v>188</v>
      </c>
      <c r="G7191" t="s">
        <v>930</v>
      </c>
      <c r="H7191" t="s">
        <v>931</v>
      </c>
      <c r="I7191" t="s">
        <v>102</v>
      </c>
      <c r="J7191" t="s">
        <v>27</v>
      </c>
      <c r="K7191" t="s">
        <v>947</v>
      </c>
      <c r="L7191" t="s">
        <v>43</v>
      </c>
      <c r="M7191">
        <v>92024</v>
      </c>
      <c r="N7191" t="s">
        <v>44</v>
      </c>
      <c r="O7191" t="s">
        <v>6348</v>
      </c>
      <c r="P7191" t="s">
        <v>71</v>
      </c>
      <c r="Q7191" t="s">
        <v>72</v>
      </c>
      <c r="R7191" t="s">
        <v>6349</v>
      </c>
      <c r="S7191">
        <v>203.976</v>
      </c>
      <c r="T7191">
        <v>3</v>
      </c>
      <c r="U7191">
        <v>0.2</v>
      </c>
      <c r="V7191">
        <v>25.496999999999986</v>
      </c>
    </row>
    <row r="7192" spans="1:22" ht="14.25" customHeight="1" x14ac:dyDescent="0.3">
      <c r="A7192">
        <v>7191</v>
      </c>
      <c r="B7192" t="s">
        <v>9335</v>
      </c>
      <c r="C7192">
        <f>YEAR(Data!$D7192)</f>
        <v>2013</v>
      </c>
      <c r="D7192" s="2">
        <v>41591</v>
      </c>
      <c r="E7192" s="2">
        <v>41594</v>
      </c>
      <c r="F7192" t="s">
        <v>188</v>
      </c>
      <c r="G7192" t="s">
        <v>930</v>
      </c>
      <c r="H7192" t="s">
        <v>931</v>
      </c>
      <c r="I7192" t="s">
        <v>102</v>
      </c>
      <c r="J7192" t="s">
        <v>27</v>
      </c>
      <c r="K7192" t="s">
        <v>947</v>
      </c>
      <c r="L7192" t="s">
        <v>43</v>
      </c>
      <c r="M7192">
        <v>92024</v>
      </c>
      <c r="N7192" t="s">
        <v>44</v>
      </c>
      <c r="O7192" t="s">
        <v>7497</v>
      </c>
      <c r="P7192" t="s">
        <v>32</v>
      </c>
      <c r="Q7192" t="s">
        <v>56</v>
      </c>
      <c r="R7192" t="s">
        <v>7498</v>
      </c>
      <c r="S7192">
        <v>674.35200000000009</v>
      </c>
      <c r="T7192">
        <v>3</v>
      </c>
      <c r="U7192">
        <v>0.2</v>
      </c>
      <c r="V7192">
        <v>-8.4294000000000153</v>
      </c>
    </row>
    <row r="7193" spans="1:22" ht="14.25" customHeight="1" x14ac:dyDescent="0.3">
      <c r="A7193">
        <v>7192</v>
      </c>
      <c r="B7193" t="s">
        <v>9336</v>
      </c>
      <c r="C7193">
        <f>YEAR(Data!$D7193)</f>
        <v>2013</v>
      </c>
      <c r="D7193" s="2">
        <v>41549</v>
      </c>
      <c r="E7193" s="2">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ht="14.25" customHeight="1" x14ac:dyDescent="0.3">
      <c r="A7194">
        <v>7193</v>
      </c>
      <c r="B7194" t="s">
        <v>9336</v>
      </c>
      <c r="C7194">
        <f>YEAR(Data!$D7194)</f>
        <v>2013</v>
      </c>
      <c r="D7194" s="2">
        <v>41549</v>
      </c>
      <c r="E7194" s="2">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ht="14.25" customHeight="1" x14ac:dyDescent="0.3">
      <c r="A7195">
        <v>7194</v>
      </c>
      <c r="B7195" t="s">
        <v>9337</v>
      </c>
      <c r="C7195">
        <f>YEAR(Data!$D7195)</f>
        <v>2013</v>
      </c>
      <c r="D7195" s="2">
        <v>41317</v>
      </c>
      <c r="E7195" s="2">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ht="14.25" customHeight="1" x14ac:dyDescent="0.3">
      <c r="A7196">
        <v>7195</v>
      </c>
      <c r="B7196" t="s">
        <v>9337</v>
      </c>
      <c r="C7196">
        <f>YEAR(Data!$D7196)</f>
        <v>2013</v>
      </c>
      <c r="D7196" s="2">
        <v>41317</v>
      </c>
      <c r="E7196" s="2">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ht="14.25" customHeight="1" x14ac:dyDescent="0.3">
      <c r="A7197">
        <v>7196</v>
      </c>
      <c r="B7197" t="s">
        <v>9338</v>
      </c>
      <c r="C7197">
        <f>YEAR(Data!$D7197)</f>
        <v>2013</v>
      </c>
      <c r="D7197" s="2">
        <v>41592</v>
      </c>
      <c r="E7197" s="2">
        <v>41596</v>
      </c>
      <c r="F7197" t="s">
        <v>50</v>
      </c>
      <c r="G7197" t="s">
        <v>1527</v>
      </c>
      <c r="H7197" t="s">
        <v>1528</v>
      </c>
      <c r="I7197" t="s">
        <v>102</v>
      </c>
      <c r="J7197" t="s">
        <v>27</v>
      </c>
      <c r="K7197" t="s">
        <v>95</v>
      </c>
      <c r="L7197" t="s">
        <v>96</v>
      </c>
      <c r="M7197">
        <v>98103</v>
      </c>
      <c r="N7197" t="s">
        <v>44</v>
      </c>
      <c r="O7197" t="s">
        <v>170</v>
      </c>
      <c r="P7197" t="s">
        <v>32</v>
      </c>
      <c r="Q7197" t="s">
        <v>65</v>
      </c>
      <c r="R7197" t="s">
        <v>5417</v>
      </c>
      <c r="S7197">
        <v>19.54</v>
      </c>
      <c r="T7197">
        <v>2</v>
      </c>
      <c r="U7197">
        <v>0</v>
      </c>
      <c r="V7197">
        <v>7.2297999999999991</v>
      </c>
    </row>
    <row r="7198" spans="1:22" ht="14.25" customHeight="1" x14ac:dyDescent="0.3">
      <c r="A7198">
        <v>7197</v>
      </c>
      <c r="B7198" t="s">
        <v>9339</v>
      </c>
      <c r="C7198">
        <f>YEAR(Data!$D7198)</f>
        <v>2011</v>
      </c>
      <c r="D7198" s="2">
        <v>40659</v>
      </c>
      <c r="E7198" s="2">
        <v>40663</v>
      </c>
      <c r="F7198" t="s">
        <v>50</v>
      </c>
      <c r="G7198" t="s">
        <v>8228</v>
      </c>
      <c r="H7198" t="s">
        <v>8229</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ht="14.25" customHeight="1" x14ac:dyDescent="0.3">
      <c r="A7199">
        <v>7198</v>
      </c>
      <c r="B7199" t="s">
        <v>9339</v>
      </c>
      <c r="C7199">
        <f>YEAR(Data!$D7199)</f>
        <v>2011</v>
      </c>
      <c r="D7199" s="2">
        <v>40659</v>
      </c>
      <c r="E7199" s="2">
        <v>40663</v>
      </c>
      <c r="F7199" t="s">
        <v>50</v>
      </c>
      <c r="G7199" t="s">
        <v>8228</v>
      </c>
      <c r="H7199" t="s">
        <v>8229</v>
      </c>
      <c r="I7199" t="s">
        <v>102</v>
      </c>
      <c r="J7199" t="s">
        <v>27</v>
      </c>
      <c r="K7199" t="s">
        <v>42</v>
      </c>
      <c r="L7199" t="s">
        <v>43</v>
      </c>
      <c r="M7199">
        <v>90036</v>
      </c>
      <c r="N7199" t="s">
        <v>44</v>
      </c>
      <c r="O7199" t="s">
        <v>8125</v>
      </c>
      <c r="P7199" t="s">
        <v>46</v>
      </c>
      <c r="Q7199" t="s">
        <v>47</v>
      </c>
      <c r="R7199" t="s">
        <v>8126</v>
      </c>
      <c r="S7199">
        <v>12.6</v>
      </c>
      <c r="T7199">
        <v>2</v>
      </c>
      <c r="U7199">
        <v>0</v>
      </c>
      <c r="V7199">
        <v>5.7959999999999994</v>
      </c>
    </row>
    <row r="7200" spans="1:22" ht="14.25" customHeight="1" x14ac:dyDescent="0.3">
      <c r="A7200">
        <v>7199</v>
      </c>
      <c r="B7200" t="s">
        <v>9340</v>
      </c>
      <c r="C7200">
        <f>YEAR(Data!$D7200)</f>
        <v>2012</v>
      </c>
      <c r="D7200" s="2">
        <v>41132</v>
      </c>
      <c r="E7200" s="2">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ht="14.25" customHeight="1" x14ac:dyDescent="0.3">
      <c r="A7201">
        <v>7200</v>
      </c>
      <c r="B7201" t="s">
        <v>9340</v>
      </c>
      <c r="C7201">
        <f>YEAR(Data!$D7201)</f>
        <v>2012</v>
      </c>
      <c r="D7201" s="2">
        <v>41132</v>
      </c>
      <c r="E7201" s="2">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ht="14.25" customHeight="1" x14ac:dyDescent="0.3">
      <c r="A7202">
        <v>7201</v>
      </c>
      <c r="B7202" t="s">
        <v>9341</v>
      </c>
      <c r="C7202">
        <f>YEAR(Data!$D7202)</f>
        <v>2013</v>
      </c>
      <c r="D7202" s="2">
        <v>41606</v>
      </c>
      <c r="E7202" s="2">
        <v>41612</v>
      </c>
      <c r="F7202" t="s">
        <v>50</v>
      </c>
      <c r="G7202" t="s">
        <v>4372</v>
      </c>
      <c r="H7202" t="s">
        <v>4373</v>
      </c>
      <c r="I7202" t="s">
        <v>26</v>
      </c>
      <c r="J7202" t="s">
        <v>27</v>
      </c>
      <c r="K7202" t="s">
        <v>53</v>
      </c>
      <c r="L7202" t="s">
        <v>54</v>
      </c>
      <c r="M7202">
        <v>33311</v>
      </c>
      <c r="N7202" t="s">
        <v>30</v>
      </c>
      <c r="O7202" t="s">
        <v>5236</v>
      </c>
      <c r="P7202" t="s">
        <v>71</v>
      </c>
      <c r="Q7202" t="s">
        <v>72</v>
      </c>
      <c r="R7202" t="s">
        <v>5237</v>
      </c>
      <c r="S7202">
        <v>116.75999999999999</v>
      </c>
      <c r="T7202">
        <v>1</v>
      </c>
      <c r="U7202">
        <v>0.2</v>
      </c>
      <c r="V7202">
        <v>14.594999999999985</v>
      </c>
    </row>
    <row r="7203" spans="1:22" ht="14.25" customHeight="1" x14ac:dyDescent="0.3">
      <c r="A7203">
        <v>7202</v>
      </c>
      <c r="B7203" t="s">
        <v>9341</v>
      </c>
      <c r="C7203">
        <f>YEAR(Data!$D7203)</f>
        <v>2013</v>
      </c>
      <c r="D7203" s="2">
        <v>41606</v>
      </c>
      <c r="E7203" s="2">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ht="14.25" customHeight="1" x14ac:dyDescent="0.3">
      <c r="A7204">
        <v>7203</v>
      </c>
      <c r="B7204" t="s">
        <v>9342</v>
      </c>
      <c r="C7204">
        <f>YEAR(Data!$D7204)</f>
        <v>2013</v>
      </c>
      <c r="D7204" s="2">
        <v>41576</v>
      </c>
      <c r="E7204" s="2">
        <v>41576</v>
      </c>
      <c r="F7204" t="s">
        <v>1290</v>
      </c>
      <c r="G7204" t="s">
        <v>1270</v>
      </c>
      <c r="H7204" t="s">
        <v>1271</v>
      </c>
      <c r="I7204" t="s">
        <v>41</v>
      </c>
      <c r="J7204" t="s">
        <v>27</v>
      </c>
      <c r="K7204" t="s">
        <v>389</v>
      </c>
      <c r="L7204" t="s">
        <v>267</v>
      </c>
      <c r="M7204">
        <v>14609</v>
      </c>
      <c r="N7204" t="s">
        <v>148</v>
      </c>
      <c r="O7204" t="s">
        <v>9343</v>
      </c>
      <c r="P7204" t="s">
        <v>32</v>
      </c>
      <c r="Q7204" t="s">
        <v>65</v>
      </c>
      <c r="R7204" t="s">
        <v>9344</v>
      </c>
      <c r="S7204">
        <v>756.80000000000007</v>
      </c>
      <c r="T7204">
        <v>5</v>
      </c>
      <c r="U7204">
        <v>0</v>
      </c>
      <c r="V7204">
        <v>75.679999999999978</v>
      </c>
    </row>
    <row r="7205" spans="1:22" ht="14.25" customHeight="1" x14ac:dyDescent="0.3">
      <c r="A7205">
        <v>7204</v>
      </c>
      <c r="B7205" t="s">
        <v>9345</v>
      </c>
      <c r="C7205">
        <f>YEAR(Data!$D7205)</f>
        <v>2011</v>
      </c>
      <c r="D7205" s="2">
        <v>40906</v>
      </c>
      <c r="E7205" s="2">
        <v>40910</v>
      </c>
      <c r="F7205" t="s">
        <v>50</v>
      </c>
      <c r="G7205" t="s">
        <v>3763</v>
      </c>
      <c r="H7205" t="s">
        <v>3764</v>
      </c>
      <c r="I7205" t="s">
        <v>102</v>
      </c>
      <c r="J7205" t="s">
        <v>27</v>
      </c>
      <c r="K7205" t="s">
        <v>9306</v>
      </c>
      <c r="L7205" t="s">
        <v>211</v>
      </c>
      <c r="M7205">
        <v>60174</v>
      </c>
      <c r="N7205" t="s">
        <v>105</v>
      </c>
      <c r="O7205" t="s">
        <v>7600</v>
      </c>
      <c r="P7205" t="s">
        <v>32</v>
      </c>
      <c r="Q7205" t="s">
        <v>65</v>
      </c>
      <c r="R7205" t="s">
        <v>7601</v>
      </c>
      <c r="S7205">
        <v>8.7360000000000007</v>
      </c>
      <c r="T7205">
        <v>3</v>
      </c>
      <c r="U7205">
        <v>0.6</v>
      </c>
      <c r="V7205">
        <v>-4.804800000000002</v>
      </c>
    </row>
    <row r="7206" spans="1:22" ht="14.25" customHeight="1" x14ac:dyDescent="0.3">
      <c r="A7206">
        <v>7205</v>
      </c>
      <c r="B7206" t="s">
        <v>9346</v>
      </c>
      <c r="C7206">
        <f>YEAR(Data!$D7206)</f>
        <v>2012</v>
      </c>
      <c r="D7206" s="2">
        <v>41162</v>
      </c>
      <c r="E7206" s="2">
        <v>41169</v>
      </c>
      <c r="F7206" t="s">
        <v>50</v>
      </c>
      <c r="G7206" t="s">
        <v>4119</v>
      </c>
      <c r="H7206" t="s">
        <v>4120</v>
      </c>
      <c r="I7206" t="s">
        <v>26</v>
      </c>
      <c r="J7206" t="s">
        <v>27</v>
      </c>
      <c r="K7206" t="s">
        <v>266</v>
      </c>
      <c r="L7206" t="s">
        <v>267</v>
      </c>
      <c r="M7206">
        <v>10024</v>
      </c>
      <c r="N7206" t="s">
        <v>148</v>
      </c>
      <c r="O7206" t="s">
        <v>5206</v>
      </c>
      <c r="P7206" t="s">
        <v>46</v>
      </c>
      <c r="Q7206" t="s">
        <v>68</v>
      </c>
      <c r="R7206" t="s">
        <v>5207</v>
      </c>
      <c r="S7206">
        <v>6.08</v>
      </c>
      <c r="T7206">
        <v>2</v>
      </c>
      <c r="U7206">
        <v>0</v>
      </c>
      <c r="V7206">
        <v>2.0671999999999997</v>
      </c>
    </row>
    <row r="7207" spans="1:22" ht="14.25" customHeight="1" x14ac:dyDescent="0.3">
      <c r="A7207">
        <v>7206</v>
      </c>
      <c r="B7207" t="s">
        <v>9347</v>
      </c>
      <c r="C7207">
        <f>YEAR(Data!$D7207)</f>
        <v>2014</v>
      </c>
      <c r="D7207" s="2">
        <v>41915</v>
      </c>
      <c r="E7207" s="2">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ht="14.25" customHeight="1" x14ac:dyDescent="0.3">
      <c r="A7208">
        <v>7207</v>
      </c>
      <c r="B7208" t="s">
        <v>9347</v>
      </c>
      <c r="C7208">
        <f>YEAR(Data!$D7208)</f>
        <v>2014</v>
      </c>
      <c r="D7208" s="2">
        <v>41915</v>
      </c>
      <c r="E7208" s="2">
        <v>41919</v>
      </c>
      <c r="F7208" t="s">
        <v>50</v>
      </c>
      <c r="G7208" t="s">
        <v>3694</v>
      </c>
      <c r="H7208" t="s">
        <v>3695</v>
      </c>
      <c r="I7208" t="s">
        <v>26</v>
      </c>
      <c r="J7208" t="s">
        <v>27</v>
      </c>
      <c r="K7208" t="s">
        <v>127</v>
      </c>
      <c r="L7208" t="s">
        <v>43</v>
      </c>
      <c r="M7208">
        <v>94109</v>
      </c>
      <c r="N7208" t="s">
        <v>44</v>
      </c>
      <c r="O7208" t="s">
        <v>9025</v>
      </c>
      <c r="P7208" t="s">
        <v>71</v>
      </c>
      <c r="Q7208" t="s">
        <v>682</v>
      </c>
      <c r="R7208" t="s">
        <v>9026</v>
      </c>
      <c r="S7208">
        <v>369.16</v>
      </c>
      <c r="T7208">
        <v>11</v>
      </c>
      <c r="U7208">
        <v>0.2</v>
      </c>
      <c r="V7208">
        <v>32.301500000000019</v>
      </c>
    </row>
    <row r="7209" spans="1:22" ht="14.25" customHeight="1" x14ac:dyDescent="0.3">
      <c r="A7209">
        <v>7208</v>
      </c>
      <c r="B7209" t="s">
        <v>9348</v>
      </c>
      <c r="C7209">
        <f>YEAR(Data!$D7209)</f>
        <v>2013</v>
      </c>
      <c r="D7209" s="2">
        <v>41529</v>
      </c>
      <c r="E7209" s="2">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ht="14.25" customHeight="1" x14ac:dyDescent="0.3">
      <c r="A7210">
        <v>7209</v>
      </c>
      <c r="B7210" t="s">
        <v>9348</v>
      </c>
      <c r="C7210">
        <f>YEAR(Data!$D7210)</f>
        <v>2013</v>
      </c>
      <c r="D7210" s="2">
        <v>41529</v>
      </c>
      <c r="E7210" s="2">
        <v>41531</v>
      </c>
      <c r="F7210" t="s">
        <v>188</v>
      </c>
      <c r="G7210" t="s">
        <v>208</v>
      </c>
      <c r="H7210" t="s">
        <v>209</v>
      </c>
      <c r="I7210" t="s">
        <v>41</v>
      </c>
      <c r="J7210" t="s">
        <v>27</v>
      </c>
      <c r="K7210" t="s">
        <v>544</v>
      </c>
      <c r="L7210" t="s">
        <v>310</v>
      </c>
      <c r="M7210">
        <v>85023</v>
      </c>
      <c r="N7210" t="s">
        <v>44</v>
      </c>
      <c r="O7210" t="s">
        <v>9245</v>
      </c>
      <c r="P7210" t="s">
        <v>46</v>
      </c>
      <c r="Q7210" t="s">
        <v>90</v>
      </c>
      <c r="R7210" t="s">
        <v>9246</v>
      </c>
      <c r="S7210">
        <v>20.736000000000004</v>
      </c>
      <c r="T7210">
        <v>4</v>
      </c>
      <c r="U7210">
        <v>0.2</v>
      </c>
      <c r="V7210">
        <v>7.2576000000000001</v>
      </c>
    </row>
    <row r="7211" spans="1:22" ht="14.25" customHeight="1" x14ac:dyDescent="0.3">
      <c r="A7211">
        <v>7210</v>
      </c>
      <c r="B7211" t="s">
        <v>9348</v>
      </c>
      <c r="C7211">
        <f>YEAR(Data!$D7211)</f>
        <v>2013</v>
      </c>
      <c r="D7211" s="2">
        <v>41529</v>
      </c>
      <c r="E7211" s="2">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ht="14.25" customHeight="1" x14ac:dyDescent="0.3">
      <c r="A7212">
        <v>7211</v>
      </c>
      <c r="B7212" t="s">
        <v>9349</v>
      </c>
      <c r="C7212">
        <f>YEAR(Data!$D7212)</f>
        <v>2013</v>
      </c>
      <c r="D7212" s="2">
        <v>41428</v>
      </c>
      <c r="E7212" s="2">
        <v>41432</v>
      </c>
      <c r="F7212" t="s">
        <v>50</v>
      </c>
      <c r="G7212" t="s">
        <v>4764</v>
      </c>
      <c r="H7212" t="s">
        <v>4765</v>
      </c>
      <c r="I7212" t="s">
        <v>41</v>
      </c>
      <c r="J7212" t="s">
        <v>27</v>
      </c>
      <c r="K7212" t="s">
        <v>95</v>
      </c>
      <c r="L7212" t="s">
        <v>96</v>
      </c>
      <c r="M7212">
        <v>98115</v>
      </c>
      <c r="N7212" t="s">
        <v>44</v>
      </c>
      <c r="O7212" t="s">
        <v>7059</v>
      </c>
      <c r="P7212" t="s">
        <v>46</v>
      </c>
      <c r="Q7212" t="s">
        <v>90</v>
      </c>
      <c r="R7212" t="s">
        <v>7060</v>
      </c>
      <c r="S7212">
        <v>30.18</v>
      </c>
      <c r="T7212">
        <v>3</v>
      </c>
      <c r="U7212">
        <v>0</v>
      </c>
      <c r="V7212">
        <v>13.8828</v>
      </c>
    </row>
    <row r="7213" spans="1:22" ht="14.25" customHeight="1" x14ac:dyDescent="0.3">
      <c r="A7213">
        <v>7212</v>
      </c>
      <c r="B7213" t="s">
        <v>9349</v>
      </c>
      <c r="C7213">
        <f>YEAR(Data!$D7213)</f>
        <v>2013</v>
      </c>
      <c r="D7213" s="2">
        <v>41428</v>
      </c>
      <c r="E7213" s="2">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ht="14.25" customHeight="1" x14ac:dyDescent="0.3">
      <c r="A7214">
        <v>7213</v>
      </c>
      <c r="B7214" t="s">
        <v>9349</v>
      </c>
      <c r="C7214">
        <f>YEAR(Data!$D7214)</f>
        <v>2013</v>
      </c>
      <c r="D7214" s="2">
        <v>41428</v>
      </c>
      <c r="E7214" s="2">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ht="14.25" customHeight="1" x14ac:dyDescent="0.3">
      <c r="A7215">
        <v>7214</v>
      </c>
      <c r="B7215" t="s">
        <v>9350</v>
      </c>
      <c r="C7215">
        <f>YEAR(Data!$D7215)</f>
        <v>2014</v>
      </c>
      <c r="D7215" s="2">
        <v>41928</v>
      </c>
      <c r="E7215" s="2">
        <v>41932</v>
      </c>
      <c r="F7215" t="s">
        <v>50</v>
      </c>
      <c r="G7215" t="s">
        <v>4266</v>
      </c>
      <c r="H7215" t="s">
        <v>4267</v>
      </c>
      <c r="I7215" t="s">
        <v>26</v>
      </c>
      <c r="J7215" t="s">
        <v>27</v>
      </c>
      <c r="K7215" t="s">
        <v>9351</v>
      </c>
      <c r="L7215" t="s">
        <v>43</v>
      </c>
      <c r="M7215">
        <v>93010</v>
      </c>
      <c r="N7215" t="s">
        <v>44</v>
      </c>
      <c r="O7215" t="s">
        <v>4483</v>
      </c>
      <c r="P7215" t="s">
        <v>46</v>
      </c>
      <c r="Q7215" t="s">
        <v>47</v>
      </c>
      <c r="R7215" t="s">
        <v>4484</v>
      </c>
      <c r="S7215">
        <v>14.73</v>
      </c>
      <c r="T7215">
        <v>3</v>
      </c>
      <c r="U7215">
        <v>0</v>
      </c>
      <c r="V7215">
        <v>7.2176999999999998</v>
      </c>
    </row>
    <row r="7216" spans="1:22" ht="14.25" customHeight="1" x14ac:dyDescent="0.3">
      <c r="A7216">
        <v>7215</v>
      </c>
      <c r="B7216" t="s">
        <v>9352</v>
      </c>
      <c r="C7216">
        <f>YEAR(Data!$D7216)</f>
        <v>2012</v>
      </c>
      <c r="D7216" s="2">
        <v>41179</v>
      </c>
      <c r="E7216" s="2">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ht="14.25" customHeight="1" x14ac:dyDescent="0.3">
      <c r="A7217">
        <v>7216</v>
      </c>
      <c r="B7217" t="s">
        <v>9352</v>
      </c>
      <c r="C7217">
        <f>YEAR(Data!$D7217)</f>
        <v>2012</v>
      </c>
      <c r="D7217" s="2">
        <v>41179</v>
      </c>
      <c r="E7217" s="2">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ht="14.25" customHeight="1" x14ac:dyDescent="0.3">
      <c r="A7218">
        <v>7217</v>
      </c>
      <c r="B7218" t="s">
        <v>9353</v>
      </c>
      <c r="C7218">
        <f>YEAR(Data!$D7218)</f>
        <v>2012</v>
      </c>
      <c r="D7218" s="2">
        <v>41032</v>
      </c>
      <c r="E7218" s="2">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ht="14.25" customHeight="1" x14ac:dyDescent="0.3">
      <c r="A7219">
        <v>7218</v>
      </c>
      <c r="B7219" t="s">
        <v>9353</v>
      </c>
      <c r="C7219">
        <f>YEAR(Data!$D7219)</f>
        <v>2012</v>
      </c>
      <c r="D7219" s="2">
        <v>41032</v>
      </c>
      <c r="E7219" s="2">
        <v>41035</v>
      </c>
      <c r="F7219" t="s">
        <v>188</v>
      </c>
      <c r="G7219" t="s">
        <v>454</v>
      </c>
      <c r="H7219" t="s">
        <v>455</v>
      </c>
      <c r="I7219" t="s">
        <v>26</v>
      </c>
      <c r="J7219" t="s">
        <v>27</v>
      </c>
      <c r="K7219" t="s">
        <v>127</v>
      </c>
      <c r="L7219" t="s">
        <v>43</v>
      </c>
      <c r="M7219">
        <v>94109</v>
      </c>
      <c r="N7219" t="s">
        <v>44</v>
      </c>
      <c r="O7219" t="s">
        <v>3567</v>
      </c>
      <c r="P7219" t="s">
        <v>46</v>
      </c>
      <c r="Q7219" t="s">
        <v>75</v>
      </c>
      <c r="R7219" t="s">
        <v>8589</v>
      </c>
      <c r="S7219">
        <v>62.496000000000009</v>
      </c>
      <c r="T7219">
        <v>2</v>
      </c>
      <c r="U7219">
        <v>0.2</v>
      </c>
      <c r="V7219">
        <v>21.873599999999996</v>
      </c>
    </row>
    <row r="7220" spans="1:22" ht="14.25" customHeight="1" x14ac:dyDescent="0.3">
      <c r="A7220">
        <v>7219</v>
      </c>
      <c r="B7220" t="s">
        <v>9353</v>
      </c>
      <c r="C7220">
        <f>YEAR(Data!$D7220)</f>
        <v>2012</v>
      </c>
      <c r="D7220" s="2">
        <v>41032</v>
      </c>
      <c r="E7220" s="2">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ht="14.25" customHeight="1" x14ac:dyDescent="0.3">
      <c r="A7221">
        <v>7220</v>
      </c>
      <c r="B7221" t="s">
        <v>9353</v>
      </c>
      <c r="C7221">
        <f>YEAR(Data!$D7221)</f>
        <v>2012</v>
      </c>
      <c r="D7221" s="2">
        <v>41032</v>
      </c>
      <c r="E7221" s="2">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ht="14.25" customHeight="1" x14ac:dyDescent="0.3">
      <c r="A7222">
        <v>7221</v>
      </c>
      <c r="B7222" t="s">
        <v>9354</v>
      </c>
      <c r="C7222">
        <f>YEAR(Data!$D7222)</f>
        <v>2014</v>
      </c>
      <c r="D7222" s="2">
        <v>41649</v>
      </c>
      <c r="E7222" s="2">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ht="14.25" customHeight="1" x14ac:dyDescent="0.3">
      <c r="A7223">
        <v>7222</v>
      </c>
      <c r="B7223" t="s">
        <v>9355</v>
      </c>
      <c r="C7223">
        <f>YEAR(Data!$D7223)</f>
        <v>2014</v>
      </c>
      <c r="D7223" s="2">
        <v>41667</v>
      </c>
      <c r="E7223" s="2">
        <v>41671</v>
      </c>
      <c r="F7223" t="s">
        <v>50</v>
      </c>
      <c r="G7223" t="s">
        <v>5215</v>
      </c>
      <c r="H7223" t="s">
        <v>5216</v>
      </c>
      <c r="I7223" t="s">
        <v>26</v>
      </c>
      <c r="J7223" t="s">
        <v>27</v>
      </c>
      <c r="K7223" t="s">
        <v>266</v>
      </c>
      <c r="L7223" t="s">
        <v>267</v>
      </c>
      <c r="M7223">
        <v>10035</v>
      </c>
      <c r="N7223" t="s">
        <v>148</v>
      </c>
      <c r="O7223" t="s">
        <v>7598</v>
      </c>
      <c r="P7223" t="s">
        <v>71</v>
      </c>
      <c r="Q7223" t="s">
        <v>72</v>
      </c>
      <c r="R7223" t="s">
        <v>7599</v>
      </c>
      <c r="S7223">
        <v>137.94</v>
      </c>
      <c r="T7223">
        <v>3</v>
      </c>
      <c r="U7223">
        <v>0</v>
      </c>
      <c r="V7223">
        <v>35.864399999999996</v>
      </c>
    </row>
    <row r="7224" spans="1:22" ht="14.25" customHeight="1" x14ac:dyDescent="0.3">
      <c r="A7224">
        <v>7223</v>
      </c>
      <c r="B7224" t="s">
        <v>9356</v>
      </c>
      <c r="C7224">
        <f>YEAR(Data!$D7224)</f>
        <v>2014</v>
      </c>
      <c r="D7224" s="2">
        <v>41885</v>
      </c>
      <c r="E7224" s="2">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ht="14.25" customHeight="1" x14ac:dyDescent="0.3">
      <c r="A7225">
        <v>7224</v>
      </c>
      <c r="B7225" t="s">
        <v>9357</v>
      </c>
      <c r="C7225">
        <f>YEAR(Data!$D7225)</f>
        <v>2013</v>
      </c>
      <c r="D7225" s="2">
        <v>41470</v>
      </c>
      <c r="E7225" s="2">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ht="14.25" customHeight="1" x14ac:dyDescent="0.3">
      <c r="A7226">
        <v>7225</v>
      </c>
      <c r="B7226" t="s">
        <v>9357</v>
      </c>
      <c r="C7226">
        <f>YEAR(Data!$D7226)</f>
        <v>2013</v>
      </c>
      <c r="D7226" s="2">
        <v>41470</v>
      </c>
      <c r="E7226" s="2">
        <v>41474</v>
      </c>
      <c r="F7226" t="s">
        <v>50</v>
      </c>
      <c r="G7226" t="s">
        <v>1558</v>
      </c>
      <c r="H7226" t="s">
        <v>1559</v>
      </c>
      <c r="I7226" t="s">
        <v>26</v>
      </c>
      <c r="J7226" t="s">
        <v>27</v>
      </c>
      <c r="K7226" t="s">
        <v>127</v>
      </c>
      <c r="L7226" t="s">
        <v>43</v>
      </c>
      <c r="M7226">
        <v>94122</v>
      </c>
      <c r="N7226" t="s">
        <v>44</v>
      </c>
      <c r="O7226" t="s">
        <v>7457</v>
      </c>
      <c r="P7226" t="s">
        <v>46</v>
      </c>
      <c r="Q7226" t="s">
        <v>78</v>
      </c>
      <c r="R7226" t="s">
        <v>7458</v>
      </c>
      <c r="S7226">
        <v>151.62</v>
      </c>
      <c r="T7226">
        <v>7</v>
      </c>
      <c r="U7226">
        <v>0</v>
      </c>
      <c r="V7226">
        <v>50.03459999999999</v>
      </c>
    </row>
    <row r="7227" spans="1:22" ht="14.25" customHeight="1" x14ac:dyDescent="0.3">
      <c r="A7227">
        <v>7226</v>
      </c>
      <c r="B7227" t="s">
        <v>9357</v>
      </c>
      <c r="C7227">
        <f>YEAR(Data!$D7227)</f>
        <v>2013</v>
      </c>
      <c r="D7227" s="2">
        <v>41470</v>
      </c>
      <c r="E7227" s="2">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ht="14.25" customHeight="1" x14ac:dyDescent="0.3">
      <c r="A7228">
        <v>7227</v>
      </c>
      <c r="B7228" t="s">
        <v>9358</v>
      </c>
      <c r="C7228">
        <f>YEAR(Data!$D7228)</f>
        <v>2014</v>
      </c>
      <c r="D7228" s="2">
        <v>41695</v>
      </c>
      <c r="E7228" s="2">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ht="14.25" customHeight="1" x14ac:dyDescent="0.3">
      <c r="A7229">
        <v>7228</v>
      </c>
      <c r="B7229" t="s">
        <v>9358</v>
      </c>
      <c r="C7229">
        <f>YEAR(Data!$D7229)</f>
        <v>2014</v>
      </c>
      <c r="D7229" s="2">
        <v>41695</v>
      </c>
      <c r="E7229" s="2">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ht="14.25" customHeight="1" x14ac:dyDescent="0.3">
      <c r="A7230">
        <v>7229</v>
      </c>
      <c r="B7230" t="s">
        <v>9359</v>
      </c>
      <c r="C7230">
        <f>YEAR(Data!$D7230)</f>
        <v>2011</v>
      </c>
      <c r="D7230" s="2">
        <v>40744</v>
      </c>
      <c r="E7230" s="2">
        <v>40746</v>
      </c>
      <c r="F7230" t="s">
        <v>188</v>
      </c>
      <c r="G7230" t="s">
        <v>7418</v>
      </c>
      <c r="H7230" t="s">
        <v>7419</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ht="14.25" customHeight="1" x14ac:dyDescent="0.3">
      <c r="A7231">
        <v>7230</v>
      </c>
      <c r="B7231" t="s">
        <v>9359</v>
      </c>
      <c r="C7231">
        <f>YEAR(Data!$D7231)</f>
        <v>2011</v>
      </c>
      <c r="D7231" s="2">
        <v>40744</v>
      </c>
      <c r="E7231" s="2">
        <v>40746</v>
      </c>
      <c r="F7231" t="s">
        <v>188</v>
      </c>
      <c r="G7231" t="s">
        <v>7418</v>
      </c>
      <c r="H7231" t="s">
        <v>7419</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ht="14.25" customHeight="1" x14ac:dyDescent="0.3">
      <c r="A7232">
        <v>7231</v>
      </c>
      <c r="B7232" t="s">
        <v>9360</v>
      </c>
      <c r="C7232">
        <f>YEAR(Data!$D7232)</f>
        <v>2014</v>
      </c>
      <c r="D7232" s="2">
        <v>41712</v>
      </c>
      <c r="E7232" s="2">
        <v>41714</v>
      </c>
      <c r="F7232" t="s">
        <v>188</v>
      </c>
      <c r="G7232" t="s">
        <v>5523</v>
      </c>
      <c r="H7232" t="s">
        <v>5524</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ht="14.25" customHeight="1" x14ac:dyDescent="0.3">
      <c r="A7233">
        <v>7232</v>
      </c>
      <c r="B7233" t="s">
        <v>9360</v>
      </c>
      <c r="C7233">
        <f>YEAR(Data!$D7233)</f>
        <v>2014</v>
      </c>
      <c r="D7233" s="2">
        <v>41712</v>
      </c>
      <c r="E7233" s="2">
        <v>41714</v>
      </c>
      <c r="F7233" t="s">
        <v>188</v>
      </c>
      <c r="G7233" t="s">
        <v>5523</v>
      </c>
      <c r="H7233" t="s">
        <v>5524</v>
      </c>
      <c r="I7233" t="s">
        <v>26</v>
      </c>
      <c r="J7233" t="s">
        <v>27</v>
      </c>
      <c r="K7233" t="s">
        <v>746</v>
      </c>
      <c r="L7233" t="s">
        <v>747</v>
      </c>
      <c r="M7233">
        <v>6824</v>
      </c>
      <c r="N7233" t="s">
        <v>148</v>
      </c>
      <c r="O7233" t="s">
        <v>8777</v>
      </c>
      <c r="P7233" t="s">
        <v>46</v>
      </c>
      <c r="Q7233" t="s">
        <v>78</v>
      </c>
      <c r="R7233" t="s">
        <v>8778</v>
      </c>
      <c r="S7233">
        <v>465.16</v>
      </c>
      <c r="T7233">
        <v>2</v>
      </c>
      <c r="U7233">
        <v>0</v>
      </c>
      <c r="V7233">
        <v>120.94159999999999</v>
      </c>
    </row>
    <row r="7234" spans="1:22" ht="14.25" customHeight="1" x14ac:dyDescent="0.3">
      <c r="A7234">
        <v>7233</v>
      </c>
      <c r="B7234" t="s">
        <v>9360</v>
      </c>
      <c r="C7234">
        <f>YEAR(Data!$D7234)</f>
        <v>2014</v>
      </c>
      <c r="D7234" s="2">
        <v>41712</v>
      </c>
      <c r="E7234" s="2">
        <v>41714</v>
      </c>
      <c r="F7234" t="s">
        <v>188</v>
      </c>
      <c r="G7234" t="s">
        <v>5523</v>
      </c>
      <c r="H7234" t="s">
        <v>5524</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ht="14.25" customHeight="1" x14ac:dyDescent="0.3">
      <c r="A7235">
        <v>7234</v>
      </c>
      <c r="B7235" t="s">
        <v>9361</v>
      </c>
      <c r="C7235">
        <f>YEAR(Data!$D7235)</f>
        <v>2013</v>
      </c>
      <c r="D7235" s="2">
        <v>41342</v>
      </c>
      <c r="E7235" s="2">
        <v>41346</v>
      </c>
      <c r="F7235" t="s">
        <v>50</v>
      </c>
      <c r="G7235" t="s">
        <v>6173</v>
      </c>
      <c r="H7235" t="s">
        <v>6174</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ht="14.25" customHeight="1" x14ac:dyDescent="0.3">
      <c r="A7236">
        <v>7235</v>
      </c>
      <c r="B7236" t="s">
        <v>9361</v>
      </c>
      <c r="C7236">
        <f>YEAR(Data!$D7236)</f>
        <v>2013</v>
      </c>
      <c r="D7236" s="2">
        <v>41342</v>
      </c>
      <c r="E7236" s="2">
        <v>41346</v>
      </c>
      <c r="F7236" t="s">
        <v>50</v>
      </c>
      <c r="G7236" t="s">
        <v>6173</v>
      </c>
      <c r="H7236" t="s">
        <v>6174</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ht="14.25" customHeight="1" x14ac:dyDescent="0.3">
      <c r="A7237">
        <v>7236</v>
      </c>
      <c r="B7237" t="s">
        <v>9361</v>
      </c>
      <c r="C7237">
        <f>YEAR(Data!$D7237)</f>
        <v>2013</v>
      </c>
      <c r="D7237" s="2">
        <v>41342</v>
      </c>
      <c r="E7237" s="2">
        <v>41346</v>
      </c>
      <c r="F7237" t="s">
        <v>50</v>
      </c>
      <c r="G7237" t="s">
        <v>6173</v>
      </c>
      <c r="H7237" t="s">
        <v>6174</v>
      </c>
      <c r="I7237" t="s">
        <v>26</v>
      </c>
      <c r="J7237" t="s">
        <v>27</v>
      </c>
      <c r="K7237" t="s">
        <v>266</v>
      </c>
      <c r="L7237" t="s">
        <v>267</v>
      </c>
      <c r="M7237">
        <v>10011</v>
      </c>
      <c r="N7237" t="s">
        <v>148</v>
      </c>
      <c r="O7237" t="s">
        <v>5374</v>
      </c>
      <c r="P7237" t="s">
        <v>46</v>
      </c>
      <c r="Q7237" t="s">
        <v>75</v>
      </c>
      <c r="R7237" t="s">
        <v>5375</v>
      </c>
      <c r="S7237">
        <v>69.456000000000003</v>
      </c>
      <c r="T7237">
        <v>2</v>
      </c>
      <c r="U7237">
        <v>0.2</v>
      </c>
      <c r="V7237">
        <v>22.573199999999996</v>
      </c>
    </row>
    <row r="7238" spans="1:22" ht="14.25" customHeight="1" x14ac:dyDescent="0.3">
      <c r="A7238">
        <v>7237</v>
      </c>
      <c r="B7238" t="s">
        <v>9362</v>
      </c>
      <c r="C7238">
        <f>YEAR(Data!$D7238)</f>
        <v>2011</v>
      </c>
      <c r="D7238" s="2">
        <v>40884</v>
      </c>
      <c r="E7238" s="2">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ht="14.25" customHeight="1" x14ac:dyDescent="0.3">
      <c r="A7239">
        <v>7238</v>
      </c>
      <c r="B7239" t="s">
        <v>9363</v>
      </c>
      <c r="C7239">
        <f>YEAR(Data!$D7239)</f>
        <v>2013</v>
      </c>
      <c r="D7239" s="2">
        <v>41466</v>
      </c>
      <c r="E7239" s="2">
        <v>41466</v>
      </c>
      <c r="F7239" t="s">
        <v>1290</v>
      </c>
      <c r="G7239" t="s">
        <v>895</v>
      </c>
      <c r="H7239" t="s">
        <v>896</v>
      </c>
      <c r="I7239" t="s">
        <v>41</v>
      </c>
      <c r="J7239" t="s">
        <v>27</v>
      </c>
      <c r="K7239" t="s">
        <v>146</v>
      </c>
      <c r="L7239" t="s">
        <v>147</v>
      </c>
      <c r="M7239">
        <v>19143</v>
      </c>
      <c r="N7239" t="s">
        <v>148</v>
      </c>
      <c r="O7239" t="s">
        <v>9364</v>
      </c>
      <c r="P7239" t="s">
        <v>71</v>
      </c>
      <c r="Q7239" t="s">
        <v>682</v>
      </c>
      <c r="R7239" t="s">
        <v>9365</v>
      </c>
      <c r="S7239">
        <v>341.99100000000004</v>
      </c>
      <c r="T7239">
        <v>3</v>
      </c>
      <c r="U7239">
        <v>0.7</v>
      </c>
      <c r="V7239">
        <v>-319.19159999999999</v>
      </c>
    </row>
    <row r="7240" spans="1:22" ht="14.25" customHeight="1" x14ac:dyDescent="0.3">
      <c r="A7240">
        <v>7239</v>
      </c>
      <c r="B7240" t="s">
        <v>9366</v>
      </c>
      <c r="C7240">
        <f>YEAR(Data!$D7240)</f>
        <v>2013</v>
      </c>
      <c r="D7240" s="2">
        <v>41633</v>
      </c>
      <c r="E7240" s="2">
        <v>41639</v>
      </c>
      <c r="F7240" t="s">
        <v>50</v>
      </c>
      <c r="G7240" t="s">
        <v>2122</v>
      </c>
      <c r="H7240" t="s">
        <v>2123</v>
      </c>
      <c r="I7240" t="s">
        <v>26</v>
      </c>
      <c r="J7240" t="s">
        <v>27</v>
      </c>
      <c r="K7240" t="s">
        <v>630</v>
      </c>
      <c r="L7240" t="s">
        <v>43</v>
      </c>
      <c r="M7240">
        <v>95123</v>
      </c>
      <c r="N7240" t="s">
        <v>44</v>
      </c>
      <c r="O7240" t="s">
        <v>6083</v>
      </c>
      <c r="P7240" t="s">
        <v>32</v>
      </c>
      <c r="Q7240" t="s">
        <v>65</v>
      </c>
      <c r="R7240" t="s">
        <v>6084</v>
      </c>
      <c r="S7240">
        <v>43.96</v>
      </c>
      <c r="T7240">
        <v>7</v>
      </c>
      <c r="U7240">
        <v>0</v>
      </c>
      <c r="V7240">
        <v>18.463200000000004</v>
      </c>
    </row>
    <row r="7241" spans="1:22" ht="14.25" customHeight="1" x14ac:dyDescent="0.3">
      <c r="A7241">
        <v>7240</v>
      </c>
      <c r="B7241" t="s">
        <v>9366</v>
      </c>
      <c r="C7241">
        <f>YEAR(Data!$D7241)</f>
        <v>2013</v>
      </c>
      <c r="D7241" s="2">
        <v>41633</v>
      </c>
      <c r="E7241" s="2">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ht="14.25" customHeight="1" x14ac:dyDescent="0.3">
      <c r="A7242">
        <v>7241</v>
      </c>
      <c r="B7242" t="s">
        <v>9367</v>
      </c>
      <c r="C7242">
        <f>YEAR(Data!$D7242)</f>
        <v>2014</v>
      </c>
      <c r="D7242" s="2">
        <v>41753</v>
      </c>
      <c r="E7242" s="2">
        <v>41755</v>
      </c>
      <c r="F7242" t="s">
        <v>23</v>
      </c>
      <c r="G7242" t="s">
        <v>2334</v>
      </c>
      <c r="H7242" t="s">
        <v>2335</v>
      </c>
      <c r="I7242" t="s">
        <v>26</v>
      </c>
      <c r="J7242" t="s">
        <v>27</v>
      </c>
      <c r="K7242" t="s">
        <v>602</v>
      </c>
      <c r="L7242" t="s">
        <v>43</v>
      </c>
      <c r="M7242">
        <v>91104</v>
      </c>
      <c r="N7242" t="s">
        <v>44</v>
      </c>
      <c r="O7242" t="s">
        <v>6158</v>
      </c>
      <c r="P7242" t="s">
        <v>32</v>
      </c>
      <c r="Q7242" t="s">
        <v>65</v>
      </c>
      <c r="R7242" t="s">
        <v>6159</v>
      </c>
      <c r="S7242">
        <v>66.36</v>
      </c>
      <c r="T7242">
        <v>7</v>
      </c>
      <c r="U7242">
        <v>0</v>
      </c>
      <c r="V7242">
        <v>26.544000000000004</v>
      </c>
    </row>
    <row r="7243" spans="1:22" ht="14.25" customHeight="1" x14ac:dyDescent="0.3">
      <c r="A7243">
        <v>7242</v>
      </c>
      <c r="B7243" t="s">
        <v>9367</v>
      </c>
      <c r="C7243">
        <f>YEAR(Data!$D7243)</f>
        <v>2014</v>
      </c>
      <c r="D7243" s="2">
        <v>41753</v>
      </c>
      <c r="E7243" s="2">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ht="14.25" customHeight="1" x14ac:dyDescent="0.3">
      <c r="A7244">
        <v>7243</v>
      </c>
      <c r="B7244" t="s">
        <v>9367</v>
      </c>
      <c r="C7244">
        <f>YEAR(Data!$D7244)</f>
        <v>2014</v>
      </c>
      <c r="D7244" s="2">
        <v>41753</v>
      </c>
      <c r="E7244" s="2">
        <v>41755</v>
      </c>
      <c r="F7244" t="s">
        <v>23</v>
      </c>
      <c r="G7244" t="s">
        <v>2334</v>
      </c>
      <c r="H7244" t="s">
        <v>2335</v>
      </c>
      <c r="I7244" t="s">
        <v>26</v>
      </c>
      <c r="J7244" t="s">
        <v>27</v>
      </c>
      <c r="K7244" t="s">
        <v>602</v>
      </c>
      <c r="L7244" t="s">
        <v>43</v>
      </c>
      <c r="M7244">
        <v>91104</v>
      </c>
      <c r="N7244" t="s">
        <v>44</v>
      </c>
      <c r="O7244" t="s">
        <v>1714</v>
      </c>
      <c r="P7244" t="s">
        <v>32</v>
      </c>
      <c r="Q7244" t="s">
        <v>65</v>
      </c>
      <c r="R7244" t="s">
        <v>8143</v>
      </c>
      <c r="S7244">
        <v>24.14</v>
      </c>
      <c r="T7244">
        <v>2</v>
      </c>
      <c r="U7244">
        <v>0</v>
      </c>
      <c r="V7244">
        <v>7.9662000000000006</v>
      </c>
    </row>
    <row r="7245" spans="1:22" ht="14.25" customHeight="1" x14ac:dyDescent="0.3">
      <c r="A7245">
        <v>7244</v>
      </c>
      <c r="B7245" t="s">
        <v>9368</v>
      </c>
      <c r="C7245">
        <f>YEAR(Data!$D7245)</f>
        <v>2014</v>
      </c>
      <c r="D7245" s="2">
        <v>41869</v>
      </c>
      <c r="E7245" s="2">
        <v>41874</v>
      </c>
      <c r="F7245" t="s">
        <v>23</v>
      </c>
      <c r="G7245" t="s">
        <v>5259</v>
      </c>
      <c r="H7245" t="s">
        <v>5260</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ht="14.25" customHeight="1" x14ac:dyDescent="0.3">
      <c r="A7246">
        <v>7245</v>
      </c>
      <c r="B7246" t="s">
        <v>9369</v>
      </c>
      <c r="C7246">
        <f>YEAR(Data!$D7246)</f>
        <v>2014</v>
      </c>
      <c r="D7246" s="2">
        <v>41782</v>
      </c>
      <c r="E7246" s="2">
        <v>41785</v>
      </c>
      <c r="F7246" t="s">
        <v>188</v>
      </c>
      <c r="G7246" t="s">
        <v>1815</v>
      </c>
      <c r="H7246" t="s">
        <v>1816</v>
      </c>
      <c r="I7246" t="s">
        <v>26</v>
      </c>
      <c r="J7246" t="s">
        <v>27</v>
      </c>
      <c r="K7246" t="s">
        <v>42</v>
      </c>
      <c r="L7246" t="s">
        <v>43</v>
      </c>
      <c r="M7246">
        <v>90049</v>
      </c>
      <c r="N7246" t="s">
        <v>44</v>
      </c>
      <c r="O7246" t="s">
        <v>7474</v>
      </c>
      <c r="P7246" t="s">
        <v>46</v>
      </c>
      <c r="Q7246" t="s">
        <v>68</v>
      </c>
      <c r="R7246" t="s">
        <v>7475</v>
      </c>
      <c r="S7246">
        <v>49.56</v>
      </c>
      <c r="T7246">
        <v>7</v>
      </c>
      <c r="U7246">
        <v>0</v>
      </c>
      <c r="V7246">
        <v>18.832800000000002</v>
      </c>
    </row>
    <row r="7247" spans="1:22" ht="14.25" customHeight="1" x14ac:dyDescent="0.3">
      <c r="A7247">
        <v>7246</v>
      </c>
      <c r="B7247" t="s">
        <v>9370</v>
      </c>
      <c r="C7247">
        <f>YEAR(Data!$D7247)</f>
        <v>2014</v>
      </c>
      <c r="D7247" s="2">
        <v>41680</v>
      </c>
      <c r="E7247" s="2">
        <v>41684</v>
      </c>
      <c r="F7247" t="s">
        <v>50</v>
      </c>
      <c r="G7247" t="s">
        <v>5759</v>
      </c>
      <c r="H7247" t="s">
        <v>5760</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ht="14.25" customHeight="1" x14ac:dyDescent="0.3">
      <c r="A7248">
        <v>7247</v>
      </c>
      <c r="B7248" t="s">
        <v>9371</v>
      </c>
      <c r="C7248">
        <f>YEAR(Data!$D7248)</f>
        <v>2011</v>
      </c>
      <c r="D7248" s="2">
        <v>40605</v>
      </c>
      <c r="E7248" s="2">
        <v>40610</v>
      </c>
      <c r="F7248" t="s">
        <v>50</v>
      </c>
      <c r="G7248" t="s">
        <v>2725</v>
      </c>
      <c r="H7248" t="s">
        <v>2726</v>
      </c>
      <c r="I7248" t="s">
        <v>41</v>
      </c>
      <c r="J7248" t="s">
        <v>27</v>
      </c>
      <c r="K7248" t="s">
        <v>497</v>
      </c>
      <c r="L7248" t="s">
        <v>498</v>
      </c>
      <c r="M7248">
        <v>43229</v>
      </c>
      <c r="N7248" t="s">
        <v>148</v>
      </c>
      <c r="O7248" t="s">
        <v>8125</v>
      </c>
      <c r="P7248" t="s">
        <v>46</v>
      </c>
      <c r="Q7248" t="s">
        <v>47</v>
      </c>
      <c r="R7248" t="s">
        <v>8126</v>
      </c>
      <c r="S7248">
        <v>15.120000000000001</v>
      </c>
      <c r="T7248">
        <v>3</v>
      </c>
      <c r="U7248">
        <v>0.2</v>
      </c>
      <c r="V7248">
        <v>4.9139999999999988</v>
      </c>
    </row>
    <row r="7249" spans="1:22" ht="14.25" customHeight="1" x14ac:dyDescent="0.3">
      <c r="A7249">
        <v>7248</v>
      </c>
      <c r="B7249" t="s">
        <v>9371</v>
      </c>
      <c r="C7249">
        <f>YEAR(Data!$D7249)</f>
        <v>2011</v>
      </c>
      <c r="D7249" s="2">
        <v>40605</v>
      </c>
      <c r="E7249" s="2">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ht="14.25" customHeight="1" x14ac:dyDescent="0.3">
      <c r="A7250">
        <v>7249</v>
      </c>
      <c r="B7250" t="s">
        <v>9371</v>
      </c>
      <c r="C7250">
        <f>YEAR(Data!$D7250)</f>
        <v>2011</v>
      </c>
      <c r="D7250" s="2">
        <v>40605</v>
      </c>
      <c r="E7250" s="2">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ht="14.25" customHeight="1" x14ac:dyDescent="0.3">
      <c r="A7251">
        <v>7250</v>
      </c>
      <c r="B7251" t="s">
        <v>9372</v>
      </c>
      <c r="C7251">
        <f>YEAR(Data!$D7251)</f>
        <v>2012</v>
      </c>
      <c r="D7251" s="2">
        <v>41064</v>
      </c>
      <c r="E7251" s="2">
        <v>41069</v>
      </c>
      <c r="F7251" t="s">
        <v>23</v>
      </c>
      <c r="G7251" t="s">
        <v>6119</v>
      </c>
      <c r="H7251" t="s">
        <v>6120</v>
      </c>
      <c r="I7251" t="s">
        <v>26</v>
      </c>
      <c r="J7251" t="s">
        <v>27</v>
      </c>
      <c r="K7251" t="s">
        <v>42</v>
      </c>
      <c r="L7251" t="s">
        <v>43</v>
      </c>
      <c r="M7251">
        <v>90008</v>
      </c>
      <c r="N7251" t="s">
        <v>44</v>
      </c>
      <c r="O7251" t="s">
        <v>6920</v>
      </c>
      <c r="P7251" t="s">
        <v>71</v>
      </c>
      <c r="Q7251" t="s">
        <v>161</v>
      </c>
      <c r="R7251" t="s">
        <v>6921</v>
      </c>
      <c r="S7251">
        <v>119.98</v>
      </c>
      <c r="T7251">
        <v>2</v>
      </c>
      <c r="U7251">
        <v>0</v>
      </c>
      <c r="V7251">
        <v>35.994</v>
      </c>
    </row>
    <row r="7252" spans="1:22" ht="14.25" customHeight="1" x14ac:dyDescent="0.3">
      <c r="A7252">
        <v>7251</v>
      </c>
      <c r="B7252" t="s">
        <v>9372</v>
      </c>
      <c r="C7252">
        <f>YEAR(Data!$D7252)</f>
        <v>2012</v>
      </c>
      <c r="D7252" s="2">
        <v>41064</v>
      </c>
      <c r="E7252" s="2">
        <v>41069</v>
      </c>
      <c r="F7252" t="s">
        <v>23</v>
      </c>
      <c r="G7252" t="s">
        <v>6119</v>
      </c>
      <c r="H7252" t="s">
        <v>6120</v>
      </c>
      <c r="I7252" t="s">
        <v>26</v>
      </c>
      <c r="J7252" t="s">
        <v>27</v>
      </c>
      <c r="K7252" t="s">
        <v>42</v>
      </c>
      <c r="L7252" t="s">
        <v>43</v>
      </c>
      <c r="M7252">
        <v>90008</v>
      </c>
      <c r="N7252" t="s">
        <v>44</v>
      </c>
      <c r="O7252" t="s">
        <v>8225</v>
      </c>
      <c r="P7252" t="s">
        <v>71</v>
      </c>
      <c r="Q7252" t="s">
        <v>161</v>
      </c>
      <c r="R7252" t="s">
        <v>8226</v>
      </c>
      <c r="S7252">
        <v>989.97</v>
      </c>
      <c r="T7252">
        <v>3</v>
      </c>
      <c r="U7252">
        <v>0</v>
      </c>
      <c r="V7252">
        <v>395.98800000000006</v>
      </c>
    </row>
    <row r="7253" spans="1:22" ht="14.25" customHeight="1" x14ac:dyDescent="0.3">
      <c r="A7253">
        <v>7252</v>
      </c>
      <c r="B7253" t="s">
        <v>9373</v>
      </c>
      <c r="C7253">
        <f>YEAR(Data!$D7253)</f>
        <v>2013</v>
      </c>
      <c r="D7253" s="2">
        <v>41514</v>
      </c>
      <c r="E7253" s="2">
        <v>41520</v>
      </c>
      <c r="F7253" t="s">
        <v>50</v>
      </c>
      <c r="G7253" t="s">
        <v>5323</v>
      </c>
      <c r="H7253" t="s">
        <v>5324</v>
      </c>
      <c r="I7253" t="s">
        <v>41</v>
      </c>
      <c r="J7253" t="s">
        <v>27</v>
      </c>
      <c r="K7253" t="s">
        <v>7238</v>
      </c>
      <c r="L7253" t="s">
        <v>54</v>
      </c>
      <c r="M7253">
        <v>33021</v>
      </c>
      <c r="N7253" t="s">
        <v>30</v>
      </c>
      <c r="O7253" t="s">
        <v>9374</v>
      </c>
      <c r="P7253" t="s">
        <v>46</v>
      </c>
      <c r="Q7253" t="s">
        <v>47</v>
      </c>
      <c r="R7253" t="s">
        <v>9375</v>
      </c>
      <c r="S7253">
        <v>9.2159999999999993</v>
      </c>
      <c r="T7253">
        <v>4</v>
      </c>
      <c r="U7253">
        <v>0.2</v>
      </c>
      <c r="V7253">
        <v>3.3408000000000002</v>
      </c>
    </row>
    <row r="7254" spans="1:22" ht="14.25" customHeight="1" x14ac:dyDescent="0.3">
      <c r="A7254">
        <v>7253</v>
      </c>
      <c r="B7254" t="s">
        <v>9376</v>
      </c>
      <c r="C7254">
        <f>YEAR(Data!$D7254)</f>
        <v>2013</v>
      </c>
      <c r="D7254" s="2">
        <v>41530</v>
      </c>
      <c r="E7254" s="2">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ht="14.25" customHeight="1" x14ac:dyDescent="0.3">
      <c r="A7255">
        <v>7254</v>
      </c>
      <c r="B7255" t="s">
        <v>9377</v>
      </c>
      <c r="C7255">
        <f>YEAR(Data!$D7255)</f>
        <v>2013</v>
      </c>
      <c r="D7255" s="2">
        <v>41425</v>
      </c>
      <c r="E7255" s="2">
        <v>41430</v>
      </c>
      <c r="F7255" t="s">
        <v>50</v>
      </c>
      <c r="G7255" t="s">
        <v>6140</v>
      </c>
      <c r="H7255" t="s">
        <v>6141</v>
      </c>
      <c r="I7255" t="s">
        <v>102</v>
      </c>
      <c r="J7255" t="s">
        <v>27</v>
      </c>
      <c r="K7255" t="s">
        <v>7153</v>
      </c>
      <c r="L7255" t="s">
        <v>114</v>
      </c>
      <c r="M7255">
        <v>54880</v>
      </c>
      <c r="N7255" t="s">
        <v>105</v>
      </c>
      <c r="O7255" t="s">
        <v>713</v>
      </c>
      <c r="P7255" t="s">
        <v>46</v>
      </c>
      <c r="Q7255" t="s">
        <v>78</v>
      </c>
      <c r="R7255" t="s">
        <v>714</v>
      </c>
      <c r="S7255">
        <v>364.74</v>
      </c>
      <c r="T7255">
        <v>3</v>
      </c>
      <c r="U7255">
        <v>0</v>
      </c>
      <c r="V7255">
        <v>109.42199999999997</v>
      </c>
    </row>
    <row r="7256" spans="1:22" ht="14.25" customHeight="1" x14ac:dyDescent="0.3">
      <c r="A7256">
        <v>7255</v>
      </c>
      <c r="B7256" t="s">
        <v>9377</v>
      </c>
      <c r="C7256">
        <f>YEAR(Data!$D7256)</f>
        <v>2013</v>
      </c>
      <c r="D7256" s="2">
        <v>41425</v>
      </c>
      <c r="E7256" s="2">
        <v>41430</v>
      </c>
      <c r="F7256" t="s">
        <v>50</v>
      </c>
      <c r="G7256" t="s">
        <v>6140</v>
      </c>
      <c r="H7256" t="s">
        <v>6141</v>
      </c>
      <c r="I7256" t="s">
        <v>102</v>
      </c>
      <c r="J7256" t="s">
        <v>27</v>
      </c>
      <c r="K7256" t="s">
        <v>7153</v>
      </c>
      <c r="L7256" t="s">
        <v>114</v>
      </c>
      <c r="M7256">
        <v>54880</v>
      </c>
      <c r="N7256" t="s">
        <v>105</v>
      </c>
      <c r="O7256" t="s">
        <v>4745</v>
      </c>
      <c r="P7256" t="s">
        <v>32</v>
      </c>
      <c r="Q7256" t="s">
        <v>65</v>
      </c>
      <c r="R7256" t="s">
        <v>4746</v>
      </c>
      <c r="S7256">
        <v>47.400000000000006</v>
      </c>
      <c r="T7256">
        <v>5</v>
      </c>
      <c r="U7256">
        <v>0</v>
      </c>
      <c r="V7256">
        <v>21.33</v>
      </c>
    </row>
    <row r="7257" spans="1:22" ht="14.25" customHeight="1" x14ac:dyDescent="0.3">
      <c r="A7257">
        <v>7256</v>
      </c>
      <c r="B7257" t="s">
        <v>9377</v>
      </c>
      <c r="C7257">
        <f>YEAR(Data!$D7257)</f>
        <v>2013</v>
      </c>
      <c r="D7257" s="2">
        <v>41425</v>
      </c>
      <c r="E7257" s="2">
        <v>41430</v>
      </c>
      <c r="F7257" t="s">
        <v>50</v>
      </c>
      <c r="G7257" t="s">
        <v>6140</v>
      </c>
      <c r="H7257" t="s">
        <v>6141</v>
      </c>
      <c r="I7257" t="s">
        <v>102</v>
      </c>
      <c r="J7257" t="s">
        <v>27</v>
      </c>
      <c r="K7257" t="s">
        <v>7153</v>
      </c>
      <c r="L7257" t="s">
        <v>114</v>
      </c>
      <c r="M7257">
        <v>54880</v>
      </c>
      <c r="N7257" t="s">
        <v>105</v>
      </c>
      <c r="O7257" t="s">
        <v>1039</v>
      </c>
      <c r="P7257" t="s">
        <v>46</v>
      </c>
      <c r="Q7257" t="s">
        <v>59</v>
      </c>
      <c r="R7257" t="s">
        <v>1040</v>
      </c>
      <c r="S7257">
        <v>49.76</v>
      </c>
      <c r="T7257">
        <v>4</v>
      </c>
      <c r="U7257">
        <v>0</v>
      </c>
      <c r="V7257">
        <v>13.9328</v>
      </c>
    </row>
    <row r="7258" spans="1:22" ht="14.25" customHeight="1" x14ac:dyDescent="0.3">
      <c r="A7258">
        <v>7257</v>
      </c>
      <c r="B7258" t="s">
        <v>9377</v>
      </c>
      <c r="C7258">
        <f>YEAR(Data!$D7258)</f>
        <v>2013</v>
      </c>
      <c r="D7258" s="2">
        <v>41425</v>
      </c>
      <c r="E7258" s="2">
        <v>41430</v>
      </c>
      <c r="F7258" t="s">
        <v>50</v>
      </c>
      <c r="G7258" t="s">
        <v>6140</v>
      </c>
      <c r="H7258" t="s">
        <v>6141</v>
      </c>
      <c r="I7258" t="s">
        <v>102</v>
      </c>
      <c r="J7258" t="s">
        <v>27</v>
      </c>
      <c r="K7258" t="s">
        <v>7153</v>
      </c>
      <c r="L7258" t="s">
        <v>114</v>
      </c>
      <c r="M7258">
        <v>54880</v>
      </c>
      <c r="N7258" t="s">
        <v>105</v>
      </c>
      <c r="O7258" t="s">
        <v>1282</v>
      </c>
      <c r="P7258" t="s">
        <v>46</v>
      </c>
      <c r="Q7258" t="s">
        <v>68</v>
      </c>
      <c r="R7258" t="s">
        <v>1283</v>
      </c>
      <c r="S7258">
        <v>5.56</v>
      </c>
      <c r="T7258">
        <v>2</v>
      </c>
      <c r="U7258">
        <v>0</v>
      </c>
      <c r="V7258">
        <v>1.4455999999999998</v>
      </c>
    </row>
    <row r="7259" spans="1:22" ht="14.25" customHeight="1" x14ac:dyDescent="0.3">
      <c r="A7259">
        <v>7258</v>
      </c>
      <c r="B7259" t="s">
        <v>9377</v>
      </c>
      <c r="C7259">
        <f>YEAR(Data!$D7259)</f>
        <v>2013</v>
      </c>
      <c r="D7259" s="2">
        <v>41425</v>
      </c>
      <c r="E7259" s="2">
        <v>41430</v>
      </c>
      <c r="F7259" t="s">
        <v>50</v>
      </c>
      <c r="G7259" t="s">
        <v>6140</v>
      </c>
      <c r="H7259" t="s">
        <v>6141</v>
      </c>
      <c r="I7259" t="s">
        <v>102</v>
      </c>
      <c r="J7259" t="s">
        <v>27</v>
      </c>
      <c r="K7259" t="s">
        <v>7153</v>
      </c>
      <c r="L7259" t="s">
        <v>114</v>
      </c>
      <c r="M7259">
        <v>54880</v>
      </c>
      <c r="N7259" t="s">
        <v>105</v>
      </c>
      <c r="O7259" t="s">
        <v>3569</v>
      </c>
      <c r="P7259" t="s">
        <v>46</v>
      </c>
      <c r="Q7259" t="s">
        <v>90</v>
      </c>
      <c r="R7259" t="s">
        <v>3570</v>
      </c>
      <c r="S7259">
        <v>629.09999999999991</v>
      </c>
      <c r="T7259">
        <v>6</v>
      </c>
      <c r="U7259">
        <v>0</v>
      </c>
      <c r="V7259">
        <v>301.96799999999996</v>
      </c>
    </row>
    <row r="7260" spans="1:22" ht="14.25" customHeight="1" x14ac:dyDescent="0.3">
      <c r="A7260">
        <v>7259</v>
      </c>
      <c r="B7260" t="s">
        <v>9377</v>
      </c>
      <c r="C7260">
        <f>YEAR(Data!$D7260)</f>
        <v>2013</v>
      </c>
      <c r="D7260" s="2">
        <v>41425</v>
      </c>
      <c r="E7260" s="2">
        <v>41430</v>
      </c>
      <c r="F7260" t="s">
        <v>50</v>
      </c>
      <c r="G7260" t="s">
        <v>6140</v>
      </c>
      <c r="H7260" t="s">
        <v>6141</v>
      </c>
      <c r="I7260" t="s">
        <v>102</v>
      </c>
      <c r="J7260" t="s">
        <v>27</v>
      </c>
      <c r="K7260" t="s">
        <v>7153</v>
      </c>
      <c r="L7260" t="s">
        <v>114</v>
      </c>
      <c r="M7260">
        <v>54880</v>
      </c>
      <c r="N7260" t="s">
        <v>105</v>
      </c>
      <c r="O7260" t="s">
        <v>586</v>
      </c>
      <c r="P7260" t="s">
        <v>46</v>
      </c>
      <c r="Q7260" t="s">
        <v>68</v>
      </c>
      <c r="R7260" t="s">
        <v>587</v>
      </c>
      <c r="S7260">
        <v>14.7</v>
      </c>
      <c r="T7260">
        <v>5</v>
      </c>
      <c r="U7260">
        <v>0</v>
      </c>
      <c r="V7260">
        <v>3.9690000000000003</v>
      </c>
    </row>
    <row r="7261" spans="1:22" ht="14.25" customHeight="1" x14ac:dyDescent="0.3">
      <c r="A7261">
        <v>7260</v>
      </c>
      <c r="B7261" t="s">
        <v>9377</v>
      </c>
      <c r="C7261">
        <f>YEAR(Data!$D7261)</f>
        <v>2013</v>
      </c>
      <c r="D7261" s="2">
        <v>41425</v>
      </c>
      <c r="E7261" s="2">
        <v>41430</v>
      </c>
      <c r="F7261" t="s">
        <v>50</v>
      </c>
      <c r="G7261" t="s">
        <v>6140</v>
      </c>
      <c r="H7261" t="s">
        <v>6141</v>
      </c>
      <c r="I7261" t="s">
        <v>102</v>
      </c>
      <c r="J7261" t="s">
        <v>27</v>
      </c>
      <c r="K7261" t="s">
        <v>7153</v>
      </c>
      <c r="L7261" t="s">
        <v>114</v>
      </c>
      <c r="M7261">
        <v>54880</v>
      </c>
      <c r="N7261" t="s">
        <v>105</v>
      </c>
      <c r="O7261" t="s">
        <v>3811</v>
      </c>
      <c r="P7261" t="s">
        <v>46</v>
      </c>
      <c r="Q7261" t="s">
        <v>90</v>
      </c>
      <c r="R7261" t="s">
        <v>3812</v>
      </c>
      <c r="S7261">
        <v>45.36</v>
      </c>
      <c r="T7261">
        <v>7</v>
      </c>
      <c r="U7261">
        <v>0</v>
      </c>
      <c r="V7261">
        <v>21.772800000000004</v>
      </c>
    </row>
    <row r="7262" spans="1:22" ht="14.25" customHeight="1" x14ac:dyDescent="0.3">
      <c r="A7262">
        <v>7261</v>
      </c>
      <c r="B7262" t="s">
        <v>9377</v>
      </c>
      <c r="C7262">
        <f>YEAR(Data!$D7262)</f>
        <v>2013</v>
      </c>
      <c r="D7262" s="2">
        <v>41425</v>
      </c>
      <c r="E7262" s="2">
        <v>41430</v>
      </c>
      <c r="F7262" t="s">
        <v>50</v>
      </c>
      <c r="G7262" t="s">
        <v>6140</v>
      </c>
      <c r="H7262" t="s">
        <v>6141</v>
      </c>
      <c r="I7262" t="s">
        <v>102</v>
      </c>
      <c r="J7262" t="s">
        <v>27</v>
      </c>
      <c r="K7262" t="s">
        <v>7153</v>
      </c>
      <c r="L7262" t="s">
        <v>114</v>
      </c>
      <c r="M7262">
        <v>54880</v>
      </c>
      <c r="N7262" t="s">
        <v>105</v>
      </c>
      <c r="O7262" t="s">
        <v>4238</v>
      </c>
      <c r="P7262" t="s">
        <v>71</v>
      </c>
      <c r="Q7262" t="s">
        <v>72</v>
      </c>
      <c r="R7262" t="s">
        <v>4239</v>
      </c>
      <c r="S7262">
        <v>125.99</v>
      </c>
      <c r="T7262">
        <v>1</v>
      </c>
      <c r="U7262">
        <v>0</v>
      </c>
      <c r="V7262">
        <v>35.277200000000008</v>
      </c>
    </row>
    <row r="7263" spans="1:22" ht="14.25" customHeight="1" x14ac:dyDescent="0.3">
      <c r="A7263">
        <v>7262</v>
      </c>
      <c r="B7263" t="s">
        <v>9378</v>
      </c>
      <c r="C7263">
        <f>YEAR(Data!$D7263)</f>
        <v>2014</v>
      </c>
      <c r="D7263" s="2">
        <v>41801</v>
      </c>
      <c r="E7263" s="2">
        <v>41804</v>
      </c>
      <c r="F7263" t="s">
        <v>23</v>
      </c>
      <c r="G7263" t="s">
        <v>3658</v>
      </c>
      <c r="H7263" t="s">
        <v>3659</v>
      </c>
      <c r="I7263" t="s">
        <v>41</v>
      </c>
      <c r="J7263" t="s">
        <v>27</v>
      </c>
      <c r="K7263" t="s">
        <v>5413</v>
      </c>
      <c r="L7263" t="s">
        <v>43</v>
      </c>
      <c r="M7263">
        <v>91360</v>
      </c>
      <c r="N7263" t="s">
        <v>44</v>
      </c>
      <c r="O7263" t="s">
        <v>7845</v>
      </c>
      <c r="P7263" t="s">
        <v>46</v>
      </c>
      <c r="Q7263" t="s">
        <v>68</v>
      </c>
      <c r="R7263" t="s">
        <v>7846</v>
      </c>
      <c r="S7263">
        <v>14.700000000000001</v>
      </c>
      <c r="T7263">
        <v>7</v>
      </c>
      <c r="U7263">
        <v>0</v>
      </c>
      <c r="V7263">
        <v>4.1160000000000005</v>
      </c>
    </row>
    <row r="7264" spans="1:22" ht="14.25" customHeight="1" x14ac:dyDescent="0.3">
      <c r="A7264">
        <v>7263</v>
      </c>
      <c r="B7264" t="s">
        <v>9379</v>
      </c>
      <c r="C7264">
        <f>YEAR(Data!$D7264)</f>
        <v>2014</v>
      </c>
      <c r="D7264" s="2">
        <v>41935</v>
      </c>
      <c r="E7264" s="2">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ht="14.25" customHeight="1" x14ac:dyDescent="0.3">
      <c r="A7265">
        <v>7264</v>
      </c>
      <c r="B7265" t="s">
        <v>9379</v>
      </c>
      <c r="C7265">
        <f>YEAR(Data!$D7265)</f>
        <v>2014</v>
      </c>
      <c r="D7265" s="2">
        <v>41935</v>
      </c>
      <c r="E7265" s="2">
        <v>41941</v>
      </c>
      <c r="F7265" t="s">
        <v>50</v>
      </c>
      <c r="G7265" t="s">
        <v>4236</v>
      </c>
      <c r="H7265" t="s">
        <v>4237</v>
      </c>
      <c r="I7265" t="s">
        <v>41</v>
      </c>
      <c r="J7265" t="s">
        <v>27</v>
      </c>
      <c r="K7265" t="s">
        <v>146</v>
      </c>
      <c r="L7265" t="s">
        <v>147</v>
      </c>
      <c r="M7265">
        <v>19134</v>
      </c>
      <c r="N7265" t="s">
        <v>148</v>
      </c>
      <c r="O7265" t="s">
        <v>7425</v>
      </c>
      <c r="P7265" t="s">
        <v>46</v>
      </c>
      <c r="Q7265" t="s">
        <v>173</v>
      </c>
      <c r="R7265" t="s">
        <v>7426</v>
      </c>
      <c r="S7265">
        <v>31.680000000000003</v>
      </c>
      <c r="T7265">
        <v>4</v>
      </c>
      <c r="U7265">
        <v>0.2</v>
      </c>
      <c r="V7265">
        <v>11.087999999999997</v>
      </c>
    </row>
    <row r="7266" spans="1:22" ht="14.25" customHeight="1" x14ac:dyDescent="0.3">
      <c r="A7266">
        <v>7265</v>
      </c>
      <c r="B7266" t="s">
        <v>9380</v>
      </c>
      <c r="C7266">
        <f>YEAR(Data!$D7266)</f>
        <v>2014</v>
      </c>
      <c r="D7266" s="2">
        <v>41804</v>
      </c>
      <c r="E7266" s="2">
        <v>41808</v>
      </c>
      <c r="F7266" t="s">
        <v>50</v>
      </c>
      <c r="G7266" t="s">
        <v>387</v>
      </c>
      <c r="H7266" t="s">
        <v>388</v>
      </c>
      <c r="I7266" t="s">
        <v>26</v>
      </c>
      <c r="J7266" t="s">
        <v>27</v>
      </c>
      <c r="K7266" t="s">
        <v>318</v>
      </c>
      <c r="L7266" t="s">
        <v>319</v>
      </c>
      <c r="M7266">
        <v>22153</v>
      </c>
      <c r="N7266" t="s">
        <v>30</v>
      </c>
      <c r="O7266" t="s">
        <v>6389</v>
      </c>
      <c r="P7266" t="s">
        <v>46</v>
      </c>
      <c r="Q7266" t="s">
        <v>68</v>
      </c>
      <c r="R7266" t="s">
        <v>6390</v>
      </c>
      <c r="S7266">
        <v>181.86</v>
      </c>
      <c r="T7266">
        <v>7</v>
      </c>
      <c r="U7266">
        <v>0</v>
      </c>
      <c r="V7266">
        <v>50.9208</v>
      </c>
    </row>
    <row r="7267" spans="1:22" ht="14.25" customHeight="1" x14ac:dyDescent="0.3">
      <c r="A7267">
        <v>7266</v>
      </c>
      <c r="B7267" t="s">
        <v>9381</v>
      </c>
      <c r="C7267">
        <f>YEAR(Data!$D7267)</f>
        <v>2011</v>
      </c>
      <c r="D7267" s="2">
        <v>40870</v>
      </c>
      <c r="E7267" s="2">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ht="14.25" customHeight="1" x14ac:dyDescent="0.3">
      <c r="A7268">
        <v>7267</v>
      </c>
      <c r="B7268" t="s">
        <v>9382</v>
      </c>
      <c r="C7268">
        <f>YEAR(Data!$D7268)</f>
        <v>2014</v>
      </c>
      <c r="D7268" s="2">
        <v>41868</v>
      </c>
      <c r="E7268" s="2">
        <v>41868</v>
      </c>
      <c r="F7268" t="s">
        <v>1290</v>
      </c>
      <c r="G7268" t="s">
        <v>6461</v>
      </c>
      <c r="H7268" t="s">
        <v>6462</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ht="14.25" customHeight="1" x14ac:dyDescent="0.3">
      <c r="A7269">
        <v>7268</v>
      </c>
      <c r="B7269" t="s">
        <v>9382</v>
      </c>
      <c r="C7269">
        <f>YEAR(Data!$D7269)</f>
        <v>2014</v>
      </c>
      <c r="D7269" s="2">
        <v>41868</v>
      </c>
      <c r="E7269" s="2">
        <v>41868</v>
      </c>
      <c r="F7269" t="s">
        <v>1290</v>
      </c>
      <c r="G7269" t="s">
        <v>6461</v>
      </c>
      <c r="H7269" t="s">
        <v>6462</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ht="14.25" customHeight="1" x14ac:dyDescent="0.3">
      <c r="A7270">
        <v>7269</v>
      </c>
      <c r="B7270" t="s">
        <v>9383</v>
      </c>
      <c r="C7270">
        <f>YEAR(Data!$D7270)</f>
        <v>2013</v>
      </c>
      <c r="D7270" s="2">
        <v>41288</v>
      </c>
      <c r="E7270" s="2">
        <v>41294</v>
      </c>
      <c r="F7270" t="s">
        <v>50</v>
      </c>
      <c r="G7270" t="s">
        <v>1408</v>
      </c>
      <c r="H7270" t="s">
        <v>1409</v>
      </c>
      <c r="I7270" t="s">
        <v>26</v>
      </c>
      <c r="J7270" t="s">
        <v>27</v>
      </c>
      <c r="K7270" t="s">
        <v>87</v>
      </c>
      <c r="L7270" t="s">
        <v>88</v>
      </c>
      <c r="M7270">
        <v>28027</v>
      </c>
      <c r="N7270" t="s">
        <v>30</v>
      </c>
      <c r="O7270" t="s">
        <v>6801</v>
      </c>
      <c r="P7270" t="s">
        <v>46</v>
      </c>
      <c r="Q7270" t="s">
        <v>90</v>
      </c>
      <c r="R7270" t="s">
        <v>6802</v>
      </c>
      <c r="S7270">
        <v>89.567999999999998</v>
      </c>
      <c r="T7270">
        <v>2</v>
      </c>
      <c r="U7270">
        <v>0.2</v>
      </c>
      <c r="V7270">
        <v>32.468400000000003</v>
      </c>
    </row>
    <row r="7271" spans="1:22" ht="14.25" customHeight="1" x14ac:dyDescent="0.3">
      <c r="A7271">
        <v>7270</v>
      </c>
      <c r="B7271" t="s">
        <v>9383</v>
      </c>
      <c r="C7271">
        <f>YEAR(Data!$D7271)</f>
        <v>2013</v>
      </c>
      <c r="D7271" s="2">
        <v>41288</v>
      </c>
      <c r="E7271" s="2">
        <v>41294</v>
      </c>
      <c r="F7271" t="s">
        <v>50</v>
      </c>
      <c r="G7271" t="s">
        <v>1408</v>
      </c>
      <c r="H7271" t="s">
        <v>1409</v>
      </c>
      <c r="I7271" t="s">
        <v>26</v>
      </c>
      <c r="J7271" t="s">
        <v>27</v>
      </c>
      <c r="K7271" t="s">
        <v>87</v>
      </c>
      <c r="L7271" t="s">
        <v>88</v>
      </c>
      <c r="M7271">
        <v>28027</v>
      </c>
      <c r="N7271" t="s">
        <v>30</v>
      </c>
      <c r="O7271" t="s">
        <v>9384</v>
      </c>
      <c r="P7271" t="s">
        <v>32</v>
      </c>
      <c r="Q7271" t="s">
        <v>65</v>
      </c>
      <c r="R7271" t="s">
        <v>9385</v>
      </c>
      <c r="S7271">
        <v>315.77600000000007</v>
      </c>
      <c r="T7271">
        <v>8</v>
      </c>
      <c r="U7271">
        <v>0.2</v>
      </c>
      <c r="V7271">
        <v>31.577600000000018</v>
      </c>
    </row>
    <row r="7272" spans="1:22" ht="14.25" customHeight="1" x14ac:dyDescent="0.3">
      <c r="A7272">
        <v>7271</v>
      </c>
      <c r="B7272" t="s">
        <v>9386</v>
      </c>
      <c r="C7272">
        <f>YEAR(Data!$D7272)</f>
        <v>2013</v>
      </c>
      <c r="D7272" s="2">
        <v>41534</v>
      </c>
      <c r="E7272" s="2">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ht="14.25" customHeight="1" x14ac:dyDescent="0.3">
      <c r="A7273">
        <v>7272</v>
      </c>
      <c r="B7273" t="s">
        <v>9386</v>
      </c>
      <c r="C7273">
        <f>YEAR(Data!$D7273)</f>
        <v>2013</v>
      </c>
      <c r="D7273" s="2">
        <v>41534</v>
      </c>
      <c r="E7273" s="2">
        <v>41540</v>
      </c>
      <c r="F7273" t="s">
        <v>50</v>
      </c>
      <c r="G7273" t="s">
        <v>3939</v>
      </c>
      <c r="H7273" t="s">
        <v>3940</v>
      </c>
      <c r="I7273" t="s">
        <v>41</v>
      </c>
      <c r="J7273" t="s">
        <v>27</v>
      </c>
      <c r="K7273" t="s">
        <v>630</v>
      </c>
      <c r="L7273" t="s">
        <v>43</v>
      </c>
      <c r="M7273">
        <v>95123</v>
      </c>
      <c r="N7273" t="s">
        <v>44</v>
      </c>
      <c r="O7273" t="s">
        <v>5296</v>
      </c>
      <c r="P7273" t="s">
        <v>46</v>
      </c>
      <c r="Q7273" t="s">
        <v>78</v>
      </c>
      <c r="R7273" t="s">
        <v>5297</v>
      </c>
      <c r="S7273">
        <v>17.48</v>
      </c>
      <c r="T7273">
        <v>4</v>
      </c>
      <c r="U7273">
        <v>0</v>
      </c>
      <c r="V7273">
        <v>4.5448000000000004</v>
      </c>
    </row>
    <row r="7274" spans="1:22" ht="14.25" customHeight="1" x14ac:dyDescent="0.3">
      <c r="A7274">
        <v>7273</v>
      </c>
      <c r="B7274" t="s">
        <v>9387</v>
      </c>
      <c r="C7274">
        <f>YEAR(Data!$D7274)</f>
        <v>2013</v>
      </c>
      <c r="D7274" s="2">
        <v>41558</v>
      </c>
      <c r="E7274" s="2">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ht="14.25" customHeight="1" x14ac:dyDescent="0.3">
      <c r="A7275">
        <v>7274</v>
      </c>
      <c r="B7275" t="s">
        <v>9387</v>
      </c>
      <c r="C7275">
        <f>YEAR(Data!$D7275)</f>
        <v>2013</v>
      </c>
      <c r="D7275" s="2">
        <v>41558</v>
      </c>
      <c r="E7275" s="2">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ht="14.25" customHeight="1" x14ac:dyDescent="0.3">
      <c r="A7276">
        <v>7275</v>
      </c>
      <c r="B7276" t="s">
        <v>9388</v>
      </c>
      <c r="C7276">
        <f>YEAR(Data!$D7276)</f>
        <v>2012</v>
      </c>
      <c r="D7276" s="2">
        <v>41226</v>
      </c>
      <c r="E7276" s="2">
        <v>41230</v>
      </c>
      <c r="F7276" t="s">
        <v>50</v>
      </c>
      <c r="G7276" t="s">
        <v>5151</v>
      </c>
      <c r="H7276" t="s">
        <v>5152</v>
      </c>
      <c r="I7276" t="s">
        <v>102</v>
      </c>
      <c r="J7276" t="s">
        <v>27</v>
      </c>
      <c r="K7276" t="s">
        <v>8031</v>
      </c>
      <c r="L7276" t="s">
        <v>1762</v>
      </c>
      <c r="M7276">
        <v>59601</v>
      </c>
      <c r="N7276" t="s">
        <v>44</v>
      </c>
      <c r="O7276" t="s">
        <v>6348</v>
      </c>
      <c r="P7276" t="s">
        <v>71</v>
      </c>
      <c r="Q7276" t="s">
        <v>72</v>
      </c>
      <c r="R7276" t="s">
        <v>6349</v>
      </c>
      <c r="S7276">
        <v>339.96000000000004</v>
      </c>
      <c r="T7276">
        <v>5</v>
      </c>
      <c r="U7276">
        <v>0.2</v>
      </c>
      <c r="V7276">
        <v>42.494999999999948</v>
      </c>
    </row>
    <row r="7277" spans="1:22" ht="14.25" customHeight="1" x14ac:dyDescent="0.3">
      <c r="A7277">
        <v>7276</v>
      </c>
      <c r="B7277" t="s">
        <v>9388</v>
      </c>
      <c r="C7277">
        <f>YEAR(Data!$D7277)</f>
        <v>2012</v>
      </c>
      <c r="D7277" s="2">
        <v>41226</v>
      </c>
      <c r="E7277" s="2">
        <v>41230</v>
      </c>
      <c r="F7277" t="s">
        <v>50</v>
      </c>
      <c r="G7277" t="s">
        <v>5151</v>
      </c>
      <c r="H7277" t="s">
        <v>5152</v>
      </c>
      <c r="I7277" t="s">
        <v>102</v>
      </c>
      <c r="J7277" t="s">
        <v>27</v>
      </c>
      <c r="K7277" t="s">
        <v>8031</v>
      </c>
      <c r="L7277" t="s">
        <v>1762</v>
      </c>
      <c r="M7277">
        <v>59601</v>
      </c>
      <c r="N7277" t="s">
        <v>44</v>
      </c>
      <c r="O7277" t="s">
        <v>2522</v>
      </c>
      <c r="P7277" t="s">
        <v>32</v>
      </c>
      <c r="Q7277" t="s">
        <v>65</v>
      </c>
      <c r="R7277" t="s">
        <v>2523</v>
      </c>
      <c r="S7277">
        <v>63.980000000000004</v>
      </c>
      <c r="T7277">
        <v>7</v>
      </c>
      <c r="U7277">
        <v>0</v>
      </c>
      <c r="V7277">
        <v>21.7532</v>
      </c>
    </row>
    <row r="7278" spans="1:22" ht="14.25" customHeight="1" x14ac:dyDescent="0.3">
      <c r="A7278">
        <v>7277</v>
      </c>
      <c r="B7278" t="s">
        <v>9389</v>
      </c>
      <c r="C7278">
        <f>YEAR(Data!$D7278)</f>
        <v>2011</v>
      </c>
      <c r="D7278" s="2">
        <v>40849</v>
      </c>
      <c r="E7278" s="2">
        <v>40853</v>
      </c>
      <c r="F7278" t="s">
        <v>50</v>
      </c>
      <c r="G7278" t="s">
        <v>3787</v>
      </c>
      <c r="H7278" t="s">
        <v>3788</v>
      </c>
      <c r="I7278" t="s">
        <v>102</v>
      </c>
      <c r="J7278" t="s">
        <v>27</v>
      </c>
      <c r="K7278" t="s">
        <v>53</v>
      </c>
      <c r="L7278" t="s">
        <v>54</v>
      </c>
      <c r="M7278">
        <v>33311</v>
      </c>
      <c r="N7278" t="s">
        <v>30</v>
      </c>
      <c r="O7278" t="s">
        <v>5475</v>
      </c>
      <c r="P7278" t="s">
        <v>71</v>
      </c>
      <c r="Q7278" t="s">
        <v>161</v>
      </c>
      <c r="R7278" t="s">
        <v>5476</v>
      </c>
      <c r="S7278">
        <v>799.92000000000007</v>
      </c>
      <c r="T7278">
        <v>10</v>
      </c>
      <c r="U7278">
        <v>0.2</v>
      </c>
      <c r="V7278">
        <v>239.976</v>
      </c>
    </row>
    <row r="7279" spans="1:22" ht="14.25" customHeight="1" x14ac:dyDescent="0.3">
      <c r="A7279">
        <v>7278</v>
      </c>
      <c r="B7279" t="s">
        <v>9390</v>
      </c>
      <c r="C7279">
        <f>YEAR(Data!$D7279)</f>
        <v>2013</v>
      </c>
      <c r="D7279" s="2">
        <v>41475</v>
      </c>
      <c r="E7279" s="2">
        <v>41477</v>
      </c>
      <c r="F7279" t="s">
        <v>188</v>
      </c>
      <c r="G7279" t="s">
        <v>3606</v>
      </c>
      <c r="H7279" t="s">
        <v>3607</v>
      </c>
      <c r="I7279" t="s">
        <v>102</v>
      </c>
      <c r="J7279" t="s">
        <v>27</v>
      </c>
      <c r="K7279" t="s">
        <v>127</v>
      </c>
      <c r="L7279" t="s">
        <v>43</v>
      </c>
      <c r="M7279">
        <v>94110</v>
      </c>
      <c r="N7279" t="s">
        <v>44</v>
      </c>
      <c r="O7279" t="s">
        <v>9183</v>
      </c>
      <c r="P7279" t="s">
        <v>71</v>
      </c>
      <c r="Q7279" t="s">
        <v>72</v>
      </c>
      <c r="R7279" t="s">
        <v>9184</v>
      </c>
      <c r="S7279">
        <v>35.984000000000002</v>
      </c>
      <c r="T7279">
        <v>2</v>
      </c>
      <c r="U7279">
        <v>0.2</v>
      </c>
      <c r="V7279">
        <v>4.4979999999999958</v>
      </c>
    </row>
    <row r="7280" spans="1:22" ht="14.25" customHeight="1" x14ac:dyDescent="0.3">
      <c r="A7280">
        <v>7279</v>
      </c>
      <c r="B7280" t="s">
        <v>9390</v>
      </c>
      <c r="C7280">
        <f>YEAR(Data!$D7280)</f>
        <v>2013</v>
      </c>
      <c r="D7280" s="2">
        <v>41475</v>
      </c>
      <c r="E7280" s="2">
        <v>41477</v>
      </c>
      <c r="F7280" t="s">
        <v>188</v>
      </c>
      <c r="G7280" t="s">
        <v>3606</v>
      </c>
      <c r="H7280" t="s">
        <v>3607</v>
      </c>
      <c r="I7280" t="s">
        <v>102</v>
      </c>
      <c r="J7280" t="s">
        <v>27</v>
      </c>
      <c r="K7280" t="s">
        <v>127</v>
      </c>
      <c r="L7280" t="s">
        <v>43</v>
      </c>
      <c r="M7280">
        <v>94110</v>
      </c>
      <c r="N7280" t="s">
        <v>44</v>
      </c>
      <c r="O7280" t="s">
        <v>5327</v>
      </c>
      <c r="P7280" t="s">
        <v>71</v>
      </c>
      <c r="Q7280" t="s">
        <v>161</v>
      </c>
      <c r="R7280" t="s">
        <v>5328</v>
      </c>
      <c r="S7280">
        <v>389.97</v>
      </c>
      <c r="T7280">
        <v>3</v>
      </c>
      <c r="U7280">
        <v>0</v>
      </c>
      <c r="V7280">
        <v>132.58980000000003</v>
      </c>
    </row>
    <row r="7281" spans="1:22" ht="14.25" customHeight="1" x14ac:dyDescent="0.3">
      <c r="A7281">
        <v>7280</v>
      </c>
      <c r="B7281" t="s">
        <v>9391</v>
      </c>
      <c r="C7281">
        <f>YEAR(Data!$D7281)</f>
        <v>2013</v>
      </c>
      <c r="D7281" s="2">
        <v>41409</v>
      </c>
      <c r="E7281" s="2">
        <v>41409</v>
      </c>
      <c r="F7281" t="s">
        <v>1290</v>
      </c>
      <c r="G7281" t="s">
        <v>2171</v>
      </c>
      <c r="H7281" t="s">
        <v>2172</v>
      </c>
      <c r="I7281" t="s">
        <v>41</v>
      </c>
      <c r="J7281" t="s">
        <v>27</v>
      </c>
      <c r="K7281" t="s">
        <v>7801</v>
      </c>
      <c r="L7281" t="s">
        <v>310</v>
      </c>
      <c r="M7281">
        <v>85364</v>
      </c>
      <c r="N7281" t="s">
        <v>44</v>
      </c>
      <c r="O7281" t="s">
        <v>907</v>
      </c>
      <c r="P7281" t="s">
        <v>71</v>
      </c>
      <c r="Q7281" t="s">
        <v>161</v>
      </c>
      <c r="R7281" t="s">
        <v>1784</v>
      </c>
      <c r="S7281">
        <v>185.52800000000002</v>
      </c>
      <c r="T7281">
        <v>7</v>
      </c>
      <c r="U7281">
        <v>0.2</v>
      </c>
      <c r="V7281">
        <v>48.701099999999997</v>
      </c>
    </row>
    <row r="7282" spans="1:22" ht="14.25" customHeight="1" x14ac:dyDescent="0.3">
      <c r="A7282">
        <v>7281</v>
      </c>
      <c r="B7282" t="s">
        <v>9392</v>
      </c>
      <c r="C7282">
        <f>YEAR(Data!$D7282)</f>
        <v>2012</v>
      </c>
      <c r="D7282" s="2">
        <v>40960</v>
      </c>
      <c r="E7282" s="2">
        <v>40966</v>
      </c>
      <c r="F7282" t="s">
        <v>50</v>
      </c>
      <c r="G7282" t="s">
        <v>5502</v>
      </c>
      <c r="H7282" t="s">
        <v>5503</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ht="14.25" customHeight="1" x14ac:dyDescent="0.3">
      <c r="A7283">
        <v>7282</v>
      </c>
      <c r="B7283" t="s">
        <v>9393</v>
      </c>
      <c r="C7283">
        <f>YEAR(Data!$D7283)</f>
        <v>2014</v>
      </c>
      <c r="D7283" s="2">
        <v>41929</v>
      </c>
      <c r="E7283" s="2">
        <v>41934</v>
      </c>
      <c r="F7283" t="s">
        <v>50</v>
      </c>
      <c r="G7283" t="s">
        <v>6370</v>
      </c>
      <c r="H7283" t="s">
        <v>6371</v>
      </c>
      <c r="I7283" t="s">
        <v>102</v>
      </c>
      <c r="J7283" t="s">
        <v>27</v>
      </c>
      <c r="K7283" t="s">
        <v>7801</v>
      </c>
      <c r="L7283" t="s">
        <v>310</v>
      </c>
      <c r="M7283">
        <v>85364</v>
      </c>
      <c r="N7283" t="s">
        <v>44</v>
      </c>
      <c r="O7283" t="s">
        <v>873</v>
      </c>
      <c r="P7283" t="s">
        <v>71</v>
      </c>
      <c r="Q7283" t="s">
        <v>682</v>
      </c>
      <c r="R7283" t="s">
        <v>874</v>
      </c>
      <c r="S7283">
        <v>599.98500000000013</v>
      </c>
      <c r="T7283">
        <v>5</v>
      </c>
      <c r="U7283">
        <v>0.7</v>
      </c>
      <c r="V7283">
        <v>-479.98799999999994</v>
      </c>
    </row>
    <row r="7284" spans="1:22" ht="14.25" customHeight="1" x14ac:dyDescent="0.3">
      <c r="A7284">
        <v>7283</v>
      </c>
      <c r="B7284" t="s">
        <v>9394</v>
      </c>
      <c r="C7284">
        <f>YEAR(Data!$D7284)</f>
        <v>2014</v>
      </c>
      <c r="D7284" s="2">
        <v>41813</v>
      </c>
      <c r="E7284" s="2">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ht="14.25" customHeight="1" x14ac:dyDescent="0.3">
      <c r="A7285">
        <v>7284</v>
      </c>
      <c r="B7285" t="s">
        <v>9395</v>
      </c>
      <c r="C7285">
        <f>YEAR(Data!$D7285)</f>
        <v>2014</v>
      </c>
      <c r="D7285" s="2">
        <v>41892</v>
      </c>
      <c r="E7285" s="2">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ht="14.25" customHeight="1" x14ac:dyDescent="0.3">
      <c r="A7286">
        <v>7285</v>
      </c>
      <c r="B7286" t="s">
        <v>9395</v>
      </c>
      <c r="C7286">
        <f>YEAR(Data!$D7286)</f>
        <v>2014</v>
      </c>
      <c r="D7286" s="2">
        <v>41892</v>
      </c>
      <c r="E7286" s="2">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ht="14.25" customHeight="1" x14ac:dyDescent="0.3">
      <c r="A7287">
        <v>7286</v>
      </c>
      <c r="B7287" t="s">
        <v>9396</v>
      </c>
      <c r="C7287">
        <f>YEAR(Data!$D7287)</f>
        <v>2014</v>
      </c>
      <c r="D7287" s="2">
        <v>41927</v>
      </c>
      <c r="E7287" s="2">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ht="14.25" customHeight="1" x14ac:dyDescent="0.3">
      <c r="A7288">
        <v>7287</v>
      </c>
      <c r="B7288" t="s">
        <v>9397</v>
      </c>
      <c r="C7288">
        <f>YEAR(Data!$D7288)</f>
        <v>2013</v>
      </c>
      <c r="D7288" s="2">
        <v>41446</v>
      </c>
      <c r="E7288" s="2">
        <v>41451</v>
      </c>
      <c r="F7288" t="s">
        <v>50</v>
      </c>
      <c r="G7288" t="s">
        <v>7354</v>
      </c>
      <c r="H7288" t="s">
        <v>7355</v>
      </c>
      <c r="I7288" t="s">
        <v>41</v>
      </c>
      <c r="J7288" t="s">
        <v>27</v>
      </c>
      <c r="K7288" t="s">
        <v>4847</v>
      </c>
      <c r="L7288" t="s">
        <v>649</v>
      </c>
      <c r="M7288">
        <v>73120</v>
      </c>
      <c r="N7288" t="s">
        <v>105</v>
      </c>
      <c r="O7288" t="s">
        <v>7692</v>
      </c>
      <c r="P7288" t="s">
        <v>71</v>
      </c>
      <c r="Q7288" t="s">
        <v>161</v>
      </c>
      <c r="R7288" t="s">
        <v>7693</v>
      </c>
      <c r="S7288">
        <v>6.9</v>
      </c>
      <c r="T7288">
        <v>1</v>
      </c>
      <c r="U7288">
        <v>0</v>
      </c>
      <c r="V7288">
        <v>0.5519999999999996</v>
      </c>
    </row>
    <row r="7289" spans="1:22" ht="14.25" customHeight="1" x14ac:dyDescent="0.3">
      <c r="A7289">
        <v>7288</v>
      </c>
      <c r="B7289" t="s">
        <v>9397</v>
      </c>
      <c r="C7289">
        <f>YEAR(Data!$D7289)</f>
        <v>2013</v>
      </c>
      <c r="D7289" s="2">
        <v>41446</v>
      </c>
      <c r="E7289" s="2">
        <v>41451</v>
      </c>
      <c r="F7289" t="s">
        <v>50</v>
      </c>
      <c r="G7289" t="s">
        <v>7354</v>
      </c>
      <c r="H7289" t="s">
        <v>7355</v>
      </c>
      <c r="I7289" t="s">
        <v>41</v>
      </c>
      <c r="J7289" t="s">
        <v>27</v>
      </c>
      <c r="K7289" t="s">
        <v>4847</v>
      </c>
      <c r="L7289" t="s">
        <v>649</v>
      </c>
      <c r="M7289">
        <v>73120</v>
      </c>
      <c r="N7289" t="s">
        <v>105</v>
      </c>
      <c r="O7289" t="s">
        <v>3956</v>
      </c>
      <c r="P7289" t="s">
        <v>32</v>
      </c>
      <c r="Q7289" t="s">
        <v>65</v>
      </c>
      <c r="R7289" t="s">
        <v>5770</v>
      </c>
      <c r="S7289">
        <v>57.69</v>
      </c>
      <c r="T7289">
        <v>3</v>
      </c>
      <c r="U7289">
        <v>0</v>
      </c>
      <c r="V7289">
        <v>23.652900000000002</v>
      </c>
    </row>
    <row r="7290" spans="1:22" ht="14.25" customHeight="1" x14ac:dyDescent="0.3">
      <c r="A7290">
        <v>7289</v>
      </c>
      <c r="B7290" t="s">
        <v>9398</v>
      </c>
      <c r="C7290">
        <f>YEAR(Data!$D7290)</f>
        <v>2011</v>
      </c>
      <c r="D7290" s="2">
        <v>40788</v>
      </c>
      <c r="E7290" s="2">
        <v>40793</v>
      </c>
      <c r="F7290" t="s">
        <v>50</v>
      </c>
      <c r="G7290" t="s">
        <v>1149</v>
      </c>
      <c r="H7290" t="s">
        <v>1150</v>
      </c>
      <c r="I7290" t="s">
        <v>41</v>
      </c>
      <c r="J7290" t="s">
        <v>27</v>
      </c>
      <c r="K7290" t="s">
        <v>184</v>
      </c>
      <c r="L7290" t="s">
        <v>104</v>
      </c>
      <c r="M7290">
        <v>77095</v>
      </c>
      <c r="N7290" t="s">
        <v>105</v>
      </c>
      <c r="O7290" t="s">
        <v>5742</v>
      </c>
      <c r="P7290" t="s">
        <v>71</v>
      </c>
      <c r="Q7290" t="s">
        <v>682</v>
      </c>
      <c r="R7290" t="s">
        <v>5743</v>
      </c>
      <c r="S7290">
        <v>559.71</v>
      </c>
      <c r="T7290">
        <v>3</v>
      </c>
      <c r="U7290">
        <v>0.4</v>
      </c>
      <c r="V7290">
        <v>-121.27049999999997</v>
      </c>
    </row>
    <row r="7291" spans="1:22" ht="14.25" customHeight="1" x14ac:dyDescent="0.3">
      <c r="A7291">
        <v>7290</v>
      </c>
      <c r="B7291" t="s">
        <v>9399</v>
      </c>
      <c r="C7291">
        <f>YEAR(Data!$D7291)</f>
        <v>2013</v>
      </c>
      <c r="D7291" s="2">
        <v>41304</v>
      </c>
      <c r="E7291" s="2">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ht="14.25" customHeight="1" x14ac:dyDescent="0.3">
      <c r="A7292">
        <v>7291</v>
      </c>
      <c r="B7292" t="s">
        <v>9399</v>
      </c>
      <c r="C7292">
        <f>YEAR(Data!$D7292)</f>
        <v>2013</v>
      </c>
      <c r="D7292" s="2">
        <v>41304</v>
      </c>
      <c r="E7292" s="2">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ht="14.25" customHeight="1" x14ac:dyDescent="0.3">
      <c r="A7293">
        <v>7292</v>
      </c>
      <c r="B7293" t="s">
        <v>9399</v>
      </c>
      <c r="C7293">
        <f>YEAR(Data!$D7293)</f>
        <v>2013</v>
      </c>
      <c r="D7293" s="2">
        <v>41304</v>
      </c>
      <c r="E7293" s="2">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ht="14.25" customHeight="1" x14ac:dyDescent="0.3">
      <c r="A7294">
        <v>7293</v>
      </c>
      <c r="B7294" t="s">
        <v>9400</v>
      </c>
      <c r="C7294">
        <f>YEAR(Data!$D7294)</f>
        <v>2014</v>
      </c>
      <c r="D7294" s="2">
        <v>41978</v>
      </c>
      <c r="E7294" s="2">
        <v>41983</v>
      </c>
      <c r="F7294" t="s">
        <v>50</v>
      </c>
      <c r="G7294" t="s">
        <v>1990</v>
      </c>
      <c r="H7294" t="s">
        <v>1991</v>
      </c>
      <c r="I7294" t="s">
        <v>26</v>
      </c>
      <c r="J7294" t="s">
        <v>27</v>
      </c>
      <c r="K7294" t="s">
        <v>5661</v>
      </c>
      <c r="L7294" t="s">
        <v>335</v>
      </c>
      <c r="M7294">
        <v>37211</v>
      </c>
      <c r="N7294" t="s">
        <v>30</v>
      </c>
      <c r="O7294" t="s">
        <v>9401</v>
      </c>
      <c r="P7294" t="s">
        <v>71</v>
      </c>
      <c r="Q7294" t="s">
        <v>682</v>
      </c>
      <c r="R7294" t="s">
        <v>9081</v>
      </c>
      <c r="S7294">
        <v>649</v>
      </c>
      <c r="T7294">
        <v>2</v>
      </c>
      <c r="U7294">
        <v>0.5</v>
      </c>
      <c r="V7294">
        <v>-272.58000000000015</v>
      </c>
    </row>
    <row r="7295" spans="1:22" ht="14.25" customHeight="1" x14ac:dyDescent="0.3">
      <c r="A7295">
        <v>7294</v>
      </c>
      <c r="B7295" t="s">
        <v>9402</v>
      </c>
      <c r="C7295">
        <f>YEAR(Data!$D7295)</f>
        <v>2013</v>
      </c>
      <c r="D7295" s="2">
        <v>41297</v>
      </c>
      <c r="E7295" s="2">
        <v>41303</v>
      </c>
      <c r="F7295" t="s">
        <v>50</v>
      </c>
      <c r="G7295" t="s">
        <v>4852</v>
      </c>
      <c r="H7295" t="s">
        <v>4853</v>
      </c>
      <c r="I7295" t="s">
        <v>26</v>
      </c>
      <c r="J7295" t="s">
        <v>27</v>
      </c>
      <c r="K7295" t="s">
        <v>42</v>
      </c>
      <c r="L7295" t="s">
        <v>43</v>
      </c>
      <c r="M7295">
        <v>90036</v>
      </c>
      <c r="N7295" t="s">
        <v>44</v>
      </c>
      <c r="O7295" t="s">
        <v>7654</v>
      </c>
      <c r="P7295" t="s">
        <v>32</v>
      </c>
      <c r="Q7295" t="s">
        <v>65</v>
      </c>
      <c r="R7295" t="s">
        <v>7655</v>
      </c>
      <c r="S7295">
        <v>59.99</v>
      </c>
      <c r="T7295">
        <v>7</v>
      </c>
      <c r="U7295">
        <v>0</v>
      </c>
      <c r="V7295">
        <v>21.596400000000003</v>
      </c>
    </row>
    <row r="7296" spans="1:22" ht="14.25" customHeight="1" x14ac:dyDescent="0.3">
      <c r="A7296">
        <v>7295</v>
      </c>
      <c r="B7296" t="s">
        <v>9403</v>
      </c>
      <c r="C7296">
        <f>YEAR(Data!$D7296)</f>
        <v>2012</v>
      </c>
      <c r="D7296" s="2">
        <v>41055</v>
      </c>
      <c r="E7296" s="2">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ht="14.25" customHeight="1" x14ac:dyDescent="0.3">
      <c r="A7297">
        <v>7296</v>
      </c>
      <c r="B7297" t="s">
        <v>9404</v>
      </c>
      <c r="C7297">
        <f>YEAR(Data!$D7297)</f>
        <v>2011</v>
      </c>
      <c r="D7297" s="2">
        <v>40667</v>
      </c>
      <c r="E7297" s="2">
        <v>40668</v>
      </c>
      <c r="F7297" t="s">
        <v>188</v>
      </c>
      <c r="G7297" t="s">
        <v>3302</v>
      </c>
      <c r="H7297" t="s">
        <v>3303</v>
      </c>
      <c r="I7297" t="s">
        <v>26</v>
      </c>
      <c r="J7297" t="s">
        <v>27</v>
      </c>
      <c r="K7297" t="s">
        <v>184</v>
      </c>
      <c r="L7297" t="s">
        <v>104</v>
      </c>
      <c r="M7297">
        <v>77036</v>
      </c>
      <c r="N7297" t="s">
        <v>105</v>
      </c>
      <c r="O7297" t="s">
        <v>6805</v>
      </c>
      <c r="P7297" t="s">
        <v>46</v>
      </c>
      <c r="Q7297" t="s">
        <v>68</v>
      </c>
      <c r="R7297" t="s">
        <v>6806</v>
      </c>
      <c r="S7297">
        <v>37.839999999999996</v>
      </c>
      <c r="T7297">
        <v>2</v>
      </c>
      <c r="U7297">
        <v>0.2</v>
      </c>
      <c r="V7297">
        <v>2.8380000000000027</v>
      </c>
    </row>
    <row r="7298" spans="1:22" ht="14.25" customHeight="1" x14ac:dyDescent="0.3">
      <c r="A7298">
        <v>7297</v>
      </c>
      <c r="B7298" t="s">
        <v>9404</v>
      </c>
      <c r="C7298">
        <f>YEAR(Data!$D7298)</f>
        <v>2011</v>
      </c>
      <c r="D7298" s="2">
        <v>40667</v>
      </c>
      <c r="E7298" s="2">
        <v>40668</v>
      </c>
      <c r="F7298" t="s">
        <v>188</v>
      </c>
      <c r="G7298" t="s">
        <v>3302</v>
      </c>
      <c r="H7298" t="s">
        <v>3303</v>
      </c>
      <c r="I7298" t="s">
        <v>26</v>
      </c>
      <c r="J7298" t="s">
        <v>27</v>
      </c>
      <c r="K7298" t="s">
        <v>184</v>
      </c>
      <c r="L7298" t="s">
        <v>104</v>
      </c>
      <c r="M7298">
        <v>77036</v>
      </c>
      <c r="N7298" t="s">
        <v>105</v>
      </c>
      <c r="O7298" t="s">
        <v>7834</v>
      </c>
      <c r="P7298" t="s">
        <v>46</v>
      </c>
      <c r="Q7298" t="s">
        <v>269</v>
      </c>
      <c r="R7298" t="s">
        <v>7835</v>
      </c>
      <c r="S7298">
        <v>5.4719999999999995</v>
      </c>
      <c r="T7298">
        <v>6</v>
      </c>
      <c r="U7298">
        <v>0.2</v>
      </c>
      <c r="V7298">
        <v>1.8467999999999996</v>
      </c>
    </row>
    <row r="7299" spans="1:22" ht="14.25" customHeight="1" x14ac:dyDescent="0.3">
      <c r="A7299">
        <v>7298</v>
      </c>
      <c r="B7299" t="s">
        <v>9405</v>
      </c>
      <c r="C7299">
        <f>YEAR(Data!$D7299)</f>
        <v>2012</v>
      </c>
      <c r="D7299" s="2">
        <v>40949</v>
      </c>
      <c r="E7299" s="2">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ht="14.25" customHeight="1" x14ac:dyDescent="0.3">
      <c r="A7300">
        <v>7299</v>
      </c>
      <c r="B7300" t="s">
        <v>9406</v>
      </c>
      <c r="C7300">
        <f>YEAR(Data!$D7300)</f>
        <v>2011</v>
      </c>
      <c r="D7300" s="2">
        <v>40865</v>
      </c>
      <c r="E7300" s="2">
        <v>40868</v>
      </c>
      <c r="F7300" t="s">
        <v>188</v>
      </c>
      <c r="G7300" t="s">
        <v>2484</v>
      </c>
      <c r="H7300" t="s">
        <v>2485</v>
      </c>
      <c r="I7300" t="s">
        <v>26</v>
      </c>
      <c r="J7300" t="s">
        <v>27</v>
      </c>
      <c r="K7300" t="s">
        <v>8738</v>
      </c>
      <c r="L7300" t="s">
        <v>211</v>
      </c>
      <c r="M7300">
        <v>60016</v>
      </c>
      <c r="N7300" t="s">
        <v>105</v>
      </c>
      <c r="O7300" t="s">
        <v>1105</v>
      </c>
      <c r="P7300" t="s">
        <v>32</v>
      </c>
      <c r="Q7300" t="s">
        <v>56</v>
      </c>
      <c r="R7300" t="s">
        <v>1106</v>
      </c>
      <c r="S7300">
        <v>292.10000000000002</v>
      </c>
      <c r="T7300">
        <v>4</v>
      </c>
      <c r="U7300">
        <v>0.5</v>
      </c>
      <c r="V7300">
        <v>-175.26000000000005</v>
      </c>
    </row>
    <row r="7301" spans="1:22" ht="14.25" customHeight="1" x14ac:dyDescent="0.3">
      <c r="A7301">
        <v>7300</v>
      </c>
      <c r="B7301" t="s">
        <v>9406</v>
      </c>
      <c r="C7301">
        <f>YEAR(Data!$D7301)</f>
        <v>2011</v>
      </c>
      <c r="D7301" s="2">
        <v>40865</v>
      </c>
      <c r="E7301" s="2">
        <v>40868</v>
      </c>
      <c r="F7301" t="s">
        <v>188</v>
      </c>
      <c r="G7301" t="s">
        <v>2484</v>
      </c>
      <c r="H7301" t="s">
        <v>2485</v>
      </c>
      <c r="I7301" t="s">
        <v>26</v>
      </c>
      <c r="J7301" t="s">
        <v>27</v>
      </c>
      <c r="K7301" t="s">
        <v>8738</v>
      </c>
      <c r="L7301" t="s">
        <v>211</v>
      </c>
      <c r="M7301">
        <v>60016</v>
      </c>
      <c r="N7301" t="s">
        <v>105</v>
      </c>
      <c r="O7301" t="s">
        <v>6056</v>
      </c>
      <c r="P7301" t="s">
        <v>32</v>
      </c>
      <c r="Q7301" t="s">
        <v>65</v>
      </c>
      <c r="R7301" t="s">
        <v>6057</v>
      </c>
      <c r="S7301">
        <v>8.5440000000000005</v>
      </c>
      <c r="T7301">
        <v>2</v>
      </c>
      <c r="U7301">
        <v>0.6</v>
      </c>
      <c r="V7301">
        <v>-7.4759999999999991</v>
      </c>
    </row>
    <row r="7302" spans="1:22" ht="14.25" customHeight="1" x14ac:dyDescent="0.3">
      <c r="A7302">
        <v>7301</v>
      </c>
      <c r="B7302" t="s">
        <v>9406</v>
      </c>
      <c r="C7302">
        <f>YEAR(Data!$D7302)</f>
        <v>2011</v>
      </c>
      <c r="D7302" s="2">
        <v>40865</v>
      </c>
      <c r="E7302" s="2">
        <v>40868</v>
      </c>
      <c r="F7302" t="s">
        <v>188</v>
      </c>
      <c r="G7302" t="s">
        <v>2484</v>
      </c>
      <c r="H7302" t="s">
        <v>2485</v>
      </c>
      <c r="I7302" t="s">
        <v>26</v>
      </c>
      <c r="J7302" t="s">
        <v>27</v>
      </c>
      <c r="K7302" t="s">
        <v>8738</v>
      </c>
      <c r="L7302" t="s">
        <v>211</v>
      </c>
      <c r="M7302">
        <v>60016</v>
      </c>
      <c r="N7302" t="s">
        <v>105</v>
      </c>
      <c r="O7302" t="s">
        <v>7491</v>
      </c>
      <c r="P7302" t="s">
        <v>32</v>
      </c>
      <c r="Q7302" t="s">
        <v>33</v>
      </c>
      <c r="R7302" t="s">
        <v>7492</v>
      </c>
      <c r="S7302">
        <v>424.11599999999999</v>
      </c>
      <c r="T7302">
        <v>6</v>
      </c>
      <c r="U7302">
        <v>0.3</v>
      </c>
      <c r="V7302">
        <v>-30.293999999999983</v>
      </c>
    </row>
    <row r="7303" spans="1:22" ht="14.25" customHeight="1" x14ac:dyDescent="0.3">
      <c r="A7303">
        <v>7302</v>
      </c>
      <c r="B7303" t="s">
        <v>9406</v>
      </c>
      <c r="C7303">
        <f>YEAR(Data!$D7303)</f>
        <v>2011</v>
      </c>
      <c r="D7303" s="2">
        <v>40865</v>
      </c>
      <c r="E7303" s="2">
        <v>40868</v>
      </c>
      <c r="F7303" t="s">
        <v>188</v>
      </c>
      <c r="G7303" t="s">
        <v>2484</v>
      </c>
      <c r="H7303" t="s">
        <v>2485</v>
      </c>
      <c r="I7303" t="s">
        <v>26</v>
      </c>
      <c r="J7303" t="s">
        <v>27</v>
      </c>
      <c r="K7303" t="s">
        <v>8738</v>
      </c>
      <c r="L7303" t="s">
        <v>211</v>
      </c>
      <c r="M7303">
        <v>60016</v>
      </c>
      <c r="N7303" t="s">
        <v>105</v>
      </c>
      <c r="O7303" t="s">
        <v>2106</v>
      </c>
      <c r="P7303" t="s">
        <v>46</v>
      </c>
      <c r="Q7303" t="s">
        <v>75</v>
      </c>
      <c r="R7303" t="s">
        <v>2107</v>
      </c>
      <c r="S7303">
        <v>2.8919999999999995</v>
      </c>
      <c r="T7303">
        <v>3</v>
      </c>
      <c r="U7303">
        <v>0.8</v>
      </c>
      <c r="V7303">
        <v>-4.9164000000000012</v>
      </c>
    </row>
    <row r="7304" spans="1:22" ht="14.25" customHeight="1" x14ac:dyDescent="0.3">
      <c r="A7304">
        <v>7303</v>
      </c>
      <c r="B7304" t="s">
        <v>9406</v>
      </c>
      <c r="C7304">
        <f>YEAR(Data!$D7304)</f>
        <v>2011</v>
      </c>
      <c r="D7304" s="2">
        <v>40865</v>
      </c>
      <c r="E7304" s="2">
        <v>40868</v>
      </c>
      <c r="F7304" t="s">
        <v>188</v>
      </c>
      <c r="G7304" t="s">
        <v>2484</v>
      </c>
      <c r="H7304" t="s">
        <v>2485</v>
      </c>
      <c r="I7304" t="s">
        <v>26</v>
      </c>
      <c r="J7304" t="s">
        <v>27</v>
      </c>
      <c r="K7304" t="s">
        <v>8738</v>
      </c>
      <c r="L7304" t="s">
        <v>211</v>
      </c>
      <c r="M7304">
        <v>60016</v>
      </c>
      <c r="N7304" t="s">
        <v>105</v>
      </c>
      <c r="O7304" t="s">
        <v>2428</v>
      </c>
      <c r="P7304" t="s">
        <v>46</v>
      </c>
      <c r="Q7304" t="s">
        <v>59</v>
      </c>
      <c r="R7304" t="s">
        <v>2429</v>
      </c>
      <c r="S7304">
        <v>381.72</v>
      </c>
      <c r="T7304">
        <v>5</v>
      </c>
      <c r="U7304">
        <v>0.2</v>
      </c>
      <c r="V7304">
        <v>-66.801000000000045</v>
      </c>
    </row>
    <row r="7305" spans="1:22" ht="14.25" customHeight="1" x14ac:dyDescent="0.3">
      <c r="A7305">
        <v>7304</v>
      </c>
      <c r="B7305" t="s">
        <v>9407</v>
      </c>
      <c r="C7305">
        <f>YEAR(Data!$D7305)</f>
        <v>2014</v>
      </c>
      <c r="D7305" s="2">
        <v>41887</v>
      </c>
      <c r="E7305" s="2">
        <v>41891</v>
      </c>
      <c r="F7305" t="s">
        <v>50</v>
      </c>
      <c r="G7305" t="s">
        <v>8517</v>
      </c>
      <c r="H7305" t="s">
        <v>8518</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ht="14.25" customHeight="1" x14ac:dyDescent="0.3">
      <c r="A7306">
        <v>7305</v>
      </c>
      <c r="B7306" t="s">
        <v>9407</v>
      </c>
      <c r="C7306">
        <f>YEAR(Data!$D7306)</f>
        <v>2014</v>
      </c>
      <c r="D7306" s="2">
        <v>41887</v>
      </c>
      <c r="E7306" s="2">
        <v>41891</v>
      </c>
      <c r="F7306" t="s">
        <v>50</v>
      </c>
      <c r="G7306" t="s">
        <v>8517</v>
      </c>
      <c r="H7306" t="s">
        <v>8518</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ht="14.25" customHeight="1" x14ac:dyDescent="0.3">
      <c r="A7307">
        <v>7306</v>
      </c>
      <c r="B7307" t="s">
        <v>9408</v>
      </c>
      <c r="C7307">
        <f>YEAR(Data!$D7307)</f>
        <v>2011</v>
      </c>
      <c r="D7307" s="2">
        <v>40631</v>
      </c>
      <c r="E7307" s="2">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ht="14.25" customHeight="1" x14ac:dyDescent="0.3">
      <c r="A7308">
        <v>7307</v>
      </c>
      <c r="B7308" t="s">
        <v>9409</v>
      </c>
      <c r="C7308">
        <f>YEAR(Data!$D7308)</f>
        <v>2013</v>
      </c>
      <c r="D7308" s="2">
        <v>41584</v>
      </c>
      <c r="E7308" s="2">
        <v>41586</v>
      </c>
      <c r="F7308" t="s">
        <v>23</v>
      </c>
      <c r="G7308" t="s">
        <v>940</v>
      </c>
      <c r="H7308" t="s">
        <v>941</v>
      </c>
      <c r="I7308" t="s">
        <v>26</v>
      </c>
      <c r="J7308" t="s">
        <v>27</v>
      </c>
      <c r="K7308" t="s">
        <v>630</v>
      </c>
      <c r="L7308" t="s">
        <v>43</v>
      </c>
      <c r="M7308">
        <v>95123</v>
      </c>
      <c r="N7308" t="s">
        <v>44</v>
      </c>
      <c r="O7308" t="s">
        <v>6685</v>
      </c>
      <c r="P7308" t="s">
        <v>71</v>
      </c>
      <c r="Q7308" t="s">
        <v>161</v>
      </c>
      <c r="R7308" t="s">
        <v>6686</v>
      </c>
      <c r="S7308">
        <v>72</v>
      </c>
      <c r="T7308">
        <v>4</v>
      </c>
      <c r="U7308">
        <v>0</v>
      </c>
      <c r="V7308">
        <v>12.959999999999994</v>
      </c>
    </row>
    <row r="7309" spans="1:22" ht="14.25" customHeight="1" x14ac:dyDescent="0.3">
      <c r="A7309">
        <v>7308</v>
      </c>
      <c r="B7309" t="s">
        <v>9409</v>
      </c>
      <c r="C7309">
        <f>YEAR(Data!$D7309)</f>
        <v>2013</v>
      </c>
      <c r="D7309" s="2">
        <v>41584</v>
      </c>
      <c r="E7309" s="2">
        <v>41586</v>
      </c>
      <c r="F7309" t="s">
        <v>23</v>
      </c>
      <c r="G7309" t="s">
        <v>940</v>
      </c>
      <c r="H7309" t="s">
        <v>941</v>
      </c>
      <c r="I7309" t="s">
        <v>26</v>
      </c>
      <c r="J7309" t="s">
        <v>27</v>
      </c>
      <c r="K7309" t="s">
        <v>630</v>
      </c>
      <c r="L7309" t="s">
        <v>43</v>
      </c>
      <c r="M7309">
        <v>95123</v>
      </c>
      <c r="N7309" t="s">
        <v>44</v>
      </c>
      <c r="O7309" t="s">
        <v>6142</v>
      </c>
      <c r="P7309" t="s">
        <v>32</v>
      </c>
      <c r="Q7309" t="s">
        <v>36</v>
      </c>
      <c r="R7309" t="s">
        <v>6143</v>
      </c>
      <c r="S7309">
        <v>113.88800000000002</v>
      </c>
      <c r="T7309">
        <v>2</v>
      </c>
      <c r="U7309">
        <v>0.2</v>
      </c>
      <c r="V7309">
        <v>9.9651999999999994</v>
      </c>
    </row>
    <row r="7310" spans="1:22" ht="14.25" customHeight="1" x14ac:dyDescent="0.3">
      <c r="A7310">
        <v>7309</v>
      </c>
      <c r="B7310" t="s">
        <v>9409</v>
      </c>
      <c r="C7310">
        <f>YEAR(Data!$D7310)</f>
        <v>2013</v>
      </c>
      <c r="D7310" s="2">
        <v>41584</v>
      </c>
      <c r="E7310" s="2">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ht="14.25" customHeight="1" x14ac:dyDescent="0.3">
      <c r="A7311">
        <v>7310</v>
      </c>
      <c r="B7311" t="s">
        <v>9410</v>
      </c>
      <c r="C7311">
        <f>YEAR(Data!$D7311)</f>
        <v>2014</v>
      </c>
      <c r="D7311" s="2">
        <v>41801</v>
      </c>
      <c r="E7311" s="2">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ht="14.25" customHeight="1" x14ac:dyDescent="0.3">
      <c r="A7312">
        <v>7311</v>
      </c>
      <c r="B7312" t="s">
        <v>9411</v>
      </c>
      <c r="C7312">
        <f>YEAR(Data!$D7312)</f>
        <v>2012</v>
      </c>
      <c r="D7312" s="2">
        <v>41131</v>
      </c>
      <c r="E7312" s="2">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ht="14.25" customHeight="1" x14ac:dyDescent="0.3">
      <c r="A7313">
        <v>7312</v>
      </c>
      <c r="B7313" t="s">
        <v>9412</v>
      </c>
      <c r="C7313">
        <f>YEAR(Data!$D7313)</f>
        <v>2012</v>
      </c>
      <c r="D7313" s="2">
        <v>41191</v>
      </c>
      <c r="E7313" s="2">
        <v>41195</v>
      </c>
      <c r="F7313" t="s">
        <v>50</v>
      </c>
      <c r="G7313" t="s">
        <v>5575</v>
      </c>
      <c r="H7313" t="s">
        <v>5576</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ht="14.25" customHeight="1" x14ac:dyDescent="0.3">
      <c r="A7314">
        <v>7313</v>
      </c>
      <c r="B7314" t="s">
        <v>9412</v>
      </c>
      <c r="C7314">
        <f>YEAR(Data!$D7314)</f>
        <v>2012</v>
      </c>
      <c r="D7314" s="2">
        <v>41191</v>
      </c>
      <c r="E7314" s="2">
        <v>41195</v>
      </c>
      <c r="F7314" t="s">
        <v>50</v>
      </c>
      <c r="G7314" t="s">
        <v>5575</v>
      </c>
      <c r="H7314" t="s">
        <v>5576</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ht="14.25" customHeight="1" x14ac:dyDescent="0.3">
      <c r="A7315">
        <v>7314</v>
      </c>
      <c r="B7315" t="s">
        <v>9412</v>
      </c>
      <c r="C7315">
        <f>YEAR(Data!$D7315)</f>
        <v>2012</v>
      </c>
      <c r="D7315" s="2">
        <v>41191</v>
      </c>
      <c r="E7315" s="2">
        <v>41195</v>
      </c>
      <c r="F7315" t="s">
        <v>50</v>
      </c>
      <c r="G7315" t="s">
        <v>5575</v>
      </c>
      <c r="H7315" t="s">
        <v>5576</v>
      </c>
      <c r="I7315" t="s">
        <v>26</v>
      </c>
      <c r="J7315" t="s">
        <v>27</v>
      </c>
      <c r="K7315" t="s">
        <v>1419</v>
      </c>
      <c r="L7315" t="s">
        <v>54</v>
      </c>
      <c r="M7315">
        <v>33178</v>
      </c>
      <c r="N7315" t="s">
        <v>30</v>
      </c>
      <c r="O7315" t="s">
        <v>7506</v>
      </c>
      <c r="P7315" t="s">
        <v>46</v>
      </c>
      <c r="Q7315" t="s">
        <v>68</v>
      </c>
      <c r="R7315" t="s">
        <v>7507</v>
      </c>
      <c r="S7315">
        <v>37.375999999999998</v>
      </c>
      <c r="T7315">
        <v>8</v>
      </c>
      <c r="U7315">
        <v>0.2</v>
      </c>
      <c r="V7315">
        <v>7.4751999999999992</v>
      </c>
    </row>
    <row r="7316" spans="1:22" ht="14.25" customHeight="1" x14ac:dyDescent="0.3">
      <c r="A7316">
        <v>7315</v>
      </c>
      <c r="B7316" t="s">
        <v>9413</v>
      </c>
      <c r="C7316">
        <f>YEAR(Data!$D7316)</f>
        <v>2013</v>
      </c>
      <c r="D7316" s="2">
        <v>41423</v>
      </c>
      <c r="E7316" s="2">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ht="14.25" customHeight="1" x14ac:dyDescent="0.3">
      <c r="A7317">
        <v>7316</v>
      </c>
      <c r="B7317" t="s">
        <v>9414</v>
      </c>
      <c r="C7317">
        <f>YEAR(Data!$D7317)</f>
        <v>2014</v>
      </c>
      <c r="D7317" s="2">
        <v>41771</v>
      </c>
      <c r="E7317" s="2">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ht="14.25" customHeight="1" x14ac:dyDescent="0.3">
      <c r="A7318">
        <v>7317</v>
      </c>
      <c r="B7318" t="s">
        <v>9415</v>
      </c>
      <c r="C7318">
        <f>YEAR(Data!$D7318)</f>
        <v>2013</v>
      </c>
      <c r="D7318" s="2">
        <v>41564</v>
      </c>
      <c r="E7318" s="2">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ht="14.25" customHeight="1" x14ac:dyDescent="0.3">
      <c r="A7319">
        <v>7318</v>
      </c>
      <c r="B7319" t="s">
        <v>9416</v>
      </c>
      <c r="C7319">
        <f>YEAR(Data!$D7319)</f>
        <v>2014</v>
      </c>
      <c r="D7319" s="2">
        <v>41961</v>
      </c>
      <c r="E7319" s="2">
        <v>41965</v>
      </c>
      <c r="F7319" t="s">
        <v>50</v>
      </c>
      <c r="G7319" t="s">
        <v>4616</v>
      </c>
      <c r="H7319" t="s">
        <v>4617</v>
      </c>
      <c r="I7319" t="s">
        <v>41</v>
      </c>
      <c r="J7319" t="s">
        <v>27</v>
      </c>
      <c r="K7319" t="s">
        <v>9417</v>
      </c>
      <c r="L7319" t="s">
        <v>420</v>
      </c>
      <c r="M7319">
        <v>97123</v>
      </c>
      <c r="N7319" t="s">
        <v>44</v>
      </c>
      <c r="O7319" t="s">
        <v>9041</v>
      </c>
      <c r="P7319" t="s">
        <v>46</v>
      </c>
      <c r="Q7319" t="s">
        <v>90</v>
      </c>
      <c r="R7319" t="s">
        <v>9042</v>
      </c>
      <c r="S7319">
        <v>19.608000000000001</v>
      </c>
      <c r="T7319">
        <v>3</v>
      </c>
      <c r="U7319">
        <v>0.2</v>
      </c>
      <c r="V7319">
        <v>6.6177000000000001</v>
      </c>
    </row>
    <row r="7320" spans="1:22" ht="14.25" customHeight="1" x14ac:dyDescent="0.3">
      <c r="A7320">
        <v>7319</v>
      </c>
      <c r="B7320" t="s">
        <v>9416</v>
      </c>
      <c r="C7320">
        <f>YEAR(Data!$D7320)</f>
        <v>2014</v>
      </c>
      <c r="D7320" s="2">
        <v>41961</v>
      </c>
      <c r="E7320" s="2">
        <v>41965</v>
      </c>
      <c r="F7320" t="s">
        <v>50</v>
      </c>
      <c r="G7320" t="s">
        <v>4616</v>
      </c>
      <c r="H7320" t="s">
        <v>4617</v>
      </c>
      <c r="I7320" t="s">
        <v>41</v>
      </c>
      <c r="J7320" t="s">
        <v>27</v>
      </c>
      <c r="K7320" t="s">
        <v>9417</v>
      </c>
      <c r="L7320" t="s">
        <v>420</v>
      </c>
      <c r="M7320">
        <v>97123</v>
      </c>
      <c r="N7320" t="s">
        <v>44</v>
      </c>
      <c r="O7320" t="s">
        <v>3572</v>
      </c>
      <c r="P7320" t="s">
        <v>46</v>
      </c>
      <c r="Q7320" t="s">
        <v>75</v>
      </c>
      <c r="R7320" t="s">
        <v>3573</v>
      </c>
      <c r="S7320">
        <v>4.1580000000000004</v>
      </c>
      <c r="T7320">
        <v>7</v>
      </c>
      <c r="U7320">
        <v>0.7</v>
      </c>
      <c r="V7320">
        <v>-3.4649999999999999</v>
      </c>
    </row>
    <row r="7321" spans="1:22" ht="14.25" customHeight="1" x14ac:dyDescent="0.3">
      <c r="A7321">
        <v>7320</v>
      </c>
      <c r="B7321" t="s">
        <v>9418</v>
      </c>
      <c r="C7321">
        <f>YEAR(Data!$D7321)</f>
        <v>2014</v>
      </c>
      <c r="D7321" s="2">
        <v>41970</v>
      </c>
      <c r="E7321" s="2">
        <v>41973</v>
      </c>
      <c r="F7321" t="s">
        <v>23</v>
      </c>
      <c r="G7321" t="s">
        <v>3679</v>
      </c>
      <c r="H7321" t="s">
        <v>3680</v>
      </c>
      <c r="I7321" t="s">
        <v>26</v>
      </c>
      <c r="J7321" t="s">
        <v>27</v>
      </c>
      <c r="K7321" t="s">
        <v>266</v>
      </c>
      <c r="L7321" t="s">
        <v>267</v>
      </c>
      <c r="M7321">
        <v>10009</v>
      </c>
      <c r="N7321" t="s">
        <v>148</v>
      </c>
      <c r="O7321" t="s">
        <v>3782</v>
      </c>
      <c r="P7321" t="s">
        <v>71</v>
      </c>
      <c r="Q7321" t="s">
        <v>72</v>
      </c>
      <c r="R7321" t="s">
        <v>5705</v>
      </c>
      <c r="S7321">
        <v>979.95</v>
      </c>
      <c r="T7321">
        <v>5</v>
      </c>
      <c r="U7321">
        <v>0</v>
      </c>
      <c r="V7321">
        <v>264.58650000000006</v>
      </c>
    </row>
    <row r="7322" spans="1:22" ht="14.25" customHeight="1" x14ac:dyDescent="0.3">
      <c r="A7322">
        <v>7321</v>
      </c>
      <c r="B7322" t="s">
        <v>9418</v>
      </c>
      <c r="C7322">
        <f>YEAR(Data!$D7322)</f>
        <v>2014</v>
      </c>
      <c r="D7322" s="2">
        <v>41970</v>
      </c>
      <c r="E7322" s="2">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ht="14.25" customHeight="1" x14ac:dyDescent="0.3">
      <c r="A7323">
        <v>7322</v>
      </c>
      <c r="B7323" t="s">
        <v>9419</v>
      </c>
      <c r="C7323">
        <f>YEAR(Data!$D7323)</f>
        <v>2014</v>
      </c>
      <c r="D7323" s="2">
        <v>41886</v>
      </c>
      <c r="E7323" s="2">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ht="14.25" customHeight="1" x14ac:dyDescent="0.3">
      <c r="A7324">
        <v>7323</v>
      </c>
      <c r="B7324" t="s">
        <v>9419</v>
      </c>
      <c r="C7324">
        <f>YEAR(Data!$D7324)</f>
        <v>2014</v>
      </c>
      <c r="D7324" s="2">
        <v>41886</v>
      </c>
      <c r="E7324" s="2">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ht="14.25" customHeight="1" x14ac:dyDescent="0.3">
      <c r="A7325">
        <v>7324</v>
      </c>
      <c r="B7325" t="s">
        <v>9420</v>
      </c>
      <c r="C7325">
        <f>YEAR(Data!$D7325)</f>
        <v>2014</v>
      </c>
      <c r="D7325" s="2">
        <v>41979</v>
      </c>
      <c r="E7325" s="2">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ht="14.25" customHeight="1" x14ac:dyDescent="0.3">
      <c r="A7326">
        <v>7325</v>
      </c>
      <c r="B7326" t="s">
        <v>9420</v>
      </c>
      <c r="C7326">
        <f>YEAR(Data!$D7326)</f>
        <v>2014</v>
      </c>
      <c r="D7326" s="2">
        <v>41979</v>
      </c>
      <c r="E7326" s="2">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ht="14.25" customHeight="1" x14ac:dyDescent="0.3">
      <c r="A7327">
        <v>7326</v>
      </c>
      <c r="B7327" t="s">
        <v>9421</v>
      </c>
      <c r="C7327">
        <f>YEAR(Data!$D7327)</f>
        <v>2014</v>
      </c>
      <c r="D7327" s="2">
        <v>41954</v>
      </c>
      <c r="E7327" s="2">
        <v>41961</v>
      </c>
      <c r="F7327" t="s">
        <v>50</v>
      </c>
      <c r="G7327" t="s">
        <v>2225</v>
      </c>
      <c r="H7327" t="s">
        <v>2226</v>
      </c>
      <c r="I7327" t="s">
        <v>26</v>
      </c>
      <c r="J7327" t="s">
        <v>27</v>
      </c>
      <c r="K7327" t="s">
        <v>7820</v>
      </c>
      <c r="L7327" t="s">
        <v>96</v>
      </c>
      <c r="M7327">
        <v>99301</v>
      </c>
      <c r="N7327" t="s">
        <v>44</v>
      </c>
      <c r="O7327" t="s">
        <v>5392</v>
      </c>
      <c r="P7327" t="s">
        <v>46</v>
      </c>
      <c r="Q7327" t="s">
        <v>78</v>
      </c>
      <c r="R7327" t="s">
        <v>5393</v>
      </c>
      <c r="S7327">
        <v>400.79999999999995</v>
      </c>
      <c r="T7327">
        <v>5</v>
      </c>
      <c r="U7327">
        <v>0</v>
      </c>
      <c r="V7327">
        <v>112.224</v>
      </c>
    </row>
    <row r="7328" spans="1:22" ht="14.25" customHeight="1" x14ac:dyDescent="0.3">
      <c r="A7328">
        <v>7327</v>
      </c>
      <c r="B7328" t="s">
        <v>9421</v>
      </c>
      <c r="C7328">
        <f>YEAR(Data!$D7328)</f>
        <v>2014</v>
      </c>
      <c r="D7328" s="2">
        <v>41954</v>
      </c>
      <c r="E7328" s="2">
        <v>41961</v>
      </c>
      <c r="F7328" t="s">
        <v>50</v>
      </c>
      <c r="G7328" t="s">
        <v>2225</v>
      </c>
      <c r="H7328" t="s">
        <v>2226</v>
      </c>
      <c r="I7328" t="s">
        <v>26</v>
      </c>
      <c r="J7328" t="s">
        <v>27</v>
      </c>
      <c r="K7328" t="s">
        <v>7820</v>
      </c>
      <c r="L7328" t="s">
        <v>96</v>
      </c>
      <c r="M7328">
        <v>99301</v>
      </c>
      <c r="N7328" t="s">
        <v>44</v>
      </c>
      <c r="O7328" t="s">
        <v>1494</v>
      </c>
      <c r="P7328" t="s">
        <v>46</v>
      </c>
      <c r="Q7328" t="s">
        <v>75</v>
      </c>
      <c r="R7328" t="s">
        <v>1495</v>
      </c>
      <c r="S7328">
        <v>28.792000000000002</v>
      </c>
      <c r="T7328">
        <v>1</v>
      </c>
      <c r="U7328">
        <v>0.2</v>
      </c>
      <c r="V7328">
        <v>10.077200000000001</v>
      </c>
    </row>
    <row r="7329" spans="1:22" ht="14.25" customHeight="1" x14ac:dyDescent="0.3">
      <c r="A7329">
        <v>7328</v>
      </c>
      <c r="B7329" t="s">
        <v>9422</v>
      </c>
      <c r="C7329">
        <f>YEAR(Data!$D7329)</f>
        <v>2011</v>
      </c>
      <c r="D7329" s="2">
        <v>40620</v>
      </c>
      <c r="E7329" s="2">
        <v>40626</v>
      </c>
      <c r="F7329" t="s">
        <v>50</v>
      </c>
      <c r="G7329" t="s">
        <v>2798</v>
      </c>
      <c r="H7329" t="s">
        <v>2799</v>
      </c>
      <c r="I7329" t="s">
        <v>102</v>
      </c>
      <c r="J7329" t="s">
        <v>27</v>
      </c>
      <c r="K7329" t="s">
        <v>9423</v>
      </c>
      <c r="L7329" t="s">
        <v>43</v>
      </c>
      <c r="M7329">
        <v>91505</v>
      </c>
      <c r="N7329" t="s">
        <v>44</v>
      </c>
      <c r="O7329" t="s">
        <v>5212</v>
      </c>
      <c r="P7329" t="s">
        <v>32</v>
      </c>
      <c r="Q7329" t="s">
        <v>65</v>
      </c>
      <c r="R7329" t="s">
        <v>5213</v>
      </c>
      <c r="S7329">
        <v>111</v>
      </c>
      <c r="T7329">
        <v>2</v>
      </c>
      <c r="U7329">
        <v>0</v>
      </c>
      <c r="V7329">
        <v>14.430000000000007</v>
      </c>
    </row>
    <row r="7330" spans="1:22" ht="14.25" customHeight="1" x14ac:dyDescent="0.3">
      <c r="A7330">
        <v>7329</v>
      </c>
      <c r="B7330" t="s">
        <v>9422</v>
      </c>
      <c r="C7330">
        <f>YEAR(Data!$D7330)</f>
        <v>2011</v>
      </c>
      <c r="D7330" s="2">
        <v>40620</v>
      </c>
      <c r="E7330" s="2">
        <v>40626</v>
      </c>
      <c r="F7330" t="s">
        <v>50</v>
      </c>
      <c r="G7330" t="s">
        <v>2798</v>
      </c>
      <c r="H7330" t="s">
        <v>2799</v>
      </c>
      <c r="I7330" t="s">
        <v>102</v>
      </c>
      <c r="J7330" t="s">
        <v>27</v>
      </c>
      <c r="K7330" t="s">
        <v>9423</v>
      </c>
      <c r="L7330" t="s">
        <v>43</v>
      </c>
      <c r="M7330">
        <v>91505</v>
      </c>
      <c r="N7330" t="s">
        <v>44</v>
      </c>
      <c r="O7330" t="s">
        <v>873</v>
      </c>
      <c r="P7330" t="s">
        <v>71</v>
      </c>
      <c r="Q7330" t="s">
        <v>682</v>
      </c>
      <c r="R7330" t="s">
        <v>874</v>
      </c>
      <c r="S7330">
        <v>1279.9680000000001</v>
      </c>
      <c r="T7330">
        <v>4</v>
      </c>
      <c r="U7330">
        <v>0.2</v>
      </c>
      <c r="V7330">
        <v>415.98959999999994</v>
      </c>
    </row>
    <row r="7331" spans="1:22" ht="14.25" customHeight="1" x14ac:dyDescent="0.3">
      <c r="A7331">
        <v>7330</v>
      </c>
      <c r="B7331" t="s">
        <v>9422</v>
      </c>
      <c r="C7331">
        <f>YEAR(Data!$D7331)</f>
        <v>2011</v>
      </c>
      <c r="D7331" s="2">
        <v>40620</v>
      </c>
      <c r="E7331" s="2">
        <v>40626</v>
      </c>
      <c r="F7331" t="s">
        <v>50</v>
      </c>
      <c r="G7331" t="s">
        <v>2798</v>
      </c>
      <c r="H7331" t="s">
        <v>2799</v>
      </c>
      <c r="I7331" t="s">
        <v>102</v>
      </c>
      <c r="J7331" t="s">
        <v>27</v>
      </c>
      <c r="K7331" t="s">
        <v>9423</v>
      </c>
      <c r="L7331" t="s">
        <v>43</v>
      </c>
      <c r="M7331">
        <v>91505</v>
      </c>
      <c r="N7331" t="s">
        <v>44</v>
      </c>
      <c r="O7331" t="s">
        <v>5000</v>
      </c>
      <c r="P7331" t="s">
        <v>46</v>
      </c>
      <c r="Q7331" t="s">
        <v>59</v>
      </c>
      <c r="R7331" t="s">
        <v>5001</v>
      </c>
      <c r="S7331">
        <v>1856.19</v>
      </c>
      <c r="T7331">
        <v>7</v>
      </c>
      <c r="U7331">
        <v>0</v>
      </c>
      <c r="V7331">
        <v>334.11419999999987</v>
      </c>
    </row>
    <row r="7332" spans="1:22" ht="14.25" customHeight="1" x14ac:dyDescent="0.3">
      <c r="A7332">
        <v>7331</v>
      </c>
      <c r="B7332" t="s">
        <v>9424</v>
      </c>
      <c r="C7332">
        <f>YEAR(Data!$D7332)</f>
        <v>2013</v>
      </c>
      <c r="D7332" s="2">
        <v>41591</v>
      </c>
      <c r="E7332" s="2">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ht="14.25" customHeight="1" x14ac:dyDescent="0.3">
      <c r="A7333">
        <v>7332</v>
      </c>
      <c r="B7333" t="s">
        <v>9425</v>
      </c>
      <c r="C7333">
        <f>YEAR(Data!$D7333)</f>
        <v>2014</v>
      </c>
      <c r="D7333" s="2">
        <v>41939</v>
      </c>
      <c r="E7333" s="2">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ht="14.25" customHeight="1" x14ac:dyDescent="0.3">
      <c r="A7334">
        <v>7333</v>
      </c>
      <c r="B7334" t="s">
        <v>9425</v>
      </c>
      <c r="C7334">
        <f>YEAR(Data!$D7334)</f>
        <v>2014</v>
      </c>
      <c r="D7334" s="2">
        <v>41939</v>
      </c>
      <c r="E7334" s="2">
        <v>41943</v>
      </c>
      <c r="F7334" t="s">
        <v>50</v>
      </c>
      <c r="G7334" t="s">
        <v>3887</v>
      </c>
      <c r="H7334" t="s">
        <v>3888</v>
      </c>
      <c r="I7334" t="s">
        <v>41</v>
      </c>
      <c r="J7334" t="s">
        <v>27</v>
      </c>
      <c r="K7334" t="s">
        <v>2470</v>
      </c>
      <c r="L7334" t="s">
        <v>147</v>
      </c>
      <c r="M7334">
        <v>17602</v>
      </c>
      <c r="N7334" t="s">
        <v>148</v>
      </c>
      <c r="O7334" t="s">
        <v>6809</v>
      </c>
      <c r="P7334" t="s">
        <v>46</v>
      </c>
      <c r="Q7334" t="s">
        <v>75</v>
      </c>
      <c r="R7334" t="s">
        <v>6810</v>
      </c>
      <c r="S7334">
        <v>81.438000000000017</v>
      </c>
      <c r="T7334">
        <v>7</v>
      </c>
      <c r="U7334">
        <v>0.7</v>
      </c>
      <c r="V7334">
        <v>-65.150399999999991</v>
      </c>
    </row>
    <row r="7335" spans="1:22" ht="14.25" customHeight="1" x14ac:dyDescent="0.3">
      <c r="A7335">
        <v>7334</v>
      </c>
      <c r="B7335" t="s">
        <v>9426</v>
      </c>
      <c r="C7335">
        <f>YEAR(Data!$D7335)</f>
        <v>2012</v>
      </c>
      <c r="D7335" s="2">
        <v>41010</v>
      </c>
      <c r="E7335" s="2">
        <v>41016</v>
      </c>
      <c r="F7335" t="s">
        <v>50</v>
      </c>
      <c r="G7335" t="s">
        <v>6544</v>
      </c>
      <c r="H7335" t="s">
        <v>6545</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ht="14.25" customHeight="1" x14ac:dyDescent="0.3">
      <c r="A7336">
        <v>7335</v>
      </c>
      <c r="B7336" t="s">
        <v>9426</v>
      </c>
      <c r="C7336">
        <f>YEAR(Data!$D7336)</f>
        <v>2012</v>
      </c>
      <c r="D7336" s="2">
        <v>41010</v>
      </c>
      <c r="E7336" s="2">
        <v>41016</v>
      </c>
      <c r="F7336" t="s">
        <v>50</v>
      </c>
      <c r="G7336" t="s">
        <v>6544</v>
      </c>
      <c r="H7336" t="s">
        <v>6545</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ht="14.25" customHeight="1" x14ac:dyDescent="0.3">
      <c r="A7337">
        <v>7336</v>
      </c>
      <c r="B7337" t="s">
        <v>9427</v>
      </c>
      <c r="C7337">
        <f>YEAR(Data!$D7337)</f>
        <v>2012</v>
      </c>
      <c r="D7337" s="2">
        <v>41268</v>
      </c>
      <c r="E7337" s="2">
        <v>41273</v>
      </c>
      <c r="F7337" t="s">
        <v>50</v>
      </c>
      <c r="G7337" t="s">
        <v>5281</v>
      </c>
      <c r="H7337" t="s">
        <v>5282</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ht="14.25" customHeight="1" x14ac:dyDescent="0.3">
      <c r="A7338">
        <v>7337</v>
      </c>
      <c r="B7338" t="s">
        <v>9427</v>
      </c>
      <c r="C7338">
        <f>YEAR(Data!$D7338)</f>
        <v>2012</v>
      </c>
      <c r="D7338" s="2">
        <v>41268</v>
      </c>
      <c r="E7338" s="2">
        <v>41273</v>
      </c>
      <c r="F7338" t="s">
        <v>50</v>
      </c>
      <c r="G7338" t="s">
        <v>5281</v>
      </c>
      <c r="H7338" t="s">
        <v>5282</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ht="14.25" customHeight="1" x14ac:dyDescent="0.3">
      <c r="A7339">
        <v>7338</v>
      </c>
      <c r="B7339" t="s">
        <v>9428</v>
      </c>
      <c r="C7339">
        <f>YEAR(Data!$D7339)</f>
        <v>2014</v>
      </c>
      <c r="D7339" s="2">
        <v>41904</v>
      </c>
      <c r="E7339" s="2">
        <v>41906</v>
      </c>
      <c r="F7339" t="s">
        <v>188</v>
      </c>
      <c r="G7339" t="s">
        <v>5335</v>
      </c>
      <c r="H7339" t="s">
        <v>5336</v>
      </c>
      <c r="I7339" t="s">
        <v>41</v>
      </c>
      <c r="J7339" t="s">
        <v>27</v>
      </c>
      <c r="K7339" t="s">
        <v>42</v>
      </c>
      <c r="L7339" t="s">
        <v>43</v>
      </c>
      <c r="M7339">
        <v>90045</v>
      </c>
      <c r="N7339" t="s">
        <v>44</v>
      </c>
      <c r="O7339" t="s">
        <v>4014</v>
      </c>
      <c r="P7339" t="s">
        <v>46</v>
      </c>
      <c r="Q7339" t="s">
        <v>59</v>
      </c>
      <c r="R7339" t="s">
        <v>6586</v>
      </c>
      <c r="S7339">
        <v>15.51</v>
      </c>
      <c r="T7339">
        <v>1</v>
      </c>
      <c r="U7339">
        <v>0</v>
      </c>
      <c r="V7339">
        <v>3.8774999999999995</v>
      </c>
    </row>
    <row r="7340" spans="1:22" ht="14.25" customHeight="1" x14ac:dyDescent="0.3">
      <c r="A7340">
        <v>7339</v>
      </c>
      <c r="B7340" t="s">
        <v>9429</v>
      </c>
      <c r="C7340">
        <f>YEAR(Data!$D7340)</f>
        <v>2011</v>
      </c>
      <c r="D7340" s="2">
        <v>40897</v>
      </c>
      <c r="E7340" s="2">
        <v>40900</v>
      </c>
      <c r="F7340" t="s">
        <v>23</v>
      </c>
      <c r="G7340" t="s">
        <v>3518</v>
      </c>
      <c r="H7340" t="s">
        <v>3519</v>
      </c>
      <c r="I7340" t="s">
        <v>41</v>
      </c>
      <c r="J7340" t="s">
        <v>27</v>
      </c>
      <c r="K7340" t="s">
        <v>266</v>
      </c>
      <c r="L7340" t="s">
        <v>267</v>
      </c>
      <c r="M7340">
        <v>10035</v>
      </c>
      <c r="N7340" t="s">
        <v>148</v>
      </c>
      <c r="O7340" t="s">
        <v>6142</v>
      </c>
      <c r="P7340" t="s">
        <v>32</v>
      </c>
      <c r="Q7340" t="s">
        <v>36</v>
      </c>
      <c r="R7340" t="s">
        <v>6143</v>
      </c>
      <c r="S7340">
        <v>192.18600000000004</v>
      </c>
      <c r="T7340">
        <v>3</v>
      </c>
      <c r="U7340">
        <v>0.1</v>
      </c>
      <c r="V7340">
        <v>36.3018</v>
      </c>
    </row>
    <row r="7341" spans="1:22" ht="14.25" customHeight="1" x14ac:dyDescent="0.3">
      <c r="A7341">
        <v>7340</v>
      </c>
      <c r="B7341" t="s">
        <v>9430</v>
      </c>
      <c r="C7341">
        <f>YEAR(Data!$D7341)</f>
        <v>2012</v>
      </c>
      <c r="D7341" s="2">
        <v>41108</v>
      </c>
      <c r="E7341" s="2">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ht="14.25" customHeight="1" x14ac:dyDescent="0.3">
      <c r="A7342">
        <v>7341</v>
      </c>
      <c r="B7342" t="s">
        <v>9431</v>
      </c>
      <c r="C7342">
        <f>YEAR(Data!$D7342)</f>
        <v>2011</v>
      </c>
      <c r="D7342" s="2">
        <v>40750</v>
      </c>
      <c r="E7342" s="2">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ht="14.25" customHeight="1" x14ac:dyDescent="0.3">
      <c r="A7343">
        <v>7342</v>
      </c>
      <c r="B7343" t="s">
        <v>9431</v>
      </c>
      <c r="C7343">
        <f>YEAR(Data!$D7343)</f>
        <v>2011</v>
      </c>
      <c r="D7343" s="2">
        <v>40750</v>
      </c>
      <c r="E7343" s="2">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ht="14.25" customHeight="1" x14ac:dyDescent="0.3">
      <c r="A7344">
        <v>7343</v>
      </c>
      <c r="B7344" t="s">
        <v>9431</v>
      </c>
      <c r="C7344">
        <f>YEAR(Data!$D7344)</f>
        <v>2011</v>
      </c>
      <c r="D7344" s="2">
        <v>40750</v>
      </c>
      <c r="E7344" s="2">
        <v>40756</v>
      </c>
      <c r="F7344" t="s">
        <v>50</v>
      </c>
      <c r="G7344" t="s">
        <v>4143</v>
      </c>
      <c r="H7344" t="s">
        <v>4144</v>
      </c>
      <c r="I7344" t="s">
        <v>26</v>
      </c>
      <c r="J7344" t="s">
        <v>27</v>
      </c>
      <c r="K7344" t="s">
        <v>1736</v>
      </c>
      <c r="L7344" t="s">
        <v>1272</v>
      </c>
      <c r="M7344">
        <v>30318</v>
      </c>
      <c r="N7344" t="s">
        <v>30</v>
      </c>
      <c r="O7344" t="s">
        <v>7654</v>
      </c>
      <c r="P7344" t="s">
        <v>32</v>
      </c>
      <c r="Q7344" t="s">
        <v>65</v>
      </c>
      <c r="R7344" t="s">
        <v>7655</v>
      </c>
      <c r="S7344">
        <v>25.71</v>
      </c>
      <c r="T7344">
        <v>3</v>
      </c>
      <c r="U7344">
        <v>0</v>
      </c>
      <c r="V7344">
        <v>9.2556000000000012</v>
      </c>
    </row>
    <row r="7345" spans="1:22" ht="14.25" customHeight="1" x14ac:dyDescent="0.3">
      <c r="A7345">
        <v>7344</v>
      </c>
      <c r="B7345" t="s">
        <v>9432</v>
      </c>
      <c r="C7345">
        <f>YEAR(Data!$D7345)</f>
        <v>2011</v>
      </c>
      <c r="D7345" s="2">
        <v>40903</v>
      </c>
      <c r="E7345" s="2">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ht="14.25" customHeight="1" x14ac:dyDescent="0.3">
      <c r="A7346">
        <v>7345</v>
      </c>
      <c r="B7346" t="s">
        <v>9433</v>
      </c>
      <c r="C7346">
        <f>YEAR(Data!$D7346)</f>
        <v>2014</v>
      </c>
      <c r="D7346" s="2">
        <v>41985</v>
      </c>
      <c r="E7346" s="2">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ht="14.25" customHeight="1" x14ac:dyDescent="0.3">
      <c r="A7347">
        <v>7346</v>
      </c>
      <c r="B7347" t="s">
        <v>9433</v>
      </c>
      <c r="C7347">
        <f>YEAR(Data!$D7347)</f>
        <v>2014</v>
      </c>
      <c r="D7347" s="2">
        <v>41985</v>
      </c>
      <c r="E7347" s="2">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ht="14.25" customHeight="1" x14ac:dyDescent="0.3">
      <c r="A7348">
        <v>7347</v>
      </c>
      <c r="B7348" t="s">
        <v>9433</v>
      </c>
      <c r="C7348">
        <f>YEAR(Data!$D7348)</f>
        <v>2014</v>
      </c>
      <c r="D7348" s="2">
        <v>41985</v>
      </c>
      <c r="E7348" s="2">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ht="14.25" customHeight="1" x14ac:dyDescent="0.3">
      <c r="A7349">
        <v>7348</v>
      </c>
      <c r="B7349" t="s">
        <v>9433</v>
      </c>
      <c r="C7349">
        <f>YEAR(Data!$D7349)</f>
        <v>2014</v>
      </c>
      <c r="D7349" s="2">
        <v>41985</v>
      </c>
      <c r="E7349" s="2">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ht="14.25" customHeight="1" x14ac:dyDescent="0.3">
      <c r="A7350">
        <v>7349</v>
      </c>
      <c r="B7350" t="s">
        <v>9434</v>
      </c>
      <c r="C7350">
        <f>YEAR(Data!$D7350)</f>
        <v>2011</v>
      </c>
      <c r="D7350" s="2">
        <v>40605</v>
      </c>
      <c r="E7350" s="2">
        <v>40609</v>
      </c>
      <c r="F7350" t="s">
        <v>50</v>
      </c>
      <c r="G7350" t="s">
        <v>6696</v>
      </c>
      <c r="H7350" t="s">
        <v>6697</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ht="14.25" customHeight="1" x14ac:dyDescent="0.3">
      <c r="A7351">
        <v>7350</v>
      </c>
      <c r="B7351" t="s">
        <v>9435</v>
      </c>
      <c r="C7351">
        <f>YEAR(Data!$D7351)</f>
        <v>2014</v>
      </c>
      <c r="D7351" s="2">
        <v>41934</v>
      </c>
      <c r="E7351" s="2">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ht="14.25" customHeight="1" x14ac:dyDescent="0.3">
      <c r="A7352">
        <v>7351</v>
      </c>
      <c r="B7352" t="s">
        <v>9435</v>
      </c>
      <c r="C7352">
        <f>YEAR(Data!$D7352)</f>
        <v>2014</v>
      </c>
      <c r="D7352" s="2">
        <v>41934</v>
      </c>
      <c r="E7352" s="2">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ht="14.25" customHeight="1" x14ac:dyDescent="0.3">
      <c r="A7353">
        <v>7352</v>
      </c>
      <c r="B7353" t="s">
        <v>9436</v>
      </c>
      <c r="C7353">
        <f>YEAR(Data!$D7353)</f>
        <v>2014</v>
      </c>
      <c r="D7353" s="2">
        <v>41954</v>
      </c>
      <c r="E7353" s="2">
        <v>41960</v>
      </c>
      <c r="F7353" t="s">
        <v>50</v>
      </c>
      <c r="G7353" t="s">
        <v>4056</v>
      </c>
      <c r="H7353" t="s">
        <v>4057</v>
      </c>
      <c r="I7353" t="s">
        <v>26</v>
      </c>
      <c r="J7353" t="s">
        <v>27</v>
      </c>
      <c r="K7353" t="s">
        <v>9437</v>
      </c>
      <c r="L7353" t="s">
        <v>43</v>
      </c>
      <c r="M7353">
        <v>95351</v>
      </c>
      <c r="N7353" t="s">
        <v>44</v>
      </c>
      <c r="O7353" t="s">
        <v>1580</v>
      </c>
      <c r="P7353" t="s">
        <v>71</v>
      </c>
      <c r="Q7353" t="s">
        <v>161</v>
      </c>
      <c r="R7353" t="s">
        <v>1581</v>
      </c>
      <c r="S7353">
        <v>111.79</v>
      </c>
      <c r="T7353">
        <v>7</v>
      </c>
      <c r="U7353">
        <v>0</v>
      </c>
      <c r="V7353">
        <v>43.598100000000002</v>
      </c>
    </row>
    <row r="7354" spans="1:22" ht="14.25" customHeight="1" x14ac:dyDescent="0.3">
      <c r="A7354">
        <v>7353</v>
      </c>
      <c r="B7354" t="s">
        <v>9438</v>
      </c>
      <c r="C7354">
        <f>YEAR(Data!$D7354)</f>
        <v>2014</v>
      </c>
      <c r="D7354" s="2">
        <v>41715</v>
      </c>
      <c r="E7354" s="2">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ht="14.25" customHeight="1" x14ac:dyDescent="0.3">
      <c r="A7355">
        <v>7354</v>
      </c>
      <c r="B7355" t="s">
        <v>9439</v>
      </c>
      <c r="C7355">
        <f>YEAR(Data!$D7355)</f>
        <v>2013</v>
      </c>
      <c r="D7355" s="2">
        <v>41540</v>
      </c>
      <c r="E7355" s="2">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ht="14.25" customHeight="1" x14ac:dyDescent="0.3">
      <c r="A7356">
        <v>7355</v>
      </c>
      <c r="B7356" t="s">
        <v>9440</v>
      </c>
      <c r="C7356">
        <f>YEAR(Data!$D7356)</f>
        <v>2014</v>
      </c>
      <c r="D7356" s="2">
        <v>41677</v>
      </c>
      <c r="E7356" s="2">
        <v>41684</v>
      </c>
      <c r="F7356" t="s">
        <v>50</v>
      </c>
      <c r="G7356" t="s">
        <v>3155</v>
      </c>
      <c r="H7356" t="s">
        <v>3156</v>
      </c>
      <c r="I7356" t="s">
        <v>102</v>
      </c>
      <c r="J7356" t="s">
        <v>27</v>
      </c>
      <c r="K7356" t="s">
        <v>127</v>
      </c>
      <c r="L7356" t="s">
        <v>43</v>
      </c>
      <c r="M7356">
        <v>94109</v>
      </c>
      <c r="N7356" t="s">
        <v>44</v>
      </c>
      <c r="O7356" t="s">
        <v>8690</v>
      </c>
      <c r="P7356" t="s">
        <v>46</v>
      </c>
      <c r="Q7356" t="s">
        <v>90</v>
      </c>
      <c r="R7356" t="s">
        <v>8691</v>
      </c>
      <c r="S7356">
        <v>29.900000000000002</v>
      </c>
      <c r="T7356">
        <v>5</v>
      </c>
      <c r="U7356">
        <v>0</v>
      </c>
      <c r="V7356">
        <v>13.454999999999998</v>
      </c>
    </row>
    <row r="7357" spans="1:22" ht="14.25" customHeight="1" x14ac:dyDescent="0.3">
      <c r="A7357">
        <v>7356</v>
      </c>
      <c r="B7357" t="s">
        <v>9441</v>
      </c>
      <c r="C7357">
        <f>YEAR(Data!$D7357)</f>
        <v>2012</v>
      </c>
      <c r="D7357" s="2">
        <v>41274</v>
      </c>
      <c r="E7357" s="2">
        <v>41276</v>
      </c>
      <c r="F7357" t="s">
        <v>23</v>
      </c>
      <c r="G7357" t="s">
        <v>6638</v>
      </c>
      <c r="H7357" t="s">
        <v>6639</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ht="14.25" customHeight="1" x14ac:dyDescent="0.3">
      <c r="A7358">
        <v>7357</v>
      </c>
      <c r="B7358" t="s">
        <v>9442</v>
      </c>
      <c r="C7358">
        <f>YEAR(Data!$D7358)</f>
        <v>2013</v>
      </c>
      <c r="D7358" s="2">
        <v>41557</v>
      </c>
      <c r="E7358" s="2">
        <v>41562</v>
      </c>
      <c r="F7358" t="s">
        <v>50</v>
      </c>
      <c r="G7358" t="s">
        <v>5242</v>
      </c>
      <c r="H7358" t="s">
        <v>5243</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ht="14.25" customHeight="1" x14ac:dyDescent="0.3">
      <c r="A7359">
        <v>7358</v>
      </c>
      <c r="B7359" t="s">
        <v>9442</v>
      </c>
      <c r="C7359">
        <f>YEAR(Data!$D7359)</f>
        <v>2013</v>
      </c>
      <c r="D7359" s="2">
        <v>41557</v>
      </c>
      <c r="E7359" s="2">
        <v>41562</v>
      </c>
      <c r="F7359" t="s">
        <v>50</v>
      </c>
      <c r="G7359" t="s">
        <v>5242</v>
      </c>
      <c r="H7359" t="s">
        <v>5243</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ht="14.25" customHeight="1" x14ac:dyDescent="0.3">
      <c r="A7360">
        <v>7359</v>
      </c>
      <c r="B7360" t="s">
        <v>9443</v>
      </c>
      <c r="C7360">
        <f>YEAR(Data!$D7360)</f>
        <v>2011</v>
      </c>
      <c r="D7360" s="2">
        <v>40907</v>
      </c>
      <c r="E7360" s="2">
        <v>40911</v>
      </c>
      <c r="F7360" t="s">
        <v>23</v>
      </c>
      <c r="G7360" t="s">
        <v>7867</v>
      </c>
      <c r="H7360" t="s">
        <v>7868</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ht="14.25" customHeight="1" x14ac:dyDescent="0.3">
      <c r="A7361">
        <v>7360</v>
      </c>
      <c r="B7361" t="s">
        <v>9443</v>
      </c>
      <c r="C7361">
        <f>YEAR(Data!$D7361)</f>
        <v>2011</v>
      </c>
      <c r="D7361" s="2">
        <v>40907</v>
      </c>
      <c r="E7361" s="2">
        <v>40911</v>
      </c>
      <c r="F7361" t="s">
        <v>23</v>
      </c>
      <c r="G7361" t="s">
        <v>7867</v>
      </c>
      <c r="H7361" t="s">
        <v>7868</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ht="14.25" customHeight="1" x14ac:dyDescent="0.3">
      <c r="A7362">
        <v>7361</v>
      </c>
      <c r="B7362" t="s">
        <v>9444</v>
      </c>
      <c r="C7362">
        <f>YEAR(Data!$D7362)</f>
        <v>2013</v>
      </c>
      <c r="D7362" s="2">
        <v>41377</v>
      </c>
      <c r="E7362" s="2">
        <v>41379</v>
      </c>
      <c r="F7362" t="s">
        <v>188</v>
      </c>
      <c r="G7362" t="s">
        <v>5748</v>
      </c>
      <c r="H7362" t="s">
        <v>5749</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ht="14.25" customHeight="1" x14ac:dyDescent="0.3">
      <c r="A7363">
        <v>7362</v>
      </c>
      <c r="B7363" t="s">
        <v>9444</v>
      </c>
      <c r="C7363">
        <f>YEAR(Data!$D7363)</f>
        <v>2013</v>
      </c>
      <c r="D7363" s="2">
        <v>41377</v>
      </c>
      <c r="E7363" s="2">
        <v>41379</v>
      </c>
      <c r="F7363" t="s">
        <v>188</v>
      </c>
      <c r="G7363" t="s">
        <v>5748</v>
      </c>
      <c r="H7363" t="s">
        <v>5749</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ht="14.25" customHeight="1" x14ac:dyDescent="0.3">
      <c r="A7364">
        <v>7363</v>
      </c>
      <c r="B7364" t="s">
        <v>9444</v>
      </c>
      <c r="C7364">
        <f>YEAR(Data!$D7364)</f>
        <v>2013</v>
      </c>
      <c r="D7364" s="2">
        <v>41377</v>
      </c>
      <c r="E7364" s="2">
        <v>41379</v>
      </c>
      <c r="F7364" t="s">
        <v>188</v>
      </c>
      <c r="G7364" t="s">
        <v>5748</v>
      </c>
      <c r="H7364" t="s">
        <v>5749</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ht="14.25" customHeight="1" x14ac:dyDescent="0.3">
      <c r="A7365">
        <v>7364</v>
      </c>
      <c r="B7365" t="s">
        <v>9445</v>
      </c>
      <c r="C7365">
        <f>YEAR(Data!$D7365)</f>
        <v>2013</v>
      </c>
      <c r="D7365" s="2">
        <v>41607</v>
      </c>
      <c r="E7365" s="2">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ht="14.25" customHeight="1" x14ac:dyDescent="0.3">
      <c r="A7366">
        <v>7365</v>
      </c>
      <c r="B7366" t="s">
        <v>9445</v>
      </c>
      <c r="C7366">
        <f>YEAR(Data!$D7366)</f>
        <v>2013</v>
      </c>
      <c r="D7366" s="2">
        <v>41607</v>
      </c>
      <c r="E7366" s="2">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ht="14.25" customHeight="1" x14ac:dyDescent="0.3">
      <c r="A7367">
        <v>7366</v>
      </c>
      <c r="B7367" t="s">
        <v>9445</v>
      </c>
      <c r="C7367">
        <f>YEAR(Data!$D7367)</f>
        <v>2013</v>
      </c>
      <c r="D7367" s="2">
        <v>41607</v>
      </c>
      <c r="E7367" s="2">
        <v>41613</v>
      </c>
      <c r="F7367" t="s">
        <v>50</v>
      </c>
      <c r="G7367" t="s">
        <v>878</v>
      </c>
      <c r="H7367" t="s">
        <v>879</v>
      </c>
      <c r="I7367" t="s">
        <v>41</v>
      </c>
      <c r="J7367" t="s">
        <v>27</v>
      </c>
      <c r="K7367" t="s">
        <v>146</v>
      </c>
      <c r="L7367" t="s">
        <v>147</v>
      </c>
      <c r="M7367">
        <v>19140</v>
      </c>
      <c r="N7367" t="s">
        <v>148</v>
      </c>
      <c r="O7367" t="s">
        <v>5934</v>
      </c>
      <c r="P7367" t="s">
        <v>46</v>
      </c>
      <c r="Q7367" t="s">
        <v>75</v>
      </c>
      <c r="R7367" t="s">
        <v>5935</v>
      </c>
      <c r="S7367">
        <v>6.8880000000000017</v>
      </c>
      <c r="T7367">
        <v>2</v>
      </c>
      <c r="U7367">
        <v>0.7</v>
      </c>
      <c r="V7367">
        <v>-5.0511999999999997</v>
      </c>
    </row>
    <row r="7368" spans="1:22" ht="14.25" customHeight="1" x14ac:dyDescent="0.3">
      <c r="A7368">
        <v>7367</v>
      </c>
      <c r="B7368" t="s">
        <v>9445</v>
      </c>
      <c r="C7368">
        <f>YEAR(Data!$D7368)</f>
        <v>2013</v>
      </c>
      <c r="D7368" s="2">
        <v>41607</v>
      </c>
      <c r="E7368" s="2">
        <v>41613</v>
      </c>
      <c r="F7368" t="s">
        <v>50</v>
      </c>
      <c r="G7368" t="s">
        <v>878</v>
      </c>
      <c r="H7368" t="s">
        <v>879</v>
      </c>
      <c r="I7368" t="s">
        <v>41</v>
      </c>
      <c r="J7368" t="s">
        <v>27</v>
      </c>
      <c r="K7368" t="s">
        <v>146</v>
      </c>
      <c r="L7368" t="s">
        <v>147</v>
      </c>
      <c r="M7368">
        <v>19140</v>
      </c>
      <c r="N7368" t="s">
        <v>148</v>
      </c>
      <c r="O7368" t="s">
        <v>6446</v>
      </c>
      <c r="P7368" t="s">
        <v>46</v>
      </c>
      <c r="Q7368" t="s">
        <v>59</v>
      </c>
      <c r="R7368" t="s">
        <v>6447</v>
      </c>
      <c r="S7368">
        <v>32.544000000000004</v>
      </c>
      <c r="T7368">
        <v>2</v>
      </c>
      <c r="U7368">
        <v>0.2</v>
      </c>
      <c r="V7368">
        <v>-7.7292000000000041</v>
      </c>
    </row>
    <row r="7369" spans="1:22" ht="14.25" customHeight="1" x14ac:dyDescent="0.3">
      <c r="A7369">
        <v>7368</v>
      </c>
      <c r="B7369" t="s">
        <v>9445</v>
      </c>
      <c r="C7369">
        <f>YEAR(Data!$D7369)</f>
        <v>2013</v>
      </c>
      <c r="D7369" s="2">
        <v>41607</v>
      </c>
      <c r="E7369" s="2">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ht="14.25" customHeight="1" x14ac:dyDescent="0.3">
      <c r="A7370">
        <v>7369</v>
      </c>
      <c r="B7370" t="s">
        <v>9446</v>
      </c>
      <c r="C7370">
        <f>YEAR(Data!$D7370)</f>
        <v>2014</v>
      </c>
      <c r="D7370" s="2">
        <v>41745</v>
      </c>
      <c r="E7370" s="2">
        <v>41747</v>
      </c>
      <c r="F7370" t="s">
        <v>188</v>
      </c>
      <c r="G7370" t="s">
        <v>1383</v>
      </c>
      <c r="H7370" t="s">
        <v>1384</v>
      </c>
      <c r="I7370" t="s">
        <v>41</v>
      </c>
      <c r="J7370" t="s">
        <v>27</v>
      </c>
      <c r="K7370" t="s">
        <v>1419</v>
      </c>
      <c r="L7370" t="s">
        <v>54</v>
      </c>
      <c r="M7370">
        <v>33180</v>
      </c>
      <c r="N7370" t="s">
        <v>30</v>
      </c>
      <c r="O7370" t="s">
        <v>325</v>
      </c>
      <c r="P7370" t="s">
        <v>46</v>
      </c>
      <c r="Q7370" t="s">
        <v>75</v>
      </c>
      <c r="R7370" t="s">
        <v>6188</v>
      </c>
      <c r="S7370">
        <v>15.570000000000004</v>
      </c>
      <c r="T7370">
        <v>3</v>
      </c>
      <c r="U7370">
        <v>0.7</v>
      </c>
      <c r="V7370">
        <v>-11.936999999999998</v>
      </c>
    </row>
    <row r="7371" spans="1:22" ht="14.25" customHeight="1" x14ac:dyDescent="0.3">
      <c r="A7371">
        <v>7370</v>
      </c>
      <c r="B7371" t="s">
        <v>9447</v>
      </c>
      <c r="C7371">
        <f>YEAR(Data!$D7371)</f>
        <v>2012</v>
      </c>
      <c r="D7371" s="2">
        <v>40977</v>
      </c>
      <c r="E7371" s="2">
        <v>40979</v>
      </c>
      <c r="F7371" t="s">
        <v>23</v>
      </c>
      <c r="G7371" t="s">
        <v>5215</v>
      </c>
      <c r="H7371" t="s">
        <v>5216</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ht="14.25" customHeight="1" x14ac:dyDescent="0.3">
      <c r="A7372">
        <v>7371</v>
      </c>
      <c r="B7372" t="s">
        <v>9448</v>
      </c>
      <c r="C7372">
        <f>YEAR(Data!$D7372)</f>
        <v>2011</v>
      </c>
      <c r="D7372" s="2">
        <v>40844</v>
      </c>
      <c r="E7372" s="2">
        <v>40848</v>
      </c>
      <c r="F7372" t="s">
        <v>50</v>
      </c>
      <c r="G7372" t="s">
        <v>3183</v>
      </c>
      <c r="H7372" t="s">
        <v>3184</v>
      </c>
      <c r="I7372" t="s">
        <v>41</v>
      </c>
      <c r="J7372" t="s">
        <v>27</v>
      </c>
      <c r="K7372" t="s">
        <v>9449</v>
      </c>
      <c r="L7372" t="s">
        <v>4530</v>
      </c>
      <c r="M7372">
        <v>67846</v>
      </c>
      <c r="N7372" t="s">
        <v>105</v>
      </c>
      <c r="O7372" t="s">
        <v>3748</v>
      </c>
      <c r="P7372" t="s">
        <v>71</v>
      </c>
      <c r="Q7372" t="s">
        <v>72</v>
      </c>
      <c r="R7372" t="s">
        <v>3749</v>
      </c>
      <c r="S7372">
        <v>257.98</v>
      </c>
      <c r="T7372">
        <v>2</v>
      </c>
      <c r="U7372">
        <v>0</v>
      </c>
      <c r="V7372">
        <v>74.8142</v>
      </c>
    </row>
    <row r="7373" spans="1:22" ht="14.25" customHeight="1" x14ac:dyDescent="0.3">
      <c r="A7373">
        <v>7372</v>
      </c>
      <c r="B7373" t="s">
        <v>9450</v>
      </c>
      <c r="C7373">
        <f>YEAR(Data!$D7373)</f>
        <v>2014</v>
      </c>
      <c r="D7373" s="2">
        <v>41647</v>
      </c>
      <c r="E7373" s="2">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ht="14.25" customHeight="1" x14ac:dyDescent="0.3">
      <c r="A7374">
        <v>7373</v>
      </c>
      <c r="B7374" t="s">
        <v>9450</v>
      </c>
      <c r="C7374">
        <f>YEAR(Data!$D7374)</f>
        <v>2014</v>
      </c>
      <c r="D7374" s="2">
        <v>41647</v>
      </c>
      <c r="E7374" s="2">
        <v>41649</v>
      </c>
      <c r="F7374" t="s">
        <v>23</v>
      </c>
      <c r="G7374" t="s">
        <v>3691</v>
      </c>
      <c r="H7374" t="s">
        <v>3692</v>
      </c>
      <c r="I7374" t="s">
        <v>26</v>
      </c>
      <c r="J7374" t="s">
        <v>27</v>
      </c>
      <c r="K7374" t="s">
        <v>1173</v>
      </c>
      <c r="L7374" t="s">
        <v>43</v>
      </c>
      <c r="M7374">
        <v>90805</v>
      </c>
      <c r="N7374" t="s">
        <v>44</v>
      </c>
      <c r="O7374" t="s">
        <v>6446</v>
      </c>
      <c r="P7374" t="s">
        <v>46</v>
      </c>
      <c r="Q7374" t="s">
        <v>59</v>
      </c>
      <c r="R7374" t="s">
        <v>6447</v>
      </c>
      <c r="S7374">
        <v>61.019999999999996</v>
      </c>
      <c r="T7374">
        <v>3</v>
      </c>
      <c r="U7374">
        <v>0</v>
      </c>
      <c r="V7374">
        <v>0.61019999999999541</v>
      </c>
    </row>
    <row r="7375" spans="1:22" ht="14.25" customHeight="1" x14ac:dyDescent="0.3">
      <c r="A7375">
        <v>7374</v>
      </c>
      <c r="B7375" t="s">
        <v>9450</v>
      </c>
      <c r="C7375">
        <f>YEAR(Data!$D7375)</f>
        <v>2014</v>
      </c>
      <c r="D7375" s="2">
        <v>41647</v>
      </c>
      <c r="E7375" s="2">
        <v>41649</v>
      </c>
      <c r="F7375" t="s">
        <v>23</v>
      </c>
      <c r="G7375" t="s">
        <v>3691</v>
      </c>
      <c r="H7375" t="s">
        <v>3692</v>
      </c>
      <c r="I7375" t="s">
        <v>26</v>
      </c>
      <c r="J7375" t="s">
        <v>27</v>
      </c>
      <c r="K7375" t="s">
        <v>1173</v>
      </c>
      <c r="L7375" t="s">
        <v>43</v>
      </c>
      <c r="M7375">
        <v>90805</v>
      </c>
      <c r="N7375" t="s">
        <v>44</v>
      </c>
      <c r="O7375" t="s">
        <v>9094</v>
      </c>
      <c r="P7375" t="s">
        <v>46</v>
      </c>
      <c r="Q7375" t="s">
        <v>578</v>
      </c>
      <c r="R7375" t="s">
        <v>9095</v>
      </c>
      <c r="S7375">
        <v>110.11</v>
      </c>
      <c r="T7375">
        <v>7</v>
      </c>
      <c r="U7375">
        <v>0</v>
      </c>
      <c r="V7375">
        <v>31.931899999999988</v>
      </c>
    </row>
    <row r="7376" spans="1:22" ht="14.25" customHeight="1" x14ac:dyDescent="0.3">
      <c r="A7376">
        <v>7375</v>
      </c>
      <c r="B7376" t="s">
        <v>9450</v>
      </c>
      <c r="C7376">
        <f>YEAR(Data!$D7376)</f>
        <v>2014</v>
      </c>
      <c r="D7376" s="2">
        <v>41647</v>
      </c>
      <c r="E7376" s="2">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ht="14.25" customHeight="1" x14ac:dyDescent="0.3">
      <c r="A7377">
        <v>7376</v>
      </c>
      <c r="B7377" t="s">
        <v>9451</v>
      </c>
      <c r="C7377">
        <f>YEAR(Data!$D7377)</f>
        <v>2014</v>
      </c>
      <c r="D7377" s="2">
        <v>41865</v>
      </c>
      <c r="E7377" s="2">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ht="14.25" customHeight="1" x14ac:dyDescent="0.3">
      <c r="A7378">
        <v>7377</v>
      </c>
      <c r="B7378" t="s">
        <v>9452</v>
      </c>
      <c r="C7378">
        <f>YEAR(Data!$D7378)</f>
        <v>2014</v>
      </c>
      <c r="D7378" s="2">
        <v>41946</v>
      </c>
      <c r="E7378" s="2">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ht="14.25" customHeight="1" x14ac:dyDescent="0.3">
      <c r="A7379">
        <v>7378</v>
      </c>
      <c r="B7379" t="s">
        <v>9453</v>
      </c>
      <c r="C7379">
        <f>YEAR(Data!$D7379)</f>
        <v>2011</v>
      </c>
      <c r="D7379" s="2">
        <v>40805</v>
      </c>
      <c r="E7379" s="2">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ht="14.25" customHeight="1" x14ac:dyDescent="0.3">
      <c r="A7380">
        <v>7379</v>
      </c>
      <c r="B7380" t="s">
        <v>9454</v>
      </c>
      <c r="C7380">
        <f>YEAR(Data!$D7380)</f>
        <v>2012</v>
      </c>
      <c r="D7380" s="2">
        <v>41060</v>
      </c>
      <c r="E7380" s="2">
        <v>41060</v>
      </c>
      <c r="F7380" t="s">
        <v>1290</v>
      </c>
      <c r="G7380" t="s">
        <v>8202</v>
      </c>
      <c r="H7380" t="s">
        <v>8203</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ht="14.25" customHeight="1" x14ac:dyDescent="0.3">
      <c r="A7381">
        <v>7380</v>
      </c>
      <c r="B7381" t="s">
        <v>9455</v>
      </c>
      <c r="C7381">
        <f>YEAR(Data!$D7381)</f>
        <v>2013</v>
      </c>
      <c r="D7381" s="2">
        <v>41531</v>
      </c>
      <c r="E7381" s="2">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ht="14.25" customHeight="1" x14ac:dyDescent="0.3">
      <c r="A7382">
        <v>7381</v>
      </c>
      <c r="B7382" t="s">
        <v>9455</v>
      </c>
      <c r="C7382">
        <f>YEAR(Data!$D7382)</f>
        <v>2013</v>
      </c>
      <c r="D7382" s="2">
        <v>41531</v>
      </c>
      <c r="E7382" s="2">
        <v>41536</v>
      </c>
      <c r="F7382" t="s">
        <v>50</v>
      </c>
      <c r="G7382" t="s">
        <v>118</v>
      </c>
      <c r="H7382" t="s">
        <v>119</v>
      </c>
      <c r="I7382" t="s">
        <v>26</v>
      </c>
      <c r="J7382" t="s">
        <v>27</v>
      </c>
      <c r="K7382" t="s">
        <v>2530</v>
      </c>
      <c r="L7382" t="s">
        <v>138</v>
      </c>
      <c r="M7382">
        <v>68104</v>
      </c>
      <c r="N7382" t="s">
        <v>105</v>
      </c>
      <c r="O7382" t="s">
        <v>5610</v>
      </c>
      <c r="P7382" t="s">
        <v>46</v>
      </c>
      <c r="Q7382" t="s">
        <v>47</v>
      </c>
      <c r="R7382" t="s">
        <v>5611</v>
      </c>
      <c r="S7382">
        <v>14.399999999999999</v>
      </c>
      <c r="T7382">
        <v>5</v>
      </c>
      <c r="U7382">
        <v>0</v>
      </c>
      <c r="V7382">
        <v>7.056</v>
      </c>
    </row>
    <row r="7383" spans="1:22" ht="14.25" customHeight="1" x14ac:dyDescent="0.3">
      <c r="A7383">
        <v>7382</v>
      </c>
      <c r="B7383" t="s">
        <v>9455</v>
      </c>
      <c r="C7383">
        <f>YEAR(Data!$D7383)</f>
        <v>2013</v>
      </c>
      <c r="D7383" s="2">
        <v>41531</v>
      </c>
      <c r="E7383" s="2">
        <v>41536</v>
      </c>
      <c r="F7383" t="s">
        <v>50</v>
      </c>
      <c r="G7383" t="s">
        <v>118</v>
      </c>
      <c r="H7383" t="s">
        <v>119</v>
      </c>
      <c r="I7383" t="s">
        <v>26</v>
      </c>
      <c r="J7383" t="s">
        <v>27</v>
      </c>
      <c r="K7383" t="s">
        <v>2530</v>
      </c>
      <c r="L7383" t="s">
        <v>138</v>
      </c>
      <c r="M7383">
        <v>68104</v>
      </c>
      <c r="N7383" t="s">
        <v>105</v>
      </c>
      <c r="O7383" t="s">
        <v>6417</v>
      </c>
      <c r="P7383" t="s">
        <v>71</v>
      </c>
      <c r="Q7383" t="s">
        <v>72</v>
      </c>
      <c r="R7383" t="s">
        <v>6418</v>
      </c>
      <c r="S7383">
        <v>149.94999999999999</v>
      </c>
      <c r="T7383">
        <v>5</v>
      </c>
      <c r="U7383">
        <v>0</v>
      </c>
      <c r="V7383">
        <v>41.986000000000004</v>
      </c>
    </row>
    <row r="7384" spans="1:22" ht="14.25" customHeight="1" x14ac:dyDescent="0.3">
      <c r="A7384">
        <v>7383</v>
      </c>
      <c r="B7384" t="s">
        <v>9455</v>
      </c>
      <c r="C7384">
        <f>YEAR(Data!$D7384)</f>
        <v>2013</v>
      </c>
      <c r="D7384" s="2">
        <v>41531</v>
      </c>
      <c r="E7384" s="2">
        <v>41536</v>
      </c>
      <c r="F7384" t="s">
        <v>50</v>
      </c>
      <c r="G7384" t="s">
        <v>118</v>
      </c>
      <c r="H7384" t="s">
        <v>119</v>
      </c>
      <c r="I7384" t="s">
        <v>26</v>
      </c>
      <c r="J7384" t="s">
        <v>27</v>
      </c>
      <c r="K7384" t="s">
        <v>2530</v>
      </c>
      <c r="L7384" t="s">
        <v>138</v>
      </c>
      <c r="M7384">
        <v>68104</v>
      </c>
      <c r="N7384" t="s">
        <v>105</v>
      </c>
      <c r="O7384" t="s">
        <v>6829</v>
      </c>
      <c r="P7384" t="s">
        <v>46</v>
      </c>
      <c r="Q7384" t="s">
        <v>578</v>
      </c>
      <c r="R7384" t="s">
        <v>6830</v>
      </c>
      <c r="S7384">
        <v>16.899999999999999</v>
      </c>
      <c r="T7384">
        <v>2</v>
      </c>
      <c r="U7384">
        <v>0</v>
      </c>
      <c r="V7384">
        <v>5.0699999999999985</v>
      </c>
    </row>
    <row r="7385" spans="1:22" ht="14.25" customHeight="1" x14ac:dyDescent="0.3">
      <c r="A7385">
        <v>7384</v>
      </c>
      <c r="B7385" t="s">
        <v>9455</v>
      </c>
      <c r="C7385">
        <f>YEAR(Data!$D7385)</f>
        <v>2013</v>
      </c>
      <c r="D7385" s="2">
        <v>41531</v>
      </c>
      <c r="E7385" s="2">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ht="14.25" customHeight="1" x14ac:dyDescent="0.3">
      <c r="A7386">
        <v>7385</v>
      </c>
      <c r="B7386" t="s">
        <v>9455</v>
      </c>
      <c r="C7386">
        <f>YEAR(Data!$D7386)</f>
        <v>2013</v>
      </c>
      <c r="D7386" s="2">
        <v>41531</v>
      </c>
      <c r="E7386" s="2">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ht="14.25" customHeight="1" x14ac:dyDescent="0.3">
      <c r="A7387">
        <v>7386</v>
      </c>
      <c r="B7387" t="s">
        <v>9455</v>
      </c>
      <c r="C7387">
        <f>YEAR(Data!$D7387)</f>
        <v>2013</v>
      </c>
      <c r="D7387" s="2">
        <v>41531</v>
      </c>
      <c r="E7387" s="2">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ht="14.25" customHeight="1" x14ac:dyDescent="0.3">
      <c r="A7388">
        <v>7387</v>
      </c>
      <c r="B7388" t="s">
        <v>9455</v>
      </c>
      <c r="C7388">
        <f>YEAR(Data!$D7388)</f>
        <v>2013</v>
      </c>
      <c r="D7388" s="2">
        <v>41531</v>
      </c>
      <c r="E7388" s="2">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ht="14.25" customHeight="1" x14ac:dyDescent="0.3">
      <c r="A7389">
        <v>7388</v>
      </c>
      <c r="B7389" t="s">
        <v>9455</v>
      </c>
      <c r="C7389">
        <f>YEAR(Data!$D7389)</f>
        <v>2013</v>
      </c>
      <c r="D7389" s="2">
        <v>41531</v>
      </c>
      <c r="E7389" s="2">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ht="14.25" customHeight="1" x14ac:dyDescent="0.3">
      <c r="A7390">
        <v>7389</v>
      </c>
      <c r="B7390" t="s">
        <v>9455</v>
      </c>
      <c r="C7390">
        <f>YEAR(Data!$D7390)</f>
        <v>2013</v>
      </c>
      <c r="D7390" s="2">
        <v>41531</v>
      </c>
      <c r="E7390" s="2">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ht="14.25" customHeight="1" x14ac:dyDescent="0.3">
      <c r="A7391">
        <v>7390</v>
      </c>
      <c r="B7391" t="s">
        <v>9456</v>
      </c>
      <c r="C7391">
        <f>YEAR(Data!$D7391)</f>
        <v>2014</v>
      </c>
      <c r="D7391" s="2">
        <v>41973</v>
      </c>
      <c r="E7391" s="2">
        <v>41977</v>
      </c>
      <c r="F7391" t="s">
        <v>50</v>
      </c>
      <c r="G7391" t="s">
        <v>655</v>
      </c>
      <c r="H7391" t="s">
        <v>656</v>
      </c>
      <c r="I7391" t="s">
        <v>26</v>
      </c>
      <c r="J7391" t="s">
        <v>27</v>
      </c>
      <c r="K7391" t="s">
        <v>6244</v>
      </c>
      <c r="L7391" t="s">
        <v>335</v>
      </c>
      <c r="M7391">
        <v>37421</v>
      </c>
      <c r="N7391" t="s">
        <v>30</v>
      </c>
      <c r="O7391" t="s">
        <v>35</v>
      </c>
      <c r="P7391" t="s">
        <v>32</v>
      </c>
      <c r="Q7391" t="s">
        <v>36</v>
      </c>
      <c r="R7391" t="s">
        <v>37</v>
      </c>
      <c r="S7391">
        <v>390.36799999999999</v>
      </c>
      <c r="T7391">
        <v>2</v>
      </c>
      <c r="U7391">
        <v>0.2</v>
      </c>
      <c r="V7391">
        <v>48.795999999999978</v>
      </c>
    </row>
    <row r="7392" spans="1:22" ht="14.25" customHeight="1" x14ac:dyDescent="0.3">
      <c r="A7392">
        <v>7391</v>
      </c>
      <c r="B7392" t="s">
        <v>9456</v>
      </c>
      <c r="C7392">
        <f>YEAR(Data!$D7392)</f>
        <v>2014</v>
      </c>
      <c r="D7392" s="2">
        <v>41973</v>
      </c>
      <c r="E7392" s="2">
        <v>41977</v>
      </c>
      <c r="F7392" t="s">
        <v>50</v>
      </c>
      <c r="G7392" t="s">
        <v>655</v>
      </c>
      <c r="H7392" t="s">
        <v>656</v>
      </c>
      <c r="I7392" t="s">
        <v>26</v>
      </c>
      <c r="J7392" t="s">
        <v>27</v>
      </c>
      <c r="K7392" t="s">
        <v>6244</v>
      </c>
      <c r="L7392" t="s">
        <v>335</v>
      </c>
      <c r="M7392">
        <v>37421</v>
      </c>
      <c r="N7392" t="s">
        <v>30</v>
      </c>
      <c r="O7392" t="s">
        <v>905</v>
      </c>
      <c r="P7392" t="s">
        <v>32</v>
      </c>
      <c r="Q7392" t="s">
        <v>65</v>
      </c>
      <c r="R7392" t="s">
        <v>6973</v>
      </c>
      <c r="S7392">
        <v>101.52000000000001</v>
      </c>
      <c r="T7392">
        <v>5</v>
      </c>
      <c r="U7392">
        <v>0.2</v>
      </c>
      <c r="V7392">
        <v>19.034999999999989</v>
      </c>
    </row>
    <row r="7393" spans="1:22" ht="14.25" customHeight="1" x14ac:dyDescent="0.3">
      <c r="A7393">
        <v>7392</v>
      </c>
      <c r="B7393" t="s">
        <v>9457</v>
      </c>
      <c r="C7393">
        <f>YEAR(Data!$D7393)</f>
        <v>2014</v>
      </c>
      <c r="D7393" s="2">
        <v>41978</v>
      </c>
      <c r="E7393" s="2">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ht="14.25" customHeight="1" x14ac:dyDescent="0.3">
      <c r="A7394">
        <v>7393</v>
      </c>
      <c r="B7394" t="s">
        <v>9458</v>
      </c>
      <c r="C7394">
        <f>YEAR(Data!$D7394)</f>
        <v>2014</v>
      </c>
      <c r="D7394" s="2">
        <v>41762</v>
      </c>
      <c r="E7394" s="2">
        <v>41766</v>
      </c>
      <c r="F7394" t="s">
        <v>50</v>
      </c>
      <c r="G7394" t="s">
        <v>7216</v>
      </c>
      <c r="H7394" t="s">
        <v>7217</v>
      </c>
      <c r="I7394" t="s">
        <v>26</v>
      </c>
      <c r="J7394" t="s">
        <v>27</v>
      </c>
      <c r="K7394" t="s">
        <v>42</v>
      </c>
      <c r="L7394" t="s">
        <v>43</v>
      </c>
      <c r="M7394">
        <v>90049</v>
      </c>
      <c r="N7394" t="s">
        <v>44</v>
      </c>
      <c r="O7394" t="s">
        <v>5825</v>
      </c>
      <c r="P7394" t="s">
        <v>46</v>
      </c>
      <c r="Q7394" t="s">
        <v>90</v>
      </c>
      <c r="R7394" t="s">
        <v>5826</v>
      </c>
      <c r="S7394">
        <v>15.700000000000001</v>
      </c>
      <c r="T7394">
        <v>5</v>
      </c>
      <c r="U7394">
        <v>0</v>
      </c>
      <c r="V7394">
        <v>7.0649999999999995</v>
      </c>
    </row>
    <row r="7395" spans="1:22" ht="14.25" customHeight="1" x14ac:dyDescent="0.3">
      <c r="A7395">
        <v>7394</v>
      </c>
      <c r="B7395" t="s">
        <v>9458</v>
      </c>
      <c r="C7395">
        <f>YEAR(Data!$D7395)</f>
        <v>2014</v>
      </c>
      <c r="D7395" s="2">
        <v>41762</v>
      </c>
      <c r="E7395" s="2">
        <v>41766</v>
      </c>
      <c r="F7395" t="s">
        <v>50</v>
      </c>
      <c r="G7395" t="s">
        <v>7216</v>
      </c>
      <c r="H7395" t="s">
        <v>7217</v>
      </c>
      <c r="I7395" t="s">
        <v>26</v>
      </c>
      <c r="J7395" t="s">
        <v>27</v>
      </c>
      <c r="K7395" t="s">
        <v>42</v>
      </c>
      <c r="L7395" t="s">
        <v>43</v>
      </c>
      <c r="M7395">
        <v>90049</v>
      </c>
      <c r="N7395" t="s">
        <v>44</v>
      </c>
      <c r="O7395" t="s">
        <v>6380</v>
      </c>
      <c r="P7395" t="s">
        <v>46</v>
      </c>
      <c r="Q7395" t="s">
        <v>68</v>
      </c>
      <c r="R7395" t="s">
        <v>6381</v>
      </c>
      <c r="S7395">
        <v>59.519999999999996</v>
      </c>
      <c r="T7395">
        <v>3</v>
      </c>
      <c r="U7395">
        <v>0</v>
      </c>
      <c r="V7395">
        <v>15.475200000000001</v>
      </c>
    </row>
    <row r="7396" spans="1:22" ht="14.25" customHeight="1" x14ac:dyDescent="0.3">
      <c r="A7396">
        <v>7395</v>
      </c>
      <c r="B7396" t="s">
        <v>9458</v>
      </c>
      <c r="C7396">
        <f>YEAR(Data!$D7396)</f>
        <v>2014</v>
      </c>
      <c r="D7396" s="2">
        <v>41762</v>
      </c>
      <c r="E7396" s="2">
        <v>41766</v>
      </c>
      <c r="F7396" t="s">
        <v>50</v>
      </c>
      <c r="G7396" t="s">
        <v>7216</v>
      </c>
      <c r="H7396" t="s">
        <v>7217</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ht="14.25" customHeight="1" x14ac:dyDescent="0.3">
      <c r="A7397">
        <v>7396</v>
      </c>
      <c r="B7397" t="s">
        <v>9459</v>
      </c>
      <c r="C7397">
        <f>YEAR(Data!$D7397)</f>
        <v>2013</v>
      </c>
      <c r="D7397" s="2">
        <v>41634</v>
      </c>
      <c r="E7397" s="2">
        <v>41639</v>
      </c>
      <c r="F7397" t="s">
        <v>50</v>
      </c>
      <c r="G7397" t="s">
        <v>6798</v>
      </c>
      <c r="H7397" t="s">
        <v>6799</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ht="14.25" customHeight="1" x14ac:dyDescent="0.3">
      <c r="A7398">
        <v>7397</v>
      </c>
      <c r="B7398" t="s">
        <v>9459</v>
      </c>
      <c r="C7398">
        <f>YEAR(Data!$D7398)</f>
        <v>2013</v>
      </c>
      <c r="D7398" s="2">
        <v>41634</v>
      </c>
      <c r="E7398" s="2">
        <v>41639</v>
      </c>
      <c r="F7398" t="s">
        <v>50</v>
      </c>
      <c r="G7398" t="s">
        <v>6798</v>
      </c>
      <c r="H7398" t="s">
        <v>6799</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ht="14.25" customHeight="1" x14ac:dyDescent="0.3">
      <c r="A7399">
        <v>7398</v>
      </c>
      <c r="B7399" t="s">
        <v>9460</v>
      </c>
      <c r="C7399">
        <f>YEAR(Data!$D7399)</f>
        <v>2011</v>
      </c>
      <c r="D7399" s="2">
        <v>40816</v>
      </c>
      <c r="E7399" s="2">
        <v>40816</v>
      </c>
      <c r="F7399" t="s">
        <v>1290</v>
      </c>
      <c r="G7399" t="s">
        <v>6233</v>
      </c>
      <c r="H7399" t="s">
        <v>6234</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ht="14.25" customHeight="1" x14ac:dyDescent="0.3">
      <c r="A7400">
        <v>7399</v>
      </c>
      <c r="B7400" t="s">
        <v>9461</v>
      </c>
      <c r="C7400">
        <f>YEAR(Data!$D7400)</f>
        <v>2011</v>
      </c>
      <c r="D7400" s="2">
        <v>40736</v>
      </c>
      <c r="E7400" s="2">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ht="14.25" customHeight="1" x14ac:dyDescent="0.3">
      <c r="A7401">
        <v>7400</v>
      </c>
      <c r="B7401" t="s">
        <v>9461</v>
      </c>
      <c r="C7401">
        <f>YEAR(Data!$D7401)</f>
        <v>2011</v>
      </c>
      <c r="D7401" s="2">
        <v>40736</v>
      </c>
      <c r="E7401" s="2">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ht="14.25" customHeight="1" x14ac:dyDescent="0.3">
      <c r="A7402">
        <v>7401</v>
      </c>
      <c r="B7402" t="s">
        <v>9462</v>
      </c>
      <c r="C7402">
        <f>YEAR(Data!$D7402)</f>
        <v>2013</v>
      </c>
      <c r="D7402" s="2">
        <v>41526</v>
      </c>
      <c r="E7402" s="2">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ht="14.25" customHeight="1" x14ac:dyDescent="0.3">
      <c r="A7403">
        <v>7402</v>
      </c>
      <c r="B7403" t="s">
        <v>9462</v>
      </c>
      <c r="C7403">
        <f>YEAR(Data!$D7403)</f>
        <v>2013</v>
      </c>
      <c r="D7403" s="2">
        <v>41526</v>
      </c>
      <c r="E7403" s="2">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ht="14.25" customHeight="1" x14ac:dyDescent="0.3">
      <c r="A7404">
        <v>7403</v>
      </c>
      <c r="B7404" t="s">
        <v>9463</v>
      </c>
      <c r="C7404">
        <f>YEAR(Data!$D7404)</f>
        <v>2014</v>
      </c>
      <c r="D7404" s="2">
        <v>41858</v>
      </c>
      <c r="E7404" s="2">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ht="14.25" customHeight="1" x14ac:dyDescent="0.3">
      <c r="A7405">
        <v>7404</v>
      </c>
      <c r="B7405" t="s">
        <v>9464</v>
      </c>
      <c r="C7405">
        <f>YEAR(Data!$D7405)</f>
        <v>2012</v>
      </c>
      <c r="D7405" s="2">
        <v>41043</v>
      </c>
      <c r="E7405" s="2">
        <v>41048</v>
      </c>
      <c r="F7405" t="s">
        <v>50</v>
      </c>
      <c r="G7405" t="s">
        <v>995</v>
      </c>
      <c r="H7405" t="s">
        <v>996</v>
      </c>
      <c r="I7405" t="s">
        <v>41</v>
      </c>
      <c r="J7405" t="s">
        <v>27</v>
      </c>
      <c r="K7405" t="s">
        <v>9351</v>
      </c>
      <c r="L7405" t="s">
        <v>43</v>
      </c>
      <c r="M7405">
        <v>93010</v>
      </c>
      <c r="N7405" t="s">
        <v>44</v>
      </c>
      <c r="O7405" t="s">
        <v>2232</v>
      </c>
      <c r="P7405" t="s">
        <v>32</v>
      </c>
      <c r="Q7405" t="s">
        <v>33</v>
      </c>
      <c r="R7405" t="s">
        <v>2233</v>
      </c>
      <c r="S7405">
        <v>509.95749999999992</v>
      </c>
      <c r="T7405">
        <v>5</v>
      </c>
      <c r="U7405">
        <v>0.15</v>
      </c>
      <c r="V7405">
        <v>41.996499999999941</v>
      </c>
    </row>
    <row r="7406" spans="1:22" ht="14.25" customHeight="1" x14ac:dyDescent="0.3">
      <c r="A7406">
        <v>7405</v>
      </c>
      <c r="B7406" t="s">
        <v>9464</v>
      </c>
      <c r="C7406">
        <f>YEAR(Data!$D7406)</f>
        <v>2012</v>
      </c>
      <c r="D7406" s="2">
        <v>41043</v>
      </c>
      <c r="E7406" s="2">
        <v>41048</v>
      </c>
      <c r="F7406" t="s">
        <v>50</v>
      </c>
      <c r="G7406" t="s">
        <v>995</v>
      </c>
      <c r="H7406" t="s">
        <v>996</v>
      </c>
      <c r="I7406" t="s">
        <v>41</v>
      </c>
      <c r="J7406" t="s">
        <v>27</v>
      </c>
      <c r="K7406" t="s">
        <v>9351</v>
      </c>
      <c r="L7406" t="s">
        <v>43</v>
      </c>
      <c r="M7406">
        <v>93010</v>
      </c>
      <c r="N7406" t="s">
        <v>44</v>
      </c>
      <c r="O7406" t="s">
        <v>1994</v>
      </c>
      <c r="P7406" t="s">
        <v>32</v>
      </c>
      <c r="Q7406" t="s">
        <v>65</v>
      </c>
      <c r="R7406" t="s">
        <v>1995</v>
      </c>
      <c r="S7406">
        <v>122.91</v>
      </c>
      <c r="T7406">
        <v>3</v>
      </c>
      <c r="U7406">
        <v>0</v>
      </c>
      <c r="V7406">
        <v>34.414800000000007</v>
      </c>
    </row>
    <row r="7407" spans="1:22" ht="14.25" customHeight="1" x14ac:dyDescent="0.3">
      <c r="A7407">
        <v>7406</v>
      </c>
      <c r="B7407" t="s">
        <v>9464</v>
      </c>
      <c r="C7407">
        <f>YEAR(Data!$D7407)</f>
        <v>2012</v>
      </c>
      <c r="D7407" s="2">
        <v>41043</v>
      </c>
      <c r="E7407" s="2">
        <v>41048</v>
      </c>
      <c r="F7407" t="s">
        <v>50</v>
      </c>
      <c r="G7407" t="s">
        <v>995</v>
      </c>
      <c r="H7407" t="s">
        <v>996</v>
      </c>
      <c r="I7407" t="s">
        <v>41</v>
      </c>
      <c r="J7407" t="s">
        <v>27</v>
      </c>
      <c r="K7407" t="s">
        <v>9351</v>
      </c>
      <c r="L7407" t="s">
        <v>43</v>
      </c>
      <c r="M7407">
        <v>93010</v>
      </c>
      <c r="N7407" t="s">
        <v>44</v>
      </c>
      <c r="O7407" t="s">
        <v>4928</v>
      </c>
      <c r="P7407" t="s">
        <v>32</v>
      </c>
      <c r="Q7407" t="s">
        <v>36</v>
      </c>
      <c r="R7407" t="s">
        <v>4929</v>
      </c>
      <c r="S7407">
        <v>97.567999999999998</v>
      </c>
      <c r="T7407">
        <v>2</v>
      </c>
      <c r="U7407">
        <v>0.2</v>
      </c>
      <c r="V7407">
        <v>-6.0980000000000025</v>
      </c>
    </row>
    <row r="7408" spans="1:22" ht="14.25" customHeight="1" x14ac:dyDescent="0.3">
      <c r="A7408">
        <v>7407</v>
      </c>
      <c r="B7408" t="s">
        <v>9464</v>
      </c>
      <c r="C7408">
        <f>YEAR(Data!$D7408)</f>
        <v>2012</v>
      </c>
      <c r="D7408" s="2">
        <v>41043</v>
      </c>
      <c r="E7408" s="2">
        <v>41048</v>
      </c>
      <c r="F7408" t="s">
        <v>50</v>
      </c>
      <c r="G7408" t="s">
        <v>995</v>
      </c>
      <c r="H7408" t="s">
        <v>996</v>
      </c>
      <c r="I7408" t="s">
        <v>41</v>
      </c>
      <c r="J7408" t="s">
        <v>27</v>
      </c>
      <c r="K7408" t="s">
        <v>9351</v>
      </c>
      <c r="L7408" t="s">
        <v>43</v>
      </c>
      <c r="M7408">
        <v>93010</v>
      </c>
      <c r="N7408" t="s">
        <v>44</v>
      </c>
      <c r="O7408" t="s">
        <v>6357</v>
      </c>
      <c r="P7408" t="s">
        <v>32</v>
      </c>
      <c r="Q7408" t="s">
        <v>36</v>
      </c>
      <c r="R7408" t="s">
        <v>6358</v>
      </c>
      <c r="S7408">
        <v>722.35200000000009</v>
      </c>
      <c r="T7408">
        <v>3</v>
      </c>
      <c r="U7408">
        <v>0.2</v>
      </c>
      <c r="V7408">
        <v>81.264599999999916</v>
      </c>
    </row>
    <row r="7409" spans="1:22" ht="14.25" customHeight="1" x14ac:dyDescent="0.3">
      <c r="A7409">
        <v>7408</v>
      </c>
      <c r="B7409" t="s">
        <v>9465</v>
      </c>
      <c r="C7409">
        <f>YEAR(Data!$D7409)</f>
        <v>2014</v>
      </c>
      <c r="D7409" s="2">
        <v>41660</v>
      </c>
      <c r="E7409" s="2">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ht="14.25" customHeight="1" x14ac:dyDescent="0.3">
      <c r="A7410">
        <v>7409</v>
      </c>
      <c r="B7410" t="s">
        <v>9466</v>
      </c>
      <c r="C7410">
        <f>YEAR(Data!$D7410)</f>
        <v>2013</v>
      </c>
      <c r="D7410" s="2">
        <v>41425</v>
      </c>
      <c r="E7410" s="2">
        <v>41432</v>
      </c>
      <c r="F7410" t="s">
        <v>50</v>
      </c>
      <c r="G7410" t="s">
        <v>6311</v>
      </c>
      <c r="H7410" t="s">
        <v>6312</v>
      </c>
      <c r="I7410" t="s">
        <v>41</v>
      </c>
      <c r="J7410" t="s">
        <v>27</v>
      </c>
      <c r="K7410" t="s">
        <v>42</v>
      </c>
      <c r="L7410" t="s">
        <v>43</v>
      </c>
      <c r="M7410">
        <v>90032</v>
      </c>
      <c r="N7410" t="s">
        <v>44</v>
      </c>
      <c r="O7410" t="s">
        <v>6261</v>
      </c>
      <c r="P7410" t="s">
        <v>32</v>
      </c>
      <c r="Q7410" t="s">
        <v>65</v>
      </c>
      <c r="R7410" t="s">
        <v>6262</v>
      </c>
      <c r="S7410">
        <v>167.84</v>
      </c>
      <c r="T7410">
        <v>8</v>
      </c>
      <c r="U7410">
        <v>0</v>
      </c>
      <c r="V7410">
        <v>11.748799999999989</v>
      </c>
    </row>
    <row r="7411" spans="1:22" ht="14.25" customHeight="1" x14ac:dyDescent="0.3">
      <c r="A7411">
        <v>7410</v>
      </c>
      <c r="B7411" t="s">
        <v>9467</v>
      </c>
      <c r="C7411">
        <f>YEAR(Data!$D7411)</f>
        <v>2011</v>
      </c>
      <c r="D7411" s="2">
        <v>40641</v>
      </c>
      <c r="E7411" s="2">
        <v>40645</v>
      </c>
      <c r="F7411" t="s">
        <v>50</v>
      </c>
      <c r="G7411" t="s">
        <v>3019</v>
      </c>
      <c r="H7411" t="s">
        <v>3020</v>
      </c>
      <c r="I7411" t="s">
        <v>26</v>
      </c>
      <c r="J7411" t="s">
        <v>27</v>
      </c>
      <c r="K7411" t="s">
        <v>2835</v>
      </c>
      <c r="L7411" t="s">
        <v>498</v>
      </c>
      <c r="M7411">
        <v>43615</v>
      </c>
      <c r="N7411" t="s">
        <v>148</v>
      </c>
      <c r="O7411" t="s">
        <v>7524</v>
      </c>
      <c r="P7411" t="s">
        <v>32</v>
      </c>
      <c r="Q7411" t="s">
        <v>56</v>
      </c>
      <c r="R7411" t="s">
        <v>7525</v>
      </c>
      <c r="S7411">
        <v>172.11</v>
      </c>
      <c r="T7411">
        <v>1</v>
      </c>
      <c r="U7411">
        <v>0.4</v>
      </c>
      <c r="V7411">
        <v>-94.660500000000013</v>
      </c>
    </row>
    <row r="7412" spans="1:22" ht="14.25" customHeight="1" x14ac:dyDescent="0.3">
      <c r="A7412">
        <v>7411</v>
      </c>
      <c r="B7412" t="s">
        <v>9468</v>
      </c>
      <c r="C7412">
        <f>YEAR(Data!$D7412)</f>
        <v>2011</v>
      </c>
      <c r="D7412" s="2">
        <v>40747</v>
      </c>
      <c r="E7412" s="2">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ht="14.25" customHeight="1" x14ac:dyDescent="0.3">
      <c r="A7413">
        <v>7412</v>
      </c>
      <c r="B7413" t="s">
        <v>9469</v>
      </c>
      <c r="C7413">
        <f>YEAR(Data!$D7413)</f>
        <v>2014</v>
      </c>
      <c r="D7413" s="2">
        <v>41790</v>
      </c>
      <c r="E7413" s="2">
        <v>41794</v>
      </c>
      <c r="F7413" t="s">
        <v>50</v>
      </c>
      <c r="G7413" t="s">
        <v>3763</v>
      </c>
      <c r="H7413" t="s">
        <v>3764</v>
      </c>
      <c r="I7413" t="s">
        <v>102</v>
      </c>
      <c r="J7413" t="s">
        <v>27</v>
      </c>
      <c r="K7413" t="s">
        <v>4278</v>
      </c>
      <c r="L7413" t="s">
        <v>420</v>
      </c>
      <c r="M7413">
        <v>97224</v>
      </c>
      <c r="N7413" t="s">
        <v>44</v>
      </c>
      <c r="O7413" t="s">
        <v>7055</v>
      </c>
      <c r="P7413" t="s">
        <v>71</v>
      </c>
      <c r="Q7413" t="s">
        <v>72</v>
      </c>
      <c r="R7413" t="s">
        <v>7056</v>
      </c>
      <c r="S7413">
        <v>156.79200000000003</v>
      </c>
      <c r="T7413">
        <v>1</v>
      </c>
      <c r="U7413">
        <v>0.2</v>
      </c>
      <c r="V7413">
        <v>17.639099999999985</v>
      </c>
    </row>
    <row r="7414" spans="1:22" ht="14.25" customHeight="1" x14ac:dyDescent="0.3">
      <c r="A7414">
        <v>7413</v>
      </c>
      <c r="B7414" t="s">
        <v>9469</v>
      </c>
      <c r="C7414">
        <f>YEAR(Data!$D7414)</f>
        <v>2014</v>
      </c>
      <c r="D7414" s="2">
        <v>41790</v>
      </c>
      <c r="E7414" s="2">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ht="14.25" customHeight="1" x14ac:dyDescent="0.3">
      <c r="A7415">
        <v>7414</v>
      </c>
      <c r="B7415" t="s">
        <v>9469</v>
      </c>
      <c r="C7415">
        <f>YEAR(Data!$D7415)</f>
        <v>2014</v>
      </c>
      <c r="D7415" s="2">
        <v>41790</v>
      </c>
      <c r="E7415" s="2">
        <v>41794</v>
      </c>
      <c r="F7415" t="s">
        <v>50</v>
      </c>
      <c r="G7415" t="s">
        <v>3763</v>
      </c>
      <c r="H7415" t="s">
        <v>3764</v>
      </c>
      <c r="I7415" t="s">
        <v>102</v>
      </c>
      <c r="J7415" t="s">
        <v>27</v>
      </c>
      <c r="K7415" t="s">
        <v>4278</v>
      </c>
      <c r="L7415" t="s">
        <v>420</v>
      </c>
      <c r="M7415">
        <v>97224</v>
      </c>
      <c r="N7415" t="s">
        <v>44</v>
      </c>
      <c r="O7415" t="s">
        <v>9022</v>
      </c>
      <c r="P7415" t="s">
        <v>32</v>
      </c>
      <c r="Q7415" t="s">
        <v>65</v>
      </c>
      <c r="R7415" t="s">
        <v>9023</v>
      </c>
      <c r="S7415">
        <v>13.591999999999999</v>
      </c>
      <c r="T7415">
        <v>1</v>
      </c>
      <c r="U7415">
        <v>0.2</v>
      </c>
      <c r="V7415">
        <v>-0.33980000000000032</v>
      </c>
    </row>
    <row r="7416" spans="1:22" ht="14.25" customHeight="1" x14ac:dyDescent="0.3">
      <c r="A7416">
        <v>7415</v>
      </c>
      <c r="B7416" t="s">
        <v>9470</v>
      </c>
      <c r="C7416">
        <f>YEAR(Data!$D7416)</f>
        <v>2013</v>
      </c>
      <c r="D7416" s="2">
        <v>41347</v>
      </c>
      <c r="E7416" s="2">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ht="14.25" customHeight="1" x14ac:dyDescent="0.3">
      <c r="A7417">
        <v>7416</v>
      </c>
      <c r="B7417" t="s">
        <v>9470</v>
      </c>
      <c r="C7417">
        <f>YEAR(Data!$D7417)</f>
        <v>2013</v>
      </c>
      <c r="D7417" s="2">
        <v>41347</v>
      </c>
      <c r="E7417" s="2">
        <v>41349</v>
      </c>
      <c r="F7417" t="s">
        <v>23</v>
      </c>
      <c r="G7417" t="s">
        <v>355</v>
      </c>
      <c r="H7417" t="s">
        <v>356</v>
      </c>
      <c r="I7417" t="s">
        <v>41</v>
      </c>
      <c r="J7417" t="s">
        <v>27</v>
      </c>
      <c r="K7417" t="s">
        <v>146</v>
      </c>
      <c r="L7417" t="s">
        <v>147</v>
      </c>
      <c r="M7417">
        <v>19134</v>
      </c>
      <c r="N7417" t="s">
        <v>148</v>
      </c>
      <c r="O7417" t="s">
        <v>6539</v>
      </c>
      <c r="P7417" t="s">
        <v>71</v>
      </c>
      <c r="Q7417" t="s">
        <v>161</v>
      </c>
      <c r="R7417" t="s">
        <v>6540</v>
      </c>
      <c r="S7417">
        <v>379.96000000000004</v>
      </c>
      <c r="T7417">
        <v>5</v>
      </c>
      <c r="U7417">
        <v>0.2</v>
      </c>
      <c r="V7417">
        <v>47.494999999999919</v>
      </c>
    </row>
    <row r="7418" spans="1:22" ht="14.25" customHeight="1" x14ac:dyDescent="0.3">
      <c r="A7418">
        <v>7417</v>
      </c>
      <c r="B7418" t="s">
        <v>9470</v>
      </c>
      <c r="C7418">
        <f>YEAR(Data!$D7418)</f>
        <v>2013</v>
      </c>
      <c r="D7418" s="2">
        <v>41347</v>
      </c>
      <c r="E7418" s="2">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ht="14.25" customHeight="1" x14ac:dyDescent="0.3">
      <c r="A7419">
        <v>7418</v>
      </c>
      <c r="B7419" t="s">
        <v>9470</v>
      </c>
      <c r="C7419">
        <f>YEAR(Data!$D7419)</f>
        <v>2013</v>
      </c>
      <c r="D7419" s="2">
        <v>41347</v>
      </c>
      <c r="E7419" s="2">
        <v>41349</v>
      </c>
      <c r="F7419" t="s">
        <v>23</v>
      </c>
      <c r="G7419" t="s">
        <v>355</v>
      </c>
      <c r="H7419" t="s">
        <v>356</v>
      </c>
      <c r="I7419" t="s">
        <v>41</v>
      </c>
      <c r="J7419" t="s">
        <v>27</v>
      </c>
      <c r="K7419" t="s">
        <v>146</v>
      </c>
      <c r="L7419" t="s">
        <v>147</v>
      </c>
      <c r="M7419">
        <v>19134</v>
      </c>
      <c r="N7419" t="s">
        <v>148</v>
      </c>
      <c r="O7419" t="s">
        <v>6651</v>
      </c>
      <c r="P7419" t="s">
        <v>46</v>
      </c>
      <c r="Q7419" t="s">
        <v>90</v>
      </c>
      <c r="R7419" t="s">
        <v>6652</v>
      </c>
      <c r="S7419">
        <v>41.240000000000009</v>
      </c>
      <c r="T7419">
        <v>5</v>
      </c>
      <c r="U7419">
        <v>0.2</v>
      </c>
      <c r="V7419">
        <v>13.918499999999998</v>
      </c>
    </row>
    <row r="7420" spans="1:22" ht="14.25" customHeight="1" x14ac:dyDescent="0.3">
      <c r="A7420">
        <v>7419</v>
      </c>
      <c r="B7420" t="s">
        <v>9470</v>
      </c>
      <c r="C7420">
        <f>YEAR(Data!$D7420)</f>
        <v>2013</v>
      </c>
      <c r="D7420" s="2">
        <v>41347</v>
      </c>
      <c r="E7420" s="2">
        <v>41349</v>
      </c>
      <c r="F7420" t="s">
        <v>23</v>
      </c>
      <c r="G7420" t="s">
        <v>355</v>
      </c>
      <c r="H7420" t="s">
        <v>356</v>
      </c>
      <c r="I7420" t="s">
        <v>41</v>
      </c>
      <c r="J7420" t="s">
        <v>27</v>
      </c>
      <c r="K7420" t="s">
        <v>146</v>
      </c>
      <c r="L7420" t="s">
        <v>147</v>
      </c>
      <c r="M7420">
        <v>19134</v>
      </c>
      <c r="N7420" t="s">
        <v>148</v>
      </c>
      <c r="O7420" t="s">
        <v>6989</v>
      </c>
      <c r="P7420" t="s">
        <v>46</v>
      </c>
      <c r="Q7420" t="s">
        <v>75</v>
      </c>
      <c r="R7420" t="s">
        <v>6990</v>
      </c>
      <c r="S7420">
        <v>51.897000000000013</v>
      </c>
      <c r="T7420">
        <v>1</v>
      </c>
      <c r="U7420">
        <v>0.7</v>
      </c>
      <c r="V7420">
        <v>-41.517600000000002</v>
      </c>
    </row>
    <row r="7421" spans="1:22" ht="14.25" customHeight="1" x14ac:dyDescent="0.3">
      <c r="A7421">
        <v>7420</v>
      </c>
      <c r="B7421" t="s">
        <v>9470</v>
      </c>
      <c r="C7421">
        <f>YEAR(Data!$D7421)</f>
        <v>2013</v>
      </c>
      <c r="D7421" s="2">
        <v>41347</v>
      </c>
      <c r="E7421" s="2">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ht="14.25" customHeight="1" x14ac:dyDescent="0.3">
      <c r="A7422">
        <v>7421</v>
      </c>
      <c r="B7422" t="s">
        <v>9470</v>
      </c>
      <c r="C7422">
        <f>YEAR(Data!$D7422)</f>
        <v>2013</v>
      </c>
      <c r="D7422" s="2">
        <v>41347</v>
      </c>
      <c r="E7422" s="2">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ht="14.25" customHeight="1" x14ac:dyDescent="0.3">
      <c r="A7423">
        <v>7422</v>
      </c>
      <c r="B7423" t="s">
        <v>9470</v>
      </c>
      <c r="C7423">
        <f>YEAR(Data!$D7423)</f>
        <v>2013</v>
      </c>
      <c r="D7423" s="2">
        <v>41347</v>
      </c>
      <c r="E7423" s="2">
        <v>41349</v>
      </c>
      <c r="F7423" t="s">
        <v>23</v>
      </c>
      <c r="G7423" t="s">
        <v>355</v>
      </c>
      <c r="H7423" t="s">
        <v>356</v>
      </c>
      <c r="I7423" t="s">
        <v>41</v>
      </c>
      <c r="J7423" t="s">
        <v>27</v>
      </c>
      <c r="K7423" t="s">
        <v>146</v>
      </c>
      <c r="L7423" t="s">
        <v>147</v>
      </c>
      <c r="M7423">
        <v>19134</v>
      </c>
      <c r="N7423" t="s">
        <v>148</v>
      </c>
      <c r="O7423" t="s">
        <v>9471</v>
      </c>
      <c r="P7423" t="s">
        <v>46</v>
      </c>
      <c r="Q7423" t="s">
        <v>59</v>
      </c>
      <c r="R7423" t="s">
        <v>9472</v>
      </c>
      <c r="S7423">
        <v>126.08</v>
      </c>
      <c r="T7423">
        <v>2</v>
      </c>
      <c r="U7423">
        <v>0.2</v>
      </c>
      <c r="V7423">
        <v>-28.367999999999984</v>
      </c>
    </row>
    <row r="7424" spans="1:22" ht="14.25" customHeight="1" x14ac:dyDescent="0.3">
      <c r="A7424">
        <v>7423</v>
      </c>
      <c r="B7424" t="s">
        <v>9470</v>
      </c>
      <c r="C7424">
        <f>YEAR(Data!$D7424)</f>
        <v>2013</v>
      </c>
      <c r="D7424" s="2">
        <v>41347</v>
      </c>
      <c r="E7424" s="2">
        <v>41349</v>
      </c>
      <c r="F7424" t="s">
        <v>23</v>
      </c>
      <c r="G7424" t="s">
        <v>355</v>
      </c>
      <c r="H7424" t="s">
        <v>356</v>
      </c>
      <c r="I7424" t="s">
        <v>41</v>
      </c>
      <c r="J7424" t="s">
        <v>27</v>
      </c>
      <c r="K7424" t="s">
        <v>146</v>
      </c>
      <c r="L7424" t="s">
        <v>147</v>
      </c>
      <c r="M7424">
        <v>19134</v>
      </c>
      <c r="N7424" t="s">
        <v>148</v>
      </c>
      <c r="O7424" t="s">
        <v>873</v>
      </c>
      <c r="P7424" t="s">
        <v>71</v>
      </c>
      <c r="Q7424" t="s">
        <v>682</v>
      </c>
      <c r="R7424" t="s">
        <v>6749</v>
      </c>
      <c r="S7424">
        <v>449.1</v>
      </c>
      <c r="T7424">
        <v>3</v>
      </c>
      <c r="U7424">
        <v>0.7</v>
      </c>
      <c r="V7424">
        <v>-643.70999999999981</v>
      </c>
    </row>
    <row r="7425" spans="1:22" ht="14.25" customHeight="1" x14ac:dyDescent="0.3">
      <c r="A7425">
        <v>7424</v>
      </c>
      <c r="B7425" t="s">
        <v>9473</v>
      </c>
      <c r="C7425">
        <f>YEAR(Data!$D7425)</f>
        <v>2014</v>
      </c>
      <c r="D7425" s="2">
        <v>41740</v>
      </c>
      <c r="E7425" s="2">
        <v>41744</v>
      </c>
      <c r="F7425" t="s">
        <v>50</v>
      </c>
      <c r="G7425" t="s">
        <v>805</v>
      </c>
      <c r="H7425" t="s">
        <v>806</v>
      </c>
      <c r="I7425" t="s">
        <v>26</v>
      </c>
      <c r="J7425" t="s">
        <v>27</v>
      </c>
      <c r="K7425" t="s">
        <v>146</v>
      </c>
      <c r="L7425" t="s">
        <v>147</v>
      </c>
      <c r="M7425">
        <v>19143</v>
      </c>
      <c r="N7425" t="s">
        <v>148</v>
      </c>
      <c r="O7425" t="s">
        <v>5355</v>
      </c>
      <c r="P7425" t="s">
        <v>46</v>
      </c>
      <c r="Q7425" t="s">
        <v>78</v>
      </c>
      <c r="R7425" t="s">
        <v>5356</v>
      </c>
      <c r="S7425">
        <v>195.10400000000001</v>
      </c>
      <c r="T7425">
        <v>4</v>
      </c>
      <c r="U7425">
        <v>0.2</v>
      </c>
      <c r="V7425">
        <v>21.949199999999969</v>
      </c>
    </row>
    <row r="7426" spans="1:22" ht="14.25" customHeight="1" x14ac:dyDescent="0.3">
      <c r="A7426">
        <v>7425</v>
      </c>
      <c r="B7426" t="s">
        <v>9473</v>
      </c>
      <c r="C7426">
        <f>YEAR(Data!$D7426)</f>
        <v>2014</v>
      </c>
      <c r="D7426" s="2">
        <v>41740</v>
      </c>
      <c r="E7426" s="2">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ht="14.25" customHeight="1" x14ac:dyDescent="0.3">
      <c r="A7427">
        <v>7426</v>
      </c>
      <c r="B7427" t="s">
        <v>9474</v>
      </c>
      <c r="C7427">
        <f>YEAR(Data!$D7427)</f>
        <v>2013</v>
      </c>
      <c r="D7427" s="2">
        <v>41451</v>
      </c>
      <c r="E7427" s="2">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ht="14.25" customHeight="1" x14ac:dyDescent="0.3">
      <c r="A7428">
        <v>7427</v>
      </c>
      <c r="B7428" t="s">
        <v>9474</v>
      </c>
      <c r="C7428">
        <f>YEAR(Data!$D7428)</f>
        <v>2013</v>
      </c>
      <c r="D7428" s="2">
        <v>41451</v>
      </c>
      <c r="E7428" s="2">
        <v>41453</v>
      </c>
      <c r="F7428" t="s">
        <v>23</v>
      </c>
      <c r="G7428" t="s">
        <v>813</v>
      </c>
      <c r="H7428" t="s">
        <v>814</v>
      </c>
      <c r="I7428" t="s">
        <v>26</v>
      </c>
      <c r="J7428" t="s">
        <v>27</v>
      </c>
      <c r="K7428" t="s">
        <v>184</v>
      </c>
      <c r="L7428" t="s">
        <v>104</v>
      </c>
      <c r="M7428">
        <v>77070</v>
      </c>
      <c r="N7428" t="s">
        <v>105</v>
      </c>
      <c r="O7428" t="s">
        <v>6609</v>
      </c>
      <c r="P7428" t="s">
        <v>32</v>
      </c>
      <c r="Q7428" t="s">
        <v>65</v>
      </c>
      <c r="R7428" t="s">
        <v>6610</v>
      </c>
      <c r="S7428">
        <v>32.712000000000003</v>
      </c>
      <c r="T7428">
        <v>2</v>
      </c>
      <c r="U7428">
        <v>0.6</v>
      </c>
      <c r="V7428">
        <v>-26.169599999999996</v>
      </c>
    </row>
    <row r="7429" spans="1:22" ht="14.25" customHeight="1" x14ac:dyDescent="0.3">
      <c r="A7429">
        <v>7428</v>
      </c>
      <c r="B7429" t="s">
        <v>9475</v>
      </c>
      <c r="C7429">
        <f>YEAR(Data!$D7429)</f>
        <v>2011</v>
      </c>
      <c r="D7429" s="2">
        <v>40619</v>
      </c>
      <c r="E7429" s="2">
        <v>40623</v>
      </c>
      <c r="F7429" t="s">
        <v>50</v>
      </c>
      <c r="G7429" t="s">
        <v>8728</v>
      </c>
      <c r="H7429" t="s">
        <v>8729</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ht="14.25" customHeight="1" x14ac:dyDescent="0.3">
      <c r="A7430">
        <v>7429</v>
      </c>
      <c r="B7430" t="s">
        <v>9475</v>
      </c>
      <c r="C7430">
        <f>YEAR(Data!$D7430)</f>
        <v>2011</v>
      </c>
      <c r="D7430" s="2">
        <v>40619</v>
      </c>
      <c r="E7430" s="2">
        <v>40623</v>
      </c>
      <c r="F7430" t="s">
        <v>50</v>
      </c>
      <c r="G7430" t="s">
        <v>8728</v>
      </c>
      <c r="H7430" t="s">
        <v>8729</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ht="14.25" customHeight="1" x14ac:dyDescent="0.3">
      <c r="A7431">
        <v>7430</v>
      </c>
      <c r="B7431" t="s">
        <v>9475</v>
      </c>
      <c r="C7431">
        <f>YEAR(Data!$D7431)</f>
        <v>2011</v>
      </c>
      <c r="D7431" s="2">
        <v>40619</v>
      </c>
      <c r="E7431" s="2">
        <v>40623</v>
      </c>
      <c r="F7431" t="s">
        <v>50</v>
      </c>
      <c r="G7431" t="s">
        <v>8728</v>
      </c>
      <c r="H7431" t="s">
        <v>8729</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ht="14.25" customHeight="1" x14ac:dyDescent="0.3">
      <c r="A7432">
        <v>7431</v>
      </c>
      <c r="B7432" t="s">
        <v>9475</v>
      </c>
      <c r="C7432">
        <f>YEAR(Data!$D7432)</f>
        <v>2011</v>
      </c>
      <c r="D7432" s="2">
        <v>40619</v>
      </c>
      <c r="E7432" s="2">
        <v>40623</v>
      </c>
      <c r="F7432" t="s">
        <v>50</v>
      </c>
      <c r="G7432" t="s">
        <v>8728</v>
      </c>
      <c r="H7432" t="s">
        <v>8729</v>
      </c>
      <c r="I7432" t="s">
        <v>41</v>
      </c>
      <c r="J7432" t="s">
        <v>27</v>
      </c>
      <c r="K7432" t="s">
        <v>328</v>
      </c>
      <c r="L7432" t="s">
        <v>1487</v>
      </c>
      <c r="M7432">
        <v>39212</v>
      </c>
      <c r="N7432" t="s">
        <v>30</v>
      </c>
      <c r="O7432" t="s">
        <v>8167</v>
      </c>
      <c r="P7432" t="s">
        <v>46</v>
      </c>
      <c r="Q7432" t="s">
        <v>90</v>
      </c>
      <c r="R7432" t="s">
        <v>8168</v>
      </c>
      <c r="S7432">
        <v>16</v>
      </c>
      <c r="T7432">
        <v>4</v>
      </c>
      <c r="U7432">
        <v>0</v>
      </c>
      <c r="V7432">
        <v>7.68</v>
      </c>
    </row>
    <row r="7433" spans="1:22" ht="14.25" customHeight="1" x14ac:dyDescent="0.3">
      <c r="A7433">
        <v>7432</v>
      </c>
      <c r="B7433" t="s">
        <v>9475</v>
      </c>
      <c r="C7433">
        <f>YEAR(Data!$D7433)</f>
        <v>2011</v>
      </c>
      <c r="D7433" s="2">
        <v>40619</v>
      </c>
      <c r="E7433" s="2">
        <v>40623</v>
      </c>
      <c r="F7433" t="s">
        <v>50</v>
      </c>
      <c r="G7433" t="s">
        <v>8728</v>
      </c>
      <c r="H7433" t="s">
        <v>8729</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ht="14.25" customHeight="1" x14ac:dyDescent="0.3">
      <c r="A7434">
        <v>7433</v>
      </c>
      <c r="B7434" t="s">
        <v>9476</v>
      </c>
      <c r="C7434">
        <f>YEAR(Data!$D7434)</f>
        <v>2011</v>
      </c>
      <c r="D7434" s="2">
        <v>40764</v>
      </c>
      <c r="E7434" s="2">
        <v>40768</v>
      </c>
      <c r="F7434" t="s">
        <v>50</v>
      </c>
      <c r="G7434" t="s">
        <v>7418</v>
      </c>
      <c r="H7434" t="s">
        <v>7419</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ht="14.25" customHeight="1" x14ac:dyDescent="0.3">
      <c r="A7435">
        <v>7434</v>
      </c>
      <c r="B7435" t="s">
        <v>9476</v>
      </c>
      <c r="C7435">
        <f>YEAR(Data!$D7435)</f>
        <v>2011</v>
      </c>
      <c r="D7435" s="2">
        <v>40764</v>
      </c>
      <c r="E7435" s="2">
        <v>40768</v>
      </c>
      <c r="F7435" t="s">
        <v>50</v>
      </c>
      <c r="G7435" t="s">
        <v>7418</v>
      </c>
      <c r="H7435" t="s">
        <v>7419</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ht="14.25" customHeight="1" x14ac:dyDescent="0.3">
      <c r="A7436">
        <v>7435</v>
      </c>
      <c r="B7436" t="s">
        <v>9477</v>
      </c>
      <c r="C7436">
        <f>YEAR(Data!$D7436)</f>
        <v>2012</v>
      </c>
      <c r="D7436" s="2">
        <v>41116</v>
      </c>
      <c r="E7436" s="2">
        <v>41121</v>
      </c>
      <c r="F7436" t="s">
        <v>50</v>
      </c>
      <c r="G7436" t="s">
        <v>1383</v>
      </c>
      <c r="H7436" t="s">
        <v>1384</v>
      </c>
      <c r="I7436" t="s">
        <v>41</v>
      </c>
      <c r="J7436" t="s">
        <v>27</v>
      </c>
      <c r="K7436" t="s">
        <v>8826</v>
      </c>
      <c r="L7436" t="s">
        <v>43</v>
      </c>
      <c r="M7436">
        <v>93030</v>
      </c>
      <c r="N7436" t="s">
        <v>44</v>
      </c>
      <c r="O7436" t="s">
        <v>2077</v>
      </c>
      <c r="P7436" t="s">
        <v>46</v>
      </c>
      <c r="Q7436" t="s">
        <v>75</v>
      </c>
      <c r="R7436" t="s">
        <v>2078</v>
      </c>
      <c r="S7436">
        <v>9.1440000000000001</v>
      </c>
      <c r="T7436">
        <v>3</v>
      </c>
      <c r="U7436">
        <v>0.2</v>
      </c>
      <c r="V7436">
        <v>3.0860999999999996</v>
      </c>
    </row>
    <row r="7437" spans="1:22" ht="14.25" customHeight="1" x14ac:dyDescent="0.3">
      <c r="A7437">
        <v>7436</v>
      </c>
      <c r="B7437" t="s">
        <v>9477</v>
      </c>
      <c r="C7437">
        <f>YEAR(Data!$D7437)</f>
        <v>2012</v>
      </c>
      <c r="D7437" s="2">
        <v>41116</v>
      </c>
      <c r="E7437" s="2">
        <v>41121</v>
      </c>
      <c r="F7437" t="s">
        <v>50</v>
      </c>
      <c r="G7437" t="s">
        <v>1383</v>
      </c>
      <c r="H7437" t="s">
        <v>1384</v>
      </c>
      <c r="I7437" t="s">
        <v>41</v>
      </c>
      <c r="J7437" t="s">
        <v>27</v>
      </c>
      <c r="K7437" t="s">
        <v>8826</v>
      </c>
      <c r="L7437" t="s">
        <v>43</v>
      </c>
      <c r="M7437">
        <v>93030</v>
      </c>
      <c r="N7437" t="s">
        <v>44</v>
      </c>
      <c r="O7437" t="s">
        <v>1223</v>
      </c>
      <c r="P7437" t="s">
        <v>46</v>
      </c>
      <c r="Q7437" t="s">
        <v>75</v>
      </c>
      <c r="R7437" t="s">
        <v>1224</v>
      </c>
      <c r="S7437">
        <v>23.136000000000003</v>
      </c>
      <c r="T7437">
        <v>6</v>
      </c>
      <c r="U7437">
        <v>0.2</v>
      </c>
      <c r="V7437">
        <v>8.3867999999999991</v>
      </c>
    </row>
    <row r="7438" spans="1:22" ht="14.25" customHeight="1" x14ac:dyDescent="0.3">
      <c r="A7438">
        <v>7437</v>
      </c>
      <c r="B7438" t="s">
        <v>9477</v>
      </c>
      <c r="C7438">
        <f>YEAR(Data!$D7438)</f>
        <v>2012</v>
      </c>
      <c r="D7438" s="2">
        <v>41116</v>
      </c>
      <c r="E7438" s="2">
        <v>41121</v>
      </c>
      <c r="F7438" t="s">
        <v>50</v>
      </c>
      <c r="G7438" t="s">
        <v>1383</v>
      </c>
      <c r="H7438" t="s">
        <v>1384</v>
      </c>
      <c r="I7438" t="s">
        <v>41</v>
      </c>
      <c r="J7438" t="s">
        <v>27</v>
      </c>
      <c r="K7438" t="s">
        <v>8826</v>
      </c>
      <c r="L7438" t="s">
        <v>43</v>
      </c>
      <c r="M7438">
        <v>93030</v>
      </c>
      <c r="N7438" t="s">
        <v>44</v>
      </c>
      <c r="O7438" t="s">
        <v>4669</v>
      </c>
      <c r="P7438" t="s">
        <v>46</v>
      </c>
      <c r="Q7438" t="s">
        <v>68</v>
      </c>
      <c r="R7438" t="s">
        <v>4670</v>
      </c>
      <c r="S7438">
        <v>99.2</v>
      </c>
      <c r="T7438">
        <v>5</v>
      </c>
      <c r="U7438">
        <v>0</v>
      </c>
      <c r="V7438">
        <v>25.792000000000002</v>
      </c>
    </row>
    <row r="7439" spans="1:22" ht="14.25" customHeight="1" x14ac:dyDescent="0.3">
      <c r="A7439">
        <v>7438</v>
      </c>
      <c r="B7439" t="s">
        <v>9478</v>
      </c>
      <c r="C7439">
        <f>YEAR(Data!$D7439)</f>
        <v>2011</v>
      </c>
      <c r="D7439" s="2">
        <v>40590</v>
      </c>
      <c r="E7439" s="2">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ht="14.25" customHeight="1" x14ac:dyDescent="0.3">
      <c r="A7440">
        <v>7439</v>
      </c>
      <c r="B7440" t="s">
        <v>9479</v>
      </c>
      <c r="C7440">
        <f>YEAR(Data!$D7440)</f>
        <v>2012</v>
      </c>
      <c r="D7440" s="2">
        <v>40992</v>
      </c>
      <c r="E7440" s="2">
        <v>40995</v>
      </c>
      <c r="F7440" t="s">
        <v>23</v>
      </c>
      <c r="G7440" t="s">
        <v>3665</v>
      </c>
      <c r="H7440" t="s">
        <v>3666</v>
      </c>
      <c r="I7440" t="s">
        <v>41</v>
      </c>
      <c r="J7440" t="s">
        <v>27</v>
      </c>
      <c r="K7440" t="s">
        <v>7167</v>
      </c>
      <c r="L7440" t="s">
        <v>96</v>
      </c>
      <c r="M7440">
        <v>98042</v>
      </c>
      <c r="N7440" t="s">
        <v>44</v>
      </c>
      <c r="O7440" t="s">
        <v>6031</v>
      </c>
      <c r="P7440" t="s">
        <v>32</v>
      </c>
      <c r="Q7440" t="s">
        <v>65</v>
      </c>
      <c r="R7440" t="s">
        <v>6032</v>
      </c>
      <c r="S7440">
        <v>46.900000000000006</v>
      </c>
      <c r="T7440">
        <v>5</v>
      </c>
      <c r="U7440">
        <v>0</v>
      </c>
      <c r="V7440">
        <v>13.132000000000001</v>
      </c>
    </row>
    <row r="7441" spans="1:22" ht="14.25" customHeight="1" x14ac:dyDescent="0.3">
      <c r="A7441">
        <v>7440</v>
      </c>
      <c r="B7441" t="s">
        <v>9480</v>
      </c>
      <c r="C7441">
        <f>YEAR(Data!$D7441)</f>
        <v>2014</v>
      </c>
      <c r="D7441" s="2">
        <v>41885</v>
      </c>
      <c r="E7441" s="2">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ht="14.25" customHeight="1" x14ac:dyDescent="0.3">
      <c r="A7442">
        <v>7441</v>
      </c>
      <c r="B7442" t="s">
        <v>9480</v>
      </c>
      <c r="C7442">
        <f>YEAR(Data!$D7442)</f>
        <v>2014</v>
      </c>
      <c r="D7442" s="2">
        <v>41885</v>
      </c>
      <c r="E7442" s="2">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ht="14.25" customHeight="1" x14ac:dyDescent="0.3">
      <c r="A7443">
        <v>7442</v>
      </c>
      <c r="B7443" t="s">
        <v>9481</v>
      </c>
      <c r="C7443">
        <f>YEAR(Data!$D7443)</f>
        <v>2012</v>
      </c>
      <c r="D7443" s="2">
        <v>41229</v>
      </c>
      <c r="E7443" s="2">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ht="14.25" customHeight="1" x14ac:dyDescent="0.3">
      <c r="A7444">
        <v>7443</v>
      </c>
      <c r="B7444" t="s">
        <v>9482</v>
      </c>
      <c r="C7444">
        <f>YEAR(Data!$D7444)</f>
        <v>2011</v>
      </c>
      <c r="D7444" s="2">
        <v>40886</v>
      </c>
      <c r="E7444" s="2">
        <v>40888</v>
      </c>
      <c r="F7444" t="s">
        <v>188</v>
      </c>
      <c r="G7444" t="s">
        <v>8994</v>
      </c>
      <c r="H7444" t="s">
        <v>8995</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ht="14.25" customHeight="1" x14ac:dyDescent="0.3">
      <c r="A7445">
        <v>7444</v>
      </c>
      <c r="B7445" t="s">
        <v>9482</v>
      </c>
      <c r="C7445">
        <f>YEAR(Data!$D7445)</f>
        <v>2011</v>
      </c>
      <c r="D7445" s="2">
        <v>40886</v>
      </c>
      <c r="E7445" s="2">
        <v>40888</v>
      </c>
      <c r="F7445" t="s">
        <v>188</v>
      </c>
      <c r="G7445" t="s">
        <v>8994</v>
      </c>
      <c r="H7445" t="s">
        <v>8995</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ht="14.25" customHeight="1" x14ac:dyDescent="0.3">
      <c r="A7446">
        <v>7445</v>
      </c>
      <c r="B7446" t="s">
        <v>9483</v>
      </c>
      <c r="C7446">
        <f>YEAR(Data!$D7446)</f>
        <v>2014</v>
      </c>
      <c r="D7446" s="2">
        <v>41674</v>
      </c>
      <c r="E7446" s="2">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ht="14.25" customHeight="1" x14ac:dyDescent="0.3">
      <c r="A7447">
        <v>7446</v>
      </c>
      <c r="B7447" t="s">
        <v>9483</v>
      </c>
      <c r="C7447">
        <f>YEAR(Data!$D7447)</f>
        <v>2014</v>
      </c>
      <c r="D7447" s="2">
        <v>41674</v>
      </c>
      <c r="E7447" s="2">
        <v>41678</v>
      </c>
      <c r="F7447" t="s">
        <v>23</v>
      </c>
      <c r="G7447" t="s">
        <v>2313</v>
      </c>
      <c r="H7447" t="s">
        <v>2314</v>
      </c>
      <c r="I7447" t="s">
        <v>102</v>
      </c>
      <c r="J7447" t="s">
        <v>27</v>
      </c>
      <c r="K7447" t="s">
        <v>303</v>
      </c>
      <c r="L7447" t="s">
        <v>211</v>
      </c>
      <c r="M7447">
        <v>60610</v>
      </c>
      <c r="N7447" t="s">
        <v>105</v>
      </c>
      <c r="O7447" t="s">
        <v>6536</v>
      </c>
      <c r="P7447" t="s">
        <v>46</v>
      </c>
      <c r="Q7447" t="s">
        <v>90</v>
      </c>
      <c r="R7447" t="s">
        <v>6537</v>
      </c>
      <c r="S7447">
        <v>65.584000000000003</v>
      </c>
      <c r="T7447">
        <v>2</v>
      </c>
      <c r="U7447">
        <v>0.2</v>
      </c>
      <c r="V7447">
        <v>23.7742</v>
      </c>
    </row>
    <row r="7448" spans="1:22" ht="14.25" customHeight="1" x14ac:dyDescent="0.3">
      <c r="A7448">
        <v>7447</v>
      </c>
      <c r="B7448" t="s">
        <v>9483</v>
      </c>
      <c r="C7448">
        <f>YEAR(Data!$D7448)</f>
        <v>2014</v>
      </c>
      <c r="D7448" s="2">
        <v>41674</v>
      </c>
      <c r="E7448" s="2">
        <v>41678</v>
      </c>
      <c r="F7448" t="s">
        <v>23</v>
      </c>
      <c r="G7448" t="s">
        <v>2313</v>
      </c>
      <c r="H7448" t="s">
        <v>2314</v>
      </c>
      <c r="I7448" t="s">
        <v>102</v>
      </c>
      <c r="J7448" t="s">
        <v>27</v>
      </c>
      <c r="K7448" t="s">
        <v>303</v>
      </c>
      <c r="L7448" t="s">
        <v>211</v>
      </c>
      <c r="M7448">
        <v>60610</v>
      </c>
      <c r="N7448" t="s">
        <v>105</v>
      </c>
      <c r="O7448" t="s">
        <v>5212</v>
      </c>
      <c r="P7448" t="s">
        <v>32</v>
      </c>
      <c r="Q7448" t="s">
        <v>65</v>
      </c>
      <c r="R7448" t="s">
        <v>5213</v>
      </c>
      <c r="S7448">
        <v>22.200000000000003</v>
      </c>
      <c r="T7448">
        <v>1</v>
      </c>
      <c r="U7448">
        <v>0.6</v>
      </c>
      <c r="V7448">
        <v>-26.084999999999994</v>
      </c>
    </row>
    <row r="7449" spans="1:22" ht="14.25" customHeight="1" x14ac:dyDescent="0.3">
      <c r="A7449">
        <v>7448</v>
      </c>
      <c r="B7449" t="s">
        <v>9483</v>
      </c>
      <c r="C7449">
        <f>YEAR(Data!$D7449)</f>
        <v>2014</v>
      </c>
      <c r="D7449" s="2">
        <v>41674</v>
      </c>
      <c r="E7449" s="2">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ht="14.25" customHeight="1" x14ac:dyDescent="0.3">
      <c r="A7450">
        <v>7449</v>
      </c>
      <c r="B7450" t="s">
        <v>9484</v>
      </c>
      <c r="C7450">
        <f>YEAR(Data!$D7450)</f>
        <v>2014</v>
      </c>
      <c r="D7450" s="2">
        <v>41955</v>
      </c>
      <c r="E7450" s="2">
        <v>41958</v>
      </c>
      <c r="F7450" t="s">
        <v>188</v>
      </c>
      <c r="G7450" t="s">
        <v>5985</v>
      </c>
      <c r="H7450" t="s">
        <v>5986</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ht="14.25" customHeight="1" x14ac:dyDescent="0.3">
      <c r="A7451">
        <v>7450</v>
      </c>
      <c r="B7451" t="s">
        <v>9485</v>
      </c>
      <c r="C7451">
        <f>YEAR(Data!$D7451)</f>
        <v>2014</v>
      </c>
      <c r="D7451" s="2">
        <v>41900</v>
      </c>
      <c r="E7451" s="2">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ht="14.25" customHeight="1" x14ac:dyDescent="0.3">
      <c r="A7452">
        <v>7451</v>
      </c>
      <c r="B7452" t="s">
        <v>9485</v>
      </c>
      <c r="C7452">
        <f>YEAR(Data!$D7452)</f>
        <v>2014</v>
      </c>
      <c r="D7452" s="2">
        <v>41900</v>
      </c>
      <c r="E7452" s="2">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ht="14.25" customHeight="1" x14ac:dyDescent="0.3">
      <c r="A7453">
        <v>7452</v>
      </c>
      <c r="B7453" t="s">
        <v>9485</v>
      </c>
      <c r="C7453">
        <f>YEAR(Data!$D7453)</f>
        <v>2014</v>
      </c>
      <c r="D7453" s="2">
        <v>41900</v>
      </c>
      <c r="E7453" s="2">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ht="14.25" customHeight="1" x14ac:dyDescent="0.3">
      <c r="A7454">
        <v>7453</v>
      </c>
      <c r="B7454" t="s">
        <v>9485</v>
      </c>
      <c r="C7454">
        <f>YEAR(Data!$D7454)</f>
        <v>2014</v>
      </c>
      <c r="D7454" s="2">
        <v>41900</v>
      </c>
      <c r="E7454" s="2">
        <v>41905</v>
      </c>
      <c r="F7454" t="s">
        <v>23</v>
      </c>
      <c r="G7454" t="s">
        <v>2656</v>
      </c>
      <c r="H7454" t="s">
        <v>2657</v>
      </c>
      <c r="I7454" t="s">
        <v>102</v>
      </c>
      <c r="J7454" t="s">
        <v>27</v>
      </c>
      <c r="K7454" t="s">
        <v>184</v>
      </c>
      <c r="L7454" t="s">
        <v>104</v>
      </c>
      <c r="M7454">
        <v>77036</v>
      </c>
      <c r="N7454" t="s">
        <v>105</v>
      </c>
      <c r="O7454" t="s">
        <v>6644</v>
      </c>
      <c r="P7454" t="s">
        <v>71</v>
      </c>
      <c r="Q7454" t="s">
        <v>72</v>
      </c>
      <c r="R7454" t="s">
        <v>6645</v>
      </c>
      <c r="S7454">
        <v>1415.76</v>
      </c>
      <c r="T7454">
        <v>6</v>
      </c>
      <c r="U7454">
        <v>0.2</v>
      </c>
      <c r="V7454">
        <v>88.48500000000007</v>
      </c>
    </row>
    <row r="7455" spans="1:22" ht="14.25" customHeight="1" x14ac:dyDescent="0.3">
      <c r="A7455">
        <v>7454</v>
      </c>
      <c r="B7455" t="s">
        <v>9486</v>
      </c>
      <c r="C7455">
        <f>YEAR(Data!$D7455)</f>
        <v>2014</v>
      </c>
      <c r="D7455" s="2">
        <v>41816</v>
      </c>
      <c r="E7455" s="2">
        <v>41822</v>
      </c>
      <c r="F7455" t="s">
        <v>50</v>
      </c>
      <c r="G7455" t="s">
        <v>2080</v>
      </c>
      <c r="H7455" t="s">
        <v>2081</v>
      </c>
      <c r="I7455" t="s">
        <v>26</v>
      </c>
      <c r="J7455" t="s">
        <v>27</v>
      </c>
      <c r="K7455" t="s">
        <v>6307</v>
      </c>
      <c r="L7455" t="s">
        <v>211</v>
      </c>
      <c r="M7455">
        <v>60440</v>
      </c>
      <c r="N7455" t="s">
        <v>105</v>
      </c>
      <c r="O7455" t="s">
        <v>3562</v>
      </c>
      <c r="P7455" t="s">
        <v>71</v>
      </c>
      <c r="Q7455" t="s">
        <v>72</v>
      </c>
      <c r="R7455" t="s">
        <v>3563</v>
      </c>
      <c r="S7455">
        <v>148.47999999999999</v>
      </c>
      <c r="T7455">
        <v>2</v>
      </c>
      <c r="U7455">
        <v>0.2</v>
      </c>
      <c r="V7455">
        <v>16.703999999999986</v>
      </c>
    </row>
    <row r="7456" spans="1:22" ht="14.25" customHeight="1" x14ac:dyDescent="0.3">
      <c r="A7456">
        <v>7455</v>
      </c>
      <c r="B7456" t="s">
        <v>9487</v>
      </c>
      <c r="C7456">
        <f>YEAR(Data!$D7456)</f>
        <v>2013</v>
      </c>
      <c r="D7456" s="2">
        <v>41486</v>
      </c>
      <c r="E7456" s="2">
        <v>41491</v>
      </c>
      <c r="F7456" t="s">
        <v>50</v>
      </c>
      <c r="G7456" t="s">
        <v>2885</v>
      </c>
      <c r="H7456" t="s">
        <v>2886</v>
      </c>
      <c r="I7456" t="s">
        <v>26</v>
      </c>
      <c r="J7456" t="s">
        <v>27</v>
      </c>
      <c r="K7456" t="s">
        <v>303</v>
      </c>
      <c r="L7456" t="s">
        <v>211</v>
      </c>
      <c r="M7456">
        <v>60623</v>
      </c>
      <c r="N7456" t="s">
        <v>105</v>
      </c>
      <c r="O7456" t="s">
        <v>5730</v>
      </c>
      <c r="P7456" t="s">
        <v>46</v>
      </c>
      <c r="Q7456" t="s">
        <v>47</v>
      </c>
      <c r="R7456" t="s">
        <v>5731</v>
      </c>
      <c r="S7456">
        <v>9.2480000000000011</v>
      </c>
      <c r="T7456">
        <v>4</v>
      </c>
      <c r="U7456">
        <v>0.2</v>
      </c>
      <c r="V7456">
        <v>3.1212</v>
      </c>
    </row>
    <row r="7457" spans="1:22" ht="14.25" customHeight="1" x14ac:dyDescent="0.3">
      <c r="A7457">
        <v>7456</v>
      </c>
      <c r="B7457" t="s">
        <v>9487</v>
      </c>
      <c r="C7457">
        <f>YEAR(Data!$D7457)</f>
        <v>2013</v>
      </c>
      <c r="D7457" s="2">
        <v>41486</v>
      </c>
      <c r="E7457" s="2">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ht="14.25" customHeight="1" x14ac:dyDescent="0.3">
      <c r="A7458">
        <v>7457</v>
      </c>
      <c r="B7458" t="s">
        <v>9488</v>
      </c>
      <c r="C7458">
        <f>YEAR(Data!$D7458)</f>
        <v>2012</v>
      </c>
      <c r="D7458" s="2">
        <v>41015</v>
      </c>
      <c r="E7458" s="2">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ht="14.25" customHeight="1" x14ac:dyDescent="0.3">
      <c r="A7459">
        <v>7458</v>
      </c>
      <c r="B7459" t="s">
        <v>9488</v>
      </c>
      <c r="C7459">
        <f>YEAR(Data!$D7459)</f>
        <v>2012</v>
      </c>
      <c r="D7459" s="2">
        <v>41015</v>
      </c>
      <c r="E7459" s="2">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ht="14.25" customHeight="1" x14ac:dyDescent="0.3">
      <c r="A7460">
        <v>7459</v>
      </c>
      <c r="B7460" t="s">
        <v>9488</v>
      </c>
      <c r="C7460">
        <f>YEAR(Data!$D7460)</f>
        <v>2012</v>
      </c>
      <c r="D7460" s="2">
        <v>41015</v>
      </c>
      <c r="E7460" s="2">
        <v>41017</v>
      </c>
      <c r="F7460" t="s">
        <v>188</v>
      </c>
      <c r="G7460" t="s">
        <v>2720</v>
      </c>
      <c r="H7460" t="s">
        <v>2721</v>
      </c>
      <c r="I7460" t="s">
        <v>26</v>
      </c>
      <c r="J7460" t="s">
        <v>27</v>
      </c>
      <c r="K7460" t="s">
        <v>2237</v>
      </c>
      <c r="L7460" t="s">
        <v>319</v>
      </c>
      <c r="M7460">
        <v>22980</v>
      </c>
      <c r="N7460" t="s">
        <v>30</v>
      </c>
      <c r="O7460" t="s">
        <v>5344</v>
      </c>
      <c r="P7460" t="s">
        <v>32</v>
      </c>
      <c r="Q7460" t="s">
        <v>65</v>
      </c>
      <c r="R7460" t="s">
        <v>5345</v>
      </c>
      <c r="S7460">
        <v>1196.8599999999999</v>
      </c>
      <c r="T7460">
        <v>7</v>
      </c>
      <c r="U7460">
        <v>0</v>
      </c>
      <c r="V7460">
        <v>119.68599999999989</v>
      </c>
    </row>
    <row r="7461" spans="1:22" ht="14.25" customHeight="1" x14ac:dyDescent="0.3">
      <c r="A7461">
        <v>7460</v>
      </c>
      <c r="B7461" t="s">
        <v>9488</v>
      </c>
      <c r="C7461">
        <f>YEAR(Data!$D7461)</f>
        <v>2012</v>
      </c>
      <c r="D7461" s="2">
        <v>41015</v>
      </c>
      <c r="E7461" s="2">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ht="14.25" customHeight="1" x14ac:dyDescent="0.3">
      <c r="A7462">
        <v>7461</v>
      </c>
      <c r="B7462" t="s">
        <v>9489</v>
      </c>
      <c r="C7462">
        <f>YEAR(Data!$D7462)</f>
        <v>2012</v>
      </c>
      <c r="D7462" s="2">
        <v>41010</v>
      </c>
      <c r="E7462" s="2">
        <v>41013</v>
      </c>
      <c r="F7462" t="s">
        <v>23</v>
      </c>
      <c r="G7462" t="s">
        <v>4029</v>
      </c>
      <c r="H7462" t="s">
        <v>4030</v>
      </c>
      <c r="I7462" t="s">
        <v>26</v>
      </c>
      <c r="J7462" t="s">
        <v>27</v>
      </c>
      <c r="K7462" t="s">
        <v>42</v>
      </c>
      <c r="L7462" t="s">
        <v>43</v>
      </c>
      <c r="M7462">
        <v>90004</v>
      </c>
      <c r="N7462" t="s">
        <v>44</v>
      </c>
      <c r="O7462" t="s">
        <v>7663</v>
      </c>
      <c r="P7462" t="s">
        <v>71</v>
      </c>
      <c r="Q7462" t="s">
        <v>1216</v>
      </c>
      <c r="R7462" t="s">
        <v>7664</v>
      </c>
      <c r="S7462">
        <v>639.96800000000007</v>
      </c>
      <c r="T7462">
        <v>4</v>
      </c>
      <c r="U7462">
        <v>0.2</v>
      </c>
      <c r="V7462">
        <v>215.98919999999998</v>
      </c>
    </row>
    <row r="7463" spans="1:22" ht="14.25" customHeight="1" x14ac:dyDescent="0.3">
      <c r="A7463">
        <v>7462</v>
      </c>
      <c r="B7463" t="s">
        <v>9489</v>
      </c>
      <c r="C7463">
        <f>YEAR(Data!$D7463)</f>
        <v>2012</v>
      </c>
      <c r="D7463" s="2">
        <v>41010</v>
      </c>
      <c r="E7463" s="2">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ht="14.25" customHeight="1" x14ac:dyDescent="0.3">
      <c r="A7464">
        <v>7463</v>
      </c>
      <c r="B7464" t="s">
        <v>9490</v>
      </c>
      <c r="C7464">
        <f>YEAR(Data!$D7464)</f>
        <v>2012</v>
      </c>
      <c r="D7464" s="2">
        <v>40966</v>
      </c>
      <c r="E7464" s="2">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ht="14.25" customHeight="1" x14ac:dyDescent="0.3">
      <c r="A7465">
        <v>7464</v>
      </c>
      <c r="B7465" t="s">
        <v>9491</v>
      </c>
      <c r="C7465">
        <f>YEAR(Data!$D7465)</f>
        <v>2013</v>
      </c>
      <c r="D7465" s="2">
        <v>41526</v>
      </c>
      <c r="E7465" s="2">
        <v>41533</v>
      </c>
      <c r="F7465" t="s">
        <v>50</v>
      </c>
      <c r="G7465" t="s">
        <v>3647</v>
      </c>
      <c r="H7465" t="s">
        <v>3648</v>
      </c>
      <c r="I7465" t="s">
        <v>26</v>
      </c>
      <c r="J7465" t="s">
        <v>27</v>
      </c>
      <c r="K7465" t="s">
        <v>6496</v>
      </c>
      <c r="L7465" t="s">
        <v>43</v>
      </c>
      <c r="M7465">
        <v>93277</v>
      </c>
      <c r="N7465" t="s">
        <v>44</v>
      </c>
      <c r="O7465" t="s">
        <v>6109</v>
      </c>
      <c r="P7465" t="s">
        <v>46</v>
      </c>
      <c r="Q7465" t="s">
        <v>68</v>
      </c>
      <c r="R7465" t="s">
        <v>6110</v>
      </c>
      <c r="S7465">
        <v>14.88</v>
      </c>
      <c r="T7465">
        <v>2</v>
      </c>
      <c r="U7465">
        <v>0</v>
      </c>
      <c r="V7465">
        <v>3.7200000000000006</v>
      </c>
    </row>
    <row r="7466" spans="1:22" ht="14.25" customHeight="1" x14ac:dyDescent="0.3">
      <c r="A7466">
        <v>7465</v>
      </c>
      <c r="B7466" t="s">
        <v>9491</v>
      </c>
      <c r="C7466">
        <f>YEAR(Data!$D7466)</f>
        <v>2013</v>
      </c>
      <c r="D7466" s="2">
        <v>41526</v>
      </c>
      <c r="E7466" s="2">
        <v>41533</v>
      </c>
      <c r="F7466" t="s">
        <v>50</v>
      </c>
      <c r="G7466" t="s">
        <v>3647</v>
      </c>
      <c r="H7466" t="s">
        <v>3648</v>
      </c>
      <c r="I7466" t="s">
        <v>26</v>
      </c>
      <c r="J7466" t="s">
        <v>27</v>
      </c>
      <c r="K7466" t="s">
        <v>6496</v>
      </c>
      <c r="L7466" t="s">
        <v>43</v>
      </c>
      <c r="M7466">
        <v>93277</v>
      </c>
      <c r="N7466" t="s">
        <v>44</v>
      </c>
      <c r="O7466" t="s">
        <v>6588</v>
      </c>
      <c r="P7466" t="s">
        <v>46</v>
      </c>
      <c r="Q7466" t="s">
        <v>90</v>
      </c>
      <c r="R7466" t="s">
        <v>6589</v>
      </c>
      <c r="S7466">
        <v>34.24</v>
      </c>
      <c r="T7466">
        <v>8</v>
      </c>
      <c r="U7466">
        <v>0</v>
      </c>
      <c r="V7466">
        <v>15.407999999999998</v>
      </c>
    </row>
    <row r="7467" spans="1:22" ht="14.25" customHeight="1" x14ac:dyDescent="0.3">
      <c r="A7467">
        <v>7466</v>
      </c>
      <c r="B7467" t="s">
        <v>9491</v>
      </c>
      <c r="C7467">
        <f>YEAR(Data!$D7467)</f>
        <v>2013</v>
      </c>
      <c r="D7467" s="2">
        <v>41526</v>
      </c>
      <c r="E7467" s="2">
        <v>41533</v>
      </c>
      <c r="F7467" t="s">
        <v>50</v>
      </c>
      <c r="G7467" t="s">
        <v>3647</v>
      </c>
      <c r="H7467" t="s">
        <v>3648</v>
      </c>
      <c r="I7467" t="s">
        <v>26</v>
      </c>
      <c r="J7467" t="s">
        <v>27</v>
      </c>
      <c r="K7467" t="s">
        <v>6496</v>
      </c>
      <c r="L7467" t="s">
        <v>43</v>
      </c>
      <c r="M7467">
        <v>93277</v>
      </c>
      <c r="N7467" t="s">
        <v>44</v>
      </c>
      <c r="O7467" t="s">
        <v>2064</v>
      </c>
      <c r="P7467" t="s">
        <v>46</v>
      </c>
      <c r="Q7467" t="s">
        <v>59</v>
      </c>
      <c r="R7467" t="s">
        <v>2065</v>
      </c>
      <c r="S7467">
        <v>261.74</v>
      </c>
      <c r="T7467">
        <v>2</v>
      </c>
      <c r="U7467">
        <v>0</v>
      </c>
      <c r="V7467">
        <v>65.435000000000002</v>
      </c>
    </row>
    <row r="7468" spans="1:22" ht="14.25" customHeight="1" x14ac:dyDescent="0.3">
      <c r="A7468">
        <v>7467</v>
      </c>
      <c r="B7468" t="s">
        <v>9492</v>
      </c>
      <c r="C7468">
        <f>YEAR(Data!$D7468)</f>
        <v>2013</v>
      </c>
      <c r="D7468" s="2">
        <v>41414</v>
      </c>
      <c r="E7468" s="2">
        <v>41418</v>
      </c>
      <c r="F7468" t="s">
        <v>50</v>
      </c>
      <c r="G7468" t="s">
        <v>6638</v>
      </c>
      <c r="H7468" t="s">
        <v>6639</v>
      </c>
      <c r="I7468" t="s">
        <v>41</v>
      </c>
      <c r="J7468" t="s">
        <v>27</v>
      </c>
      <c r="K7468" t="s">
        <v>42</v>
      </c>
      <c r="L7468" t="s">
        <v>43</v>
      </c>
      <c r="M7468">
        <v>90008</v>
      </c>
      <c r="N7468" t="s">
        <v>44</v>
      </c>
      <c r="O7468" t="s">
        <v>7348</v>
      </c>
      <c r="P7468" t="s">
        <v>46</v>
      </c>
      <c r="Q7468" t="s">
        <v>78</v>
      </c>
      <c r="R7468" t="s">
        <v>186</v>
      </c>
      <c r="S7468">
        <v>87.84</v>
      </c>
      <c r="T7468">
        <v>8</v>
      </c>
      <c r="U7468">
        <v>0</v>
      </c>
      <c r="V7468">
        <v>23.716800000000006</v>
      </c>
    </row>
    <row r="7469" spans="1:22" ht="14.25" customHeight="1" x14ac:dyDescent="0.3">
      <c r="A7469">
        <v>7468</v>
      </c>
      <c r="B7469" t="s">
        <v>9493</v>
      </c>
      <c r="C7469">
        <f>YEAR(Data!$D7469)</f>
        <v>2014</v>
      </c>
      <c r="D7469" s="2">
        <v>41955</v>
      </c>
      <c r="E7469" s="2">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ht="14.25" customHeight="1" x14ac:dyDescent="0.3">
      <c r="A7470">
        <v>7469</v>
      </c>
      <c r="B7470" t="s">
        <v>9494</v>
      </c>
      <c r="C7470">
        <f>YEAR(Data!$D7470)</f>
        <v>2011</v>
      </c>
      <c r="D7470" s="2">
        <v>40801</v>
      </c>
      <c r="E7470" s="2">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ht="14.25" customHeight="1" x14ac:dyDescent="0.3">
      <c r="A7471">
        <v>7470</v>
      </c>
      <c r="B7471" t="s">
        <v>9494</v>
      </c>
      <c r="C7471">
        <f>YEAR(Data!$D7471)</f>
        <v>2011</v>
      </c>
      <c r="D7471" s="2">
        <v>40801</v>
      </c>
      <c r="E7471" s="2">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ht="14.25" customHeight="1" x14ac:dyDescent="0.3">
      <c r="A7472">
        <v>7471</v>
      </c>
      <c r="B7472" t="s">
        <v>9495</v>
      </c>
      <c r="C7472">
        <f>YEAR(Data!$D7472)</f>
        <v>2012</v>
      </c>
      <c r="D7472" s="2">
        <v>41167</v>
      </c>
      <c r="E7472" s="2">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ht="14.25" customHeight="1" x14ac:dyDescent="0.3">
      <c r="A7473">
        <v>7472</v>
      </c>
      <c r="B7473" t="s">
        <v>9495</v>
      </c>
      <c r="C7473">
        <f>YEAR(Data!$D7473)</f>
        <v>2012</v>
      </c>
      <c r="D7473" s="2">
        <v>41167</v>
      </c>
      <c r="E7473" s="2">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ht="14.25" customHeight="1" x14ac:dyDescent="0.3">
      <c r="A7474">
        <v>7473</v>
      </c>
      <c r="B7474" t="s">
        <v>9496</v>
      </c>
      <c r="C7474">
        <f>YEAR(Data!$D7474)</f>
        <v>2013</v>
      </c>
      <c r="D7474" s="2">
        <v>41457</v>
      </c>
      <c r="E7474" s="2">
        <v>41459</v>
      </c>
      <c r="F7474" t="s">
        <v>188</v>
      </c>
      <c r="G7474" t="s">
        <v>6140</v>
      </c>
      <c r="H7474" t="s">
        <v>6141</v>
      </c>
      <c r="I7474" t="s">
        <v>102</v>
      </c>
      <c r="J7474" t="s">
        <v>27</v>
      </c>
      <c r="K7474" t="s">
        <v>7877</v>
      </c>
      <c r="L7474" t="s">
        <v>121</v>
      </c>
      <c r="M7474">
        <v>84043</v>
      </c>
      <c r="N7474" t="s">
        <v>44</v>
      </c>
      <c r="O7474" t="s">
        <v>5426</v>
      </c>
      <c r="P7474" t="s">
        <v>71</v>
      </c>
      <c r="Q7474" t="s">
        <v>1216</v>
      </c>
      <c r="R7474" t="s">
        <v>5427</v>
      </c>
      <c r="S7474">
        <v>1499.95</v>
      </c>
      <c r="T7474">
        <v>5</v>
      </c>
      <c r="U7474">
        <v>0</v>
      </c>
      <c r="V7474">
        <v>449.9849999999999</v>
      </c>
    </row>
    <row r="7475" spans="1:22" ht="14.25" customHeight="1" x14ac:dyDescent="0.3">
      <c r="A7475">
        <v>7474</v>
      </c>
      <c r="B7475" t="s">
        <v>9497</v>
      </c>
      <c r="C7475">
        <f>YEAR(Data!$D7475)</f>
        <v>2013</v>
      </c>
      <c r="D7475" s="2">
        <v>41375</v>
      </c>
      <c r="E7475" s="2">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ht="14.25" customHeight="1" x14ac:dyDescent="0.3">
      <c r="A7476">
        <v>7475</v>
      </c>
      <c r="B7476" t="s">
        <v>9498</v>
      </c>
      <c r="C7476">
        <f>YEAR(Data!$D7476)</f>
        <v>2011</v>
      </c>
      <c r="D7476" s="2">
        <v>40550</v>
      </c>
      <c r="E7476" s="2">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ht="14.25" customHeight="1" x14ac:dyDescent="0.3">
      <c r="A7477">
        <v>7476</v>
      </c>
      <c r="B7477" t="s">
        <v>9498</v>
      </c>
      <c r="C7477">
        <f>YEAR(Data!$D7477)</f>
        <v>2011</v>
      </c>
      <c r="D7477" s="2">
        <v>40550</v>
      </c>
      <c r="E7477" s="2">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ht="14.25" customHeight="1" x14ac:dyDescent="0.3">
      <c r="A7478">
        <v>7477</v>
      </c>
      <c r="B7478" t="s">
        <v>9498</v>
      </c>
      <c r="C7478">
        <f>YEAR(Data!$D7478)</f>
        <v>2011</v>
      </c>
      <c r="D7478" s="2">
        <v>40550</v>
      </c>
      <c r="E7478" s="2">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ht="14.25" customHeight="1" x14ac:dyDescent="0.3">
      <c r="A7479">
        <v>7478</v>
      </c>
      <c r="B7479" t="s">
        <v>9498</v>
      </c>
      <c r="C7479">
        <f>YEAR(Data!$D7479)</f>
        <v>2011</v>
      </c>
      <c r="D7479" s="2">
        <v>40550</v>
      </c>
      <c r="E7479" s="2">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ht="14.25" customHeight="1" x14ac:dyDescent="0.3">
      <c r="A7480">
        <v>7479</v>
      </c>
      <c r="B7480" t="s">
        <v>9498</v>
      </c>
      <c r="C7480">
        <f>YEAR(Data!$D7480)</f>
        <v>2011</v>
      </c>
      <c r="D7480" s="2">
        <v>40550</v>
      </c>
      <c r="E7480" s="2">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ht="14.25" customHeight="1" x14ac:dyDescent="0.3">
      <c r="A7481">
        <v>7480</v>
      </c>
      <c r="B7481" t="s">
        <v>9498</v>
      </c>
      <c r="C7481">
        <f>YEAR(Data!$D7481)</f>
        <v>2011</v>
      </c>
      <c r="D7481" s="2">
        <v>40550</v>
      </c>
      <c r="E7481" s="2">
        <v>40554</v>
      </c>
      <c r="F7481" t="s">
        <v>50</v>
      </c>
      <c r="G7481" t="s">
        <v>3915</v>
      </c>
      <c r="H7481" t="s">
        <v>3916</v>
      </c>
      <c r="I7481" t="s">
        <v>102</v>
      </c>
      <c r="J7481" t="s">
        <v>27</v>
      </c>
      <c r="K7481" t="s">
        <v>28</v>
      </c>
      <c r="L7481" t="s">
        <v>29</v>
      </c>
      <c r="M7481">
        <v>42420</v>
      </c>
      <c r="N7481" t="s">
        <v>30</v>
      </c>
      <c r="O7481" t="s">
        <v>6412</v>
      </c>
      <c r="P7481" t="s">
        <v>46</v>
      </c>
      <c r="Q7481" t="s">
        <v>269</v>
      </c>
      <c r="R7481" t="s">
        <v>6413</v>
      </c>
      <c r="S7481">
        <v>31.12</v>
      </c>
      <c r="T7481">
        <v>4</v>
      </c>
      <c r="U7481">
        <v>0</v>
      </c>
      <c r="V7481">
        <v>0.31119999999999948</v>
      </c>
    </row>
    <row r="7482" spans="1:22" ht="14.25" customHeight="1" x14ac:dyDescent="0.3">
      <c r="A7482">
        <v>7481</v>
      </c>
      <c r="B7482" t="s">
        <v>9498</v>
      </c>
      <c r="C7482">
        <f>YEAR(Data!$D7482)</f>
        <v>2011</v>
      </c>
      <c r="D7482" s="2">
        <v>40550</v>
      </c>
      <c r="E7482" s="2">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ht="14.25" customHeight="1" x14ac:dyDescent="0.3">
      <c r="A7483">
        <v>7482</v>
      </c>
      <c r="B7483" t="s">
        <v>9499</v>
      </c>
      <c r="C7483">
        <f>YEAR(Data!$D7483)</f>
        <v>2013</v>
      </c>
      <c r="D7483" s="2">
        <v>41519</v>
      </c>
      <c r="E7483" s="2">
        <v>41521</v>
      </c>
      <c r="F7483" t="s">
        <v>23</v>
      </c>
      <c r="G7483" t="s">
        <v>6479</v>
      </c>
      <c r="H7483" t="s">
        <v>6480</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ht="14.25" customHeight="1" x14ac:dyDescent="0.3">
      <c r="A7484">
        <v>7483</v>
      </c>
      <c r="B7484" t="s">
        <v>9500</v>
      </c>
      <c r="C7484">
        <f>YEAR(Data!$D7484)</f>
        <v>2011</v>
      </c>
      <c r="D7484" s="2">
        <v>40809</v>
      </c>
      <c r="E7484" s="2">
        <v>40816</v>
      </c>
      <c r="F7484" t="s">
        <v>50</v>
      </c>
      <c r="G7484" t="s">
        <v>5925</v>
      </c>
      <c r="H7484" t="s">
        <v>5926</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ht="14.25" customHeight="1" x14ac:dyDescent="0.3">
      <c r="A7485">
        <v>7484</v>
      </c>
      <c r="B7485" t="s">
        <v>9501</v>
      </c>
      <c r="C7485">
        <f>YEAR(Data!$D7485)</f>
        <v>2011</v>
      </c>
      <c r="D7485" s="2">
        <v>40892</v>
      </c>
      <c r="E7485" s="2">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ht="14.25" customHeight="1" x14ac:dyDescent="0.3">
      <c r="A7486">
        <v>7485</v>
      </c>
      <c r="B7486" t="s">
        <v>9502</v>
      </c>
      <c r="C7486">
        <f>YEAR(Data!$D7486)</f>
        <v>2014</v>
      </c>
      <c r="D7486" s="2">
        <v>42002</v>
      </c>
      <c r="E7486" s="2">
        <v>42007</v>
      </c>
      <c r="F7486" t="s">
        <v>50</v>
      </c>
      <c r="G7486" t="s">
        <v>377</v>
      </c>
      <c r="H7486" t="s">
        <v>378</v>
      </c>
      <c r="I7486" t="s">
        <v>102</v>
      </c>
      <c r="J7486" t="s">
        <v>27</v>
      </c>
      <c r="K7486" t="s">
        <v>7448</v>
      </c>
      <c r="L7486" t="s">
        <v>7449</v>
      </c>
      <c r="M7486">
        <v>58103</v>
      </c>
      <c r="N7486" t="s">
        <v>105</v>
      </c>
      <c r="O7486" t="s">
        <v>9503</v>
      </c>
      <c r="P7486" t="s">
        <v>46</v>
      </c>
      <c r="Q7486" t="s">
        <v>68</v>
      </c>
      <c r="R7486" t="s">
        <v>186</v>
      </c>
      <c r="S7486">
        <v>2.48</v>
      </c>
      <c r="T7486">
        <v>1</v>
      </c>
      <c r="U7486">
        <v>0</v>
      </c>
      <c r="V7486">
        <v>0.86799999999999988</v>
      </c>
    </row>
    <row r="7487" spans="1:22" ht="14.25" customHeight="1" x14ac:dyDescent="0.3">
      <c r="A7487">
        <v>7486</v>
      </c>
      <c r="B7487" t="s">
        <v>9502</v>
      </c>
      <c r="C7487">
        <f>YEAR(Data!$D7487)</f>
        <v>2014</v>
      </c>
      <c r="D7487" s="2">
        <v>42002</v>
      </c>
      <c r="E7487" s="2">
        <v>42007</v>
      </c>
      <c r="F7487" t="s">
        <v>50</v>
      </c>
      <c r="G7487" t="s">
        <v>377</v>
      </c>
      <c r="H7487" t="s">
        <v>378</v>
      </c>
      <c r="I7487" t="s">
        <v>102</v>
      </c>
      <c r="J7487" t="s">
        <v>27</v>
      </c>
      <c r="K7487" t="s">
        <v>7448</v>
      </c>
      <c r="L7487" t="s">
        <v>7449</v>
      </c>
      <c r="M7487">
        <v>58103</v>
      </c>
      <c r="N7487" t="s">
        <v>105</v>
      </c>
      <c r="O7487" t="s">
        <v>6377</v>
      </c>
      <c r="P7487" t="s">
        <v>46</v>
      </c>
      <c r="Q7487" t="s">
        <v>75</v>
      </c>
      <c r="R7487" t="s">
        <v>6378</v>
      </c>
      <c r="S7487">
        <v>25.9</v>
      </c>
      <c r="T7487">
        <v>5</v>
      </c>
      <c r="U7487">
        <v>0</v>
      </c>
      <c r="V7487">
        <v>12.690999999999999</v>
      </c>
    </row>
    <row r="7488" spans="1:22" ht="14.25" customHeight="1" x14ac:dyDescent="0.3">
      <c r="A7488">
        <v>7487</v>
      </c>
      <c r="B7488" t="s">
        <v>9504</v>
      </c>
      <c r="C7488">
        <f>YEAR(Data!$D7488)</f>
        <v>2012</v>
      </c>
      <c r="D7488" s="2">
        <v>41262</v>
      </c>
      <c r="E7488" s="2">
        <v>41267</v>
      </c>
      <c r="F7488" t="s">
        <v>23</v>
      </c>
      <c r="G7488" t="s">
        <v>2717</v>
      </c>
      <c r="H7488" t="s">
        <v>2718</v>
      </c>
      <c r="I7488" t="s">
        <v>102</v>
      </c>
      <c r="J7488" t="s">
        <v>27</v>
      </c>
      <c r="K7488" t="s">
        <v>244</v>
      </c>
      <c r="L7488" t="s">
        <v>2694</v>
      </c>
      <c r="M7488">
        <v>3820</v>
      </c>
      <c r="N7488" t="s">
        <v>148</v>
      </c>
      <c r="O7488" t="s">
        <v>5437</v>
      </c>
      <c r="P7488" t="s">
        <v>46</v>
      </c>
      <c r="Q7488" t="s">
        <v>90</v>
      </c>
      <c r="R7488" t="s">
        <v>5438</v>
      </c>
      <c r="S7488">
        <v>29.900000000000002</v>
      </c>
      <c r="T7488">
        <v>5</v>
      </c>
      <c r="U7488">
        <v>0</v>
      </c>
      <c r="V7488">
        <v>14.651</v>
      </c>
    </row>
    <row r="7489" spans="1:22" ht="14.25" customHeight="1" x14ac:dyDescent="0.3">
      <c r="A7489">
        <v>7488</v>
      </c>
      <c r="B7489" t="s">
        <v>9504</v>
      </c>
      <c r="C7489">
        <f>YEAR(Data!$D7489)</f>
        <v>2012</v>
      </c>
      <c r="D7489" s="2">
        <v>41262</v>
      </c>
      <c r="E7489" s="2">
        <v>41267</v>
      </c>
      <c r="F7489" t="s">
        <v>23</v>
      </c>
      <c r="G7489" t="s">
        <v>2717</v>
      </c>
      <c r="H7489" t="s">
        <v>2718</v>
      </c>
      <c r="I7489" t="s">
        <v>102</v>
      </c>
      <c r="J7489" t="s">
        <v>27</v>
      </c>
      <c r="K7489" t="s">
        <v>244</v>
      </c>
      <c r="L7489" t="s">
        <v>2694</v>
      </c>
      <c r="M7489">
        <v>3820</v>
      </c>
      <c r="N7489" t="s">
        <v>148</v>
      </c>
      <c r="O7489" t="s">
        <v>5251</v>
      </c>
      <c r="P7489" t="s">
        <v>71</v>
      </c>
      <c r="Q7489" t="s">
        <v>161</v>
      </c>
      <c r="R7489" t="s">
        <v>5252</v>
      </c>
      <c r="S7489">
        <v>2249.91</v>
      </c>
      <c r="T7489">
        <v>9</v>
      </c>
      <c r="U7489">
        <v>0</v>
      </c>
      <c r="V7489">
        <v>517.47930000000008</v>
      </c>
    </row>
    <row r="7490" spans="1:22" ht="14.25" customHeight="1" x14ac:dyDescent="0.3">
      <c r="A7490">
        <v>7489</v>
      </c>
      <c r="B7490" t="s">
        <v>9504</v>
      </c>
      <c r="C7490">
        <f>YEAR(Data!$D7490)</f>
        <v>2012</v>
      </c>
      <c r="D7490" s="2">
        <v>41262</v>
      </c>
      <c r="E7490" s="2">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ht="14.25" customHeight="1" x14ac:dyDescent="0.3">
      <c r="A7491">
        <v>7490</v>
      </c>
      <c r="B7491" t="s">
        <v>9505</v>
      </c>
      <c r="C7491">
        <f>YEAR(Data!$D7491)</f>
        <v>2014</v>
      </c>
      <c r="D7491" s="2">
        <v>41949</v>
      </c>
      <c r="E7491" s="2">
        <v>41953</v>
      </c>
      <c r="F7491" t="s">
        <v>50</v>
      </c>
      <c r="G7491" t="s">
        <v>7158</v>
      </c>
      <c r="H7491" t="s">
        <v>7159</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ht="14.25" customHeight="1" x14ac:dyDescent="0.3">
      <c r="A7492">
        <v>7491</v>
      </c>
      <c r="B7492" t="s">
        <v>9506</v>
      </c>
      <c r="C7492">
        <f>YEAR(Data!$D7492)</f>
        <v>2012</v>
      </c>
      <c r="D7492" s="2">
        <v>41162</v>
      </c>
      <c r="E7492" s="2">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ht="14.25" customHeight="1" x14ac:dyDescent="0.3">
      <c r="A7493">
        <v>7492</v>
      </c>
      <c r="B7493" t="s">
        <v>9507</v>
      </c>
      <c r="C7493">
        <f>YEAR(Data!$D7493)</f>
        <v>2014</v>
      </c>
      <c r="D7493" s="2">
        <v>41960</v>
      </c>
      <c r="E7493" s="2">
        <v>41960</v>
      </c>
      <c r="F7493" t="s">
        <v>1290</v>
      </c>
      <c r="G7493" t="s">
        <v>4146</v>
      </c>
      <c r="H7493" t="s">
        <v>4147</v>
      </c>
      <c r="I7493" t="s">
        <v>26</v>
      </c>
      <c r="J7493" t="s">
        <v>27</v>
      </c>
      <c r="K7493" t="s">
        <v>8508</v>
      </c>
      <c r="L7493" t="s">
        <v>267</v>
      </c>
      <c r="M7493">
        <v>13501</v>
      </c>
      <c r="N7493" t="s">
        <v>148</v>
      </c>
      <c r="O7493" t="s">
        <v>8134</v>
      </c>
      <c r="P7493" t="s">
        <v>71</v>
      </c>
      <c r="Q7493" t="s">
        <v>72</v>
      </c>
      <c r="R7493" t="s">
        <v>8135</v>
      </c>
      <c r="S7493">
        <v>119.94</v>
      </c>
      <c r="T7493">
        <v>6</v>
      </c>
      <c r="U7493">
        <v>0</v>
      </c>
      <c r="V7493">
        <v>5.9969999999999857</v>
      </c>
    </row>
    <row r="7494" spans="1:22" ht="14.25" customHeight="1" x14ac:dyDescent="0.3">
      <c r="A7494">
        <v>7493</v>
      </c>
      <c r="B7494" t="s">
        <v>9508</v>
      </c>
      <c r="C7494">
        <f>YEAR(Data!$D7494)</f>
        <v>2014</v>
      </c>
      <c r="D7494" s="2">
        <v>41894</v>
      </c>
      <c r="E7494" s="2">
        <v>41899</v>
      </c>
      <c r="F7494" t="s">
        <v>50</v>
      </c>
      <c r="G7494" t="s">
        <v>6451</v>
      </c>
      <c r="H7494" t="s">
        <v>6452</v>
      </c>
      <c r="I7494" t="s">
        <v>26</v>
      </c>
      <c r="J7494" t="s">
        <v>27</v>
      </c>
      <c r="K7494" t="s">
        <v>184</v>
      </c>
      <c r="L7494" t="s">
        <v>104</v>
      </c>
      <c r="M7494">
        <v>77070</v>
      </c>
      <c r="N7494" t="s">
        <v>105</v>
      </c>
      <c r="O7494" t="s">
        <v>5981</v>
      </c>
      <c r="P7494" t="s">
        <v>46</v>
      </c>
      <c r="Q7494" t="s">
        <v>90</v>
      </c>
      <c r="R7494" t="s">
        <v>5982</v>
      </c>
      <c r="S7494">
        <v>10.272000000000002</v>
      </c>
      <c r="T7494">
        <v>3</v>
      </c>
      <c r="U7494">
        <v>0.2</v>
      </c>
      <c r="V7494">
        <v>3.2099999999999982</v>
      </c>
    </row>
    <row r="7495" spans="1:22" ht="14.25" customHeight="1" x14ac:dyDescent="0.3">
      <c r="A7495">
        <v>7494</v>
      </c>
      <c r="B7495" t="s">
        <v>9508</v>
      </c>
      <c r="C7495">
        <f>YEAR(Data!$D7495)</f>
        <v>2014</v>
      </c>
      <c r="D7495" s="2">
        <v>41894</v>
      </c>
      <c r="E7495" s="2">
        <v>41899</v>
      </c>
      <c r="F7495" t="s">
        <v>50</v>
      </c>
      <c r="G7495" t="s">
        <v>6451</v>
      </c>
      <c r="H7495" t="s">
        <v>6452</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ht="14.25" customHeight="1" x14ac:dyDescent="0.3">
      <c r="A7496">
        <v>7495</v>
      </c>
      <c r="B7496" t="s">
        <v>9508</v>
      </c>
      <c r="C7496">
        <f>YEAR(Data!$D7496)</f>
        <v>2014</v>
      </c>
      <c r="D7496" s="2">
        <v>41894</v>
      </c>
      <c r="E7496" s="2">
        <v>41899</v>
      </c>
      <c r="F7496" t="s">
        <v>50</v>
      </c>
      <c r="G7496" t="s">
        <v>6451</v>
      </c>
      <c r="H7496" t="s">
        <v>6452</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ht="14.25" customHeight="1" x14ac:dyDescent="0.3">
      <c r="A7497">
        <v>7496</v>
      </c>
      <c r="B7497" t="s">
        <v>9509</v>
      </c>
      <c r="C7497">
        <f>YEAR(Data!$D7497)</f>
        <v>2014</v>
      </c>
      <c r="D7497" s="2">
        <v>41835</v>
      </c>
      <c r="E7497" s="2">
        <v>41839</v>
      </c>
      <c r="F7497" t="s">
        <v>50</v>
      </c>
      <c r="G7497" t="s">
        <v>5806</v>
      </c>
      <c r="H7497" t="s">
        <v>5807</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ht="14.25" customHeight="1" x14ac:dyDescent="0.3">
      <c r="A7498">
        <v>7497</v>
      </c>
      <c r="B7498" t="s">
        <v>9509</v>
      </c>
      <c r="C7498">
        <f>YEAR(Data!$D7498)</f>
        <v>2014</v>
      </c>
      <c r="D7498" s="2">
        <v>41835</v>
      </c>
      <c r="E7498" s="2">
        <v>41839</v>
      </c>
      <c r="F7498" t="s">
        <v>50</v>
      </c>
      <c r="G7498" t="s">
        <v>5806</v>
      </c>
      <c r="H7498" t="s">
        <v>5807</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ht="14.25" customHeight="1" x14ac:dyDescent="0.3">
      <c r="A7499">
        <v>7498</v>
      </c>
      <c r="B7499" t="s">
        <v>9509</v>
      </c>
      <c r="C7499">
        <f>YEAR(Data!$D7499)</f>
        <v>2014</v>
      </c>
      <c r="D7499" s="2">
        <v>41835</v>
      </c>
      <c r="E7499" s="2">
        <v>41839</v>
      </c>
      <c r="F7499" t="s">
        <v>50</v>
      </c>
      <c r="G7499" t="s">
        <v>5806</v>
      </c>
      <c r="H7499" t="s">
        <v>5807</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ht="14.25" customHeight="1" x14ac:dyDescent="0.3">
      <c r="A7500">
        <v>7499</v>
      </c>
      <c r="B7500" t="s">
        <v>9509</v>
      </c>
      <c r="C7500">
        <f>YEAR(Data!$D7500)</f>
        <v>2014</v>
      </c>
      <c r="D7500" s="2">
        <v>41835</v>
      </c>
      <c r="E7500" s="2">
        <v>41839</v>
      </c>
      <c r="F7500" t="s">
        <v>50</v>
      </c>
      <c r="G7500" t="s">
        <v>5806</v>
      </c>
      <c r="H7500" t="s">
        <v>5807</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ht="14.25" customHeight="1" x14ac:dyDescent="0.3">
      <c r="A7501">
        <v>7500</v>
      </c>
      <c r="B7501" t="s">
        <v>9509</v>
      </c>
      <c r="C7501">
        <f>YEAR(Data!$D7501)</f>
        <v>2014</v>
      </c>
      <c r="D7501" s="2">
        <v>41835</v>
      </c>
      <c r="E7501" s="2">
        <v>41839</v>
      </c>
      <c r="F7501" t="s">
        <v>50</v>
      </c>
      <c r="G7501" t="s">
        <v>5806</v>
      </c>
      <c r="H7501" t="s">
        <v>5807</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ht="14.25" customHeight="1" x14ac:dyDescent="0.3">
      <c r="A7502">
        <v>7501</v>
      </c>
      <c r="B7502" t="s">
        <v>9509</v>
      </c>
      <c r="C7502">
        <f>YEAR(Data!$D7502)</f>
        <v>2014</v>
      </c>
      <c r="D7502" s="2">
        <v>41835</v>
      </c>
      <c r="E7502" s="2">
        <v>41839</v>
      </c>
      <c r="F7502" t="s">
        <v>50</v>
      </c>
      <c r="G7502" t="s">
        <v>5806</v>
      </c>
      <c r="H7502" t="s">
        <v>5807</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ht="14.25" customHeight="1" x14ac:dyDescent="0.3">
      <c r="A7503">
        <v>7502</v>
      </c>
      <c r="B7503" t="s">
        <v>9509</v>
      </c>
      <c r="C7503">
        <f>YEAR(Data!$D7503)</f>
        <v>2014</v>
      </c>
      <c r="D7503" s="2">
        <v>41835</v>
      </c>
      <c r="E7503" s="2">
        <v>41839</v>
      </c>
      <c r="F7503" t="s">
        <v>50</v>
      </c>
      <c r="G7503" t="s">
        <v>5806</v>
      </c>
      <c r="H7503" t="s">
        <v>5807</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ht="14.25" customHeight="1" x14ac:dyDescent="0.3">
      <c r="A7504">
        <v>7503</v>
      </c>
      <c r="B7504" t="s">
        <v>9510</v>
      </c>
      <c r="C7504">
        <f>YEAR(Data!$D7504)</f>
        <v>2014</v>
      </c>
      <c r="D7504" s="2">
        <v>41729</v>
      </c>
      <c r="E7504" s="2">
        <v>41729</v>
      </c>
      <c r="F7504" t="s">
        <v>1290</v>
      </c>
      <c r="G7504" t="s">
        <v>4047</v>
      </c>
      <c r="H7504" t="s">
        <v>4048</v>
      </c>
      <c r="I7504" t="s">
        <v>26</v>
      </c>
      <c r="J7504" t="s">
        <v>27</v>
      </c>
      <c r="K7504" t="s">
        <v>42</v>
      </c>
      <c r="L7504" t="s">
        <v>43</v>
      </c>
      <c r="M7504">
        <v>90036</v>
      </c>
      <c r="N7504" t="s">
        <v>44</v>
      </c>
      <c r="O7504" t="s">
        <v>5206</v>
      </c>
      <c r="P7504" t="s">
        <v>46</v>
      </c>
      <c r="Q7504" t="s">
        <v>68</v>
      </c>
      <c r="R7504" t="s">
        <v>5207</v>
      </c>
      <c r="S7504">
        <v>6.08</v>
      </c>
      <c r="T7504">
        <v>2</v>
      </c>
      <c r="U7504">
        <v>0</v>
      </c>
      <c r="V7504">
        <v>2.0671999999999997</v>
      </c>
    </row>
    <row r="7505" spans="1:22" ht="14.25" customHeight="1" x14ac:dyDescent="0.3">
      <c r="A7505">
        <v>7504</v>
      </c>
      <c r="B7505" t="s">
        <v>9510</v>
      </c>
      <c r="C7505">
        <f>YEAR(Data!$D7505)</f>
        <v>2014</v>
      </c>
      <c r="D7505" s="2">
        <v>41729</v>
      </c>
      <c r="E7505" s="2">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ht="14.25" customHeight="1" x14ac:dyDescent="0.3">
      <c r="A7506">
        <v>7505</v>
      </c>
      <c r="B7506" t="s">
        <v>9511</v>
      </c>
      <c r="C7506">
        <f>YEAR(Data!$D7506)</f>
        <v>2013</v>
      </c>
      <c r="D7506" s="2">
        <v>41305</v>
      </c>
      <c r="E7506" s="2">
        <v>41309</v>
      </c>
      <c r="F7506" t="s">
        <v>23</v>
      </c>
      <c r="G7506" t="s">
        <v>8157</v>
      </c>
      <c r="H7506" t="s">
        <v>8158</v>
      </c>
      <c r="I7506" t="s">
        <v>41</v>
      </c>
      <c r="J7506" t="s">
        <v>27</v>
      </c>
      <c r="K7506" t="s">
        <v>9512</v>
      </c>
      <c r="L7506" t="s">
        <v>788</v>
      </c>
      <c r="M7506">
        <v>8401</v>
      </c>
      <c r="N7506" t="s">
        <v>148</v>
      </c>
      <c r="O7506" t="s">
        <v>4131</v>
      </c>
      <c r="P7506" t="s">
        <v>46</v>
      </c>
      <c r="Q7506" t="s">
        <v>173</v>
      </c>
      <c r="R7506" t="s">
        <v>186</v>
      </c>
      <c r="S7506">
        <v>23.36</v>
      </c>
      <c r="T7506">
        <v>2</v>
      </c>
      <c r="U7506">
        <v>0</v>
      </c>
      <c r="V7506">
        <v>11.68</v>
      </c>
    </row>
    <row r="7507" spans="1:22" ht="14.25" customHeight="1" x14ac:dyDescent="0.3">
      <c r="A7507">
        <v>7506</v>
      </c>
      <c r="B7507" t="s">
        <v>9513</v>
      </c>
      <c r="C7507">
        <f>YEAR(Data!$D7507)</f>
        <v>2014</v>
      </c>
      <c r="D7507" s="2">
        <v>41799</v>
      </c>
      <c r="E7507" s="2">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ht="14.25" customHeight="1" x14ac:dyDescent="0.3">
      <c r="A7508">
        <v>7507</v>
      </c>
      <c r="B7508" t="s">
        <v>9514</v>
      </c>
      <c r="C7508">
        <f>YEAR(Data!$D7508)</f>
        <v>2011</v>
      </c>
      <c r="D7508" s="2">
        <v>40849</v>
      </c>
      <c r="E7508" s="2">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ht="14.25" customHeight="1" x14ac:dyDescent="0.3">
      <c r="A7509">
        <v>7508</v>
      </c>
      <c r="B7509" t="s">
        <v>9514</v>
      </c>
      <c r="C7509">
        <f>YEAR(Data!$D7509)</f>
        <v>2011</v>
      </c>
      <c r="D7509" s="2">
        <v>40849</v>
      </c>
      <c r="E7509" s="2">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ht="14.25" customHeight="1" x14ac:dyDescent="0.3">
      <c r="A7510">
        <v>7509</v>
      </c>
      <c r="B7510" t="s">
        <v>9515</v>
      </c>
      <c r="C7510">
        <f>YEAR(Data!$D7510)</f>
        <v>2014</v>
      </c>
      <c r="D7510" s="2">
        <v>41835</v>
      </c>
      <c r="E7510" s="2">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ht="14.25" customHeight="1" x14ac:dyDescent="0.3">
      <c r="A7511">
        <v>7510</v>
      </c>
      <c r="B7511" t="s">
        <v>9515</v>
      </c>
      <c r="C7511">
        <f>YEAR(Data!$D7511)</f>
        <v>2014</v>
      </c>
      <c r="D7511" s="2">
        <v>41835</v>
      </c>
      <c r="E7511" s="2">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ht="14.25" customHeight="1" x14ac:dyDescent="0.3">
      <c r="A7512">
        <v>7511</v>
      </c>
      <c r="B7512" t="s">
        <v>9515</v>
      </c>
      <c r="C7512">
        <f>YEAR(Data!$D7512)</f>
        <v>2014</v>
      </c>
      <c r="D7512" s="2">
        <v>41835</v>
      </c>
      <c r="E7512" s="2">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ht="14.25" customHeight="1" x14ac:dyDescent="0.3">
      <c r="A7513">
        <v>7512</v>
      </c>
      <c r="B7513" t="s">
        <v>9515</v>
      </c>
      <c r="C7513">
        <f>YEAR(Data!$D7513)</f>
        <v>2014</v>
      </c>
      <c r="D7513" s="2">
        <v>41835</v>
      </c>
      <c r="E7513" s="2">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ht="14.25" customHeight="1" x14ac:dyDescent="0.3">
      <c r="A7514">
        <v>7513</v>
      </c>
      <c r="B7514" t="s">
        <v>9515</v>
      </c>
      <c r="C7514">
        <f>YEAR(Data!$D7514)</f>
        <v>2014</v>
      </c>
      <c r="D7514" s="2">
        <v>41835</v>
      </c>
      <c r="E7514" s="2">
        <v>41839</v>
      </c>
      <c r="F7514" t="s">
        <v>50</v>
      </c>
      <c r="G7514" t="s">
        <v>2114</v>
      </c>
      <c r="H7514" t="s">
        <v>2115</v>
      </c>
      <c r="I7514" t="s">
        <v>26</v>
      </c>
      <c r="J7514" t="s">
        <v>27</v>
      </c>
      <c r="K7514" t="s">
        <v>497</v>
      </c>
      <c r="L7514" t="s">
        <v>498</v>
      </c>
      <c r="M7514">
        <v>43229</v>
      </c>
      <c r="N7514" t="s">
        <v>148</v>
      </c>
      <c r="O7514" t="s">
        <v>5557</v>
      </c>
      <c r="P7514" t="s">
        <v>46</v>
      </c>
      <c r="Q7514" t="s">
        <v>59</v>
      </c>
      <c r="R7514" t="s">
        <v>5558</v>
      </c>
      <c r="S7514">
        <v>239.45599999999999</v>
      </c>
      <c r="T7514">
        <v>7</v>
      </c>
      <c r="U7514">
        <v>0.2</v>
      </c>
      <c r="V7514">
        <v>17.959200000000003</v>
      </c>
    </row>
    <row r="7515" spans="1:22" ht="14.25" customHeight="1" x14ac:dyDescent="0.3">
      <c r="A7515">
        <v>7514</v>
      </c>
      <c r="B7515" t="s">
        <v>9515</v>
      </c>
      <c r="C7515">
        <f>YEAR(Data!$D7515)</f>
        <v>2014</v>
      </c>
      <c r="D7515" s="2">
        <v>41835</v>
      </c>
      <c r="E7515" s="2">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ht="14.25" customHeight="1" x14ac:dyDescent="0.3">
      <c r="A7516">
        <v>7515</v>
      </c>
      <c r="B7516" t="s">
        <v>9516</v>
      </c>
      <c r="C7516">
        <f>YEAR(Data!$D7516)</f>
        <v>2014</v>
      </c>
      <c r="D7516" s="2">
        <v>41983</v>
      </c>
      <c r="E7516" s="2">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ht="14.25" customHeight="1" x14ac:dyDescent="0.3">
      <c r="A7517">
        <v>7516</v>
      </c>
      <c r="B7517" t="s">
        <v>9516</v>
      </c>
      <c r="C7517">
        <f>YEAR(Data!$D7517)</f>
        <v>2014</v>
      </c>
      <c r="D7517" s="2">
        <v>41983</v>
      </c>
      <c r="E7517" s="2">
        <v>41986</v>
      </c>
      <c r="F7517" t="s">
        <v>23</v>
      </c>
      <c r="G7517" t="s">
        <v>2114</v>
      </c>
      <c r="H7517" t="s">
        <v>2115</v>
      </c>
      <c r="I7517" t="s">
        <v>26</v>
      </c>
      <c r="J7517" t="s">
        <v>27</v>
      </c>
      <c r="K7517" t="s">
        <v>1464</v>
      </c>
      <c r="L7517" t="s">
        <v>29</v>
      </c>
      <c r="M7517">
        <v>40475</v>
      </c>
      <c r="N7517" t="s">
        <v>30</v>
      </c>
      <c r="O7517" t="s">
        <v>5939</v>
      </c>
      <c r="P7517" t="s">
        <v>46</v>
      </c>
      <c r="Q7517" t="s">
        <v>78</v>
      </c>
      <c r="R7517" t="s">
        <v>5940</v>
      </c>
      <c r="S7517">
        <v>214.89999999999998</v>
      </c>
      <c r="T7517">
        <v>5</v>
      </c>
      <c r="U7517">
        <v>0</v>
      </c>
      <c r="V7517">
        <v>62.32099999999997</v>
      </c>
    </row>
    <row r="7518" spans="1:22" ht="14.25" customHeight="1" x14ac:dyDescent="0.3">
      <c r="A7518">
        <v>7517</v>
      </c>
      <c r="B7518" t="s">
        <v>9516</v>
      </c>
      <c r="C7518">
        <f>YEAR(Data!$D7518)</f>
        <v>2014</v>
      </c>
      <c r="D7518" s="2">
        <v>41983</v>
      </c>
      <c r="E7518" s="2">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ht="14.25" customHeight="1" x14ac:dyDescent="0.3">
      <c r="A7519">
        <v>7518</v>
      </c>
      <c r="B7519" t="s">
        <v>9516</v>
      </c>
      <c r="C7519">
        <f>YEAR(Data!$D7519)</f>
        <v>2014</v>
      </c>
      <c r="D7519" s="2">
        <v>41983</v>
      </c>
      <c r="E7519" s="2">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ht="14.25" customHeight="1" x14ac:dyDescent="0.3">
      <c r="A7520">
        <v>7519</v>
      </c>
      <c r="B7520" t="s">
        <v>9516</v>
      </c>
      <c r="C7520">
        <f>YEAR(Data!$D7520)</f>
        <v>2014</v>
      </c>
      <c r="D7520" s="2">
        <v>41983</v>
      </c>
      <c r="E7520" s="2">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ht="14.25" customHeight="1" x14ac:dyDescent="0.3">
      <c r="A7521">
        <v>7520</v>
      </c>
      <c r="B7521" t="s">
        <v>9516</v>
      </c>
      <c r="C7521">
        <f>YEAR(Data!$D7521)</f>
        <v>2014</v>
      </c>
      <c r="D7521" s="2">
        <v>41983</v>
      </c>
      <c r="E7521" s="2">
        <v>41986</v>
      </c>
      <c r="F7521" t="s">
        <v>23</v>
      </c>
      <c r="G7521" t="s">
        <v>2114</v>
      </c>
      <c r="H7521" t="s">
        <v>2115</v>
      </c>
      <c r="I7521" t="s">
        <v>26</v>
      </c>
      <c r="J7521" t="s">
        <v>27</v>
      </c>
      <c r="K7521" t="s">
        <v>1464</v>
      </c>
      <c r="L7521" t="s">
        <v>29</v>
      </c>
      <c r="M7521">
        <v>40475</v>
      </c>
      <c r="N7521" t="s">
        <v>30</v>
      </c>
      <c r="O7521" t="s">
        <v>6836</v>
      </c>
      <c r="P7521" t="s">
        <v>46</v>
      </c>
      <c r="Q7521" t="s">
        <v>47</v>
      </c>
      <c r="R7521" t="s">
        <v>6837</v>
      </c>
      <c r="S7521">
        <v>5.76</v>
      </c>
      <c r="T7521">
        <v>2</v>
      </c>
      <c r="U7521">
        <v>0</v>
      </c>
      <c r="V7521">
        <v>2.6495999999999995</v>
      </c>
    </row>
    <row r="7522" spans="1:22" ht="14.25" customHeight="1" x14ac:dyDescent="0.3">
      <c r="A7522">
        <v>7521</v>
      </c>
      <c r="B7522" t="s">
        <v>9516</v>
      </c>
      <c r="C7522">
        <f>YEAR(Data!$D7522)</f>
        <v>2014</v>
      </c>
      <c r="D7522" s="2">
        <v>41983</v>
      </c>
      <c r="E7522" s="2">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ht="14.25" customHeight="1" x14ac:dyDescent="0.3">
      <c r="A7523">
        <v>7522</v>
      </c>
      <c r="B7523" t="s">
        <v>9517</v>
      </c>
      <c r="C7523">
        <f>YEAR(Data!$D7523)</f>
        <v>2013</v>
      </c>
      <c r="D7523" s="2">
        <v>41523</v>
      </c>
      <c r="E7523" s="2">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ht="14.25" customHeight="1" x14ac:dyDescent="0.3">
      <c r="A7524">
        <v>7523</v>
      </c>
      <c r="B7524" t="s">
        <v>9517</v>
      </c>
      <c r="C7524">
        <f>YEAR(Data!$D7524)</f>
        <v>2013</v>
      </c>
      <c r="D7524" s="2">
        <v>41523</v>
      </c>
      <c r="E7524" s="2">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ht="14.25" customHeight="1" x14ac:dyDescent="0.3">
      <c r="A7525">
        <v>7524</v>
      </c>
      <c r="B7525" t="s">
        <v>9517</v>
      </c>
      <c r="C7525">
        <f>YEAR(Data!$D7525)</f>
        <v>2013</v>
      </c>
      <c r="D7525" s="2">
        <v>41523</v>
      </c>
      <c r="E7525" s="2">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ht="14.25" customHeight="1" x14ac:dyDescent="0.3">
      <c r="A7526">
        <v>7525</v>
      </c>
      <c r="B7526" t="s">
        <v>9518</v>
      </c>
      <c r="C7526">
        <f>YEAR(Data!$D7526)</f>
        <v>2011</v>
      </c>
      <c r="D7526" s="2">
        <v>40796</v>
      </c>
      <c r="E7526" s="2">
        <v>40802</v>
      </c>
      <c r="F7526" t="s">
        <v>50</v>
      </c>
      <c r="G7526" t="s">
        <v>486</v>
      </c>
      <c r="H7526" t="s">
        <v>487</v>
      </c>
      <c r="I7526" t="s">
        <v>26</v>
      </c>
      <c r="J7526" t="s">
        <v>27</v>
      </c>
      <c r="K7526" t="s">
        <v>6231</v>
      </c>
      <c r="L7526" t="s">
        <v>420</v>
      </c>
      <c r="M7526">
        <v>97030</v>
      </c>
      <c r="N7526" t="s">
        <v>44</v>
      </c>
      <c r="O7526" t="s">
        <v>3041</v>
      </c>
      <c r="P7526" t="s">
        <v>46</v>
      </c>
      <c r="Q7526" t="s">
        <v>173</v>
      </c>
      <c r="R7526" t="s">
        <v>3042</v>
      </c>
      <c r="S7526">
        <v>21.728000000000002</v>
      </c>
      <c r="T7526">
        <v>7</v>
      </c>
      <c r="U7526">
        <v>0.2</v>
      </c>
      <c r="V7526">
        <v>7.6047999999999991</v>
      </c>
    </row>
    <row r="7527" spans="1:22" ht="14.25" customHeight="1" x14ac:dyDescent="0.3">
      <c r="A7527">
        <v>7526</v>
      </c>
      <c r="B7527" t="s">
        <v>9518</v>
      </c>
      <c r="C7527">
        <f>YEAR(Data!$D7527)</f>
        <v>2011</v>
      </c>
      <c r="D7527" s="2">
        <v>40796</v>
      </c>
      <c r="E7527" s="2">
        <v>40802</v>
      </c>
      <c r="F7527" t="s">
        <v>50</v>
      </c>
      <c r="G7527" t="s">
        <v>486</v>
      </c>
      <c r="H7527" t="s">
        <v>487</v>
      </c>
      <c r="I7527" t="s">
        <v>26</v>
      </c>
      <c r="J7527" t="s">
        <v>27</v>
      </c>
      <c r="K7527" t="s">
        <v>6231</v>
      </c>
      <c r="L7527" t="s">
        <v>420</v>
      </c>
      <c r="M7527">
        <v>97030</v>
      </c>
      <c r="N7527" t="s">
        <v>44</v>
      </c>
      <c r="O7527" t="s">
        <v>3400</v>
      </c>
      <c r="P7527" t="s">
        <v>32</v>
      </c>
      <c r="Q7527" t="s">
        <v>36</v>
      </c>
      <c r="R7527" t="s">
        <v>3401</v>
      </c>
      <c r="S7527">
        <v>1487.04</v>
      </c>
      <c r="T7527">
        <v>5</v>
      </c>
      <c r="U7527">
        <v>0.2</v>
      </c>
      <c r="V7527">
        <v>148.70400000000006</v>
      </c>
    </row>
    <row r="7528" spans="1:22" ht="14.25" customHeight="1" x14ac:dyDescent="0.3">
      <c r="A7528">
        <v>7527</v>
      </c>
      <c r="B7528" t="s">
        <v>9519</v>
      </c>
      <c r="C7528">
        <f>YEAR(Data!$D7528)</f>
        <v>2014</v>
      </c>
      <c r="D7528" s="2">
        <v>41909</v>
      </c>
      <c r="E7528" s="2">
        <v>41909</v>
      </c>
      <c r="F7528" t="s">
        <v>1290</v>
      </c>
      <c r="G7528" t="s">
        <v>215</v>
      </c>
      <c r="H7528" t="s">
        <v>216</v>
      </c>
      <c r="I7528" t="s">
        <v>41</v>
      </c>
      <c r="J7528" t="s">
        <v>27</v>
      </c>
      <c r="K7528" t="s">
        <v>127</v>
      </c>
      <c r="L7528" t="s">
        <v>43</v>
      </c>
      <c r="M7528">
        <v>94109</v>
      </c>
      <c r="N7528" t="s">
        <v>44</v>
      </c>
      <c r="O7528" t="s">
        <v>7073</v>
      </c>
      <c r="P7528" t="s">
        <v>46</v>
      </c>
      <c r="Q7528" t="s">
        <v>173</v>
      </c>
      <c r="R7528" t="s">
        <v>186</v>
      </c>
      <c r="S7528">
        <v>71.88</v>
      </c>
      <c r="T7528">
        <v>6</v>
      </c>
      <c r="U7528">
        <v>0</v>
      </c>
      <c r="V7528">
        <v>33.064799999999998</v>
      </c>
    </row>
    <row r="7529" spans="1:22" ht="14.25" customHeight="1" x14ac:dyDescent="0.3">
      <c r="A7529">
        <v>7528</v>
      </c>
      <c r="B7529" t="s">
        <v>9519</v>
      </c>
      <c r="C7529">
        <f>YEAR(Data!$D7529)</f>
        <v>2014</v>
      </c>
      <c r="D7529" s="2">
        <v>41909</v>
      </c>
      <c r="E7529" s="2">
        <v>41909</v>
      </c>
      <c r="F7529" t="s">
        <v>1290</v>
      </c>
      <c r="G7529" t="s">
        <v>215</v>
      </c>
      <c r="H7529" t="s">
        <v>216</v>
      </c>
      <c r="I7529" t="s">
        <v>41</v>
      </c>
      <c r="J7529" t="s">
        <v>27</v>
      </c>
      <c r="K7529" t="s">
        <v>127</v>
      </c>
      <c r="L7529" t="s">
        <v>43</v>
      </c>
      <c r="M7529">
        <v>94109</v>
      </c>
      <c r="N7529" t="s">
        <v>44</v>
      </c>
      <c r="O7529" t="s">
        <v>5753</v>
      </c>
      <c r="P7529" t="s">
        <v>32</v>
      </c>
      <c r="Q7529" t="s">
        <v>65</v>
      </c>
      <c r="R7529" t="s">
        <v>5754</v>
      </c>
      <c r="S7529">
        <v>9.24</v>
      </c>
      <c r="T7529">
        <v>3</v>
      </c>
      <c r="U7529">
        <v>0</v>
      </c>
      <c r="V7529">
        <v>2.9567999999999994</v>
      </c>
    </row>
    <row r="7530" spans="1:22" ht="14.25" customHeight="1" x14ac:dyDescent="0.3">
      <c r="A7530">
        <v>7529</v>
      </c>
      <c r="B7530" t="s">
        <v>9519</v>
      </c>
      <c r="C7530">
        <f>YEAR(Data!$D7530)</f>
        <v>2014</v>
      </c>
      <c r="D7530" s="2">
        <v>41909</v>
      </c>
      <c r="E7530" s="2">
        <v>41909</v>
      </c>
      <c r="F7530" t="s">
        <v>1290</v>
      </c>
      <c r="G7530" t="s">
        <v>215</v>
      </c>
      <c r="H7530" t="s">
        <v>216</v>
      </c>
      <c r="I7530" t="s">
        <v>41</v>
      </c>
      <c r="J7530" t="s">
        <v>27</v>
      </c>
      <c r="K7530" t="s">
        <v>127</v>
      </c>
      <c r="L7530" t="s">
        <v>43</v>
      </c>
      <c r="M7530">
        <v>94109</v>
      </c>
      <c r="N7530" t="s">
        <v>44</v>
      </c>
      <c r="O7530" t="s">
        <v>5566</v>
      </c>
      <c r="P7530" t="s">
        <v>46</v>
      </c>
      <c r="Q7530" t="s">
        <v>90</v>
      </c>
      <c r="R7530" t="s">
        <v>5567</v>
      </c>
      <c r="S7530">
        <v>35.880000000000003</v>
      </c>
      <c r="T7530">
        <v>6</v>
      </c>
      <c r="U7530">
        <v>0</v>
      </c>
      <c r="V7530">
        <v>16.146000000000001</v>
      </c>
    </row>
    <row r="7531" spans="1:22" ht="14.25" customHeight="1" x14ac:dyDescent="0.3">
      <c r="A7531">
        <v>7530</v>
      </c>
      <c r="B7531" t="s">
        <v>9519</v>
      </c>
      <c r="C7531">
        <f>YEAR(Data!$D7531)</f>
        <v>2014</v>
      </c>
      <c r="D7531" s="2">
        <v>41909</v>
      </c>
      <c r="E7531" s="2">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ht="14.25" customHeight="1" x14ac:dyDescent="0.3">
      <c r="A7532">
        <v>7531</v>
      </c>
      <c r="B7532" t="s">
        <v>9519</v>
      </c>
      <c r="C7532">
        <f>YEAR(Data!$D7532)</f>
        <v>2014</v>
      </c>
      <c r="D7532" s="2">
        <v>41909</v>
      </c>
      <c r="E7532" s="2">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ht="14.25" customHeight="1" x14ac:dyDescent="0.3">
      <c r="A7533">
        <v>7532</v>
      </c>
      <c r="B7533" t="s">
        <v>9520</v>
      </c>
      <c r="C7533">
        <f>YEAR(Data!$D7533)</f>
        <v>2013</v>
      </c>
      <c r="D7533" s="2">
        <v>41443</v>
      </c>
      <c r="E7533" s="2">
        <v>41445</v>
      </c>
      <c r="F7533" t="s">
        <v>188</v>
      </c>
      <c r="G7533" t="s">
        <v>564</v>
      </c>
      <c r="H7533" t="s">
        <v>565</v>
      </c>
      <c r="I7533" t="s">
        <v>26</v>
      </c>
      <c r="J7533" t="s">
        <v>27</v>
      </c>
      <c r="K7533" t="s">
        <v>9521</v>
      </c>
      <c r="L7533" t="s">
        <v>457</v>
      </c>
      <c r="M7533">
        <v>80501</v>
      </c>
      <c r="N7533" t="s">
        <v>44</v>
      </c>
      <c r="O7533" t="s">
        <v>5400</v>
      </c>
      <c r="P7533" t="s">
        <v>32</v>
      </c>
      <c r="Q7533" t="s">
        <v>65</v>
      </c>
      <c r="R7533" t="s">
        <v>5401</v>
      </c>
      <c r="S7533">
        <v>266.35200000000003</v>
      </c>
      <c r="T7533">
        <v>3</v>
      </c>
      <c r="U7533">
        <v>0.2</v>
      </c>
      <c r="V7533">
        <v>-13.317600000000013</v>
      </c>
    </row>
    <row r="7534" spans="1:22" ht="14.25" customHeight="1" x14ac:dyDescent="0.3">
      <c r="A7534">
        <v>7533</v>
      </c>
      <c r="B7534" t="s">
        <v>9520</v>
      </c>
      <c r="C7534">
        <f>YEAR(Data!$D7534)</f>
        <v>2013</v>
      </c>
      <c r="D7534" s="2">
        <v>41443</v>
      </c>
      <c r="E7534" s="2">
        <v>41445</v>
      </c>
      <c r="F7534" t="s">
        <v>188</v>
      </c>
      <c r="G7534" t="s">
        <v>564</v>
      </c>
      <c r="H7534" t="s">
        <v>565</v>
      </c>
      <c r="I7534" t="s">
        <v>26</v>
      </c>
      <c r="J7534" t="s">
        <v>27</v>
      </c>
      <c r="K7534" t="s">
        <v>9521</v>
      </c>
      <c r="L7534" t="s">
        <v>457</v>
      </c>
      <c r="M7534">
        <v>80501</v>
      </c>
      <c r="N7534" t="s">
        <v>44</v>
      </c>
      <c r="O7534" t="s">
        <v>2060</v>
      </c>
      <c r="P7534" t="s">
        <v>32</v>
      </c>
      <c r="Q7534" t="s">
        <v>36</v>
      </c>
      <c r="R7534" t="s">
        <v>2061</v>
      </c>
      <c r="S7534">
        <v>483.13599999999997</v>
      </c>
      <c r="T7534">
        <v>4</v>
      </c>
      <c r="U7534">
        <v>0.2</v>
      </c>
      <c r="V7534">
        <v>54.352799999999945</v>
      </c>
    </row>
    <row r="7535" spans="1:22" ht="14.25" customHeight="1" x14ac:dyDescent="0.3">
      <c r="A7535">
        <v>7534</v>
      </c>
      <c r="B7535" t="s">
        <v>9522</v>
      </c>
      <c r="C7535">
        <f>YEAR(Data!$D7535)</f>
        <v>2014</v>
      </c>
      <c r="D7535" s="2">
        <v>41696</v>
      </c>
      <c r="E7535" s="2">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ht="14.25" customHeight="1" x14ac:dyDescent="0.3">
      <c r="A7536">
        <v>7535</v>
      </c>
      <c r="B7536" t="s">
        <v>9522</v>
      </c>
      <c r="C7536">
        <f>YEAR(Data!$D7536)</f>
        <v>2014</v>
      </c>
      <c r="D7536" s="2">
        <v>41696</v>
      </c>
      <c r="E7536" s="2">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ht="14.25" customHeight="1" x14ac:dyDescent="0.3">
      <c r="A7537">
        <v>7536</v>
      </c>
      <c r="B7537" t="s">
        <v>9523</v>
      </c>
      <c r="C7537">
        <f>YEAR(Data!$D7537)</f>
        <v>2014</v>
      </c>
      <c r="D7537" s="2">
        <v>41730</v>
      </c>
      <c r="E7537" s="2">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ht="14.25" customHeight="1" x14ac:dyDescent="0.3">
      <c r="A7538">
        <v>7537</v>
      </c>
      <c r="B7538" t="s">
        <v>9524</v>
      </c>
      <c r="C7538">
        <f>YEAR(Data!$D7538)</f>
        <v>2014</v>
      </c>
      <c r="D7538" s="2">
        <v>41977</v>
      </c>
      <c r="E7538" s="2">
        <v>41982</v>
      </c>
      <c r="F7538" t="s">
        <v>50</v>
      </c>
      <c r="G7538" t="s">
        <v>5248</v>
      </c>
      <c r="H7538" t="s">
        <v>5249</v>
      </c>
      <c r="I7538" t="s">
        <v>26</v>
      </c>
      <c r="J7538" t="s">
        <v>27</v>
      </c>
      <c r="K7538" t="s">
        <v>184</v>
      </c>
      <c r="L7538" t="s">
        <v>104</v>
      </c>
      <c r="M7538">
        <v>77041</v>
      </c>
      <c r="N7538" t="s">
        <v>105</v>
      </c>
      <c r="O7538" t="s">
        <v>9022</v>
      </c>
      <c r="P7538" t="s">
        <v>32</v>
      </c>
      <c r="Q7538" t="s">
        <v>65</v>
      </c>
      <c r="R7538" t="s">
        <v>9023</v>
      </c>
      <c r="S7538">
        <v>13.591999999999999</v>
      </c>
      <c r="T7538">
        <v>2</v>
      </c>
      <c r="U7538">
        <v>0.6</v>
      </c>
      <c r="V7538">
        <v>-14.271599999999999</v>
      </c>
    </row>
    <row r="7539" spans="1:22" ht="14.25" customHeight="1" x14ac:dyDescent="0.3">
      <c r="A7539">
        <v>7538</v>
      </c>
      <c r="B7539" t="s">
        <v>9525</v>
      </c>
      <c r="C7539">
        <f>YEAR(Data!$D7539)</f>
        <v>2013</v>
      </c>
      <c r="D7539" s="2">
        <v>41324</v>
      </c>
      <c r="E7539" s="2">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ht="14.25" customHeight="1" x14ac:dyDescent="0.3">
      <c r="A7540">
        <v>7539</v>
      </c>
      <c r="B7540" t="s">
        <v>9526</v>
      </c>
      <c r="C7540">
        <f>YEAR(Data!$D7540)</f>
        <v>2014</v>
      </c>
      <c r="D7540" s="2">
        <v>41976</v>
      </c>
      <c r="E7540" s="2">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ht="14.25" customHeight="1" x14ac:dyDescent="0.3">
      <c r="A7541">
        <v>7540</v>
      </c>
      <c r="B7541" t="s">
        <v>9526</v>
      </c>
      <c r="C7541">
        <f>YEAR(Data!$D7541)</f>
        <v>2014</v>
      </c>
      <c r="D7541" s="2">
        <v>41976</v>
      </c>
      <c r="E7541" s="2">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ht="14.25" customHeight="1" x14ac:dyDescent="0.3">
      <c r="A7542">
        <v>7541</v>
      </c>
      <c r="B7542" t="s">
        <v>9526</v>
      </c>
      <c r="C7542">
        <f>YEAR(Data!$D7542)</f>
        <v>2014</v>
      </c>
      <c r="D7542" s="2">
        <v>41976</v>
      </c>
      <c r="E7542" s="2">
        <v>41980</v>
      </c>
      <c r="F7542" t="s">
        <v>50</v>
      </c>
      <c r="G7542" t="s">
        <v>4287</v>
      </c>
      <c r="H7542" t="s">
        <v>4288</v>
      </c>
      <c r="I7542" t="s">
        <v>41</v>
      </c>
      <c r="J7542" t="s">
        <v>27</v>
      </c>
      <c r="K7542" t="s">
        <v>807</v>
      </c>
      <c r="L7542" t="s">
        <v>457</v>
      </c>
      <c r="M7542">
        <v>80219</v>
      </c>
      <c r="N7542" t="s">
        <v>44</v>
      </c>
      <c r="O7542" t="s">
        <v>7491</v>
      </c>
      <c r="P7542" t="s">
        <v>32</v>
      </c>
      <c r="Q7542" t="s">
        <v>33</v>
      </c>
      <c r="R7542" t="s">
        <v>7492</v>
      </c>
      <c r="S7542">
        <v>242.35200000000003</v>
      </c>
      <c r="T7542">
        <v>8</v>
      </c>
      <c r="U7542">
        <v>0.7</v>
      </c>
      <c r="V7542">
        <v>-363.52799999999991</v>
      </c>
    </row>
    <row r="7543" spans="1:22" ht="14.25" customHeight="1" x14ac:dyDescent="0.3">
      <c r="A7543">
        <v>7542</v>
      </c>
      <c r="B7543" t="s">
        <v>9526</v>
      </c>
      <c r="C7543">
        <f>YEAR(Data!$D7543)</f>
        <v>2014</v>
      </c>
      <c r="D7543" s="2">
        <v>41976</v>
      </c>
      <c r="E7543" s="2">
        <v>41980</v>
      </c>
      <c r="F7543" t="s">
        <v>50</v>
      </c>
      <c r="G7543" t="s">
        <v>4287</v>
      </c>
      <c r="H7543" t="s">
        <v>4288</v>
      </c>
      <c r="I7543" t="s">
        <v>41</v>
      </c>
      <c r="J7543" t="s">
        <v>27</v>
      </c>
      <c r="K7543" t="s">
        <v>807</v>
      </c>
      <c r="L7543" t="s">
        <v>457</v>
      </c>
      <c r="M7543">
        <v>80219</v>
      </c>
      <c r="N7543" t="s">
        <v>44</v>
      </c>
      <c r="O7543" t="s">
        <v>7547</v>
      </c>
      <c r="P7543" t="s">
        <v>71</v>
      </c>
      <c r="Q7543" t="s">
        <v>72</v>
      </c>
      <c r="R7543" t="s">
        <v>7548</v>
      </c>
      <c r="S7543">
        <v>49.616000000000007</v>
      </c>
      <c r="T7543">
        <v>2</v>
      </c>
      <c r="U7543">
        <v>0.2</v>
      </c>
      <c r="V7543">
        <v>4.9615999999999989</v>
      </c>
    </row>
    <row r="7544" spans="1:22" ht="14.25" customHeight="1" x14ac:dyDescent="0.3">
      <c r="A7544">
        <v>7543</v>
      </c>
      <c r="B7544" t="s">
        <v>9526</v>
      </c>
      <c r="C7544">
        <f>YEAR(Data!$D7544)</f>
        <v>2014</v>
      </c>
      <c r="D7544" s="2">
        <v>41976</v>
      </c>
      <c r="E7544" s="2">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ht="14.25" customHeight="1" x14ac:dyDescent="0.3">
      <c r="A7545">
        <v>7544</v>
      </c>
      <c r="B7545" t="s">
        <v>9526</v>
      </c>
      <c r="C7545">
        <f>YEAR(Data!$D7545)</f>
        <v>2014</v>
      </c>
      <c r="D7545" s="2">
        <v>41976</v>
      </c>
      <c r="E7545" s="2">
        <v>41980</v>
      </c>
      <c r="F7545" t="s">
        <v>50</v>
      </c>
      <c r="G7545" t="s">
        <v>4287</v>
      </c>
      <c r="H7545" t="s">
        <v>4288</v>
      </c>
      <c r="I7545" t="s">
        <v>41</v>
      </c>
      <c r="J7545" t="s">
        <v>27</v>
      </c>
      <c r="K7545" t="s">
        <v>807</v>
      </c>
      <c r="L7545" t="s">
        <v>457</v>
      </c>
      <c r="M7545">
        <v>80219</v>
      </c>
      <c r="N7545" t="s">
        <v>44</v>
      </c>
      <c r="O7545" t="s">
        <v>5686</v>
      </c>
      <c r="P7545" t="s">
        <v>71</v>
      </c>
      <c r="Q7545" t="s">
        <v>72</v>
      </c>
      <c r="R7545" t="s">
        <v>5687</v>
      </c>
      <c r="S7545">
        <v>57.36</v>
      </c>
      <c r="T7545">
        <v>6</v>
      </c>
      <c r="U7545">
        <v>0.2</v>
      </c>
      <c r="V7545">
        <v>-14.34</v>
      </c>
    </row>
    <row r="7546" spans="1:22" ht="14.25" customHeight="1" x14ac:dyDescent="0.3">
      <c r="A7546">
        <v>7545</v>
      </c>
      <c r="B7546" t="s">
        <v>9526</v>
      </c>
      <c r="C7546">
        <f>YEAR(Data!$D7546)</f>
        <v>2014</v>
      </c>
      <c r="D7546" s="2">
        <v>41976</v>
      </c>
      <c r="E7546" s="2">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ht="14.25" customHeight="1" x14ac:dyDescent="0.3">
      <c r="A7547">
        <v>7546</v>
      </c>
      <c r="B7547" t="s">
        <v>9527</v>
      </c>
      <c r="C7547">
        <f>YEAR(Data!$D7547)</f>
        <v>2011</v>
      </c>
      <c r="D7547" s="2">
        <v>40826</v>
      </c>
      <c r="E7547" s="2">
        <v>40831</v>
      </c>
      <c r="F7547" t="s">
        <v>50</v>
      </c>
      <c r="G7547" t="s">
        <v>9528</v>
      </c>
      <c r="H7547" t="s">
        <v>9529</v>
      </c>
      <c r="I7547" t="s">
        <v>41</v>
      </c>
      <c r="J7547" t="s">
        <v>27</v>
      </c>
      <c r="K7547" t="s">
        <v>1681</v>
      </c>
      <c r="L7547" t="s">
        <v>104</v>
      </c>
      <c r="M7547">
        <v>77340</v>
      </c>
      <c r="N7547" t="s">
        <v>105</v>
      </c>
      <c r="O7547" t="s">
        <v>6521</v>
      </c>
      <c r="P7547" t="s">
        <v>71</v>
      </c>
      <c r="Q7547" t="s">
        <v>72</v>
      </c>
      <c r="R7547" t="s">
        <v>6522</v>
      </c>
      <c r="S7547">
        <v>719.95200000000011</v>
      </c>
      <c r="T7547">
        <v>6</v>
      </c>
      <c r="U7547">
        <v>0.2</v>
      </c>
      <c r="V7547">
        <v>71.995200000000011</v>
      </c>
    </row>
    <row r="7548" spans="1:22" ht="14.25" customHeight="1" x14ac:dyDescent="0.3">
      <c r="A7548">
        <v>7547</v>
      </c>
      <c r="B7548" t="s">
        <v>9527</v>
      </c>
      <c r="C7548">
        <f>YEAR(Data!$D7548)</f>
        <v>2011</v>
      </c>
      <c r="D7548" s="2">
        <v>40826</v>
      </c>
      <c r="E7548" s="2">
        <v>40831</v>
      </c>
      <c r="F7548" t="s">
        <v>50</v>
      </c>
      <c r="G7548" t="s">
        <v>9528</v>
      </c>
      <c r="H7548" t="s">
        <v>9529</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ht="14.25" customHeight="1" x14ac:dyDescent="0.3">
      <c r="A7549">
        <v>7548</v>
      </c>
      <c r="B7549" t="s">
        <v>9527</v>
      </c>
      <c r="C7549">
        <f>YEAR(Data!$D7549)</f>
        <v>2011</v>
      </c>
      <c r="D7549" s="2">
        <v>40826</v>
      </c>
      <c r="E7549" s="2">
        <v>40831</v>
      </c>
      <c r="F7549" t="s">
        <v>50</v>
      </c>
      <c r="G7549" t="s">
        <v>9528</v>
      </c>
      <c r="H7549" t="s">
        <v>9529</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ht="14.25" customHeight="1" x14ac:dyDescent="0.3">
      <c r="A7550">
        <v>7549</v>
      </c>
      <c r="B7550" t="s">
        <v>9527</v>
      </c>
      <c r="C7550">
        <f>YEAR(Data!$D7550)</f>
        <v>2011</v>
      </c>
      <c r="D7550" s="2">
        <v>40826</v>
      </c>
      <c r="E7550" s="2">
        <v>40831</v>
      </c>
      <c r="F7550" t="s">
        <v>50</v>
      </c>
      <c r="G7550" t="s">
        <v>9528</v>
      </c>
      <c r="H7550" t="s">
        <v>9529</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ht="14.25" customHeight="1" x14ac:dyDescent="0.3">
      <c r="A7551">
        <v>7550</v>
      </c>
      <c r="B7551" t="s">
        <v>9530</v>
      </c>
      <c r="C7551">
        <f>YEAR(Data!$D7551)</f>
        <v>2013</v>
      </c>
      <c r="D7551" s="2">
        <v>41523</v>
      </c>
      <c r="E7551" s="2">
        <v>41525</v>
      </c>
      <c r="F7551" t="s">
        <v>188</v>
      </c>
      <c r="G7551" t="s">
        <v>5323</v>
      </c>
      <c r="H7551" t="s">
        <v>5324</v>
      </c>
      <c r="I7551" t="s">
        <v>41</v>
      </c>
      <c r="J7551" t="s">
        <v>27</v>
      </c>
      <c r="K7551" t="s">
        <v>184</v>
      </c>
      <c r="L7551" t="s">
        <v>104</v>
      </c>
      <c r="M7551">
        <v>77036</v>
      </c>
      <c r="N7551" t="s">
        <v>105</v>
      </c>
      <c r="O7551" t="s">
        <v>5698</v>
      </c>
      <c r="P7551" t="s">
        <v>32</v>
      </c>
      <c r="Q7551" t="s">
        <v>65</v>
      </c>
      <c r="R7551" t="s">
        <v>5699</v>
      </c>
      <c r="S7551">
        <v>21.204000000000004</v>
      </c>
      <c r="T7551">
        <v>3</v>
      </c>
      <c r="U7551">
        <v>0.6</v>
      </c>
      <c r="V7551">
        <v>-11.662199999999999</v>
      </c>
    </row>
    <row r="7552" spans="1:22" ht="14.25" customHeight="1" x14ac:dyDescent="0.3">
      <c r="A7552">
        <v>7551</v>
      </c>
      <c r="B7552" t="s">
        <v>9531</v>
      </c>
      <c r="C7552">
        <f>YEAR(Data!$D7552)</f>
        <v>2011</v>
      </c>
      <c r="D7552" s="2">
        <v>40867</v>
      </c>
      <c r="E7552" s="2">
        <v>40872</v>
      </c>
      <c r="F7552" t="s">
        <v>50</v>
      </c>
      <c r="G7552" t="s">
        <v>4616</v>
      </c>
      <c r="H7552" t="s">
        <v>4617</v>
      </c>
      <c r="I7552" t="s">
        <v>41</v>
      </c>
      <c r="J7552" t="s">
        <v>27</v>
      </c>
      <c r="K7552" t="s">
        <v>266</v>
      </c>
      <c r="L7552" t="s">
        <v>267</v>
      </c>
      <c r="M7552">
        <v>10024</v>
      </c>
      <c r="N7552" t="s">
        <v>148</v>
      </c>
      <c r="O7552" t="s">
        <v>8404</v>
      </c>
      <c r="P7552" t="s">
        <v>46</v>
      </c>
      <c r="Q7552" t="s">
        <v>173</v>
      </c>
      <c r="R7552" t="s">
        <v>8056</v>
      </c>
      <c r="S7552">
        <v>34.74</v>
      </c>
      <c r="T7552">
        <v>3</v>
      </c>
      <c r="U7552">
        <v>0</v>
      </c>
      <c r="V7552">
        <v>17.37</v>
      </c>
    </row>
    <row r="7553" spans="1:22" ht="14.25" customHeight="1" x14ac:dyDescent="0.3">
      <c r="A7553">
        <v>7552</v>
      </c>
      <c r="B7553" t="s">
        <v>9531</v>
      </c>
      <c r="C7553">
        <f>YEAR(Data!$D7553)</f>
        <v>2011</v>
      </c>
      <c r="D7553" s="2">
        <v>40867</v>
      </c>
      <c r="E7553" s="2">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ht="14.25" customHeight="1" x14ac:dyDescent="0.3">
      <c r="A7554">
        <v>7553</v>
      </c>
      <c r="B7554" t="s">
        <v>9531</v>
      </c>
      <c r="C7554">
        <f>YEAR(Data!$D7554)</f>
        <v>2011</v>
      </c>
      <c r="D7554" s="2">
        <v>40867</v>
      </c>
      <c r="E7554" s="2">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ht="14.25" customHeight="1" x14ac:dyDescent="0.3">
      <c r="A7555">
        <v>7554</v>
      </c>
      <c r="B7555" t="s">
        <v>9531</v>
      </c>
      <c r="C7555">
        <f>YEAR(Data!$D7555)</f>
        <v>2011</v>
      </c>
      <c r="D7555" s="2">
        <v>40867</v>
      </c>
      <c r="E7555" s="2">
        <v>40872</v>
      </c>
      <c r="F7555" t="s">
        <v>50</v>
      </c>
      <c r="G7555" t="s">
        <v>4616</v>
      </c>
      <c r="H7555" t="s">
        <v>4617</v>
      </c>
      <c r="I7555" t="s">
        <v>41</v>
      </c>
      <c r="J7555" t="s">
        <v>27</v>
      </c>
      <c r="K7555" t="s">
        <v>266</v>
      </c>
      <c r="L7555" t="s">
        <v>267</v>
      </c>
      <c r="M7555">
        <v>10024</v>
      </c>
      <c r="N7555" t="s">
        <v>148</v>
      </c>
      <c r="O7555" t="s">
        <v>5773</v>
      </c>
      <c r="P7555" t="s">
        <v>46</v>
      </c>
      <c r="Q7555" t="s">
        <v>90</v>
      </c>
      <c r="R7555" t="s">
        <v>5774</v>
      </c>
      <c r="S7555">
        <v>25.92</v>
      </c>
      <c r="T7555">
        <v>4</v>
      </c>
      <c r="U7555">
        <v>0</v>
      </c>
      <c r="V7555">
        <v>12.441600000000001</v>
      </c>
    </row>
    <row r="7556" spans="1:22" ht="14.25" customHeight="1" x14ac:dyDescent="0.3">
      <c r="A7556">
        <v>7555</v>
      </c>
      <c r="B7556" t="s">
        <v>9532</v>
      </c>
      <c r="C7556">
        <f>YEAR(Data!$D7556)</f>
        <v>2011</v>
      </c>
      <c r="D7556" s="2">
        <v>40673</v>
      </c>
      <c r="E7556" s="2">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ht="14.25" customHeight="1" x14ac:dyDescent="0.3">
      <c r="A7557">
        <v>7556</v>
      </c>
      <c r="B7557" t="s">
        <v>9532</v>
      </c>
      <c r="C7557">
        <f>YEAR(Data!$D7557)</f>
        <v>2011</v>
      </c>
      <c r="D7557" s="2">
        <v>40673</v>
      </c>
      <c r="E7557" s="2">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ht="14.25" customHeight="1" x14ac:dyDescent="0.3">
      <c r="A7558">
        <v>7557</v>
      </c>
      <c r="B7558" t="s">
        <v>9533</v>
      </c>
      <c r="C7558">
        <f>YEAR(Data!$D7558)</f>
        <v>2014</v>
      </c>
      <c r="D7558" s="2">
        <v>41971</v>
      </c>
      <c r="E7558" s="2">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ht="14.25" customHeight="1" x14ac:dyDescent="0.3">
      <c r="A7559">
        <v>7558</v>
      </c>
      <c r="B7559" t="s">
        <v>9533</v>
      </c>
      <c r="C7559">
        <f>YEAR(Data!$D7559)</f>
        <v>2014</v>
      </c>
      <c r="D7559" s="2">
        <v>41971</v>
      </c>
      <c r="E7559" s="2">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ht="14.25" customHeight="1" x14ac:dyDescent="0.3">
      <c r="A7560">
        <v>7559</v>
      </c>
      <c r="B7560" t="s">
        <v>9534</v>
      </c>
      <c r="C7560">
        <f>YEAR(Data!$D7560)</f>
        <v>2011</v>
      </c>
      <c r="D7560" s="2">
        <v>40848</v>
      </c>
      <c r="E7560" s="2">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ht="14.25" customHeight="1" x14ac:dyDescent="0.3">
      <c r="A7561">
        <v>7560</v>
      </c>
      <c r="B7561" t="s">
        <v>9534</v>
      </c>
      <c r="C7561">
        <f>YEAR(Data!$D7561)</f>
        <v>2011</v>
      </c>
      <c r="D7561" s="2">
        <v>40848</v>
      </c>
      <c r="E7561" s="2">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ht="14.25" customHeight="1" x14ac:dyDescent="0.3">
      <c r="A7562">
        <v>7561</v>
      </c>
      <c r="B7562" t="s">
        <v>9534</v>
      </c>
      <c r="C7562">
        <f>YEAR(Data!$D7562)</f>
        <v>2011</v>
      </c>
      <c r="D7562" s="2">
        <v>40848</v>
      </c>
      <c r="E7562" s="2">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ht="14.25" customHeight="1" x14ac:dyDescent="0.3">
      <c r="A7563">
        <v>7562</v>
      </c>
      <c r="B7563" t="s">
        <v>9535</v>
      </c>
      <c r="C7563">
        <f>YEAR(Data!$D7563)</f>
        <v>2013</v>
      </c>
      <c r="D7563" s="2">
        <v>41639</v>
      </c>
      <c r="E7563" s="2">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ht="14.25" customHeight="1" x14ac:dyDescent="0.3">
      <c r="A7564">
        <v>7563</v>
      </c>
      <c r="B7564" t="s">
        <v>9536</v>
      </c>
      <c r="C7564">
        <f>YEAR(Data!$D7564)</f>
        <v>2013</v>
      </c>
      <c r="D7564" s="2">
        <v>41521</v>
      </c>
      <c r="E7564" s="2">
        <v>41525</v>
      </c>
      <c r="F7564" t="s">
        <v>50</v>
      </c>
      <c r="G7564" t="s">
        <v>2193</v>
      </c>
      <c r="H7564" t="s">
        <v>2194</v>
      </c>
      <c r="I7564" t="s">
        <v>26</v>
      </c>
      <c r="J7564" t="s">
        <v>27</v>
      </c>
      <c r="K7564" t="s">
        <v>303</v>
      </c>
      <c r="L7564" t="s">
        <v>211</v>
      </c>
      <c r="M7564">
        <v>60610</v>
      </c>
      <c r="N7564" t="s">
        <v>105</v>
      </c>
      <c r="O7564" t="s">
        <v>7321</v>
      </c>
      <c r="P7564" t="s">
        <v>32</v>
      </c>
      <c r="Q7564" t="s">
        <v>33</v>
      </c>
      <c r="R7564" t="s">
        <v>7322</v>
      </c>
      <c r="S7564">
        <v>198.744</v>
      </c>
      <c r="T7564">
        <v>4</v>
      </c>
      <c r="U7564">
        <v>0.3</v>
      </c>
      <c r="V7564">
        <v>0</v>
      </c>
    </row>
    <row r="7565" spans="1:22" ht="14.25" customHeight="1" x14ac:dyDescent="0.3">
      <c r="A7565">
        <v>7564</v>
      </c>
      <c r="B7565" t="s">
        <v>9537</v>
      </c>
      <c r="C7565">
        <f>YEAR(Data!$D7565)</f>
        <v>2014</v>
      </c>
      <c r="D7565" s="2">
        <v>41918</v>
      </c>
      <c r="E7565" s="2">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ht="14.25" customHeight="1" x14ac:dyDescent="0.3">
      <c r="A7566">
        <v>7565</v>
      </c>
      <c r="B7566" t="s">
        <v>9538</v>
      </c>
      <c r="C7566">
        <f>YEAR(Data!$D7566)</f>
        <v>2013</v>
      </c>
      <c r="D7566" s="2">
        <v>41304</v>
      </c>
      <c r="E7566" s="2">
        <v>41306</v>
      </c>
      <c r="F7566" t="s">
        <v>23</v>
      </c>
      <c r="G7566" t="s">
        <v>5562</v>
      </c>
      <c r="H7566" t="s">
        <v>5563</v>
      </c>
      <c r="I7566" t="s">
        <v>26</v>
      </c>
      <c r="J7566" t="s">
        <v>27</v>
      </c>
      <c r="K7566" t="s">
        <v>95</v>
      </c>
      <c r="L7566" t="s">
        <v>96</v>
      </c>
      <c r="M7566">
        <v>98103</v>
      </c>
      <c r="N7566" t="s">
        <v>44</v>
      </c>
      <c r="O7566" t="s">
        <v>5539</v>
      </c>
      <c r="P7566" t="s">
        <v>32</v>
      </c>
      <c r="Q7566" t="s">
        <v>36</v>
      </c>
      <c r="R7566" t="s">
        <v>5540</v>
      </c>
      <c r="S7566">
        <v>435.16800000000006</v>
      </c>
      <c r="T7566">
        <v>4</v>
      </c>
      <c r="U7566">
        <v>0.2</v>
      </c>
      <c r="V7566">
        <v>-59.835600000000042</v>
      </c>
    </row>
    <row r="7567" spans="1:22" ht="14.25" customHeight="1" x14ac:dyDescent="0.3">
      <c r="A7567">
        <v>7566</v>
      </c>
      <c r="B7567" t="s">
        <v>9538</v>
      </c>
      <c r="C7567">
        <f>YEAR(Data!$D7567)</f>
        <v>2013</v>
      </c>
      <c r="D7567" s="2">
        <v>41304</v>
      </c>
      <c r="E7567" s="2">
        <v>41306</v>
      </c>
      <c r="F7567" t="s">
        <v>23</v>
      </c>
      <c r="G7567" t="s">
        <v>5562</v>
      </c>
      <c r="H7567" t="s">
        <v>5563</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ht="14.25" customHeight="1" x14ac:dyDescent="0.3">
      <c r="A7568">
        <v>7567</v>
      </c>
      <c r="B7568" t="s">
        <v>9539</v>
      </c>
      <c r="C7568">
        <f>YEAR(Data!$D7568)</f>
        <v>2014</v>
      </c>
      <c r="D7568" s="2">
        <v>41751</v>
      </c>
      <c r="E7568" s="2">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ht="14.25" customHeight="1" x14ac:dyDescent="0.3">
      <c r="A7569">
        <v>7568</v>
      </c>
      <c r="B7569" t="s">
        <v>9539</v>
      </c>
      <c r="C7569">
        <f>YEAR(Data!$D7569)</f>
        <v>2014</v>
      </c>
      <c r="D7569" s="2">
        <v>41751</v>
      </c>
      <c r="E7569" s="2">
        <v>41753</v>
      </c>
      <c r="F7569" t="s">
        <v>188</v>
      </c>
      <c r="G7569" t="s">
        <v>3953</v>
      </c>
      <c r="H7569" t="s">
        <v>3954</v>
      </c>
      <c r="I7569" t="s">
        <v>41</v>
      </c>
      <c r="J7569" t="s">
        <v>27</v>
      </c>
      <c r="K7569" t="s">
        <v>184</v>
      </c>
      <c r="L7569" t="s">
        <v>104</v>
      </c>
      <c r="M7569">
        <v>77070</v>
      </c>
      <c r="N7569" t="s">
        <v>105</v>
      </c>
      <c r="O7569" t="s">
        <v>6284</v>
      </c>
      <c r="P7569" t="s">
        <v>46</v>
      </c>
      <c r="Q7569" t="s">
        <v>90</v>
      </c>
      <c r="R7569" t="s">
        <v>6285</v>
      </c>
      <c r="S7569">
        <v>20.736000000000004</v>
      </c>
      <c r="T7569">
        <v>4</v>
      </c>
      <c r="U7569">
        <v>0.2</v>
      </c>
      <c r="V7569">
        <v>7.2576000000000001</v>
      </c>
    </row>
    <row r="7570" spans="1:22" ht="14.25" customHeight="1" x14ac:dyDescent="0.3">
      <c r="A7570">
        <v>7569</v>
      </c>
      <c r="B7570" t="s">
        <v>9540</v>
      </c>
      <c r="C7570">
        <f>YEAR(Data!$D7570)</f>
        <v>2011</v>
      </c>
      <c r="D7570" s="2">
        <v>40882</v>
      </c>
      <c r="E7570" s="2">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ht="14.25" customHeight="1" x14ac:dyDescent="0.3">
      <c r="A7571">
        <v>7570</v>
      </c>
      <c r="B7571" t="s">
        <v>9540</v>
      </c>
      <c r="C7571">
        <f>YEAR(Data!$D7571)</f>
        <v>2011</v>
      </c>
      <c r="D7571" s="2">
        <v>40882</v>
      </c>
      <c r="E7571" s="2">
        <v>40887</v>
      </c>
      <c r="F7571" t="s">
        <v>50</v>
      </c>
      <c r="G7571" t="s">
        <v>1815</v>
      </c>
      <c r="H7571" t="s">
        <v>1816</v>
      </c>
      <c r="I7571" t="s">
        <v>26</v>
      </c>
      <c r="J7571" t="s">
        <v>27</v>
      </c>
      <c r="K7571" t="s">
        <v>42</v>
      </c>
      <c r="L7571" t="s">
        <v>43</v>
      </c>
      <c r="M7571">
        <v>90045</v>
      </c>
      <c r="N7571" t="s">
        <v>44</v>
      </c>
      <c r="O7571" t="s">
        <v>7311</v>
      </c>
      <c r="P7571" t="s">
        <v>46</v>
      </c>
      <c r="Q7571" t="s">
        <v>90</v>
      </c>
      <c r="R7571" t="s">
        <v>7312</v>
      </c>
      <c r="S7571">
        <v>49.12</v>
      </c>
      <c r="T7571">
        <v>4</v>
      </c>
      <c r="U7571">
        <v>0</v>
      </c>
      <c r="V7571">
        <v>23.086399999999998</v>
      </c>
    </row>
    <row r="7572" spans="1:22" ht="14.25" customHeight="1" x14ac:dyDescent="0.3">
      <c r="A7572">
        <v>7571</v>
      </c>
      <c r="B7572" t="s">
        <v>9540</v>
      </c>
      <c r="C7572">
        <f>YEAR(Data!$D7572)</f>
        <v>2011</v>
      </c>
      <c r="D7572" s="2">
        <v>40882</v>
      </c>
      <c r="E7572" s="2">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ht="14.25" customHeight="1" x14ac:dyDescent="0.3">
      <c r="A7573">
        <v>7572</v>
      </c>
      <c r="B7573" t="s">
        <v>9541</v>
      </c>
      <c r="C7573">
        <f>YEAR(Data!$D7573)</f>
        <v>2011</v>
      </c>
      <c r="D7573" s="2">
        <v>40837</v>
      </c>
      <c r="E7573" s="2">
        <v>40842</v>
      </c>
      <c r="F7573" t="s">
        <v>50</v>
      </c>
      <c r="G7573" t="s">
        <v>3287</v>
      </c>
      <c r="H7573" t="s">
        <v>3288</v>
      </c>
      <c r="I7573" t="s">
        <v>41</v>
      </c>
      <c r="J7573" t="s">
        <v>27</v>
      </c>
      <c r="K7573" t="s">
        <v>5527</v>
      </c>
      <c r="L7573" t="s">
        <v>319</v>
      </c>
      <c r="M7573">
        <v>23602</v>
      </c>
      <c r="N7573" t="s">
        <v>30</v>
      </c>
      <c r="O7573" t="s">
        <v>217</v>
      </c>
      <c r="P7573" t="s">
        <v>46</v>
      </c>
      <c r="Q7573" t="s">
        <v>59</v>
      </c>
      <c r="R7573" t="s">
        <v>218</v>
      </c>
      <c r="S7573">
        <v>194.7</v>
      </c>
      <c r="T7573">
        <v>5</v>
      </c>
      <c r="U7573">
        <v>0</v>
      </c>
      <c r="V7573">
        <v>9.7349999999999781</v>
      </c>
    </row>
    <row r="7574" spans="1:22" ht="14.25" customHeight="1" x14ac:dyDescent="0.3">
      <c r="A7574">
        <v>7573</v>
      </c>
      <c r="B7574" t="s">
        <v>9541</v>
      </c>
      <c r="C7574">
        <f>YEAR(Data!$D7574)</f>
        <v>2011</v>
      </c>
      <c r="D7574" s="2">
        <v>40837</v>
      </c>
      <c r="E7574" s="2">
        <v>40842</v>
      </c>
      <c r="F7574" t="s">
        <v>50</v>
      </c>
      <c r="G7574" t="s">
        <v>3287</v>
      </c>
      <c r="H7574" t="s">
        <v>3288</v>
      </c>
      <c r="I7574" t="s">
        <v>41</v>
      </c>
      <c r="J7574" t="s">
        <v>27</v>
      </c>
      <c r="K7574" t="s">
        <v>5527</v>
      </c>
      <c r="L7574" t="s">
        <v>319</v>
      </c>
      <c r="M7574">
        <v>23602</v>
      </c>
      <c r="N7574" t="s">
        <v>30</v>
      </c>
      <c r="O7574" t="s">
        <v>4455</v>
      </c>
      <c r="P7574" t="s">
        <v>32</v>
      </c>
      <c r="Q7574" t="s">
        <v>56</v>
      </c>
      <c r="R7574" t="s">
        <v>4456</v>
      </c>
      <c r="S7574">
        <v>591.32000000000005</v>
      </c>
      <c r="T7574">
        <v>4</v>
      </c>
      <c r="U7574">
        <v>0</v>
      </c>
      <c r="V7574">
        <v>112.35079999999999</v>
      </c>
    </row>
    <row r="7575" spans="1:22" ht="14.25" customHeight="1" x14ac:dyDescent="0.3">
      <c r="A7575">
        <v>7574</v>
      </c>
      <c r="B7575" t="s">
        <v>9541</v>
      </c>
      <c r="C7575">
        <f>YEAR(Data!$D7575)</f>
        <v>2011</v>
      </c>
      <c r="D7575" s="2">
        <v>40837</v>
      </c>
      <c r="E7575" s="2">
        <v>40842</v>
      </c>
      <c r="F7575" t="s">
        <v>50</v>
      </c>
      <c r="G7575" t="s">
        <v>3287</v>
      </c>
      <c r="H7575" t="s">
        <v>3288</v>
      </c>
      <c r="I7575" t="s">
        <v>41</v>
      </c>
      <c r="J7575" t="s">
        <v>27</v>
      </c>
      <c r="K7575" t="s">
        <v>5527</v>
      </c>
      <c r="L7575" t="s">
        <v>319</v>
      </c>
      <c r="M7575">
        <v>23602</v>
      </c>
      <c r="N7575" t="s">
        <v>30</v>
      </c>
      <c r="O7575" t="s">
        <v>3447</v>
      </c>
      <c r="P7575" t="s">
        <v>46</v>
      </c>
      <c r="Q7575" t="s">
        <v>68</v>
      </c>
      <c r="R7575" t="s">
        <v>3448</v>
      </c>
      <c r="S7575">
        <v>2.84</v>
      </c>
      <c r="T7575">
        <v>1</v>
      </c>
      <c r="U7575">
        <v>0</v>
      </c>
      <c r="V7575">
        <v>0.88039999999999985</v>
      </c>
    </row>
    <row r="7576" spans="1:22" ht="14.25" customHeight="1" x14ac:dyDescent="0.3">
      <c r="A7576">
        <v>7575</v>
      </c>
      <c r="B7576" t="s">
        <v>9542</v>
      </c>
      <c r="C7576">
        <f>YEAR(Data!$D7576)</f>
        <v>2012</v>
      </c>
      <c r="D7576" s="2">
        <v>41251</v>
      </c>
      <c r="E7576" s="2">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ht="14.25" customHeight="1" x14ac:dyDescent="0.3">
      <c r="A7577">
        <v>7576</v>
      </c>
      <c r="B7577" t="s">
        <v>9542</v>
      </c>
      <c r="C7577">
        <f>YEAR(Data!$D7577)</f>
        <v>2012</v>
      </c>
      <c r="D7577" s="2">
        <v>41251</v>
      </c>
      <c r="E7577" s="2">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ht="14.25" customHeight="1" x14ac:dyDescent="0.3">
      <c r="A7578">
        <v>7577</v>
      </c>
      <c r="B7578" t="s">
        <v>9543</v>
      </c>
      <c r="C7578">
        <f>YEAR(Data!$D7578)</f>
        <v>2011</v>
      </c>
      <c r="D7578" s="2">
        <v>40849</v>
      </c>
      <c r="E7578" s="2">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ht="14.25" customHeight="1" x14ac:dyDescent="0.3">
      <c r="A7579">
        <v>7578</v>
      </c>
      <c r="B7579" t="s">
        <v>9543</v>
      </c>
      <c r="C7579">
        <f>YEAR(Data!$D7579)</f>
        <v>2011</v>
      </c>
      <c r="D7579" s="2">
        <v>40849</v>
      </c>
      <c r="E7579" s="2">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ht="14.25" customHeight="1" x14ac:dyDescent="0.3">
      <c r="A7580">
        <v>7579</v>
      </c>
      <c r="B7580" t="s">
        <v>9544</v>
      </c>
      <c r="C7580">
        <f>YEAR(Data!$D7580)</f>
        <v>2013</v>
      </c>
      <c r="D7580" s="2">
        <v>41627</v>
      </c>
      <c r="E7580" s="2">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ht="14.25" customHeight="1" x14ac:dyDescent="0.3">
      <c r="A7581">
        <v>7580</v>
      </c>
      <c r="B7581" t="s">
        <v>9545</v>
      </c>
      <c r="C7581">
        <f>YEAR(Data!$D7581)</f>
        <v>2012</v>
      </c>
      <c r="D7581" s="2">
        <v>41236</v>
      </c>
      <c r="E7581" s="2">
        <v>41240</v>
      </c>
      <c r="F7581" t="s">
        <v>23</v>
      </c>
      <c r="G7581" t="s">
        <v>2072</v>
      </c>
      <c r="H7581" t="s">
        <v>2073</v>
      </c>
      <c r="I7581" t="s">
        <v>26</v>
      </c>
      <c r="J7581" t="s">
        <v>27</v>
      </c>
      <c r="K7581" t="s">
        <v>1001</v>
      </c>
      <c r="L7581" t="s">
        <v>788</v>
      </c>
      <c r="M7581">
        <v>7960</v>
      </c>
      <c r="N7581" t="s">
        <v>148</v>
      </c>
      <c r="O7581" t="s">
        <v>8237</v>
      </c>
      <c r="P7581" t="s">
        <v>46</v>
      </c>
      <c r="Q7581" t="s">
        <v>78</v>
      </c>
      <c r="R7581" t="s">
        <v>8238</v>
      </c>
      <c r="S7581">
        <v>2625.12</v>
      </c>
      <c r="T7581">
        <v>8</v>
      </c>
      <c r="U7581">
        <v>0</v>
      </c>
      <c r="V7581">
        <v>735.03359999999998</v>
      </c>
    </row>
    <row r="7582" spans="1:22" ht="14.25" customHeight="1" x14ac:dyDescent="0.3">
      <c r="A7582">
        <v>7581</v>
      </c>
      <c r="B7582" t="s">
        <v>9545</v>
      </c>
      <c r="C7582">
        <f>YEAR(Data!$D7582)</f>
        <v>2012</v>
      </c>
      <c r="D7582" s="2">
        <v>41236</v>
      </c>
      <c r="E7582" s="2">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ht="14.25" customHeight="1" x14ac:dyDescent="0.3">
      <c r="A7583">
        <v>7582</v>
      </c>
      <c r="B7583" t="s">
        <v>9546</v>
      </c>
      <c r="C7583">
        <f>YEAR(Data!$D7583)</f>
        <v>2012</v>
      </c>
      <c r="D7583" s="2">
        <v>41134</v>
      </c>
      <c r="E7583" s="2">
        <v>41137</v>
      </c>
      <c r="F7583" t="s">
        <v>188</v>
      </c>
      <c r="G7583" t="s">
        <v>6942</v>
      </c>
      <c r="H7583" t="s">
        <v>6943</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ht="14.25" customHeight="1" x14ac:dyDescent="0.3">
      <c r="A7584">
        <v>7583</v>
      </c>
      <c r="B7584" t="s">
        <v>9547</v>
      </c>
      <c r="C7584">
        <f>YEAR(Data!$D7584)</f>
        <v>2012</v>
      </c>
      <c r="D7584" s="2">
        <v>41015</v>
      </c>
      <c r="E7584" s="2">
        <v>41020</v>
      </c>
      <c r="F7584" t="s">
        <v>50</v>
      </c>
      <c r="G7584" t="s">
        <v>6029</v>
      </c>
      <c r="H7584" t="s">
        <v>6030</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ht="14.25" customHeight="1" x14ac:dyDescent="0.3">
      <c r="A7585">
        <v>7584</v>
      </c>
      <c r="B7585" t="s">
        <v>9548</v>
      </c>
      <c r="C7585">
        <f>YEAR(Data!$D7585)</f>
        <v>2011</v>
      </c>
      <c r="D7585" s="2">
        <v>40623</v>
      </c>
      <c r="E7585" s="2">
        <v>40627</v>
      </c>
      <c r="F7585" t="s">
        <v>50</v>
      </c>
      <c r="G7585" t="s">
        <v>1013</v>
      </c>
      <c r="H7585" t="s">
        <v>1014</v>
      </c>
      <c r="I7585" t="s">
        <v>41</v>
      </c>
      <c r="J7585" t="s">
        <v>27</v>
      </c>
      <c r="K7585" t="s">
        <v>318</v>
      </c>
      <c r="L7585" t="s">
        <v>319</v>
      </c>
      <c r="M7585">
        <v>22153</v>
      </c>
      <c r="N7585" t="s">
        <v>30</v>
      </c>
      <c r="O7585" t="s">
        <v>6887</v>
      </c>
      <c r="P7585" t="s">
        <v>71</v>
      </c>
      <c r="Q7585" t="s">
        <v>72</v>
      </c>
      <c r="R7585" t="s">
        <v>6888</v>
      </c>
      <c r="S7585">
        <v>3499.9300000000003</v>
      </c>
      <c r="T7585">
        <v>7</v>
      </c>
      <c r="U7585">
        <v>0</v>
      </c>
      <c r="V7585">
        <v>909.98180000000025</v>
      </c>
    </row>
    <row r="7586" spans="1:22" ht="14.25" customHeight="1" x14ac:dyDescent="0.3">
      <c r="A7586">
        <v>7585</v>
      </c>
      <c r="B7586" t="s">
        <v>9548</v>
      </c>
      <c r="C7586">
        <f>YEAR(Data!$D7586)</f>
        <v>2011</v>
      </c>
      <c r="D7586" s="2">
        <v>40623</v>
      </c>
      <c r="E7586" s="2">
        <v>40627</v>
      </c>
      <c r="F7586" t="s">
        <v>50</v>
      </c>
      <c r="G7586" t="s">
        <v>1013</v>
      </c>
      <c r="H7586" t="s">
        <v>1014</v>
      </c>
      <c r="I7586" t="s">
        <v>41</v>
      </c>
      <c r="J7586" t="s">
        <v>27</v>
      </c>
      <c r="K7586" t="s">
        <v>318</v>
      </c>
      <c r="L7586" t="s">
        <v>319</v>
      </c>
      <c r="M7586">
        <v>22153</v>
      </c>
      <c r="N7586" t="s">
        <v>30</v>
      </c>
      <c r="O7586" t="s">
        <v>6836</v>
      </c>
      <c r="P7586" t="s">
        <v>46</v>
      </c>
      <c r="Q7586" t="s">
        <v>47</v>
      </c>
      <c r="R7586" t="s">
        <v>6837</v>
      </c>
      <c r="S7586">
        <v>14.399999999999999</v>
      </c>
      <c r="T7586">
        <v>5</v>
      </c>
      <c r="U7586">
        <v>0</v>
      </c>
      <c r="V7586">
        <v>6.6239999999999988</v>
      </c>
    </row>
    <row r="7587" spans="1:22" ht="14.25" customHeight="1" x14ac:dyDescent="0.3">
      <c r="A7587">
        <v>7586</v>
      </c>
      <c r="B7587" t="s">
        <v>9548</v>
      </c>
      <c r="C7587">
        <f>YEAR(Data!$D7587)</f>
        <v>2011</v>
      </c>
      <c r="D7587" s="2">
        <v>40623</v>
      </c>
      <c r="E7587" s="2">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ht="14.25" customHeight="1" x14ac:dyDescent="0.3">
      <c r="A7588">
        <v>7587</v>
      </c>
      <c r="B7588" t="s">
        <v>9548</v>
      </c>
      <c r="C7588">
        <f>YEAR(Data!$D7588)</f>
        <v>2011</v>
      </c>
      <c r="D7588" s="2">
        <v>40623</v>
      </c>
      <c r="E7588" s="2">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ht="14.25" customHeight="1" x14ac:dyDescent="0.3">
      <c r="A7589">
        <v>7588</v>
      </c>
      <c r="B7589" t="s">
        <v>9548</v>
      </c>
      <c r="C7589">
        <f>YEAR(Data!$D7589)</f>
        <v>2011</v>
      </c>
      <c r="D7589" s="2">
        <v>40623</v>
      </c>
      <c r="E7589" s="2">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ht="14.25" customHeight="1" x14ac:dyDescent="0.3">
      <c r="A7590">
        <v>7589</v>
      </c>
      <c r="B7590" t="s">
        <v>9549</v>
      </c>
      <c r="C7590">
        <f>YEAR(Data!$D7590)</f>
        <v>2014</v>
      </c>
      <c r="D7590" s="2">
        <v>41960</v>
      </c>
      <c r="E7590" s="2">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ht="14.25" customHeight="1" x14ac:dyDescent="0.3">
      <c r="A7591">
        <v>7590</v>
      </c>
      <c r="B7591" t="s">
        <v>9550</v>
      </c>
      <c r="C7591">
        <f>YEAR(Data!$D7591)</f>
        <v>2012</v>
      </c>
      <c r="D7591" s="2">
        <v>41177</v>
      </c>
      <c r="E7591" s="2">
        <v>41181</v>
      </c>
      <c r="F7591" t="s">
        <v>50</v>
      </c>
      <c r="G7591" t="s">
        <v>7131</v>
      </c>
      <c r="H7591" t="s">
        <v>7132</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ht="14.25" customHeight="1" x14ac:dyDescent="0.3">
      <c r="A7592">
        <v>7591</v>
      </c>
      <c r="B7592" t="s">
        <v>9551</v>
      </c>
      <c r="C7592">
        <f>YEAR(Data!$D7592)</f>
        <v>2013</v>
      </c>
      <c r="D7592" s="2">
        <v>41523</v>
      </c>
      <c r="E7592" s="2">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ht="14.25" customHeight="1" x14ac:dyDescent="0.3">
      <c r="A7593">
        <v>7592</v>
      </c>
      <c r="B7593" t="s">
        <v>9551</v>
      </c>
      <c r="C7593">
        <f>YEAR(Data!$D7593)</f>
        <v>2013</v>
      </c>
      <c r="D7593" s="2">
        <v>41523</v>
      </c>
      <c r="E7593" s="2">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ht="14.25" customHeight="1" x14ac:dyDescent="0.3">
      <c r="A7594">
        <v>7593</v>
      </c>
      <c r="B7594" t="s">
        <v>9551</v>
      </c>
      <c r="C7594">
        <f>YEAR(Data!$D7594)</f>
        <v>2013</v>
      </c>
      <c r="D7594" s="2">
        <v>41523</v>
      </c>
      <c r="E7594" s="2">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ht="14.25" customHeight="1" x14ac:dyDescent="0.3">
      <c r="A7595">
        <v>7594</v>
      </c>
      <c r="B7595" t="s">
        <v>9551</v>
      </c>
      <c r="C7595">
        <f>YEAR(Data!$D7595)</f>
        <v>2013</v>
      </c>
      <c r="D7595" s="2">
        <v>41523</v>
      </c>
      <c r="E7595" s="2">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ht="14.25" customHeight="1" x14ac:dyDescent="0.3">
      <c r="A7596">
        <v>7595</v>
      </c>
      <c r="B7596" t="s">
        <v>9552</v>
      </c>
      <c r="C7596">
        <f>YEAR(Data!$D7596)</f>
        <v>2014</v>
      </c>
      <c r="D7596" s="2">
        <v>41750</v>
      </c>
      <c r="E7596" s="2">
        <v>41754</v>
      </c>
      <c r="F7596" t="s">
        <v>50</v>
      </c>
      <c r="G7596" t="s">
        <v>5419</v>
      </c>
      <c r="H7596" t="s">
        <v>5420</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ht="14.25" customHeight="1" x14ac:dyDescent="0.3">
      <c r="A7597">
        <v>7596</v>
      </c>
      <c r="B7597" t="s">
        <v>9552</v>
      </c>
      <c r="C7597">
        <f>YEAR(Data!$D7597)</f>
        <v>2014</v>
      </c>
      <c r="D7597" s="2">
        <v>41750</v>
      </c>
      <c r="E7597" s="2">
        <v>41754</v>
      </c>
      <c r="F7597" t="s">
        <v>50</v>
      </c>
      <c r="G7597" t="s">
        <v>5419</v>
      </c>
      <c r="H7597" t="s">
        <v>5420</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ht="14.25" customHeight="1" x14ac:dyDescent="0.3">
      <c r="A7598">
        <v>7597</v>
      </c>
      <c r="B7598" t="s">
        <v>9553</v>
      </c>
      <c r="C7598">
        <f>YEAR(Data!$D7598)</f>
        <v>2012</v>
      </c>
      <c r="D7598" s="2">
        <v>41075</v>
      </c>
      <c r="E7598" s="2">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ht="14.25" customHeight="1" x14ac:dyDescent="0.3">
      <c r="A7599">
        <v>7598</v>
      </c>
      <c r="B7599" t="s">
        <v>9554</v>
      </c>
      <c r="C7599">
        <f>YEAR(Data!$D7599)</f>
        <v>2011</v>
      </c>
      <c r="D7599" s="2">
        <v>40803</v>
      </c>
      <c r="E7599" s="2">
        <v>40808</v>
      </c>
      <c r="F7599" t="s">
        <v>50</v>
      </c>
      <c r="G7599" t="s">
        <v>2896</v>
      </c>
      <c r="H7599" t="s">
        <v>2897</v>
      </c>
      <c r="I7599" t="s">
        <v>26</v>
      </c>
      <c r="J7599" t="s">
        <v>27</v>
      </c>
      <c r="K7599" t="s">
        <v>318</v>
      </c>
      <c r="L7599" t="s">
        <v>420</v>
      </c>
      <c r="M7599">
        <v>97477</v>
      </c>
      <c r="N7599" t="s">
        <v>44</v>
      </c>
      <c r="O7599" t="s">
        <v>5559</v>
      </c>
      <c r="P7599" t="s">
        <v>46</v>
      </c>
      <c r="Q7599" t="s">
        <v>68</v>
      </c>
      <c r="R7599" t="s">
        <v>5560</v>
      </c>
      <c r="S7599">
        <v>5.2480000000000002</v>
      </c>
      <c r="T7599">
        <v>2</v>
      </c>
      <c r="U7599">
        <v>0.2</v>
      </c>
      <c r="V7599">
        <v>0.45920000000000027</v>
      </c>
    </row>
    <row r="7600" spans="1:22" ht="14.25" customHeight="1" x14ac:dyDescent="0.3">
      <c r="A7600">
        <v>7599</v>
      </c>
      <c r="B7600" t="s">
        <v>9554</v>
      </c>
      <c r="C7600">
        <f>YEAR(Data!$D7600)</f>
        <v>2011</v>
      </c>
      <c r="D7600" s="2">
        <v>40803</v>
      </c>
      <c r="E7600" s="2">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ht="14.25" customHeight="1" x14ac:dyDescent="0.3">
      <c r="A7601">
        <v>7600</v>
      </c>
      <c r="B7601" t="s">
        <v>9554</v>
      </c>
      <c r="C7601">
        <f>YEAR(Data!$D7601)</f>
        <v>2011</v>
      </c>
      <c r="D7601" s="2">
        <v>40803</v>
      </c>
      <c r="E7601" s="2">
        <v>40808</v>
      </c>
      <c r="F7601" t="s">
        <v>50</v>
      </c>
      <c r="G7601" t="s">
        <v>2896</v>
      </c>
      <c r="H7601" t="s">
        <v>2897</v>
      </c>
      <c r="I7601" t="s">
        <v>26</v>
      </c>
      <c r="J7601" t="s">
        <v>27</v>
      </c>
      <c r="K7601" t="s">
        <v>318</v>
      </c>
      <c r="L7601" t="s">
        <v>420</v>
      </c>
      <c r="M7601">
        <v>97477</v>
      </c>
      <c r="N7601" t="s">
        <v>44</v>
      </c>
      <c r="O7601" t="s">
        <v>7059</v>
      </c>
      <c r="P7601" t="s">
        <v>46</v>
      </c>
      <c r="Q7601" t="s">
        <v>90</v>
      </c>
      <c r="R7601" t="s">
        <v>7060</v>
      </c>
      <c r="S7601">
        <v>40.24</v>
      </c>
      <c r="T7601">
        <v>5</v>
      </c>
      <c r="U7601">
        <v>0.2</v>
      </c>
      <c r="V7601">
        <v>13.078000000000001</v>
      </c>
    </row>
    <row r="7602" spans="1:22" ht="14.25" customHeight="1" x14ac:dyDescent="0.3">
      <c r="A7602">
        <v>7601</v>
      </c>
      <c r="B7602" t="s">
        <v>9554</v>
      </c>
      <c r="C7602">
        <f>YEAR(Data!$D7602)</f>
        <v>2011</v>
      </c>
      <c r="D7602" s="2">
        <v>40803</v>
      </c>
      <c r="E7602" s="2">
        <v>40808</v>
      </c>
      <c r="F7602" t="s">
        <v>50</v>
      </c>
      <c r="G7602" t="s">
        <v>2896</v>
      </c>
      <c r="H7602" t="s">
        <v>2897</v>
      </c>
      <c r="I7602" t="s">
        <v>26</v>
      </c>
      <c r="J7602" t="s">
        <v>27</v>
      </c>
      <c r="K7602" t="s">
        <v>318</v>
      </c>
      <c r="L7602" t="s">
        <v>420</v>
      </c>
      <c r="M7602">
        <v>97477</v>
      </c>
      <c r="N7602" t="s">
        <v>44</v>
      </c>
      <c r="O7602" t="s">
        <v>9555</v>
      </c>
      <c r="P7602" t="s">
        <v>71</v>
      </c>
      <c r="Q7602" t="s">
        <v>682</v>
      </c>
      <c r="R7602" t="s">
        <v>9556</v>
      </c>
      <c r="S7602">
        <v>29.925000000000001</v>
      </c>
      <c r="T7602">
        <v>5</v>
      </c>
      <c r="U7602">
        <v>0.7</v>
      </c>
      <c r="V7602">
        <v>-21.944999999999993</v>
      </c>
    </row>
    <row r="7603" spans="1:22" ht="14.25" customHeight="1" x14ac:dyDescent="0.3">
      <c r="A7603">
        <v>7602</v>
      </c>
      <c r="B7603" t="s">
        <v>9554</v>
      </c>
      <c r="C7603">
        <f>YEAR(Data!$D7603)</f>
        <v>2011</v>
      </c>
      <c r="D7603" s="2">
        <v>40803</v>
      </c>
      <c r="E7603" s="2">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ht="14.25" customHeight="1" x14ac:dyDescent="0.3">
      <c r="A7604">
        <v>7603</v>
      </c>
      <c r="B7604" t="s">
        <v>9554</v>
      </c>
      <c r="C7604">
        <f>YEAR(Data!$D7604)</f>
        <v>2011</v>
      </c>
      <c r="D7604" s="2">
        <v>40803</v>
      </c>
      <c r="E7604" s="2">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ht="14.25" customHeight="1" x14ac:dyDescent="0.3">
      <c r="A7605">
        <v>7604</v>
      </c>
      <c r="B7605" t="s">
        <v>9557</v>
      </c>
      <c r="C7605">
        <f>YEAR(Data!$D7605)</f>
        <v>2013</v>
      </c>
      <c r="D7605" s="2">
        <v>41464</v>
      </c>
      <c r="E7605" s="2">
        <v>41468</v>
      </c>
      <c r="F7605" t="s">
        <v>50</v>
      </c>
      <c r="G7605" t="s">
        <v>8288</v>
      </c>
      <c r="H7605" t="s">
        <v>8289</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ht="14.25" customHeight="1" x14ac:dyDescent="0.3">
      <c r="A7606">
        <v>7605</v>
      </c>
      <c r="B7606" t="s">
        <v>9558</v>
      </c>
      <c r="C7606">
        <f>YEAR(Data!$D7606)</f>
        <v>2013</v>
      </c>
      <c r="D7606" s="2">
        <v>41422</v>
      </c>
      <c r="E7606" s="2">
        <v>41426</v>
      </c>
      <c r="F7606" t="s">
        <v>50</v>
      </c>
      <c r="G7606" t="s">
        <v>5038</v>
      </c>
      <c r="H7606" t="s">
        <v>5039</v>
      </c>
      <c r="I7606" t="s">
        <v>26</v>
      </c>
      <c r="J7606" t="s">
        <v>27</v>
      </c>
      <c r="K7606" t="s">
        <v>303</v>
      </c>
      <c r="L7606" t="s">
        <v>211</v>
      </c>
      <c r="M7606">
        <v>60623</v>
      </c>
      <c r="N7606" t="s">
        <v>105</v>
      </c>
      <c r="O7606" t="s">
        <v>6261</v>
      </c>
      <c r="P7606" t="s">
        <v>32</v>
      </c>
      <c r="Q7606" t="s">
        <v>65</v>
      </c>
      <c r="R7606" t="s">
        <v>6262</v>
      </c>
      <c r="S7606">
        <v>25.176000000000002</v>
      </c>
      <c r="T7606">
        <v>3</v>
      </c>
      <c r="U7606">
        <v>0.6</v>
      </c>
      <c r="V7606">
        <v>-33.358199999999997</v>
      </c>
    </row>
    <row r="7607" spans="1:22" ht="14.25" customHeight="1" x14ac:dyDescent="0.3">
      <c r="A7607">
        <v>7606</v>
      </c>
      <c r="B7607" t="s">
        <v>9558</v>
      </c>
      <c r="C7607">
        <f>YEAR(Data!$D7607)</f>
        <v>2013</v>
      </c>
      <c r="D7607" s="2">
        <v>41422</v>
      </c>
      <c r="E7607" s="2">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ht="14.25" customHeight="1" x14ac:dyDescent="0.3">
      <c r="A7608">
        <v>7607</v>
      </c>
      <c r="B7608" t="s">
        <v>9558</v>
      </c>
      <c r="C7608">
        <f>YEAR(Data!$D7608)</f>
        <v>2013</v>
      </c>
      <c r="D7608" s="2">
        <v>41422</v>
      </c>
      <c r="E7608" s="2">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ht="14.25" customHeight="1" x14ac:dyDescent="0.3">
      <c r="A7609">
        <v>7608</v>
      </c>
      <c r="B7609" t="s">
        <v>9559</v>
      </c>
      <c r="C7609">
        <f>YEAR(Data!$D7609)</f>
        <v>2014</v>
      </c>
      <c r="D7609" s="2">
        <v>41998</v>
      </c>
      <c r="E7609" s="2">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ht="14.25" customHeight="1" x14ac:dyDescent="0.3">
      <c r="A7610">
        <v>7609</v>
      </c>
      <c r="B7610" t="s">
        <v>9560</v>
      </c>
      <c r="C7610">
        <f>YEAR(Data!$D7610)</f>
        <v>2014</v>
      </c>
      <c r="D7610" s="2">
        <v>41763</v>
      </c>
      <c r="E7610" s="2">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ht="14.25" customHeight="1" x14ac:dyDescent="0.3">
      <c r="A7611">
        <v>7610</v>
      </c>
      <c r="B7611" t="s">
        <v>9560</v>
      </c>
      <c r="C7611">
        <f>YEAR(Data!$D7611)</f>
        <v>2014</v>
      </c>
      <c r="D7611" s="2">
        <v>41763</v>
      </c>
      <c r="E7611" s="2">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ht="14.25" customHeight="1" x14ac:dyDescent="0.3">
      <c r="A7612">
        <v>7611</v>
      </c>
      <c r="B7612" t="s">
        <v>9561</v>
      </c>
      <c r="C7612">
        <f>YEAR(Data!$D7612)</f>
        <v>2011</v>
      </c>
      <c r="D7612" s="2">
        <v>40597</v>
      </c>
      <c r="E7612" s="2">
        <v>40599</v>
      </c>
      <c r="F7612" t="s">
        <v>188</v>
      </c>
      <c r="G7612" t="s">
        <v>1674</v>
      </c>
      <c r="H7612" t="s">
        <v>1675</v>
      </c>
      <c r="I7612" t="s">
        <v>26</v>
      </c>
      <c r="J7612" t="s">
        <v>27</v>
      </c>
      <c r="K7612" t="s">
        <v>7967</v>
      </c>
      <c r="L7612" t="s">
        <v>43</v>
      </c>
      <c r="M7612">
        <v>92553</v>
      </c>
      <c r="N7612" t="s">
        <v>44</v>
      </c>
      <c r="O7612" t="s">
        <v>2274</v>
      </c>
      <c r="P7612" t="s">
        <v>46</v>
      </c>
      <c r="Q7612" t="s">
        <v>90</v>
      </c>
      <c r="R7612" t="s">
        <v>2275</v>
      </c>
      <c r="S7612">
        <v>19.440000000000001</v>
      </c>
      <c r="T7612">
        <v>3</v>
      </c>
      <c r="U7612">
        <v>0</v>
      </c>
      <c r="V7612">
        <v>9.3312000000000008</v>
      </c>
    </row>
    <row r="7613" spans="1:22" ht="14.25" customHeight="1" x14ac:dyDescent="0.3">
      <c r="A7613">
        <v>7612</v>
      </c>
      <c r="B7613" t="s">
        <v>9562</v>
      </c>
      <c r="C7613">
        <f>YEAR(Data!$D7613)</f>
        <v>2012</v>
      </c>
      <c r="D7613" s="2">
        <v>40947</v>
      </c>
      <c r="E7613" s="2">
        <v>40950</v>
      </c>
      <c r="F7613" t="s">
        <v>188</v>
      </c>
      <c r="G7613" t="s">
        <v>62</v>
      </c>
      <c r="H7613" t="s">
        <v>63</v>
      </c>
      <c r="I7613" t="s">
        <v>26</v>
      </c>
      <c r="J7613" t="s">
        <v>27</v>
      </c>
      <c r="K7613" t="s">
        <v>9449</v>
      </c>
      <c r="L7613" t="s">
        <v>4530</v>
      </c>
      <c r="M7613">
        <v>67846</v>
      </c>
      <c r="N7613" t="s">
        <v>105</v>
      </c>
      <c r="O7613" t="s">
        <v>6074</v>
      </c>
      <c r="P7613" t="s">
        <v>46</v>
      </c>
      <c r="Q7613" t="s">
        <v>90</v>
      </c>
      <c r="R7613" t="s">
        <v>6075</v>
      </c>
      <c r="S7613">
        <v>9.5399999999999991</v>
      </c>
      <c r="T7613">
        <v>2</v>
      </c>
      <c r="U7613">
        <v>0</v>
      </c>
      <c r="V7613">
        <v>4.2929999999999993</v>
      </c>
    </row>
    <row r="7614" spans="1:22" ht="14.25" customHeight="1" x14ac:dyDescent="0.3">
      <c r="A7614">
        <v>7613</v>
      </c>
      <c r="B7614" t="s">
        <v>9562</v>
      </c>
      <c r="C7614">
        <f>YEAR(Data!$D7614)</f>
        <v>2012</v>
      </c>
      <c r="D7614" s="2">
        <v>40947</v>
      </c>
      <c r="E7614" s="2">
        <v>40950</v>
      </c>
      <c r="F7614" t="s">
        <v>188</v>
      </c>
      <c r="G7614" t="s">
        <v>62</v>
      </c>
      <c r="H7614" t="s">
        <v>63</v>
      </c>
      <c r="I7614" t="s">
        <v>26</v>
      </c>
      <c r="J7614" t="s">
        <v>27</v>
      </c>
      <c r="K7614" t="s">
        <v>9449</v>
      </c>
      <c r="L7614" t="s">
        <v>4530</v>
      </c>
      <c r="M7614">
        <v>67846</v>
      </c>
      <c r="N7614" t="s">
        <v>105</v>
      </c>
      <c r="O7614" t="s">
        <v>837</v>
      </c>
      <c r="P7614" t="s">
        <v>46</v>
      </c>
      <c r="Q7614" t="s">
        <v>269</v>
      </c>
      <c r="R7614" t="s">
        <v>838</v>
      </c>
      <c r="S7614">
        <v>5.81</v>
      </c>
      <c r="T7614">
        <v>1</v>
      </c>
      <c r="U7614">
        <v>0</v>
      </c>
      <c r="V7614">
        <v>1.8010999999999999</v>
      </c>
    </row>
    <row r="7615" spans="1:22" ht="14.25" customHeight="1" x14ac:dyDescent="0.3">
      <c r="A7615">
        <v>7614</v>
      </c>
      <c r="B7615" t="s">
        <v>9562</v>
      </c>
      <c r="C7615">
        <f>YEAR(Data!$D7615)</f>
        <v>2012</v>
      </c>
      <c r="D7615" s="2">
        <v>40947</v>
      </c>
      <c r="E7615" s="2">
        <v>40950</v>
      </c>
      <c r="F7615" t="s">
        <v>188</v>
      </c>
      <c r="G7615" t="s">
        <v>62</v>
      </c>
      <c r="H7615" t="s">
        <v>63</v>
      </c>
      <c r="I7615" t="s">
        <v>26</v>
      </c>
      <c r="J7615" t="s">
        <v>27</v>
      </c>
      <c r="K7615" t="s">
        <v>9449</v>
      </c>
      <c r="L7615" t="s">
        <v>4530</v>
      </c>
      <c r="M7615">
        <v>67846</v>
      </c>
      <c r="N7615" t="s">
        <v>105</v>
      </c>
      <c r="O7615" t="s">
        <v>571</v>
      </c>
      <c r="P7615" t="s">
        <v>46</v>
      </c>
      <c r="Q7615" t="s">
        <v>68</v>
      </c>
      <c r="R7615" t="s">
        <v>572</v>
      </c>
      <c r="S7615">
        <v>5.76</v>
      </c>
      <c r="T7615">
        <v>2</v>
      </c>
      <c r="U7615">
        <v>0</v>
      </c>
      <c r="V7615">
        <v>1.7279999999999998</v>
      </c>
    </row>
    <row r="7616" spans="1:22" ht="14.25" customHeight="1" x14ac:dyDescent="0.3">
      <c r="A7616">
        <v>7615</v>
      </c>
      <c r="B7616" t="s">
        <v>9563</v>
      </c>
      <c r="C7616">
        <f>YEAR(Data!$D7616)</f>
        <v>2012</v>
      </c>
      <c r="D7616" s="2">
        <v>41145</v>
      </c>
      <c r="E7616" s="2">
        <v>41149</v>
      </c>
      <c r="F7616" t="s">
        <v>23</v>
      </c>
      <c r="G7616" t="s">
        <v>5523</v>
      </c>
      <c r="H7616" t="s">
        <v>5524</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ht="14.25" customHeight="1" x14ac:dyDescent="0.3">
      <c r="A7617">
        <v>7616</v>
      </c>
      <c r="B7617" t="s">
        <v>9564</v>
      </c>
      <c r="C7617">
        <f>YEAR(Data!$D7617)</f>
        <v>2011</v>
      </c>
      <c r="D7617" s="2">
        <v>40877</v>
      </c>
      <c r="E7617" s="2">
        <v>40881</v>
      </c>
      <c r="F7617" t="s">
        <v>50</v>
      </c>
      <c r="G7617" t="s">
        <v>5044</v>
      </c>
      <c r="H7617" t="s">
        <v>5045</v>
      </c>
      <c r="I7617" t="s">
        <v>41</v>
      </c>
      <c r="J7617" t="s">
        <v>27</v>
      </c>
      <c r="K7617" t="s">
        <v>6051</v>
      </c>
      <c r="L7617" t="s">
        <v>54</v>
      </c>
      <c r="M7617">
        <v>32839</v>
      </c>
      <c r="N7617" t="s">
        <v>30</v>
      </c>
      <c r="O7617" t="s">
        <v>7771</v>
      </c>
      <c r="P7617" t="s">
        <v>46</v>
      </c>
      <c r="Q7617" t="s">
        <v>75</v>
      </c>
      <c r="R7617" t="s">
        <v>7772</v>
      </c>
      <c r="S7617">
        <v>6.6420000000000012</v>
      </c>
      <c r="T7617">
        <v>9</v>
      </c>
      <c r="U7617">
        <v>0.7</v>
      </c>
      <c r="V7617">
        <v>-4.427999999999999</v>
      </c>
    </row>
    <row r="7618" spans="1:22" ht="14.25" customHeight="1" x14ac:dyDescent="0.3">
      <c r="A7618">
        <v>7617</v>
      </c>
      <c r="B7618" t="s">
        <v>9565</v>
      </c>
      <c r="C7618">
        <f>YEAR(Data!$D7618)</f>
        <v>2013</v>
      </c>
      <c r="D7618" s="2">
        <v>41619</v>
      </c>
      <c r="E7618" s="2">
        <v>41625</v>
      </c>
      <c r="F7618" t="s">
        <v>50</v>
      </c>
      <c r="G7618" t="s">
        <v>5677</v>
      </c>
      <c r="H7618" t="s">
        <v>5678</v>
      </c>
      <c r="I7618" t="s">
        <v>26</v>
      </c>
      <c r="J7618" t="s">
        <v>27</v>
      </c>
      <c r="K7618" t="s">
        <v>4103</v>
      </c>
      <c r="L7618" t="s">
        <v>267</v>
      </c>
      <c r="M7618">
        <v>13601</v>
      </c>
      <c r="N7618" t="s">
        <v>148</v>
      </c>
      <c r="O7618" t="s">
        <v>5239</v>
      </c>
      <c r="P7618" t="s">
        <v>46</v>
      </c>
      <c r="Q7618" t="s">
        <v>90</v>
      </c>
      <c r="R7618" t="s">
        <v>5240</v>
      </c>
      <c r="S7618">
        <v>18.54</v>
      </c>
      <c r="T7618">
        <v>2</v>
      </c>
      <c r="U7618">
        <v>0</v>
      </c>
      <c r="V7618">
        <v>8.7137999999999991</v>
      </c>
    </row>
    <row r="7619" spans="1:22" ht="14.25" customHeight="1" x14ac:dyDescent="0.3">
      <c r="A7619">
        <v>7618</v>
      </c>
      <c r="B7619" t="s">
        <v>9565</v>
      </c>
      <c r="C7619">
        <f>YEAR(Data!$D7619)</f>
        <v>2013</v>
      </c>
      <c r="D7619" s="2">
        <v>41619</v>
      </c>
      <c r="E7619" s="2">
        <v>41625</v>
      </c>
      <c r="F7619" t="s">
        <v>50</v>
      </c>
      <c r="G7619" t="s">
        <v>5677</v>
      </c>
      <c r="H7619" t="s">
        <v>5678</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ht="14.25" customHeight="1" x14ac:dyDescent="0.3">
      <c r="A7620">
        <v>7619</v>
      </c>
      <c r="B7620" t="s">
        <v>9566</v>
      </c>
      <c r="C7620">
        <f>YEAR(Data!$D7620)</f>
        <v>2014</v>
      </c>
      <c r="D7620" s="2">
        <v>41940</v>
      </c>
      <c r="E7620" s="2">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ht="14.25" customHeight="1" x14ac:dyDescent="0.3">
      <c r="A7621">
        <v>7620</v>
      </c>
      <c r="B7621" t="s">
        <v>9566</v>
      </c>
      <c r="C7621">
        <f>YEAR(Data!$D7621)</f>
        <v>2014</v>
      </c>
      <c r="D7621" s="2">
        <v>41940</v>
      </c>
      <c r="E7621" s="2">
        <v>41942</v>
      </c>
      <c r="F7621" t="s">
        <v>188</v>
      </c>
      <c r="G7621" t="s">
        <v>4086</v>
      </c>
      <c r="H7621" t="s">
        <v>4087</v>
      </c>
      <c r="I7621" t="s">
        <v>41</v>
      </c>
      <c r="J7621" t="s">
        <v>27</v>
      </c>
      <c r="K7621" t="s">
        <v>42</v>
      </c>
      <c r="L7621" t="s">
        <v>43</v>
      </c>
      <c r="M7621">
        <v>90032</v>
      </c>
      <c r="N7621" t="s">
        <v>44</v>
      </c>
      <c r="O7621" t="s">
        <v>8519</v>
      </c>
      <c r="P7621" t="s">
        <v>71</v>
      </c>
      <c r="Q7621" t="s">
        <v>72</v>
      </c>
      <c r="R7621" t="s">
        <v>8520</v>
      </c>
      <c r="S7621">
        <v>71.959999999999994</v>
      </c>
      <c r="T7621">
        <v>5</v>
      </c>
      <c r="U7621">
        <v>0.2</v>
      </c>
      <c r="V7621">
        <v>7.1960000000000015</v>
      </c>
    </row>
    <row r="7622" spans="1:22" ht="14.25" customHeight="1" x14ac:dyDescent="0.3">
      <c r="A7622">
        <v>7621</v>
      </c>
      <c r="B7622" t="s">
        <v>9567</v>
      </c>
      <c r="C7622">
        <f>YEAR(Data!$D7622)</f>
        <v>2011</v>
      </c>
      <c r="D7622" s="2">
        <v>40872</v>
      </c>
      <c r="E7622" s="2">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ht="14.25" customHeight="1" x14ac:dyDescent="0.3">
      <c r="A7623">
        <v>7622</v>
      </c>
      <c r="B7623" t="s">
        <v>9567</v>
      </c>
      <c r="C7623">
        <f>YEAR(Data!$D7623)</f>
        <v>2011</v>
      </c>
      <c r="D7623" s="2">
        <v>40872</v>
      </c>
      <c r="E7623" s="2">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ht="14.25" customHeight="1" x14ac:dyDescent="0.3">
      <c r="A7624">
        <v>7623</v>
      </c>
      <c r="B7624" t="s">
        <v>9567</v>
      </c>
      <c r="C7624">
        <f>YEAR(Data!$D7624)</f>
        <v>2011</v>
      </c>
      <c r="D7624" s="2">
        <v>40872</v>
      </c>
      <c r="E7624" s="2">
        <v>40876</v>
      </c>
      <c r="F7624" t="s">
        <v>50</v>
      </c>
      <c r="G7624" t="s">
        <v>5081</v>
      </c>
      <c r="H7624" t="s">
        <v>5082</v>
      </c>
      <c r="I7624" t="s">
        <v>26</v>
      </c>
      <c r="J7624" t="s">
        <v>27</v>
      </c>
      <c r="K7624" t="s">
        <v>42</v>
      </c>
      <c r="L7624" t="s">
        <v>43</v>
      </c>
      <c r="M7624">
        <v>90004</v>
      </c>
      <c r="N7624" t="s">
        <v>44</v>
      </c>
      <c r="O7624" t="s">
        <v>9503</v>
      </c>
      <c r="P7624" t="s">
        <v>46</v>
      </c>
      <c r="Q7624" t="s">
        <v>68</v>
      </c>
      <c r="R7624" t="s">
        <v>186</v>
      </c>
      <c r="S7624">
        <v>7.4399999999999995</v>
      </c>
      <c r="T7624">
        <v>3</v>
      </c>
      <c r="U7624">
        <v>0</v>
      </c>
      <c r="V7624">
        <v>2.6039999999999996</v>
      </c>
    </row>
    <row r="7625" spans="1:22" ht="14.25" customHeight="1" x14ac:dyDescent="0.3">
      <c r="A7625">
        <v>7624</v>
      </c>
      <c r="B7625" t="s">
        <v>9568</v>
      </c>
      <c r="C7625">
        <f>YEAR(Data!$D7625)</f>
        <v>2011</v>
      </c>
      <c r="D7625" s="2">
        <v>40738</v>
      </c>
      <c r="E7625" s="2">
        <v>40744</v>
      </c>
      <c r="F7625" t="s">
        <v>50</v>
      </c>
      <c r="G7625" t="s">
        <v>8926</v>
      </c>
      <c r="H7625" t="s">
        <v>8927</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ht="14.25" customHeight="1" x14ac:dyDescent="0.3">
      <c r="A7626">
        <v>7625</v>
      </c>
      <c r="B7626" t="s">
        <v>9569</v>
      </c>
      <c r="C7626">
        <f>YEAR(Data!$D7626)</f>
        <v>2012</v>
      </c>
      <c r="D7626" s="2">
        <v>41052</v>
      </c>
      <c r="E7626" s="2">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ht="14.25" customHeight="1" x14ac:dyDescent="0.3">
      <c r="A7627">
        <v>7626</v>
      </c>
      <c r="B7627" t="s">
        <v>9569</v>
      </c>
      <c r="C7627">
        <f>YEAR(Data!$D7627)</f>
        <v>2012</v>
      </c>
      <c r="D7627" s="2">
        <v>41052</v>
      </c>
      <c r="E7627" s="2">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ht="14.25" customHeight="1" x14ac:dyDescent="0.3">
      <c r="A7628">
        <v>7627</v>
      </c>
      <c r="B7628" t="s">
        <v>9570</v>
      </c>
      <c r="C7628">
        <f>YEAR(Data!$D7628)</f>
        <v>2012</v>
      </c>
      <c r="D7628" s="2">
        <v>41234</v>
      </c>
      <c r="E7628" s="2">
        <v>41236</v>
      </c>
      <c r="F7628" t="s">
        <v>23</v>
      </c>
      <c r="G7628" t="s">
        <v>2612</v>
      </c>
      <c r="H7628" t="s">
        <v>2613</v>
      </c>
      <c r="I7628" t="s">
        <v>41</v>
      </c>
      <c r="J7628" t="s">
        <v>27</v>
      </c>
      <c r="K7628" t="s">
        <v>544</v>
      </c>
      <c r="L7628" t="s">
        <v>310</v>
      </c>
      <c r="M7628">
        <v>85023</v>
      </c>
      <c r="N7628" t="s">
        <v>44</v>
      </c>
      <c r="O7628" t="s">
        <v>6550</v>
      </c>
      <c r="P7628" t="s">
        <v>46</v>
      </c>
      <c r="Q7628" t="s">
        <v>78</v>
      </c>
      <c r="R7628" t="s">
        <v>6551</v>
      </c>
      <c r="S7628">
        <v>325.63200000000006</v>
      </c>
      <c r="T7628">
        <v>6</v>
      </c>
      <c r="U7628">
        <v>0.2</v>
      </c>
      <c r="V7628">
        <v>28.492799999999988</v>
      </c>
    </row>
    <row r="7629" spans="1:22" ht="14.25" customHeight="1" x14ac:dyDescent="0.3">
      <c r="A7629">
        <v>7628</v>
      </c>
      <c r="B7629" t="s">
        <v>9570</v>
      </c>
      <c r="C7629">
        <f>YEAR(Data!$D7629)</f>
        <v>2012</v>
      </c>
      <c r="D7629" s="2">
        <v>41234</v>
      </c>
      <c r="E7629" s="2">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ht="14.25" customHeight="1" x14ac:dyDescent="0.3">
      <c r="A7630">
        <v>7629</v>
      </c>
      <c r="B7630" t="s">
        <v>9570</v>
      </c>
      <c r="C7630">
        <f>YEAR(Data!$D7630)</f>
        <v>2012</v>
      </c>
      <c r="D7630" s="2">
        <v>41234</v>
      </c>
      <c r="E7630" s="2">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ht="14.25" customHeight="1" x14ac:dyDescent="0.3">
      <c r="A7631">
        <v>7630</v>
      </c>
      <c r="B7631" t="s">
        <v>9571</v>
      </c>
      <c r="C7631">
        <f>YEAR(Data!$D7631)</f>
        <v>2011</v>
      </c>
      <c r="D7631" s="2">
        <v>40632</v>
      </c>
      <c r="E7631" s="2">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ht="14.25" customHeight="1" x14ac:dyDescent="0.3">
      <c r="A7632">
        <v>7631</v>
      </c>
      <c r="B7632" t="s">
        <v>9571</v>
      </c>
      <c r="C7632">
        <f>YEAR(Data!$D7632)</f>
        <v>2011</v>
      </c>
      <c r="D7632" s="2">
        <v>40632</v>
      </c>
      <c r="E7632" s="2">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ht="14.25" customHeight="1" x14ac:dyDescent="0.3">
      <c r="A7633">
        <v>7632</v>
      </c>
      <c r="B7633" t="s">
        <v>9571</v>
      </c>
      <c r="C7633">
        <f>YEAR(Data!$D7633)</f>
        <v>2011</v>
      </c>
      <c r="D7633" s="2">
        <v>40632</v>
      </c>
      <c r="E7633" s="2">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ht="14.25" customHeight="1" x14ac:dyDescent="0.3">
      <c r="A7634">
        <v>7633</v>
      </c>
      <c r="B7634" t="s">
        <v>9572</v>
      </c>
      <c r="C7634">
        <f>YEAR(Data!$D7634)</f>
        <v>2014</v>
      </c>
      <c r="D7634" s="2">
        <v>42003</v>
      </c>
      <c r="E7634" s="2">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ht="14.25" customHeight="1" x14ac:dyDescent="0.3">
      <c r="A7635">
        <v>7634</v>
      </c>
      <c r="B7635" t="s">
        <v>9572</v>
      </c>
      <c r="C7635">
        <f>YEAR(Data!$D7635)</f>
        <v>2014</v>
      </c>
      <c r="D7635" s="2">
        <v>42003</v>
      </c>
      <c r="E7635" s="2">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ht="14.25" customHeight="1" x14ac:dyDescent="0.3">
      <c r="A7636">
        <v>7635</v>
      </c>
      <c r="B7636" t="s">
        <v>9572</v>
      </c>
      <c r="C7636">
        <f>YEAR(Data!$D7636)</f>
        <v>2014</v>
      </c>
      <c r="D7636" s="2">
        <v>42003</v>
      </c>
      <c r="E7636" s="2">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ht="14.25" customHeight="1" x14ac:dyDescent="0.3">
      <c r="A7637">
        <v>7636</v>
      </c>
      <c r="B7637" t="s">
        <v>9572</v>
      </c>
      <c r="C7637">
        <f>YEAR(Data!$D7637)</f>
        <v>2014</v>
      </c>
      <c r="D7637" s="2">
        <v>42003</v>
      </c>
      <c r="E7637" s="2">
        <v>42006</v>
      </c>
      <c r="F7637" t="s">
        <v>23</v>
      </c>
      <c r="G7637" t="s">
        <v>2885</v>
      </c>
      <c r="H7637" t="s">
        <v>2886</v>
      </c>
      <c r="I7637" t="s">
        <v>26</v>
      </c>
      <c r="J7637" t="s">
        <v>27</v>
      </c>
      <c r="K7637" t="s">
        <v>1473</v>
      </c>
      <c r="L7637" t="s">
        <v>29</v>
      </c>
      <c r="M7637">
        <v>40214</v>
      </c>
      <c r="N7637" t="s">
        <v>30</v>
      </c>
      <c r="O7637" t="s">
        <v>6357</v>
      </c>
      <c r="P7637" t="s">
        <v>32</v>
      </c>
      <c r="Q7637" t="s">
        <v>36</v>
      </c>
      <c r="R7637" t="s">
        <v>6358</v>
      </c>
      <c r="S7637">
        <v>300.98</v>
      </c>
      <c r="T7637">
        <v>1</v>
      </c>
      <c r="U7637">
        <v>0</v>
      </c>
      <c r="V7637">
        <v>87.28419999999997</v>
      </c>
    </row>
    <row r="7638" spans="1:22" ht="14.25" customHeight="1" x14ac:dyDescent="0.3">
      <c r="A7638">
        <v>7637</v>
      </c>
      <c r="B7638" t="s">
        <v>9572</v>
      </c>
      <c r="C7638">
        <f>YEAR(Data!$D7638)</f>
        <v>2014</v>
      </c>
      <c r="D7638" s="2">
        <v>42003</v>
      </c>
      <c r="E7638" s="2">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ht="14.25" customHeight="1" x14ac:dyDescent="0.3">
      <c r="A7639">
        <v>7638</v>
      </c>
      <c r="B7639" t="s">
        <v>9573</v>
      </c>
      <c r="C7639">
        <f>YEAR(Data!$D7639)</f>
        <v>2014</v>
      </c>
      <c r="D7639" s="2">
        <v>41701</v>
      </c>
      <c r="E7639" s="2">
        <v>41707</v>
      </c>
      <c r="F7639" t="s">
        <v>50</v>
      </c>
      <c r="G7639" t="s">
        <v>5168</v>
      </c>
      <c r="H7639" t="s">
        <v>5169</v>
      </c>
      <c r="I7639" t="s">
        <v>41</v>
      </c>
      <c r="J7639" t="s">
        <v>27</v>
      </c>
      <c r="K7639" t="s">
        <v>606</v>
      </c>
      <c r="L7639" t="s">
        <v>245</v>
      </c>
      <c r="M7639">
        <v>19711</v>
      </c>
      <c r="N7639" t="s">
        <v>148</v>
      </c>
      <c r="O7639" t="s">
        <v>6380</v>
      </c>
      <c r="P7639" t="s">
        <v>46</v>
      </c>
      <c r="Q7639" t="s">
        <v>68</v>
      </c>
      <c r="R7639" t="s">
        <v>6381</v>
      </c>
      <c r="S7639">
        <v>59.519999999999996</v>
      </c>
      <c r="T7639">
        <v>3</v>
      </c>
      <c r="U7639">
        <v>0</v>
      </c>
      <c r="V7639">
        <v>15.475200000000001</v>
      </c>
    </row>
    <row r="7640" spans="1:22" ht="14.25" customHeight="1" x14ac:dyDescent="0.3">
      <c r="A7640">
        <v>7639</v>
      </c>
      <c r="B7640" t="s">
        <v>9573</v>
      </c>
      <c r="C7640">
        <f>YEAR(Data!$D7640)</f>
        <v>2014</v>
      </c>
      <c r="D7640" s="2">
        <v>41701</v>
      </c>
      <c r="E7640" s="2">
        <v>41707</v>
      </c>
      <c r="F7640" t="s">
        <v>50</v>
      </c>
      <c r="G7640" t="s">
        <v>5168</v>
      </c>
      <c r="H7640" t="s">
        <v>5169</v>
      </c>
      <c r="I7640" t="s">
        <v>41</v>
      </c>
      <c r="J7640" t="s">
        <v>27</v>
      </c>
      <c r="K7640" t="s">
        <v>606</v>
      </c>
      <c r="L7640" t="s">
        <v>245</v>
      </c>
      <c r="M7640">
        <v>19711</v>
      </c>
      <c r="N7640" t="s">
        <v>148</v>
      </c>
      <c r="O7640" t="s">
        <v>6103</v>
      </c>
      <c r="P7640" t="s">
        <v>46</v>
      </c>
      <c r="Q7640" t="s">
        <v>173</v>
      </c>
      <c r="R7640" t="s">
        <v>186</v>
      </c>
      <c r="S7640">
        <v>57.959999999999994</v>
      </c>
      <c r="T7640">
        <v>7</v>
      </c>
      <c r="U7640">
        <v>0</v>
      </c>
      <c r="V7640">
        <v>27.241199999999996</v>
      </c>
    </row>
    <row r="7641" spans="1:22" ht="14.25" customHeight="1" x14ac:dyDescent="0.3">
      <c r="A7641">
        <v>7640</v>
      </c>
      <c r="B7641" t="s">
        <v>9573</v>
      </c>
      <c r="C7641">
        <f>YEAR(Data!$D7641)</f>
        <v>2014</v>
      </c>
      <c r="D7641" s="2">
        <v>41701</v>
      </c>
      <c r="E7641" s="2">
        <v>41707</v>
      </c>
      <c r="F7641" t="s">
        <v>50</v>
      </c>
      <c r="G7641" t="s">
        <v>5168</v>
      </c>
      <c r="H7641" t="s">
        <v>5169</v>
      </c>
      <c r="I7641" t="s">
        <v>41</v>
      </c>
      <c r="J7641" t="s">
        <v>27</v>
      </c>
      <c r="K7641" t="s">
        <v>606</v>
      </c>
      <c r="L7641" t="s">
        <v>245</v>
      </c>
      <c r="M7641">
        <v>19711</v>
      </c>
      <c r="N7641" t="s">
        <v>148</v>
      </c>
      <c r="O7641" t="s">
        <v>6313</v>
      </c>
      <c r="P7641" t="s">
        <v>32</v>
      </c>
      <c r="Q7641" t="s">
        <v>33</v>
      </c>
      <c r="R7641" t="s">
        <v>6314</v>
      </c>
      <c r="S7641">
        <v>441.96</v>
      </c>
      <c r="T7641">
        <v>2</v>
      </c>
      <c r="U7641">
        <v>0</v>
      </c>
      <c r="V7641">
        <v>101.6508</v>
      </c>
    </row>
    <row r="7642" spans="1:22" ht="14.25" customHeight="1" x14ac:dyDescent="0.3">
      <c r="A7642">
        <v>7641</v>
      </c>
      <c r="B7642" t="s">
        <v>9573</v>
      </c>
      <c r="C7642">
        <f>YEAR(Data!$D7642)</f>
        <v>2014</v>
      </c>
      <c r="D7642" s="2">
        <v>41701</v>
      </c>
      <c r="E7642" s="2">
        <v>41707</v>
      </c>
      <c r="F7642" t="s">
        <v>50</v>
      </c>
      <c r="G7642" t="s">
        <v>5168</v>
      </c>
      <c r="H7642" t="s">
        <v>5169</v>
      </c>
      <c r="I7642" t="s">
        <v>41</v>
      </c>
      <c r="J7642" t="s">
        <v>27</v>
      </c>
      <c r="K7642" t="s">
        <v>606</v>
      </c>
      <c r="L7642" t="s">
        <v>245</v>
      </c>
      <c r="M7642">
        <v>19711</v>
      </c>
      <c r="N7642" t="s">
        <v>148</v>
      </c>
      <c r="O7642" t="s">
        <v>7922</v>
      </c>
      <c r="P7642" t="s">
        <v>46</v>
      </c>
      <c r="Q7642" t="s">
        <v>90</v>
      </c>
      <c r="R7642" t="s">
        <v>186</v>
      </c>
      <c r="S7642">
        <v>68.039999999999992</v>
      </c>
      <c r="T7642">
        <v>6</v>
      </c>
      <c r="U7642">
        <v>0</v>
      </c>
      <c r="V7642">
        <v>33.339599999999997</v>
      </c>
    </row>
    <row r="7643" spans="1:22" ht="14.25" customHeight="1" x14ac:dyDescent="0.3">
      <c r="A7643">
        <v>7642</v>
      </c>
      <c r="B7643" t="s">
        <v>9574</v>
      </c>
      <c r="C7643">
        <f>YEAR(Data!$D7643)</f>
        <v>2013</v>
      </c>
      <c r="D7643" s="2">
        <v>41554</v>
      </c>
      <c r="E7643" s="2">
        <v>41555</v>
      </c>
      <c r="F7643" t="s">
        <v>188</v>
      </c>
      <c r="G7643" t="s">
        <v>6479</v>
      </c>
      <c r="H7643" t="s">
        <v>6480</v>
      </c>
      <c r="I7643" t="s">
        <v>102</v>
      </c>
      <c r="J7643" t="s">
        <v>27</v>
      </c>
      <c r="K7643" t="s">
        <v>3595</v>
      </c>
      <c r="L7643" t="s">
        <v>457</v>
      </c>
      <c r="M7643">
        <v>81001</v>
      </c>
      <c r="N7643" t="s">
        <v>44</v>
      </c>
      <c r="O7643" t="s">
        <v>9575</v>
      </c>
      <c r="P7643" t="s">
        <v>71</v>
      </c>
      <c r="Q7643" t="s">
        <v>682</v>
      </c>
      <c r="R7643" t="s">
        <v>9576</v>
      </c>
      <c r="S7643">
        <v>703.71</v>
      </c>
      <c r="T7643">
        <v>6</v>
      </c>
      <c r="U7643">
        <v>0.7</v>
      </c>
      <c r="V7643">
        <v>-938.28</v>
      </c>
    </row>
    <row r="7644" spans="1:22" ht="14.25" customHeight="1" x14ac:dyDescent="0.3">
      <c r="A7644">
        <v>7643</v>
      </c>
      <c r="B7644" t="s">
        <v>9574</v>
      </c>
      <c r="C7644">
        <f>YEAR(Data!$D7644)</f>
        <v>2013</v>
      </c>
      <c r="D7644" s="2">
        <v>41554</v>
      </c>
      <c r="E7644" s="2">
        <v>41555</v>
      </c>
      <c r="F7644" t="s">
        <v>188</v>
      </c>
      <c r="G7644" t="s">
        <v>6479</v>
      </c>
      <c r="H7644" t="s">
        <v>6480</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ht="14.25" customHeight="1" x14ac:dyDescent="0.3">
      <c r="A7645">
        <v>7644</v>
      </c>
      <c r="B7645" t="s">
        <v>9574</v>
      </c>
      <c r="C7645">
        <f>YEAR(Data!$D7645)</f>
        <v>2013</v>
      </c>
      <c r="D7645" s="2">
        <v>41554</v>
      </c>
      <c r="E7645" s="2">
        <v>41555</v>
      </c>
      <c r="F7645" t="s">
        <v>188</v>
      </c>
      <c r="G7645" t="s">
        <v>6479</v>
      </c>
      <c r="H7645" t="s">
        <v>6480</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ht="14.25" customHeight="1" x14ac:dyDescent="0.3">
      <c r="A7646">
        <v>7645</v>
      </c>
      <c r="B7646" t="s">
        <v>9574</v>
      </c>
      <c r="C7646">
        <f>YEAR(Data!$D7646)</f>
        <v>2013</v>
      </c>
      <c r="D7646" s="2">
        <v>41554</v>
      </c>
      <c r="E7646" s="2">
        <v>41555</v>
      </c>
      <c r="F7646" t="s">
        <v>188</v>
      </c>
      <c r="G7646" t="s">
        <v>6479</v>
      </c>
      <c r="H7646" t="s">
        <v>6480</v>
      </c>
      <c r="I7646" t="s">
        <v>102</v>
      </c>
      <c r="J7646" t="s">
        <v>27</v>
      </c>
      <c r="K7646" t="s">
        <v>3595</v>
      </c>
      <c r="L7646" t="s">
        <v>457</v>
      </c>
      <c r="M7646">
        <v>81001</v>
      </c>
      <c r="N7646" t="s">
        <v>44</v>
      </c>
      <c r="O7646" t="s">
        <v>7145</v>
      </c>
      <c r="P7646" t="s">
        <v>71</v>
      </c>
      <c r="Q7646" t="s">
        <v>161</v>
      </c>
      <c r="R7646" t="s">
        <v>7146</v>
      </c>
      <c r="S7646">
        <v>67.959999999999994</v>
      </c>
      <c r="T7646">
        <v>5</v>
      </c>
      <c r="U7646">
        <v>0.2</v>
      </c>
      <c r="V7646">
        <v>0.84950000000000259</v>
      </c>
    </row>
    <row r="7647" spans="1:22" ht="14.25" customHeight="1" x14ac:dyDescent="0.3">
      <c r="A7647">
        <v>7646</v>
      </c>
      <c r="B7647" t="s">
        <v>9577</v>
      </c>
      <c r="C7647">
        <f>YEAR(Data!$D7647)</f>
        <v>2012</v>
      </c>
      <c r="D7647" s="2">
        <v>41004</v>
      </c>
      <c r="E7647" s="2">
        <v>41010</v>
      </c>
      <c r="F7647" t="s">
        <v>50</v>
      </c>
      <c r="G7647" t="s">
        <v>6012</v>
      </c>
      <c r="H7647" t="s">
        <v>6013</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ht="14.25" customHeight="1" x14ac:dyDescent="0.3">
      <c r="A7648">
        <v>7647</v>
      </c>
      <c r="B7648" t="s">
        <v>9578</v>
      </c>
      <c r="C7648">
        <f>YEAR(Data!$D7648)</f>
        <v>2011</v>
      </c>
      <c r="D7648" s="2">
        <v>40795</v>
      </c>
      <c r="E7648" s="2">
        <v>40799</v>
      </c>
      <c r="F7648" t="s">
        <v>50</v>
      </c>
      <c r="G7648" t="s">
        <v>2903</v>
      </c>
      <c r="H7648" t="s">
        <v>2904</v>
      </c>
      <c r="I7648" t="s">
        <v>26</v>
      </c>
      <c r="J7648" t="s">
        <v>27</v>
      </c>
      <c r="K7648" t="s">
        <v>3520</v>
      </c>
      <c r="L7648" t="s">
        <v>88</v>
      </c>
      <c r="M7648">
        <v>27834</v>
      </c>
      <c r="N7648" t="s">
        <v>30</v>
      </c>
      <c r="O7648" t="s">
        <v>8853</v>
      </c>
      <c r="P7648" t="s">
        <v>71</v>
      </c>
      <c r="Q7648" t="s">
        <v>682</v>
      </c>
      <c r="R7648" t="s">
        <v>8854</v>
      </c>
      <c r="S7648">
        <v>1299.99</v>
      </c>
      <c r="T7648">
        <v>2</v>
      </c>
      <c r="U7648">
        <v>0.5</v>
      </c>
      <c r="V7648">
        <v>-571.99559999999997</v>
      </c>
    </row>
    <row r="7649" spans="1:22" ht="14.25" customHeight="1" x14ac:dyDescent="0.3">
      <c r="A7649">
        <v>7648</v>
      </c>
      <c r="B7649" t="s">
        <v>9579</v>
      </c>
      <c r="C7649">
        <f>YEAR(Data!$D7649)</f>
        <v>2013</v>
      </c>
      <c r="D7649" s="2">
        <v>41349</v>
      </c>
      <c r="E7649" s="2">
        <v>41350</v>
      </c>
      <c r="F7649" t="s">
        <v>188</v>
      </c>
      <c r="G7649" t="s">
        <v>6751</v>
      </c>
      <c r="H7649" t="s">
        <v>6752</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ht="14.25" customHeight="1" x14ac:dyDescent="0.3">
      <c r="A7650">
        <v>7649</v>
      </c>
      <c r="B7650" t="s">
        <v>9579</v>
      </c>
      <c r="C7650">
        <f>YEAR(Data!$D7650)</f>
        <v>2013</v>
      </c>
      <c r="D7650" s="2">
        <v>41349</v>
      </c>
      <c r="E7650" s="2">
        <v>41350</v>
      </c>
      <c r="F7650" t="s">
        <v>188</v>
      </c>
      <c r="G7650" t="s">
        <v>6751</v>
      </c>
      <c r="H7650" t="s">
        <v>6752</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ht="14.25" customHeight="1" x14ac:dyDescent="0.3">
      <c r="A7651">
        <v>7650</v>
      </c>
      <c r="B7651" t="s">
        <v>9580</v>
      </c>
      <c r="C7651">
        <f>YEAR(Data!$D7651)</f>
        <v>2012</v>
      </c>
      <c r="D7651" s="2">
        <v>41270</v>
      </c>
      <c r="E7651" s="2">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ht="14.25" customHeight="1" x14ac:dyDescent="0.3">
      <c r="A7652">
        <v>7651</v>
      </c>
      <c r="B7652" t="s">
        <v>9580</v>
      </c>
      <c r="C7652">
        <f>YEAR(Data!$D7652)</f>
        <v>2012</v>
      </c>
      <c r="D7652" s="2">
        <v>41270</v>
      </c>
      <c r="E7652" s="2">
        <v>41274</v>
      </c>
      <c r="F7652" t="s">
        <v>50</v>
      </c>
      <c r="G7652" t="s">
        <v>910</v>
      </c>
      <c r="H7652" t="s">
        <v>911</v>
      </c>
      <c r="I7652" t="s">
        <v>41</v>
      </c>
      <c r="J7652" t="s">
        <v>27</v>
      </c>
      <c r="K7652" t="s">
        <v>5178</v>
      </c>
      <c r="L7652" t="s">
        <v>498</v>
      </c>
      <c r="M7652">
        <v>43302</v>
      </c>
      <c r="N7652" t="s">
        <v>148</v>
      </c>
      <c r="O7652" t="s">
        <v>6103</v>
      </c>
      <c r="P7652" t="s">
        <v>46</v>
      </c>
      <c r="Q7652" t="s">
        <v>173</v>
      </c>
      <c r="R7652" t="s">
        <v>186</v>
      </c>
      <c r="S7652">
        <v>19.872</v>
      </c>
      <c r="T7652">
        <v>3</v>
      </c>
      <c r="U7652">
        <v>0.2</v>
      </c>
      <c r="V7652">
        <v>6.7067999999999977</v>
      </c>
    </row>
    <row r="7653" spans="1:22" ht="14.25" customHeight="1" x14ac:dyDescent="0.3">
      <c r="A7653">
        <v>7652</v>
      </c>
      <c r="B7653" t="s">
        <v>9581</v>
      </c>
      <c r="C7653">
        <f>YEAR(Data!$D7653)</f>
        <v>2014</v>
      </c>
      <c r="D7653" s="2">
        <v>41859</v>
      </c>
      <c r="E7653" s="2">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ht="14.25" customHeight="1" x14ac:dyDescent="0.3">
      <c r="A7654">
        <v>7653</v>
      </c>
      <c r="B7654" t="s">
        <v>9581</v>
      </c>
      <c r="C7654">
        <f>YEAR(Data!$D7654)</f>
        <v>2014</v>
      </c>
      <c r="D7654" s="2">
        <v>41859</v>
      </c>
      <c r="E7654" s="2">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ht="14.25" customHeight="1" x14ac:dyDescent="0.3">
      <c r="A7655">
        <v>7654</v>
      </c>
      <c r="B7655" t="s">
        <v>9582</v>
      </c>
      <c r="C7655">
        <f>YEAR(Data!$D7655)</f>
        <v>2012</v>
      </c>
      <c r="D7655" s="2">
        <v>40990</v>
      </c>
      <c r="E7655" s="2">
        <v>40995</v>
      </c>
      <c r="F7655" t="s">
        <v>50</v>
      </c>
      <c r="G7655" t="s">
        <v>9583</v>
      </c>
      <c r="H7655" t="s">
        <v>9584</v>
      </c>
      <c r="I7655" t="s">
        <v>41</v>
      </c>
      <c r="J7655" t="s">
        <v>27</v>
      </c>
      <c r="K7655" t="s">
        <v>1681</v>
      </c>
      <c r="L7655" t="s">
        <v>358</v>
      </c>
      <c r="M7655">
        <v>35810</v>
      </c>
      <c r="N7655" t="s">
        <v>30</v>
      </c>
      <c r="O7655" t="s">
        <v>7500</v>
      </c>
      <c r="P7655" t="s">
        <v>46</v>
      </c>
      <c r="Q7655" t="s">
        <v>68</v>
      </c>
      <c r="R7655" t="s">
        <v>7501</v>
      </c>
      <c r="S7655">
        <v>19.559999999999999</v>
      </c>
      <c r="T7655">
        <v>4</v>
      </c>
      <c r="U7655">
        <v>0</v>
      </c>
      <c r="V7655">
        <v>5.4768000000000008</v>
      </c>
    </row>
    <row r="7656" spans="1:22" ht="14.25" customHeight="1" x14ac:dyDescent="0.3">
      <c r="A7656">
        <v>7655</v>
      </c>
      <c r="B7656" t="s">
        <v>9585</v>
      </c>
      <c r="C7656">
        <f>YEAR(Data!$D7656)</f>
        <v>2012</v>
      </c>
      <c r="D7656" s="2">
        <v>41243</v>
      </c>
      <c r="E7656" s="2">
        <v>41245</v>
      </c>
      <c r="F7656" t="s">
        <v>23</v>
      </c>
      <c r="G7656" t="s">
        <v>5570</v>
      </c>
      <c r="H7656" t="s">
        <v>5571</v>
      </c>
      <c r="I7656" t="s">
        <v>26</v>
      </c>
      <c r="J7656" t="s">
        <v>27</v>
      </c>
      <c r="K7656" t="s">
        <v>1391</v>
      </c>
      <c r="L7656" t="s">
        <v>1392</v>
      </c>
      <c r="M7656">
        <v>89115</v>
      </c>
      <c r="N7656" t="s">
        <v>44</v>
      </c>
      <c r="O7656" t="s">
        <v>7792</v>
      </c>
      <c r="P7656" t="s">
        <v>32</v>
      </c>
      <c r="Q7656" t="s">
        <v>65</v>
      </c>
      <c r="R7656" t="s">
        <v>7793</v>
      </c>
      <c r="S7656">
        <v>80.959999999999994</v>
      </c>
      <c r="T7656">
        <v>4</v>
      </c>
      <c r="U7656">
        <v>0</v>
      </c>
      <c r="V7656">
        <v>29.145599999999995</v>
      </c>
    </row>
    <row r="7657" spans="1:22" ht="14.25" customHeight="1" x14ac:dyDescent="0.3">
      <c r="A7657">
        <v>7656</v>
      </c>
      <c r="B7657" t="s">
        <v>9585</v>
      </c>
      <c r="C7657">
        <f>YEAR(Data!$D7657)</f>
        <v>2012</v>
      </c>
      <c r="D7657" s="2">
        <v>41243</v>
      </c>
      <c r="E7657" s="2">
        <v>41245</v>
      </c>
      <c r="F7657" t="s">
        <v>23</v>
      </c>
      <c r="G7657" t="s">
        <v>5570</v>
      </c>
      <c r="H7657" t="s">
        <v>5571</v>
      </c>
      <c r="I7657" t="s">
        <v>26</v>
      </c>
      <c r="J7657" t="s">
        <v>27</v>
      </c>
      <c r="K7657" t="s">
        <v>1391</v>
      </c>
      <c r="L7657" t="s">
        <v>1392</v>
      </c>
      <c r="M7657">
        <v>89115</v>
      </c>
      <c r="N7657" t="s">
        <v>44</v>
      </c>
      <c r="O7657" t="s">
        <v>6175</v>
      </c>
      <c r="P7657" t="s">
        <v>46</v>
      </c>
      <c r="Q7657" t="s">
        <v>90</v>
      </c>
      <c r="R7657" t="s">
        <v>6176</v>
      </c>
      <c r="S7657">
        <v>25.92</v>
      </c>
      <c r="T7657">
        <v>4</v>
      </c>
      <c r="U7657">
        <v>0</v>
      </c>
      <c r="V7657">
        <v>12.441600000000001</v>
      </c>
    </row>
    <row r="7658" spans="1:22" ht="14.25" customHeight="1" x14ac:dyDescent="0.3">
      <c r="A7658">
        <v>7657</v>
      </c>
      <c r="B7658" t="s">
        <v>9586</v>
      </c>
      <c r="C7658">
        <f>YEAR(Data!$D7658)</f>
        <v>2011</v>
      </c>
      <c r="D7658" s="2">
        <v>40648</v>
      </c>
      <c r="E7658" s="2">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ht="14.25" customHeight="1" x14ac:dyDescent="0.3">
      <c r="A7659">
        <v>7658</v>
      </c>
      <c r="B7659" t="s">
        <v>9586</v>
      </c>
      <c r="C7659">
        <f>YEAR(Data!$D7659)</f>
        <v>2011</v>
      </c>
      <c r="D7659" s="2">
        <v>40648</v>
      </c>
      <c r="E7659" s="2">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ht="14.25" customHeight="1" x14ac:dyDescent="0.3">
      <c r="A7660">
        <v>7659</v>
      </c>
      <c r="B7660" t="s">
        <v>9587</v>
      </c>
      <c r="C7660">
        <f>YEAR(Data!$D7660)</f>
        <v>2014</v>
      </c>
      <c r="D7660" s="2">
        <v>41851</v>
      </c>
      <c r="E7660" s="2">
        <v>41854</v>
      </c>
      <c r="F7660" t="s">
        <v>188</v>
      </c>
      <c r="G7660" t="s">
        <v>6256</v>
      </c>
      <c r="H7660" t="s">
        <v>6257</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ht="14.25" customHeight="1" x14ac:dyDescent="0.3">
      <c r="A7661">
        <v>7660</v>
      </c>
      <c r="B7661" t="s">
        <v>9588</v>
      </c>
      <c r="C7661">
        <f>YEAR(Data!$D7661)</f>
        <v>2014</v>
      </c>
      <c r="D7661" s="2">
        <v>41792</v>
      </c>
      <c r="E7661" s="2">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ht="14.25" customHeight="1" x14ac:dyDescent="0.3">
      <c r="A7662">
        <v>7661</v>
      </c>
      <c r="B7662" t="s">
        <v>9589</v>
      </c>
      <c r="C7662">
        <f>YEAR(Data!$D7662)</f>
        <v>2011</v>
      </c>
      <c r="D7662" s="2">
        <v>40551</v>
      </c>
      <c r="E7662" s="2">
        <v>40556</v>
      </c>
      <c r="F7662" t="s">
        <v>50</v>
      </c>
      <c r="G7662" t="s">
        <v>7550</v>
      </c>
      <c r="H7662" t="s">
        <v>7551</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ht="14.25" customHeight="1" x14ac:dyDescent="0.3">
      <c r="A7663">
        <v>7662</v>
      </c>
      <c r="B7663" t="s">
        <v>9589</v>
      </c>
      <c r="C7663">
        <f>YEAR(Data!$D7663)</f>
        <v>2011</v>
      </c>
      <c r="D7663" s="2">
        <v>40551</v>
      </c>
      <c r="E7663" s="2">
        <v>40556</v>
      </c>
      <c r="F7663" t="s">
        <v>50</v>
      </c>
      <c r="G7663" t="s">
        <v>7550</v>
      </c>
      <c r="H7663" t="s">
        <v>7551</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ht="14.25" customHeight="1" x14ac:dyDescent="0.3">
      <c r="A7664">
        <v>7663</v>
      </c>
      <c r="B7664" t="s">
        <v>9590</v>
      </c>
      <c r="C7664">
        <f>YEAR(Data!$D7664)</f>
        <v>2014</v>
      </c>
      <c r="D7664" s="2">
        <v>41912</v>
      </c>
      <c r="E7664" s="2">
        <v>41914</v>
      </c>
      <c r="F7664" t="s">
        <v>188</v>
      </c>
      <c r="G7664" t="s">
        <v>5575</v>
      </c>
      <c r="H7664" t="s">
        <v>5576</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ht="14.25" customHeight="1" x14ac:dyDescent="0.3">
      <c r="A7665">
        <v>7664</v>
      </c>
      <c r="B7665" t="s">
        <v>9591</v>
      </c>
      <c r="C7665">
        <f>YEAR(Data!$D7665)</f>
        <v>2014</v>
      </c>
      <c r="D7665" s="2">
        <v>41896</v>
      </c>
      <c r="E7665" s="2">
        <v>41902</v>
      </c>
      <c r="F7665" t="s">
        <v>50</v>
      </c>
      <c r="G7665" t="s">
        <v>5433</v>
      </c>
      <c r="H7665" t="s">
        <v>5434</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ht="14.25" customHeight="1" x14ac:dyDescent="0.3">
      <c r="A7666">
        <v>7665</v>
      </c>
      <c r="B7666" t="s">
        <v>9592</v>
      </c>
      <c r="C7666">
        <f>YEAR(Data!$D7666)</f>
        <v>2011</v>
      </c>
      <c r="D7666" s="2">
        <v>40838</v>
      </c>
      <c r="E7666" s="2">
        <v>40842</v>
      </c>
      <c r="F7666" t="s">
        <v>50</v>
      </c>
      <c r="G7666" t="s">
        <v>5635</v>
      </c>
      <c r="H7666" t="s">
        <v>5636</v>
      </c>
      <c r="I7666" t="s">
        <v>41</v>
      </c>
      <c r="J7666" t="s">
        <v>27</v>
      </c>
      <c r="K7666" t="s">
        <v>2422</v>
      </c>
      <c r="L7666" t="s">
        <v>736</v>
      </c>
      <c r="M7666">
        <v>71111</v>
      </c>
      <c r="N7666" t="s">
        <v>30</v>
      </c>
      <c r="O7666" t="s">
        <v>6546</v>
      </c>
      <c r="P7666" t="s">
        <v>32</v>
      </c>
      <c r="Q7666" t="s">
        <v>65</v>
      </c>
      <c r="R7666" t="s">
        <v>6547</v>
      </c>
      <c r="S7666">
        <v>129.91999999999999</v>
      </c>
      <c r="T7666">
        <v>4</v>
      </c>
      <c r="U7666">
        <v>0</v>
      </c>
      <c r="V7666">
        <v>10.393599999999992</v>
      </c>
    </row>
    <row r="7667" spans="1:22" ht="14.25" customHeight="1" x14ac:dyDescent="0.3">
      <c r="A7667">
        <v>7666</v>
      </c>
      <c r="B7667" t="s">
        <v>9593</v>
      </c>
      <c r="C7667">
        <f>YEAR(Data!$D7667)</f>
        <v>2013</v>
      </c>
      <c r="D7667" s="2">
        <v>41552</v>
      </c>
      <c r="E7667" s="2">
        <v>41556</v>
      </c>
      <c r="F7667" t="s">
        <v>50</v>
      </c>
      <c r="G7667" t="s">
        <v>5993</v>
      </c>
      <c r="H7667" t="s">
        <v>5994</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ht="14.25" customHeight="1" x14ac:dyDescent="0.3">
      <c r="A7668">
        <v>7667</v>
      </c>
      <c r="B7668" t="s">
        <v>9593</v>
      </c>
      <c r="C7668">
        <f>YEAR(Data!$D7668)</f>
        <v>2013</v>
      </c>
      <c r="D7668" s="2">
        <v>41552</v>
      </c>
      <c r="E7668" s="2">
        <v>41556</v>
      </c>
      <c r="F7668" t="s">
        <v>50</v>
      </c>
      <c r="G7668" t="s">
        <v>5993</v>
      </c>
      <c r="H7668" t="s">
        <v>5994</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ht="14.25" customHeight="1" x14ac:dyDescent="0.3">
      <c r="A7669">
        <v>7668</v>
      </c>
      <c r="B7669" t="s">
        <v>9593</v>
      </c>
      <c r="C7669">
        <f>YEAR(Data!$D7669)</f>
        <v>2013</v>
      </c>
      <c r="D7669" s="2">
        <v>41552</v>
      </c>
      <c r="E7669" s="2">
        <v>41556</v>
      </c>
      <c r="F7669" t="s">
        <v>50</v>
      </c>
      <c r="G7669" t="s">
        <v>5993</v>
      </c>
      <c r="H7669" t="s">
        <v>5994</v>
      </c>
      <c r="I7669" t="s">
        <v>102</v>
      </c>
      <c r="J7669" t="s">
        <v>27</v>
      </c>
      <c r="K7669" t="s">
        <v>3577</v>
      </c>
      <c r="L7669" t="s">
        <v>1399</v>
      </c>
      <c r="M7669">
        <v>2908</v>
      </c>
      <c r="N7669" t="s">
        <v>148</v>
      </c>
      <c r="O7669" t="s">
        <v>7938</v>
      </c>
      <c r="P7669" t="s">
        <v>46</v>
      </c>
      <c r="Q7669" t="s">
        <v>59</v>
      </c>
      <c r="R7669" t="s">
        <v>7939</v>
      </c>
      <c r="S7669">
        <v>119.10000000000001</v>
      </c>
      <c r="T7669">
        <v>3</v>
      </c>
      <c r="U7669">
        <v>0</v>
      </c>
      <c r="V7669">
        <v>34.538999999999994</v>
      </c>
    </row>
    <row r="7670" spans="1:22" ht="14.25" customHeight="1" x14ac:dyDescent="0.3">
      <c r="A7670">
        <v>7669</v>
      </c>
      <c r="B7670" t="s">
        <v>9594</v>
      </c>
      <c r="C7670">
        <f>YEAR(Data!$D7670)</f>
        <v>2012</v>
      </c>
      <c r="D7670" s="2">
        <v>41240</v>
      </c>
      <c r="E7670" s="2">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ht="14.25" customHeight="1" x14ac:dyDescent="0.3">
      <c r="A7671">
        <v>7670</v>
      </c>
      <c r="B7671" t="s">
        <v>9594</v>
      </c>
      <c r="C7671">
        <f>YEAR(Data!$D7671)</f>
        <v>2012</v>
      </c>
      <c r="D7671" s="2">
        <v>41240</v>
      </c>
      <c r="E7671" s="2">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ht="14.25" customHeight="1" x14ac:dyDescent="0.3">
      <c r="A7672">
        <v>7671</v>
      </c>
      <c r="B7672" t="s">
        <v>9594</v>
      </c>
      <c r="C7672">
        <f>YEAR(Data!$D7672)</f>
        <v>2012</v>
      </c>
      <c r="D7672" s="2">
        <v>41240</v>
      </c>
      <c r="E7672" s="2">
        <v>41242</v>
      </c>
      <c r="F7672" t="s">
        <v>23</v>
      </c>
      <c r="G7672" t="s">
        <v>182</v>
      </c>
      <c r="H7672" t="s">
        <v>183</v>
      </c>
      <c r="I7672" t="s">
        <v>102</v>
      </c>
      <c r="J7672" t="s">
        <v>27</v>
      </c>
      <c r="K7672" t="s">
        <v>4096</v>
      </c>
      <c r="L7672" t="s">
        <v>1245</v>
      </c>
      <c r="M7672">
        <v>2149</v>
      </c>
      <c r="N7672" t="s">
        <v>148</v>
      </c>
      <c r="O7672" t="s">
        <v>5327</v>
      </c>
      <c r="P7672" t="s">
        <v>71</v>
      </c>
      <c r="Q7672" t="s">
        <v>161</v>
      </c>
      <c r="R7672" t="s">
        <v>5328</v>
      </c>
      <c r="S7672">
        <v>259.98</v>
      </c>
      <c r="T7672">
        <v>2</v>
      </c>
      <c r="U7672">
        <v>0</v>
      </c>
      <c r="V7672">
        <v>88.393200000000007</v>
      </c>
    </row>
    <row r="7673" spans="1:22" ht="14.25" customHeight="1" x14ac:dyDescent="0.3">
      <c r="A7673">
        <v>7672</v>
      </c>
      <c r="B7673" t="s">
        <v>9594</v>
      </c>
      <c r="C7673">
        <f>YEAR(Data!$D7673)</f>
        <v>2012</v>
      </c>
      <c r="D7673" s="2">
        <v>41240</v>
      </c>
      <c r="E7673" s="2">
        <v>41242</v>
      </c>
      <c r="F7673" t="s">
        <v>23</v>
      </c>
      <c r="G7673" t="s">
        <v>182</v>
      </c>
      <c r="H7673" t="s">
        <v>183</v>
      </c>
      <c r="I7673" t="s">
        <v>102</v>
      </c>
      <c r="J7673" t="s">
        <v>27</v>
      </c>
      <c r="K7673" t="s">
        <v>4096</v>
      </c>
      <c r="L7673" t="s">
        <v>1245</v>
      </c>
      <c r="M7673">
        <v>2149</v>
      </c>
      <c r="N7673" t="s">
        <v>148</v>
      </c>
      <c r="O7673" t="s">
        <v>6559</v>
      </c>
      <c r="P7673" t="s">
        <v>32</v>
      </c>
      <c r="Q7673" t="s">
        <v>33</v>
      </c>
      <c r="R7673" t="s">
        <v>6560</v>
      </c>
      <c r="S7673">
        <v>170.98</v>
      </c>
      <c r="T7673">
        <v>1</v>
      </c>
      <c r="U7673">
        <v>0</v>
      </c>
      <c r="V7673">
        <v>32.486199999999997</v>
      </c>
    </row>
    <row r="7674" spans="1:22" ht="14.25" customHeight="1" x14ac:dyDescent="0.3">
      <c r="A7674">
        <v>7673</v>
      </c>
      <c r="B7674" t="s">
        <v>9594</v>
      </c>
      <c r="C7674">
        <f>YEAR(Data!$D7674)</f>
        <v>2012</v>
      </c>
      <c r="D7674" s="2">
        <v>41240</v>
      </c>
      <c r="E7674" s="2">
        <v>41242</v>
      </c>
      <c r="F7674" t="s">
        <v>23</v>
      </c>
      <c r="G7674" t="s">
        <v>182</v>
      </c>
      <c r="H7674" t="s">
        <v>183</v>
      </c>
      <c r="I7674" t="s">
        <v>102</v>
      </c>
      <c r="J7674" t="s">
        <v>27</v>
      </c>
      <c r="K7674" t="s">
        <v>4096</v>
      </c>
      <c r="L7674" t="s">
        <v>1245</v>
      </c>
      <c r="M7674">
        <v>2149</v>
      </c>
      <c r="N7674" t="s">
        <v>148</v>
      </c>
      <c r="O7674" t="s">
        <v>9595</v>
      </c>
      <c r="P7674" t="s">
        <v>32</v>
      </c>
      <c r="Q7674" t="s">
        <v>65</v>
      </c>
      <c r="R7674" t="s">
        <v>9596</v>
      </c>
      <c r="S7674">
        <v>38.97</v>
      </c>
      <c r="T7674">
        <v>3</v>
      </c>
      <c r="U7674">
        <v>0</v>
      </c>
      <c r="V7674">
        <v>4.6763999999999992</v>
      </c>
    </row>
    <row r="7675" spans="1:22" ht="14.25" customHeight="1" x14ac:dyDescent="0.3">
      <c r="A7675">
        <v>7674</v>
      </c>
      <c r="B7675" t="s">
        <v>9594</v>
      </c>
      <c r="C7675">
        <f>YEAR(Data!$D7675)</f>
        <v>2012</v>
      </c>
      <c r="D7675" s="2">
        <v>41240</v>
      </c>
      <c r="E7675" s="2">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ht="14.25" customHeight="1" x14ac:dyDescent="0.3">
      <c r="A7676">
        <v>7675</v>
      </c>
      <c r="B7676" t="s">
        <v>9594</v>
      </c>
      <c r="C7676">
        <f>YEAR(Data!$D7676)</f>
        <v>2012</v>
      </c>
      <c r="D7676" s="2">
        <v>41240</v>
      </c>
      <c r="E7676" s="2">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ht="14.25" customHeight="1" x14ac:dyDescent="0.3">
      <c r="A7677">
        <v>7676</v>
      </c>
      <c r="B7677" t="s">
        <v>9597</v>
      </c>
      <c r="C7677">
        <f>YEAR(Data!$D7677)</f>
        <v>2014</v>
      </c>
      <c r="D7677" s="2">
        <v>41766</v>
      </c>
      <c r="E7677" s="2">
        <v>41769</v>
      </c>
      <c r="F7677" t="s">
        <v>23</v>
      </c>
      <c r="G7677" t="s">
        <v>8649</v>
      </c>
      <c r="H7677" t="s">
        <v>8650</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ht="14.25" customHeight="1" x14ac:dyDescent="0.3">
      <c r="A7678">
        <v>7677</v>
      </c>
      <c r="B7678" t="s">
        <v>9598</v>
      </c>
      <c r="C7678">
        <f>YEAR(Data!$D7678)</f>
        <v>2011</v>
      </c>
      <c r="D7678" s="2">
        <v>40824</v>
      </c>
      <c r="E7678" s="2">
        <v>40824</v>
      </c>
      <c r="F7678" t="s">
        <v>1290</v>
      </c>
      <c r="G7678" t="s">
        <v>1375</v>
      </c>
      <c r="H7678" t="s">
        <v>1376</v>
      </c>
      <c r="I7678" t="s">
        <v>26</v>
      </c>
      <c r="J7678" t="s">
        <v>27</v>
      </c>
      <c r="K7678" t="s">
        <v>467</v>
      </c>
      <c r="L7678" t="s">
        <v>88</v>
      </c>
      <c r="M7678">
        <v>28205</v>
      </c>
      <c r="N7678" t="s">
        <v>30</v>
      </c>
      <c r="O7678" t="s">
        <v>7037</v>
      </c>
      <c r="P7678" t="s">
        <v>71</v>
      </c>
      <c r="Q7678" t="s">
        <v>161</v>
      </c>
      <c r="R7678" t="s">
        <v>7038</v>
      </c>
      <c r="S7678">
        <v>23.472000000000001</v>
      </c>
      <c r="T7678">
        <v>3</v>
      </c>
      <c r="U7678">
        <v>0.2</v>
      </c>
      <c r="V7678">
        <v>4.9877999999999982</v>
      </c>
    </row>
    <row r="7679" spans="1:22" ht="14.25" customHeight="1" x14ac:dyDescent="0.3">
      <c r="A7679">
        <v>7678</v>
      </c>
      <c r="B7679" t="s">
        <v>9599</v>
      </c>
      <c r="C7679">
        <f>YEAR(Data!$D7679)</f>
        <v>2011</v>
      </c>
      <c r="D7679" s="2">
        <v>40908</v>
      </c>
      <c r="E7679" s="2">
        <v>40915</v>
      </c>
      <c r="F7679" t="s">
        <v>50</v>
      </c>
      <c r="G7679" t="s">
        <v>3814</v>
      </c>
      <c r="H7679" t="s">
        <v>3815</v>
      </c>
      <c r="I7679" t="s">
        <v>102</v>
      </c>
      <c r="J7679" t="s">
        <v>27</v>
      </c>
      <c r="K7679" t="s">
        <v>3577</v>
      </c>
      <c r="L7679" t="s">
        <v>1399</v>
      </c>
      <c r="M7679">
        <v>2908</v>
      </c>
      <c r="N7679" t="s">
        <v>148</v>
      </c>
      <c r="O7679" t="s">
        <v>7675</v>
      </c>
      <c r="P7679" t="s">
        <v>46</v>
      </c>
      <c r="Q7679" t="s">
        <v>90</v>
      </c>
      <c r="R7679" t="s">
        <v>7676</v>
      </c>
      <c r="S7679">
        <v>195.64</v>
      </c>
      <c r="T7679">
        <v>4</v>
      </c>
      <c r="U7679">
        <v>0</v>
      </c>
      <c r="V7679">
        <v>91.950799999999987</v>
      </c>
    </row>
    <row r="7680" spans="1:22" ht="14.25" customHeight="1" x14ac:dyDescent="0.3">
      <c r="A7680">
        <v>7679</v>
      </c>
      <c r="B7680" t="s">
        <v>9599</v>
      </c>
      <c r="C7680">
        <f>YEAR(Data!$D7680)</f>
        <v>2011</v>
      </c>
      <c r="D7680" s="2">
        <v>40908</v>
      </c>
      <c r="E7680" s="2">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ht="14.25" customHeight="1" x14ac:dyDescent="0.3">
      <c r="A7681">
        <v>7680</v>
      </c>
      <c r="B7681" t="s">
        <v>9599</v>
      </c>
      <c r="C7681">
        <f>YEAR(Data!$D7681)</f>
        <v>2011</v>
      </c>
      <c r="D7681" s="2">
        <v>40908</v>
      </c>
      <c r="E7681" s="2">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ht="14.25" customHeight="1" x14ac:dyDescent="0.3">
      <c r="A7682">
        <v>7681</v>
      </c>
      <c r="B7682" t="s">
        <v>9599</v>
      </c>
      <c r="C7682">
        <f>YEAR(Data!$D7682)</f>
        <v>2011</v>
      </c>
      <c r="D7682" s="2">
        <v>40908</v>
      </c>
      <c r="E7682" s="2">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ht="14.25" customHeight="1" x14ac:dyDescent="0.3">
      <c r="A7683">
        <v>7682</v>
      </c>
      <c r="B7683" t="s">
        <v>9599</v>
      </c>
      <c r="C7683">
        <f>YEAR(Data!$D7683)</f>
        <v>2011</v>
      </c>
      <c r="D7683" s="2">
        <v>40908</v>
      </c>
      <c r="E7683" s="2">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ht="14.25" customHeight="1" x14ac:dyDescent="0.3">
      <c r="A7684">
        <v>7683</v>
      </c>
      <c r="B7684" t="s">
        <v>9600</v>
      </c>
      <c r="C7684">
        <f>YEAR(Data!$D7684)</f>
        <v>2012</v>
      </c>
      <c r="D7684" s="2">
        <v>41027</v>
      </c>
      <c r="E7684" s="2">
        <v>41030</v>
      </c>
      <c r="F7684" t="s">
        <v>188</v>
      </c>
      <c r="G7684" t="s">
        <v>1497</v>
      </c>
      <c r="H7684" t="s">
        <v>1498</v>
      </c>
      <c r="I7684" t="s">
        <v>102</v>
      </c>
      <c r="J7684" t="s">
        <v>27</v>
      </c>
      <c r="K7684" t="s">
        <v>5311</v>
      </c>
      <c r="L7684" t="s">
        <v>238</v>
      </c>
      <c r="M7684">
        <v>48640</v>
      </c>
      <c r="N7684" t="s">
        <v>105</v>
      </c>
      <c r="O7684" t="s">
        <v>6203</v>
      </c>
      <c r="P7684" t="s">
        <v>46</v>
      </c>
      <c r="Q7684" t="s">
        <v>78</v>
      </c>
      <c r="R7684" t="s">
        <v>6204</v>
      </c>
      <c r="S7684">
        <v>186.732</v>
      </c>
      <c r="T7684">
        <v>1</v>
      </c>
      <c r="U7684">
        <v>0.1</v>
      </c>
      <c r="V7684">
        <v>41.495999999999967</v>
      </c>
    </row>
    <row r="7685" spans="1:22" ht="14.25" customHeight="1" x14ac:dyDescent="0.3">
      <c r="A7685">
        <v>7684</v>
      </c>
      <c r="B7685" t="s">
        <v>9600</v>
      </c>
      <c r="C7685">
        <f>YEAR(Data!$D7685)</f>
        <v>2012</v>
      </c>
      <c r="D7685" s="2">
        <v>41027</v>
      </c>
      <c r="E7685" s="2">
        <v>41030</v>
      </c>
      <c r="F7685" t="s">
        <v>188</v>
      </c>
      <c r="G7685" t="s">
        <v>1497</v>
      </c>
      <c r="H7685" t="s">
        <v>1498</v>
      </c>
      <c r="I7685" t="s">
        <v>102</v>
      </c>
      <c r="J7685" t="s">
        <v>27</v>
      </c>
      <c r="K7685" t="s">
        <v>5311</v>
      </c>
      <c r="L7685" t="s">
        <v>238</v>
      </c>
      <c r="M7685">
        <v>48640</v>
      </c>
      <c r="N7685" t="s">
        <v>105</v>
      </c>
      <c r="O7685" t="s">
        <v>1742</v>
      </c>
      <c r="P7685" t="s">
        <v>46</v>
      </c>
      <c r="Q7685" t="s">
        <v>75</v>
      </c>
      <c r="R7685" t="s">
        <v>1743</v>
      </c>
      <c r="S7685">
        <v>3812.9700000000003</v>
      </c>
      <c r="T7685">
        <v>3</v>
      </c>
      <c r="U7685">
        <v>0</v>
      </c>
      <c r="V7685">
        <v>1906.4850000000001</v>
      </c>
    </row>
    <row r="7686" spans="1:22" ht="14.25" customHeight="1" x14ac:dyDescent="0.3">
      <c r="A7686">
        <v>7685</v>
      </c>
      <c r="B7686" t="s">
        <v>9601</v>
      </c>
      <c r="C7686">
        <f>YEAR(Data!$D7686)</f>
        <v>2012</v>
      </c>
      <c r="D7686" s="2">
        <v>40953</v>
      </c>
      <c r="E7686" s="2">
        <v>40960</v>
      </c>
      <c r="F7686" t="s">
        <v>50</v>
      </c>
      <c r="G7686" t="s">
        <v>655</v>
      </c>
      <c r="H7686" t="s">
        <v>656</v>
      </c>
      <c r="I7686" t="s">
        <v>26</v>
      </c>
      <c r="J7686" t="s">
        <v>27</v>
      </c>
      <c r="K7686" t="s">
        <v>389</v>
      </c>
      <c r="L7686" t="s">
        <v>267</v>
      </c>
      <c r="M7686">
        <v>14609</v>
      </c>
      <c r="N7686" t="s">
        <v>148</v>
      </c>
      <c r="O7686" t="s">
        <v>9263</v>
      </c>
      <c r="P7686" t="s">
        <v>46</v>
      </c>
      <c r="Q7686" t="s">
        <v>75</v>
      </c>
      <c r="R7686" t="s">
        <v>9264</v>
      </c>
      <c r="S7686">
        <v>26.423999999999999</v>
      </c>
      <c r="T7686">
        <v>9</v>
      </c>
      <c r="U7686">
        <v>0.2</v>
      </c>
      <c r="V7686">
        <v>9.5786999999999995</v>
      </c>
    </row>
    <row r="7687" spans="1:22" ht="14.25" customHeight="1" x14ac:dyDescent="0.3">
      <c r="A7687">
        <v>7686</v>
      </c>
      <c r="B7687" t="s">
        <v>9601</v>
      </c>
      <c r="C7687">
        <f>YEAR(Data!$D7687)</f>
        <v>2012</v>
      </c>
      <c r="D7687" s="2">
        <v>40953</v>
      </c>
      <c r="E7687" s="2">
        <v>40960</v>
      </c>
      <c r="F7687" t="s">
        <v>50</v>
      </c>
      <c r="G7687" t="s">
        <v>655</v>
      </c>
      <c r="H7687" t="s">
        <v>656</v>
      </c>
      <c r="I7687" t="s">
        <v>26</v>
      </c>
      <c r="J7687" t="s">
        <v>27</v>
      </c>
      <c r="K7687" t="s">
        <v>389</v>
      </c>
      <c r="L7687" t="s">
        <v>267</v>
      </c>
      <c r="M7687">
        <v>14609</v>
      </c>
      <c r="N7687" t="s">
        <v>148</v>
      </c>
      <c r="O7687" t="s">
        <v>7943</v>
      </c>
      <c r="P7687" t="s">
        <v>71</v>
      </c>
      <c r="Q7687" t="s">
        <v>72</v>
      </c>
      <c r="R7687" t="s">
        <v>7944</v>
      </c>
      <c r="S7687">
        <v>625.99</v>
      </c>
      <c r="T7687">
        <v>1</v>
      </c>
      <c r="U7687">
        <v>0</v>
      </c>
      <c r="V7687">
        <v>187.79699999999997</v>
      </c>
    </row>
    <row r="7688" spans="1:22" ht="14.25" customHeight="1" x14ac:dyDescent="0.3">
      <c r="A7688">
        <v>7687</v>
      </c>
      <c r="B7688" t="s">
        <v>9602</v>
      </c>
      <c r="C7688">
        <f>YEAR(Data!$D7688)</f>
        <v>2013</v>
      </c>
      <c r="D7688" s="2">
        <v>41604</v>
      </c>
      <c r="E7688" s="2">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ht="14.25" customHeight="1" x14ac:dyDescent="0.3">
      <c r="A7689">
        <v>7688</v>
      </c>
      <c r="B7689" t="s">
        <v>9602</v>
      </c>
      <c r="C7689">
        <f>YEAR(Data!$D7689)</f>
        <v>2013</v>
      </c>
      <c r="D7689" s="2">
        <v>41604</v>
      </c>
      <c r="E7689" s="2">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ht="14.25" customHeight="1" x14ac:dyDescent="0.3">
      <c r="A7690">
        <v>7689</v>
      </c>
      <c r="B7690" t="s">
        <v>9602</v>
      </c>
      <c r="C7690">
        <f>YEAR(Data!$D7690)</f>
        <v>2013</v>
      </c>
      <c r="D7690" s="2">
        <v>41604</v>
      </c>
      <c r="E7690" s="2">
        <v>41608</v>
      </c>
      <c r="F7690" t="s">
        <v>50</v>
      </c>
      <c r="G7690" t="s">
        <v>1532</v>
      </c>
      <c r="H7690" t="s">
        <v>1533</v>
      </c>
      <c r="I7690" t="s">
        <v>41</v>
      </c>
      <c r="J7690" t="s">
        <v>27</v>
      </c>
      <c r="K7690" t="s">
        <v>328</v>
      </c>
      <c r="L7690" t="s">
        <v>238</v>
      </c>
      <c r="M7690">
        <v>49201</v>
      </c>
      <c r="N7690" t="s">
        <v>105</v>
      </c>
      <c r="O7690" t="s">
        <v>9603</v>
      </c>
      <c r="P7690" t="s">
        <v>71</v>
      </c>
      <c r="Q7690" t="s">
        <v>161</v>
      </c>
      <c r="R7690" t="s">
        <v>9604</v>
      </c>
      <c r="S7690">
        <v>160</v>
      </c>
      <c r="T7690">
        <v>8</v>
      </c>
      <c r="U7690">
        <v>0</v>
      </c>
      <c r="V7690">
        <v>62.400000000000006</v>
      </c>
    </row>
    <row r="7691" spans="1:22" ht="14.25" customHeight="1" x14ac:dyDescent="0.3">
      <c r="A7691">
        <v>7690</v>
      </c>
      <c r="B7691" t="s">
        <v>9605</v>
      </c>
      <c r="C7691">
        <f>YEAR(Data!$D7691)</f>
        <v>2014</v>
      </c>
      <c r="D7691" s="2">
        <v>41836</v>
      </c>
      <c r="E7691" s="2">
        <v>41838</v>
      </c>
      <c r="F7691" t="s">
        <v>188</v>
      </c>
      <c r="G7691" t="s">
        <v>5300</v>
      </c>
      <c r="H7691" t="s">
        <v>5301</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ht="14.25" customHeight="1" x14ac:dyDescent="0.3">
      <c r="A7692">
        <v>7691</v>
      </c>
      <c r="B7692" t="s">
        <v>9605</v>
      </c>
      <c r="C7692">
        <f>YEAR(Data!$D7692)</f>
        <v>2014</v>
      </c>
      <c r="D7692" s="2">
        <v>41836</v>
      </c>
      <c r="E7692" s="2">
        <v>41838</v>
      </c>
      <c r="F7692" t="s">
        <v>188</v>
      </c>
      <c r="G7692" t="s">
        <v>5300</v>
      </c>
      <c r="H7692" t="s">
        <v>5301</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ht="14.25" customHeight="1" x14ac:dyDescent="0.3">
      <c r="A7693">
        <v>7692</v>
      </c>
      <c r="B7693" t="s">
        <v>9605</v>
      </c>
      <c r="C7693">
        <f>YEAR(Data!$D7693)</f>
        <v>2014</v>
      </c>
      <c r="D7693" s="2">
        <v>41836</v>
      </c>
      <c r="E7693" s="2">
        <v>41838</v>
      </c>
      <c r="F7693" t="s">
        <v>188</v>
      </c>
      <c r="G7693" t="s">
        <v>5300</v>
      </c>
      <c r="H7693" t="s">
        <v>5301</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ht="14.25" customHeight="1" x14ac:dyDescent="0.3">
      <c r="A7694">
        <v>7693</v>
      </c>
      <c r="B7694" t="s">
        <v>9606</v>
      </c>
      <c r="C7694">
        <f>YEAR(Data!$D7694)</f>
        <v>2011</v>
      </c>
      <c r="D7694" s="2">
        <v>40906</v>
      </c>
      <c r="E7694" s="2">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ht="14.25" customHeight="1" x14ac:dyDescent="0.3">
      <c r="A7695">
        <v>7694</v>
      </c>
      <c r="B7695" t="s">
        <v>9606</v>
      </c>
      <c r="C7695">
        <f>YEAR(Data!$D7695)</f>
        <v>2011</v>
      </c>
      <c r="D7695" s="2">
        <v>40906</v>
      </c>
      <c r="E7695" s="2">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ht="14.25" customHeight="1" x14ac:dyDescent="0.3">
      <c r="A7696">
        <v>7695</v>
      </c>
      <c r="B7696" t="s">
        <v>9607</v>
      </c>
      <c r="C7696">
        <f>YEAR(Data!$D7696)</f>
        <v>2013</v>
      </c>
      <c r="D7696" s="2">
        <v>41356</v>
      </c>
      <c r="E7696" s="2">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ht="14.25" customHeight="1" x14ac:dyDescent="0.3">
      <c r="A7697">
        <v>7696</v>
      </c>
      <c r="B7697" t="s">
        <v>9608</v>
      </c>
      <c r="C7697">
        <f>YEAR(Data!$D7697)</f>
        <v>2014</v>
      </c>
      <c r="D7697" s="2">
        <v>41823</v>
      </c>
      <c r="E7697" s="2">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ht="14.25" customHeight="1" x14ac:dyDescent="0.3">
      <c r="A7698">
        <v>7697</v>
      </c>
      <c r="B7698" t="s">
        <v>9608</v>
      </c>
      <c r="C7698">
        <f>YEAR(Data!$D7698)</f>
        <v>2014</v>
      </c>
      <c r="D7698" s="2">
        <v>41823</v>
      </c>
      <c r="E7698" s="2">
        <v>41826</v>
      </c>
      <c r="F7698" t="s">
        <v>188</v>
      </c>
      <c r="G7698" t="s">
        <v>5003</v>
      </c>
      <c r="H7698" t="s">
        <v>5004</v>
      </c>
      <c r="I7698" t="s">
        <v>102</v>
      </c>
      <c r="J7698" t="s">
        <v>27</v>
      </c>
      <c r="K7698" t="s">
        <v>184</v>
      </c>
      <c r="L7698" t="s">
        <v>104</v>
      </c>
      <c r="M7698">
        <v>77036</v>
      </c>
      <c r="N7698" t="s">
        <v>105</v>
      </c>
      <c r="O7698" t="s">
        <v>6400</v>
      </c>
      <c r="P7698" t="s">
        <v>46</v>
      </c>
      <c r="Q7698" t="s">
        <v>75</v>
      </c>
      <c r="R7698" t="s">
        <v>6401</v>
      </c>
      <c r="S7698">
        <v>5.2319999999999984</v>
      </c>
      <c r="T7698">
        <v>4</v>
      </c>
      <c r="U7698">
        <v>0.8</v>
      </c>
      <c r="V7698">
        <v>-8.1096000000000004</v>
      </c>
    </row>
    <row r="7699" spans="1:22" ht="14.25" customHeight="1" x14ac:dyDescent="0.3">
      <c r="A7699">
        <v>7698</v>
      </c>
      <c r="B7699" t="s">
        <v>9609</v>
      </c>
      <c r="C7699">
        <f>YEAR(Data!$D7699)</f>
        <v>2014</v>
      </c>
      <c r="D7699" s="2">
        <v>41988</v>
      </c>
      <c r="E7699" s="2">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ht="14.25" customHeight="1" x14ac:dyDescent="0.3">
      <c r="A7700">
        <v>7699</v>
      </c>
      <c r="B7700" t="s">
        <v>9609</v>
      </c>
      <c r="C7700">
        <f>YEAR(Data!$D7700)</f>
        <v>2014</v>
      </c>
      <c r="D7700" s="2">
        <v>41988</v>
      </c>
      <c r="E7700" s="2">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ht="14.25" customHeight="1" x14ac:dyDescent="0.3">
      <c r="A7701">
        <v>7700</v>
      </c>
      <c r="B7701" t="s">
        <v>9609</v>
      </c>
      <c r="C7701">
        <f>YEAR(Data!$D7701)</f>
        <v>2014</v>
      </c>
      <c r="D7701" s="2">
        <v>41988</v>
      </c>
      <c r="E7701" s="2">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ht="14.25" customHeight="1" x14ac:dyDescent="0.3">
      <c r="A7702">
        <v>7701</v>
      </c>
      <c r="B7702" t="s">
        <v>9609</v>
      </c>
      <c r="C7702">
        <f>YEAR(Data!$D7702)</f>
        <v>2014</v>
      </c>
      <c r="D7702" s="2">
        <v>41988</v>
      </c>
      <c r="E7702" s="2">
        <v>41992</v>
      </c>
      <c r="F7702" t="s">
        <v>50</v>
      </c>
      <c r="G7702" t="s">
        <v>3436</v>
      </c>
      <c r="H7702" t="s">
        <v>3437</v>
      </c>
      <c r="I7702" t="s">
        <v>102</v>
      </c>
      <c r="J7702" t="s">
        <v>27</v>
      </c>
      <c r="K7702" t="s">
        <v>1479</v>
      </c>
      <c r="L7702" t="s">
        <v>1245</v>
      </c>
      <c r="M7702">
        <v>1841</v>
      </c>
      <c r="N7702" t="s">
        <v>148</v>
      </c>
      <c r="O7702" t="s">
        <v>6918</v>
      </c>
      <c r="P7702" t="s">
        <v>46</v>
      </c>
      <c r="Q7702" t="s">
        <v>269</v>
      </c>
      <c r="R7702" t="s">
        <v>6919</v>
      </c>
      <c r="S7702">
        <v>17.28</v>
      </c>
      <c r="T7702">
        <v>6</v>
      </c>
      <c r="U7702">
        <v>0</v>
      </c>
      <c r="V7702">
        <v>8.121599999999999</v>
      </c>
    </row>
    <row r="7703" spans="1:22" ht="14.25" customHeight="1" x14ac:dyDescent="0.3">
      <c r="A7703">
        <v>7702</v>
      </c>
      <c r="B7703" t="s">
        <v>9609</v>
      </c>
      <c r="C7703">
        <f>YEAR(Data!$D7703)</f>
        <v>2014</v>
      </c>
      <c r="D7703" s="2">
        <v>41988</v>
      </c>
      <c r="E7703" s="2">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ht="14.25" customHeight="1" x14ac:dyDescent="0.3">
      <c r="A7704">
        <v>7703</v>
      </c>
      <c r="B7704" t="s">
        <v>9610</v>
      </c>
      <c r="C7704">
        <f>YEAR(Data!$D7704)</f>
        <v>2013</v>
      </c>
      <c r="D7704" s="2">
        <v>41513</v>
      </c>
      <c r="E7704" s="2">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ht="14.25" customHeight="1" x14ac:dyDescent="0.3">
      <c r="A7705">
        <v>7704</v>
      </c>
      <c r="B7705" t="s">
        <v>9610</v>
      </c>
      <c r="C7705">
        <f>YEAR(Data!$D7705)</f>
        <v>2013</v>
      </c>
      <c r="D7705" s="2">
        <v>41513</v>
      </c>
      <c r="E7705" s="2">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ht="14.25" customHeight="1" x14ac:dyDescent="0.3">
      <c r="A7706">
        <v>7705</v>
      </c>
      <c r="B7706" t="s">
        <v>9610</v>
      </c>
      <c r="C7706">
        <f>YEAR(Data!$D7706)</f>
        <v>2013</v>
      </c>
      <c r="D7706" s="2">
        <v>41513</v>
      </c>
      <c r="E7706" s="2">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ht="14.25" customHeight="1" x14ac:dyDescent="0.3">
      <c r="A7707">
        <v>7706</v>
      </c>
      <c r="B7707" t="s">
        <v>9610</v>
      </c>
      <c r="C7707">
        <f>YEAR(Data!$D7707)</f>
        <v>2013</v>
      </c>
      <c r="D7707" s="2">
        <v>41513</v>
      </c>
      <c r="E7707" s="2">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ht="14.25" customHeight="1" x14ac:dyDescent="0.3">
      <c r="A7708">
        <v>7707</v>
      </c>
      <c r="B7708" t="s">
        <v>9610</v>
      </c>
      <c r="C7708">
        <f>YEAR(Data!$D7708)</f>
        <v>2013</v>
      </c>
      <c r="D7708" s="2">
        <v>41513</v>
      </c>
      <c r="E7708" s="2">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ht="14.25" customHeight="1" x14ac:dyDescent="0.3">
      <c r="A7709">
        <v>7708</v>
      </c>
      <c r="B7709" t="s">
        <v>9611</v>
      </c>
      <c r="C7709">
        <f>YEAR(Data!$D7709)</f>
        <v>2014</v>
      </c>
      <c r="D7709" s="2">
        <v>41928</v>
      </c>
      <c r="E7709" s="2">
        <v>41932</v>
      </c>
      <c r="F7709" t="s">
        <v>50</v>
      </c>
      <c r="G7709" t="s">
        <v>3842</v>
      </c>
      <c r="H7709" t="s">
        <v>3843</v>
      </c>
      <c r="I7709" t="s">
        <v>41</v>
      </c>
      <c r="J7709" t="s">
        <v>27</v>
      </c>
      <c r="K7709" t="s">
        <v>154</v>
      </c>
      <c r="L7709" t="s">
        <v>121</v>
      </c>
      <c r="M7709">
        <v>84057</v>
      </c>
      <c r="N7709" t="s">
        <v>44</v>
      </c>
      <c r="O7709" t="s">
        <v>7506</v>
      </c>
      <c r="P7709" t="s">
        <v>46</v>
      </c>
      <c r="Q7709" t="s">
        <v>68</v>
      </c>
      <c r="R7709" t="s">
        <v>7507</v>
      </c>
      <c r="S7709">
        <v>11.68</v>
      </c>
      <c r="T7709">
        <v>2</v>
      </c>
      <c r="U7709">
        <v>0</v>
      </c>
      <c r="V7709">
        <v>4.2047999999999996</v>
      </c>
    </row>
    <row r="7710" spans="1:22" ht="14.25" customHeight="1" x14ac:dyDescent="0.3">
      <c r="A7710">
        <v>7709</v>
      </c>
      <c r="B7710" t="s">
        <v>9612</v>
      </c>
      <c r="C7710">
        <f>YEAR(Data!$D7710)</f>
        <v>2011</v>
      </c>
      <c r="D7710" s="2">
        <v>40841</v>
      </c>
      <c r="E7710" s="2">
        <v>40845</v>
      </c>
      <c r="F7710" t="s">
        <v>50</v>
      </c>
      <c r="G7710" t="s">
        <v>6490</v>
      </c>
      <c r="H7710" t="s">
        <v>6491</v>
      </c>
      <c r="I7710" t="s">
        <v>26</v>
      </c>
      <c r="J7710" t="s">
        <v>27</v>
      </c>
      <c r="K7710" t="s">
        <v>146</v>
      </c>
      <c r="L7710" t="s">
        <v>147</v>
      </c>
      <c r="M7710">
        <v>19120</v>
      </c>
      <c r="N7710" t="s">
        <v>148</v>
      </c>
      <c r="O7710" t="s">
        <v>7145</v>
      </c>
      <c r="P7710" t="s">
        <v>71</v>
      </c>
      <c r="Q7710" t="s">
        <v>161</v>
      </c>
      <c r="R7710" t="s">
        <v>7146</v>
      </c>
      <c r="S7710">
        <v>40.775999999999996</v>
      </c>
      <c r="T7710">
        <v>3</v>
      </c>
      <c r="U7710">
        <v>0.2</v>
      </c>
      <c r="V7710">
        <v>0.50970000000000049</v>
      </c>
    </row>
    <row r="7711" spans="1:22" ht="14.25" customHeight="1" x14ac:dyDescent="0.3">
      <c r="A7711">
        <v>7710</v>
      </c>
      <c r="B7711" t="s">
        <v>9612</v>
      </c>
      <c r="C7711">
        <f>YEAR(Data!$D7711)</f>
        <v>2011</v>
      </c>
      <c r="D7711" s="2">
        <v>40841</v>
      </c>
      <c r="E7711" s="2">
        <v>40845</v>
      </c>
      <c r="F7711" t="s">
        <v>50</v>
      </c>
      <c r="G7711" t="s">
        <v>6490</v>
      </c>
      <c r="H7711" t="s">
        <v>6491</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ht="14.25" customHeight="1" x14ac:dyDescent="0.3">
      <c r="A7712">
        <v>7711</v>
      </c>
      <c r="B7712" t="s">
        <v>9613</v>
      </c>
      <c r="C7712">
        <f>YEAR(Data!$D7712)</f>
        <v>2012</v>
      </c>
      <c r="D7712" s="2">
        <v>41001</v>
      </c>
      <c r="E7712" s="2">
        <v>41006</v>
      </c>
      <c r="F7712" t="s">
        <v>50</v>
      </c>
      <c r="G7712" t="s">
        <v>1202</v>
      </c>
      <c r="H7712" t="s">
        <v>1203</v>
      </c>
      <c r="I7712" t="s">
        <v>26</v>
      </c>
      <c r="J7712" t="s">
        <v>27</v>
      </c>
      <c r="K7712" t="s">
        <v>1823</v>
      </c>
      <c r="L7712" t="s">
        <v>310</v>
      </c>
      <c r="M7712">
        <v>85204</v>
      </c>
      <c r="N7712" t="s">
        <v>44</v>
      </c>
      <c r="O7712" t="s">
        <v>6456</v>
      </c>
      <c r="P7712" t="s">
        <v>71</v>
      </c>
      <c r="Q7712" t="s">
        <v>72</v>
      </c>
      <c r="R7712" t="s">
        <v>6457</v>
      </c>
      <c r="S7712">
        <v>87.8</v>
      </c>
      <c r="T7712">
        <v>5</v>
      </c>
      <c r="U7712">
        <v>0.2</v>
      </c>
      <c r="V7712">
        <v>32.924999999999997</v>
      </c>
    </row>
    <row r="7713" spans="1:22" ht="14.25" customHeight="1" x14ac:dyDescent="0.3">
      <c r="A7713">
        <v>7712</v>
      </c>
      <c r="B7713" t="s">
        <v>9614</v>
      </c>
      <c r="C7713">
        <f>YEAR(Data!$D7713)</f>
        <v>2014</v>
      </c>
      <c r="D7713" s="2">
        <v>41941</v>
      </c>
      <c r="E7713" s="2">
        <v>41943</v>
      </c>
      <c r="F7713" t="s">
        <v>23</v>
      </c>
      <c r="G7713" t="s">
        <v>465</v>
      </c>
      <c r="H7713" t="s">
        <v>466</v>
      </c>
      <c r="I7713" t="s">
        <v>26</v>
      </c>
      <c r="J7713" t="s">
        <v>27</v>
      </c>
      <c r="K7713" t="s">
        <v>1706</v>
      </c>
      <c r="L7713" t="s">
        <v>88</v>
      </c>
      <c r="M7713">
        <v>28314</v>
      </c>
      <c r="N7713" t="s">
        <v>30</v>
      </c>
      <c r="O7713" t="s">
        <v>5857</v>
      </c>
      <c r="P7713" t="s">
        <v>32</v>
      </c>
      <c r="Q7713" t="s">
        <v>65</v>
      </c>
      <c r="R7713" t="s">
        <v>5858</v>
      </c>
      <c r="S7713">
        <v>77.951999999999998</v>
      </c>
      <c r="T7713">
        <v>3</v>
      </c>
      <c r="U7713">
        <v>0.2</v>
      </c>
      <c r="V7713">
        <v>15.590399999999995</v>
      </c>
    </row>
    <row r="7714" spans="1:22" ht="14.25" customHeight="1" x14ac:dyDescent="0.3">
      <c r="A7714">
        <v>7713</v>
      </c>
      <c r="B7714" t="s">
        <v>9614</v>
      </c>
      <c r="C7714">
        <f>YEAR(Data!$D7714)</f>
        <v>2014</v>
      </c>
      <c r="D7714" s="2">
        <v>41941</v>
      </c>
      <c r="E7714" s="2">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ht="14.25" customHeight="1" x14ac:dyDescent="0.3">
      <c r="A7715">
        <v>7714</v>
      </c>
      <c r="B7715" t="s">
        <v>9614</v>
      </c>
      <c r="C7715">
        <f>YEAR(Data!$D7715)</f>
        <v>2014</v>
      </c>
      <c r="D7715" s="2">
        <v>41941</v>
      </c>
      <c r="E7715" s="2">
        <v>41943</v>
      </c>
      <c r="F7715" t="s">
        <v>23</v>
      </c>
      <c r="G7715" t="s">
        <v>465</v>
      </c>
      <c r="H7715" t="s">
        <v>466</v>
      </c>
      <c r="I7715" t="s">
        <v>26</v>
      </c>
      <c r="J7715" t="s">
        <v>27</v>
      </c>
      <c r="K7715" t="s">
        <v>1706</v>
      </c>
      <c r="L7715" t="s">
        <v>88</v>
      </c>
      <c r="M7715">
        <v>28314</v>
      </c>
      <c r="N7715" t="s">
        <v>30</v>
      </c>
      <c r="O7715" t="s">
        <v>8880</v>
      </c>
      <c r="P7715" t="s">
        <v>46</v>
      </c>
      <c r="Q7715" t="s">
        <v>90</v>
      </c>
      <c r="R7715" t="s">
        <v>8881</v>
      </c>
      <c r="S7715">
        <v>47.952000000000005</v>
      </c>
      <c r="T7715">
        <v>3</v>
      </c>
      <c r="U7715">
        <v>0.2</v>
      </c>
      <c r="V7715">
        <v>16.183799999999998</v>
      </c>
    </row>
    <row r="7716" spans="1:22" ht="14.25" customHeight="1" x14ac:dyDescent="0.3">
      <c r="A7716">
        <v>7715</v>
      </c>
      <c r="B7716" t="s">
        <v>9615</v>
      </c>
      <c r="C7716">
        <f>YEAR(Data!$D7716)</f>
        <v>2011</v>
      </c>
      <c r="D7716" s="2">
        <v>40882</v>
      </c>
      <c r="E7716" s="2">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ht="14.25" customHeight="1" x14ac:dyDescent="0.3">
      <c r="A7717">
        <v>7716</v>
      </c>
      <c r="B7717" t="s">
        <v>9616</v>
      </c>
      <c r="C7717">
        <f>YEAR(Data!$D7717)</f>
        <v>2014</v>
      </c>
      <c r="D7717" s="2">
        <v>41947</v>
      </c>
      <c r="E7717" s="2">
        <v>41952</v>
      </c>
      <c r="F7717" t="s">
        <v>50</v>
      </c>
      <c r="G7717" t="s">
        <v>2378</v>
      </c>
      <c r="H7717" t="s">
        <v>2379</v>
      </c>
      <c r="I7717" t="s">
        <v>26</v>
      </c>
      <c r="J7717" t="s">
        <v>27</v>
      </c>
      <c r="K7717" t="s">
        <v>146</v>
      </c>
      <c r="L7717" t="s">
        <v>147</v>
      </c>
      <c r="M7717">
        <v>19140</v>
      </c>
      <c r="N7717" t="s">
        <v>148</v>
      </c>
      <c r="O7717" t="s">
        <v>7145</v>
      </c>
      <c r="P7717" t="s">
        <v>71</v>
      </c>
      <c r="Q7717" t="s">
        <v>161</v>
      </c>
      <c r="R7717" t="s">
        <v>7146</v>
      </c>
      <c r="S7717">
        <v>40.775999999999996</v>
      </c>
      <c r="T7717">
        <v>3</v>
      </c>
      <c r="U7717">
        <v>0.2</v>
      </c>
      <c r="V7717">
        <v>0.50970000000000049</v>
      </c>
    </row>
    <row r="7718" spans="1:22" ht="14.25" customHeight="1" x14ac:dyDescent="0.3">
      <c r="A7718">
        <v>7717</v>
      </c>
      <c r="B7718" t="s">
        <v>9617</v>
      </c>
      <c r="C7718">
        <f>YEAR(Data!$D7718)</f>
        <v>2012</v>
      </c>
      <c r="D7718" s="2">
        <v>40914</v>
      </c>
      <c r="E7718" s="2">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ht="14.25" customHeight="1" x14ac:dyDescent="0.3">
      <c r="A7719">
        <v>7718</v>
      </c>
      <c r="B7719" t="s">
        <v>9617</v>
      </c>
      <c r="C7719">
        <f>YEAR(Data!$D7719)</f>
        <v>2012</v>
      </c>
      <c r="D7719" s="2">
        <v>40914</v>
      </c>
      <c r="E7719" s="2">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ht="14.25" customHeight="1" x14ac:dyDescent="0.3">
      <c r="A7720">
        <v>7719</v>
      </c>
      <c r="B7720" t="s">
        <v>9618</v>
      </c>
      <c r="C7720">
        <f>YEAR(Data!$D7720)</f>
        <v>2014</v>
      </c>
      <c r="D7720" s="2">
        <v>41892</v>
      </c>
      <c r="E7720" s="2">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ht="14.25" customHeight="1" x14ac:dyDescent="0.3">
      <c r="A7721">
        <v>7720</v>
      </c>
      <c r="B7721" t="s">
        <v>9619</v>
      </c>
      <c r="C7721">
        <f>YEAR(Data!$D7721)</f>
        <v>2012</v>
      </c>
      <c r="D7721" s="2">
        <v>40913</v>
      </c>
      <c r="E7721" s="2">
        <v>40918</v>
      </c>
      <c r="F7721" t="s">
        <v>50</v>
      </c>
      <c r="G7721" t="s">
        <v>3456</v>
      </c>
      <c r="H7721" t="s">
        <v>3457</v>
      </c>
      <c r="I7721" t="s">
        <v>41</v>
      </c>
      <c r="J7721" t="s">
        <v>27</v>
      </c>
      <c r="K7721" t="s">
        <v>266</v>
      </c>
      <c r="L7721" t="s">
        <v>267</v>
      </c>
      <c r="M7721">
        <v>10009</v>
      </c>
      <c r="N7721" t="s">
        <v>148</v>
      </c>
      <c r="O7721" t="s">
        <v>6380</v>
      </c>
      <c r="P7721" t="s">
        <v>46</v>
      </c>
      <c r="Q7721" t="s">
        <v>68</v>
      </c>
      <c r="R7721" t="s">
        <v>6381</v>
      </c>
      <c r="S7721">
        <v>59.519999999999996</v>
      </c>
      <c r="T7721">
        <v>3</v>
      </c>
      <c r="U7721">
        <v>0</v>
      </c>
      <c r="V7721">
        <v>15.475200000000001</v>
      </c>
    </row>
    <row r="7722" spans="1:22" ht="14.25" customHeight="1" x14ac:dyDescent="0.3">
      <c r="A7722">
        <v>7721</v>
      </c>
      <c r="B7722" t="s">
        <v>9619</v>
      </c>
      <c r="C7722">
        <f>YEAR(Data!$D7722)</f>
        <v>2012</v>
      </c>
      <c r="D7722" s="2">
        <v>40913</v>
      </c>
      <c r="E7722" s="2">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ht="14.25" customHeight="1" x14ac:dyDescent="0.3">
      <c r="A7723">
        <v>7722</v>
      </c>
      <c r="B7723" t="s">
        <v>9619</v>
      </c>
      <c r="C7723">
        <f>YEAR(Data!$D7723)</f>
        <v>2012</v>
      </c>
      <c r="D7723" s="2">
        <v>40913</v>
      </c>
      <c r="E7723" s="2">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ht="14.25" customHeight="1" x14ac:dyDescent="0.3">
      <c r="A7724">
        <v>7723</v>
      </c>
      <c r="B7724" t="s">
        <v>9620</v>
      </c>
      <c r="C7724">
        <f>YEAR(Data!$D7724)</f>
        <v>2014</v>
      </c>
      <c r="D7724" s="2">
        <v>41746</v>
      </c>
      <c r="E7724" s="2">
        <v>41750</v>
      </c>
      <c r="F7724" t="s">
        <v>50</v>
      </c>
      <c r="G7724" t="s">
        <v>2250</v>
      </c>
      <c r="H7724" t="s">
        <v>2251</v>
      </c>
      <c r="I7724" t="s">
        <v>102</v>
      </c>
      <c r="J7724" t="s">
        <v>27</v>
      </c>
      <c r="K7724" t="s">
        <v>127</v>
      </c>
      <c r="L7724" t="s">
        <v>43</v>
      </c>
      <c r="M7724">
        <v>94109</v>
      </c>
      <c r="N7724" t="s">
        <v>44</v>
      </c>
      <c r="O7724" t="s">
        <v>9621</v>
      </c>
      <c r="P7724" t="s">
        <v>46</v>
      </c>
      <c r="Q7724" t="s">
        <v>78</v>
      </c>
      <c r="R7724" t="s">
        <v>9622</v>
      </c>
      <c r="S7724">
        <v>40.74</v>
      </c>
      <c r="T7724">
        <v>3</v>
      </c>
      <c r="U7724">
        <v>0</v>
      </c>
      <c r="V7724">
        <v>12.222</v>
      </c>
    </row>
    <row r="7725" spans="1:22" ht="14.25" customHeight="1" x14ac:dyDescent="0.3">
      <c r="A7725">
        <v>7724</v>
      </c>
      <c r="B7725" t="s">
        <v>9623</v>
      </c>
      <c r="C7725">
        <f>YEAR(Data!$D7725)</f>
        <v>2012</v>
      </c>
      <c r="D7725" s="2">
        <v>41162</v>
      </c>
      <c r="E7725" s="2">
        <v>41166</v>
      </c>
      <c r="F7725" t="s">
        <v>50</v>
      </c>
      <c r="G7725" t="s">
        <v>7867</v>
      </c>
      <c r="H7725" t="s">
        <v>7868</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ht="14.25" customHeight="1" x14ac:dyDescent="0.3">
      <c r="A7726">
        <v>7725</v>
      </c>
      <c r="B7726" t="s">
        <v>9624</v>
      </c>
      <c r="C7726">
        <f>YEAR(Data!$D7726)</f>
        <v>2013</v>
      </c>
      <c r="D7726" s="2">
        <v>41543</v>
      </c>
      <c r="E7726" s="2">
        <v>41547</v>
      </c>
      <c r="F7726" t="s">
        <v>50</v>
      </c>
      <c r="G7726" t="s">
        <v>6532</v>
      </c>
      <c r="H7726" t="s">
        <v>6533</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ht="14.25" customHeight="1" x14ac:dyDescent="0.3">
      <c r="A7727">
        <v>7726</v>
      </c>
      <c r="B7727" t="s">
        <v>9624</v>
      </c>
      <c r="C7727">
        <f>YEAR(Data!$D7727)</f>
        <v>2013</v>
      </c>
      <c r="D7727" s="2">
        <v>41543</v>
      </c>
      <c r="E7727" s="2">
        <v>41547</v>
      </c>
      <c r="F7727" t="s">
        <v>50</v>
      </c>
      <c r="G7727" t="s">
        <v>6532</v>
      </c>
      <c r="H7727" t="s">
        <v>6533</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ht="14.25" customHeight="1" x14ac:dyDescent="0.3">
      <c r="A7728">
        <v>7727</v>
      </c>
      <c r="B7728" t="s">
        <v>9624</v>
      </c>
      <c r="C7728">
        <f>YEAR(Data!$D7728)</f>
        <v>2013</v>
      </c>
      <c r="D7728" s="2">
        <v>41543</v>
      </c>
      <c r="E7728" s="2">
        <v>41547</v>
      </c>
      <c r="F7728" t="s">
        <v>50</v>
      </c>
      <c r="G7728" t="s">
        <v>6532</v>
      </c>
      <c r="H7728" t="s">
        <v>6533</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ht="14.25" customHeight="1" x14ac:dyDescent="0.3">
      <c r="A7729">
        <v>7728</v>
      </c>
      <c r="B7729" t="s">
        <v>9625</v>
      </c>
      <c r="C7729">
        <f>YEAR(Data!$D7729)</f>
        <v>2012</v>
      </c>
      <c r="D7729" s="2">
        <v>40984</v>
      </c>
      <c r="E7729" s="2">
        <v>40988</v>
      </c>
      <c r="F7729" t="s">
        <v>23</v>
      </c>
      <c r="G7729" t="s">
        <v>721</v>
      </c>
      <c r="H7729" t="s">
        <v>722</v>
      </c>
      <c r="I7729" t="s">
        <v>102</v>
      </c>
      <c r="J7729" t="s">
        <v>27</v>
      </c>
      <c r="K7729" t="s">
        <v>266</v>
      </c>
      <c r="L7729" t="s">
        <v>267</v>
      </c>
      <c r="M7729">
        <v>10009</v>
      </c>
      <c r="N7729" t="s">
        <v>148</v>
      </c>
      <c r="O7729" t="s">
        <v>7506</v>
      </c>
      <c r="P7729" t="s">
        <v>46</v>
      </c>
      <c r="Q7729" t="s">
        <v>68</v>
      </c>
      <c r="R7729" t="s">
        <v>7507</v>
      </c>
      <c r="S7729">
        <v>17.52</v>
      </c>
      <c r="T7729">
        <v>3</v>
      </c>
      <c r="U7729">
        <v>0</v>
      </c>
      <c r="V7729">
        <v>6.3071999999999999</v>
      </c>
    </row>
    <row r="7730" spans="1:22" ht="14.25" customHeight="1" x14ac:dyDescent="0.3">
      <c r="A7730">
        <v>7729</v>
      </c>
      <c r="B7730" t="s">
        <v>9626</v>
      </c>
      <c r="C7730">
        <f>YEAR(Data!$D7730)</f>
        <v>2013</v>
      </c>
      <c r="D7730" s="2">
        <v>41605</v>
      </c>
      <c r="E7730" s="2">
        <v>41611</v>
      </c>
      <c r="F7730" t="s">
        <v>50</v>
      </c>
      <c r="G7730" t="s">
        <v>5921</v>
      </c>
      <c r="H7730" t="s">
        <v>5922</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ht="14.25" customHeight="1" x14ac:dyDescent="0.3">
      <c r="A7731">
        <v>7730</v>
      </c>
      <c r="B7731" t="s">
        <v>9627</v>
      </c>
      <c r="C7731">
        <f>YEAR(Data!$D7731)</f>
        <v>2013</v>
      </c>
      <c r="D7731" s="2">
        <v>41544</v>
      </c>
      <c r="E7731" s="2">
        <v>41549</v>
      </c>
      <c r="F7731" t="s">
        <v>50</v>
      </c>
      <c r="G7731" t="s">
        <v>1599</v>
      </c>
      <c r="H7731" t="s">
        <v>1600</v>
      </c>
      <c r="I7731" t="s">
        <v>102</v>
      </c>
      <c r="J7731" t="s">
        <v>27</v>
      </c>
      <c r="K7731" t="s">
        <v>5647</v>
      </c>
      <c r="L7731" t="s">
        <v>54</v>
      </c>
      <c r="M7731">
        <v>32303</v>
      </c>
      <c r="N7731" t="s">
        <v>30</v>
      </c>
      <c r="O7731" t="s">
        <v>5439</v>
      </c>
      <c r="P7731" t="s">
        <v>71</v>
      </c>
      <c r="Q7731" t="s">
        <v>161</v>
      </c>
      <c r="R7731" t="s">
        <v>5440</v>
      </c>
      <c r="S7731">
        <v>431.97600000000006</v>
      </c>
      <c r="T7731">
        <v>3</v>
      </c>
      <c r="U7731">
        <v>0.2</v>
      </c>
      <c r="V7731">
        <v>-75.59580000000004</v>
      </c>
    </row>
    <row r="7732" spans="1:22" ht="14.25" customHeight="1" x14ac:dyDescent="0.3">
      <c r="A7732">
        <v>7731</v>
      </c>
      <c r="B7732" t="s">
        <v>9628</v>
      </c>
      <c r="C7732">
        <f>YEAR(Data!$D7732)</f>
        <v>2014</v>
      </c>
      <c r="D7732" s="2">
        <v>41804</v>
      </c>
      <c r="E7732" s="2">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ht="14.25" customHeight="1" x14ac:dyDescent="0.3">
      <c r="A7733">
        <v>7732</v>
      </c>
      <c r="B7733" t="s">
        <v>9629</v>
      </c>
      <c r="C7733">
        <f>YEAR(Data!$D7733)</f>
        <v>2014</v>
      </c>
      <c r="D7733" s="2">
        <v>41901</v>
      </c>
      <c r="E7733" s="2">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ht="14.25" customHeight="1" x14ac:dyDescent="0.3">
      <c r="A7734">
        <v>7733</v>
      </c>
      <c r="B7734" t="s">
        <v>9630</v>
      </c>
      <c r="C7734">
        <f>YEAR(Data!$D7734)</f>
        <v>2014</v>
      </c>
      <c r="D7734" s="2">
        <v>41793</v>
      </c>
      <c r="E7734" s="2">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ht="14.25" customHeight="1" x14ac:dyDescent="0.3">
      <c r="A7735">
        <v>7734</v>
      </c>
      <c r="B7735" t="s">
        <v>9631</v>
      </c>
      <c r="C7735">
        <f>YEAR(Data!$D7735)</f>
        <v>2013</v>
      </c>
      <c r="D7735" s="2">
        <v>41410</v>
      </c>
      <c r="E7735" s="2">
        <v>41414</v>
      </c>
      <c r="F7735" t="s">
        <v>23</v>
      </c>
      <c r="G7735" t="s">
        <v>3679</v>
      </c>
      <c r="H7735" t="s">
        <v>3680</v>
      </c>
      <c r="I7735" t="s">
        <v>26</v>
      </c>
      <c r="J7735" t="s">
        <v>27</v>
      </c>
      <c r="K7735" t="s">
        <v>318</v>
      </c>
      <c r="L7735" t="s">
        <v>498</v>
      </c>
      <c r="M7735">
        <v>45503</v>
      </c>
      <c r="N7735" t="s">
        <v>148</v>
      </c>
      <c r="O7735" t="s">
        <v>5761</v>
      </c>
      <c r="P7735" t="s">
        <v>46</v>
      </c>
      <c r="Q7735" t="s">
        <v>90</v>
      </c>
      <c r="R7735" t="s">
        <v>5762</v>
      </c>
      <c r="S7735">
        <v>15.231999999999999</v>
      </c>
      <c r="T7735">
        <v>4</v>
      </c>
      <c r="U7735">
        <v>0.2</v>
      </c>
      <c r="V7735">
        <v>5.5215999999999994</v>
      </c>
    </row>
    <row r="7736" spans="1:22" ht="14.25" customHeight="1" x14ac:dyDescent="0.3">
      <c r="A7736">
        <v>7735</v>
      </c>
      <c r="B7736" t="s">
        <v>9632</v>
      </c>
      <c r="C7736">
        <f>YEAR(Data!$D7736)</f>
        <v>2014</v>
      </c>
      <c r="D7736" s="2">
        <v>41898</v>
      </c>
      <c r="E7736" s="2">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ht="14.25" customHeight="1" x14ac:dyDescent="0.3">
      <c r="A7737">
        <v>7736</v>
      </c>
      <c r="B7737" t="s">
        <v>9633</v>
      </c>
      <c r="C7737">
        <f>YEAR(Data!$D7737)</f>
        <v>2013</v>
      </c>
      <c r="D7737" s="2">
        <v>41509</v>
      </c>
      <c r="E7737" s="2">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ht="14.25" customHeight="1" x14ac:dyDescent="0.3">
      <c r="A7738">
        <v>7737</v>
      </c>
      <c r="B7738" t="s">
        <v>9634</v>
      </c>
      <c r="C7738">
        <f>YEAR(Data!$D7738)</f>
        <v>2011</v>
      </c>
      <c r="D7738" s="2">
        <v>40693</v>
      </c>
      <c r="E7738" s="2">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ht="14.25" customHeight="1" x14ac:dyDescent="0.3">
      <c r="A7739">
        <v>7738</v>
      </c>
      <c r="B7739" t="s">
        <v>9635</v>
      </c>
      <c r="C7739">
        <f>YEAR(Data!$D7739)</f>
        <v>2014</v>
      </c>
      <c r="D7739" s="2">
        <v>41992</v>
      </c>
      <c r="E7739" s="2">
        <v>41994</v>
      </c>
      <c r="F7739" t="s">
        <v>188</v>
      </c>
      <c r="G7739" t="s">
        <v>7439</v>
      </c>
      <c r="H7739" t="s">
        <v>7440</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ht="14.25" customHeight="1" x14ac:dyDescent="0.3">
      <c r="A7740">
        <v>7739</v>
      </c>
      <c r="B7740" t="s">
        <v>9636</v>
      </c>
      <c r="C7740">
        <f>YEAR(Data!$D7740)</f>
        <v>2014</v>
      </c>
      <c r="D7740" s="2">
        <v>41851</v>
      </c>
      <c r="E7740" s="2">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ht="14.25" customHeight="1" x14ac:dyDescent="0.3">
      <c r="A7741">
        <v>7740</v>
      </c>
      <c r="B7741" t="s">
        <v>9637</v>
      </c>
      <c r="C7741">
        <f>YEAR(Data!$D7741)</f>
        <v>2011</v>
      </c>
      <c r="D7741" s="2">
        <v>40868</v>
      </c>
      <c r="E7741" s="2">
        <v>40873</v>
      </c>
      <c r="F7741" t="s">
        <v>50</v>
      </c>
      <c r="G7741" t="s">
        <v>5869</v>
      </c>
      <c r="H7741" t="s">
        <v>5870</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ht="14.25" customHeight="1" x14ac:dyDescent="0.3">
      <c r="A7742">
        <v>7741</v>
      </c>
      <c r="B7742" t="s">
        <v>9637</v>
      </c>
      <c r="C7742">
        <f>YEAR(Data!$D7742)</f>
        <v>2011</v>
      </c>
      <c r="D7742" s="2">
        <v>40868</v>
      </c>
      <c r="E7742" s="2">
        <v>40873</v>
      </c>
      <c r="F7742" t="s">
        <v>50</v>
      </c>
      <c r="G7742" t="s">
        <v>5869</v>
      </c>
      <c r="H7742" t="s">
        <v>5870</v>
      </c>
      <c r="I7742" t="s">
        <v>102</v>
      </c>
      <c r="J7742" t="s">
        <v>27</v>
      </c>
      <c r="K7742" t="s">
        <v>127</v>
      </c>
      <c r="L7742" t="s">
        <v>43</v>
      </c>
      <c r="M7742">
        <v>94110</v>
      </c>
      <c r="N7742" t="s">
        <v>44</v>
      </c>
      <c r="O7742" t="s">
        <v>6539</v>
      </c>
      <c r="P7742" t="s">
        <v>71</v>
      </c>
      <c r="Q7742" t="s">
        <v>161</v>
      </c>
      <c r="R7742" t="s">
        <v>6540</v>
      </c>
      <c r="S7742">
        <v>94.99</v>
      </c>
      <c r="T7742">
        <v>1</v>
      </c>
      <c r="U7742">
        <v>0</v>
      </c>
      <c r="V7742">
        <v>28.496999999999986</v>
      </c>
    </row>
    <row r="7743" spans="1:22" ht="14.25" customHeight="1" x14ac:dyDescent="0.3">
      <c r="A7743">
        <v>7742</v>
      </c>
      <c r="B7743" t="s">
        <v>9638</v>
      </c>
      <c r="C7743">
        <f>YEAR(Data!$D7743)</f>
        <v>2012</v>
      </c>
      <c r="D7743" s="2">
        <v>41176</v>
      </c>
      <c r="E7743" s="2">
        <v>41178</v>
      </c>
      <c r="F7743" t="s">
        <v>23</v>
      </c>
      <c r="G7743" t="s">
        <v>5533</v>
      </c>
      <c r="H7743" t="s">
        <v>5534</v>
      </c>
      <c r="I7743" t="s">
        <v>26</v>
      </c>
      <c r="J7743" t="s">
        <v>27</v>
      </c>
      <c r="K7743" t="s">
        <v>1310</v>
      </c>
      <c r="L7743" t="s">
        <v>310</v>
      </c>
      <c r="M7743">
        <v>85705</v>
      </c>
      <c r="N7743" t="s">
        <v>44</v>
      </c>
      <c r="O7743" t="s">
        <v>6456</v>
      </c>
      <c r="P7743" t="s">
        <v>71</v>
      </c>
      <c r="Q7743" t="s">
        <v>72</v>
      </c>
      <c r="R7743" t="s">
        <v>6457</v>
      </c>
      <c r="S7743">
        <v>35.119999999999997</v>
      </c>
      <c r="T7743">
        <v>2</v>
      </c>
      <c r="U7743">
        <v>0.2</v>
      </c>
      <c r="V7743">
        <v>13.17</v>
      </c>
    </row>
    <row r="7744" spans="1:22" ht="14.25" customHeight="1" x14ac:dyDescent="0.3">
      <c r="A7744">
        <v>7743</v>
      </c>
      <c r="B7744" t="s">
        <v>9639</v>
      </c>
      <c r="C7744">
        <f>YEAR(Data!$D7744)</f>
        <v>2014</v>
      </c>
      <c r="D7744" s="2">
        <v>41872</v>
      </c>
      <c r="E7744" s="2">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ht="14.25" customHeight="1" x14ac:dyDescent="0.3">
      <c r="A7745">
        <v>7744</v>
      </c>
      <c r="B7745" t="s">
        <v>9640</v>
      </c>
      <c r="C7745">
        <f>YEAR(Data!$D7745)</f>
        <v>2013</v>
      </c>
      <c r="D7745" s="2">
        <v>41443</v>
      </c>
      <c r="E7745" s="2">
        <v>41448</v>
      </c>
      <c r="F7745" t="s">
        <v>50</v>
      </c>
      <c r="G7745" t="s">
        <v>2407</v>
      </c>
      <c r="H7745" t="s">
        <v>2408</v>
      </c>
      <c r="I7745" t="s">
        <v>41</v>
      </c>
      <c r="J7745" t="s">
        <v>27</v>
      </c>
      <c r="K7745" t="s">
        <v>7706</v>
      </c>
      <c r="L7745" t="s">
        <v>747</v>
      </c>
      <c r="M7745">
        <v>6708</v>
      </c>
      <c r="N7745" t="s">
        <v>148</v>
      </c>
      <c r="O7745" t="s">
        <v>5822</v>
      </c>
      <c r="P7745" t="s">
        <v>46</v>
      </c>
      <c r="Q7745" t="s">
        <v>75</v>
      </c>
      <c r="R7745" t="s">
        <v>5823</v>
      </c>
      <c r="S7745">
        <v>7.96</v>
      </c>
      <c r="T7745">
        <v>2</v>
      </c>
      <c r="U7745">
        <v>0</v>
      </c>
      <c r="V7745">
        <v>3.7412000000000001</v>
      </c>
    </row>
    <row r="7746" spans="1:22" ht="14.25" customHeight="1" x14ac:dyDescent="0.3">
      <c r="A7746">
        <v>7745</v>
      </c>
      <c r="B7746" t="s">
        <v>9640</v>
      </c>
      <c r="C7746">
        <f>YEAR(Data!$D7746)</f>
        <v>2013</v>
      </c>
      <c r="D7746" s="2">
        <v>41443</v>
      </c>
      <c r="E7746" s="2">
        <v>41448</v>
      </c>
      <c r="F7746" t="s">
        <v>50</v>
      </c>
      <c r="G7746" t="s">
        <v>2407</v>
      </c>
      <c r="H7746" t="s">
        <v>2408</v>
      </c>
      <c r="I7746" t="s">
        <v>41</v>
      </c>
      <c r="J7746" t="s">
        <v>27</v>
      </c>
      <c r="K7746" t="s">
        <v>7706</v>
      </c>
      <c r="L7746" t="s">
        <v>747</v>
      </c>
      <c r="M7746">
        <v>6708</v>
      </c>
      <c r="N7746" t="s">
        <v>148</v>
      </c>
      <c r="O7746" t="s">
        <v>3381</v>
      </c>
      <c r="P7746" t="s">
        <v>71</v>
      </c>
      <c r="Q7746" t="s">
        <v>72</v>
      </c>
      <c r="R7746" t="s">
        <v>3382</v>
      </c>
      <c r="S7746">
        <v>566.97</v>
      </c>
      <c r="T7746">
        <v>3</v>
      </c>
      <c r="U7746">
        <v>0</v>
      </c>
      <c r="V7746">
        <v>153.08189999999999</v>
      </c>
    </row>
    <row r="7747" spans="1:22" ht="14.25" customHeight="1" x14ac:dyDescent="0.3">
      <c r="A7747">
        <v>7746</v>
      </c>
      <c r="B7747" t="s">
        <v>9640</v>
      </c>
      <c r="C7747">
        <f>YEAR(Data!$D7747)</f>
        <v>2013</v>
      </c>
      <c r="D7747" s="2">
        <v>41443</v>
      </c>
      <c r="E7747" s="2">
        <v>41448</v>
      </c>
      <c r="F7747" t="s">
        <v>50</v>
      </c>
      <c r="G7747" t="s">
        <v>2407</v>
      </c>
      <c r="H7747" t="s">
        <v>2408</v>
      </c>
      <c r="I7747" t="s">
        <v>41</v>
      </c>
      <c r="J7747" t="s">
        <v>27</v>
      </c>
      <c r="K7747" t="s">
        <v>7706</v>
      </c>
      <c r="L7747" t="s">
        <v>747</v>
      </c>
      <c r="M7747">
        <v>6708</v>
      </c>
      <c r="N7747" t="s">
        <v>148</v>
      </c>
      <c r="O7747" t="s">
        <v>3716</v>
      </c>
      <c r="P7747" t="s">
        <v>46</v>
      </c>
      <c r="Q7747" t="s">
        <v>68</v>
      </c>
      <c r="R7747" t="s">
        <v>3717</v>
      </c>
      <c r="S7747">
        <v>9.84</v>
      </c>
      <c r="T7747">
        <v>3</v>
      </c>
      <c r="U7747">
        <v>0</v>
      </c>
      <c r="V7747">
        <v>2.8535999999999988</v>
      </c>
    </row>
    <row r="7748" spans="1:22" ht="14.25" customHeight="1" x14ac:dyDescent="0.3">
      <c r="A7748">
        <v>7747</v>
      </c>
      <c r="B7748" t="s">
        <v>9641</v>
      </c>
      <c r="C7748">
        <f>YEAR(Data!$D7748)</f>
        <v>2012</v>
      </c>
      <c r="D7748" s="2">
        <v>41262</v>
      </c>
      <c r="E7748" s="2">
        <v>41266</v>
      </c>
      <c r="F7748" t="s">
        <v>50</v>
      </c>
      <c r="G7748" t="s">
        <v>7273</v>
      </c>
      <c r="H7748" t="s">
        <v>7274</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ht="14.25" customHeight="1" x14ac:dyDescent="0.3">
      <c r="A7749">
        <v>7748</v>
      </c>
      <c r="B7749" t="s">
        <v>9642</v>
      </c>
      <c r="C7749">
        <f>YEAR(Data!$D7749)</f>
        <v>2012</v>
      </c>
      <c r="D7749" s="2">
        <v>41060</v>
      </c>
      <c r="E7749" s="2">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ht="14.25" customHeight="1" x14ac:dyDescent="0.3">
      <c r="A7750">
        <v>7749</v>
      </c>
      <c r="B7750" t="s">
        <v>9643</v>
      </c>
      <c r="C7750">
        <f>YEAR(Data!$D7750)</f>
        <v>2012</v>
      </c>
      <c r="D7750" s="2">
        <v>41078</v>
      </c>
      <c r="E7750" s="2">
        <v>41084</v>
      </c>
      <c r="F7750" t="s">
        <v>50</v>
      </c>
      <c r="G7750" t="s">
        <v>1430</v>
      </c>
      <c r="H7750" t="s">
        <v>1431</v>
      </c>
      <c r="I7750" t="s">
        <v>26</v>
      </c>
      <c r="J7750" t="s">
        <v>27</v>
      </c>
      <c r="K7750" t="s">
        <v>1127</v>
      </c>
      <c r="L7750" t="s">
        <v>319</v>
      </c>
      <c r="M7750">
        <v>22204</v>
      </c>
      <c r="N7750" t="s">
        <v>30</v>
      </c>
      <c r="O7750" t="s">
        <v>6332</v>
      </c>
      <c r="P7750" t="s">
        <v>32</v>
      </c>
      <c r="Q7750" t="s">
        <v>65</v>
      </c>
      <c r="R7750" t="s">
        <v>6333</v>
      </c>
      <c r="S7750">
        <v>60.84</v>
      </c>
      <c r="T7750">
        <v>3</v>
      </c>
      <c r="U7750">
        <v>0</v>
      </c>
      <c r="V7750">
        <v>19.468799999999998</v>
      </c>
    </row>
    <row r="7751" spans="1:22" ht="14.25" customHeight="1" x14ac:dyDescent="0.3">
      <c r="A7751">
        <v>7750</v>
      </c>
      <c r="B7751" t="s">
        <v>9643</v>
      </c>
      <c r="C7751">
        <f>YEAR(Data!$D7751)</f>
        <v>2012</v>
      </c>
      <c r="D7751" s="2">
        <v>41078</v>
      </c>
      <c r="E7751" s="2">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ht="14.25" customHeight="1" x14ac:dyDescent="0.3">
      <c r="A7752">
        <v>7751</v>
      </c>
      <c r="B7752" t="s">
        <v>9643</v>
      </c>
      <c r="C7752">
        <f>YEAR(Data!$D7752)</f>
        <v>2012</v>
      </c>
      <c r="D7752" s="2">
        <v>41078</v>
      </c>
      <c r="E7752" s="2">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ht="14.25" customHeight="1" x14ac:dyDescent="0.3">
      <c r="A7753">
        <v>7752</v>
      </c>
      <c r="B7753" t="s">
        <v>9643</v>
      </c>
      <c r="C7753">
        <f>YEAR(Data!$D7753)</f>
        <v>2012</v>
      </c>
      <c r="D7753" s="2">
        <v>41078</v>
      </c>
      <c r="E7753" s="2">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ht="14.25" customHeight="1" x14ac:dyDescent="0.3">
      <c r="A7754">
        <v>7753</v>
      </c>
      <c r="B7754" t="s">
        <v>9643</v>
      </c>
      <c r="C7754">
        <f>YEAR(Data!$D7754)</f>
        <v>2012</v>
      </c>
      <c r="D7754" s="2">
        <v>41078</v>
      </c>
      <c r="E7754" s="2">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ht="14.25" customHeight="1" x14ac:dyDescent="0.3">
      <c r="A7755">
        <v>7754</v>
      </c>
      <c r="B7755" t="s">
        <v>9644</v>
      </c>
      <c r="C7755">
        <f>YEAR(Data!$D7755)</f>
        <v>2012</v>
      </c>
      <c r="D7755" s="2">
        <v>41243</v>
      </c>
      <c r="E7755" s="2">
        <v>41246</v>
      </c>
      <c r="F7755" t="s">
        <v>188</v>
      </c>
      <c r="G7755" t="s">
        <v>3751</v>
      </c>
      <c r="H7755" t="s">
        <v>3752</v>
      </c>
      <c r="I7755" t="s">
        <v>41</v>
      </c>
      <c r="J7755" t="s">
        <v>27</v>
      </c>
      <c r="K7755" t="s">
        <v>1521</v>
      </c>
      <c r="L7755" t="s">
        <v>88</v>
      </c>
      <c r="M7755">
        <v>28540</v>
      </c>
      <c r="N7755" t="s">
        <v>30</v>
      </c>
      <c r="O7755" t="s">
        <v>6056</v>
      </c>
      <c r="P7755" t="s">
        <v>32</v>
      </c>
      <c r="Q7755" t="s">
        <v>65</v>
      </c>
      <c r="R7755" t="s">
        <v>6057</v>
      </c>
      <c r="S7755">
        <v>17.088000000000001</v>
      </c>
      <c r="T7755">
        <v>2</v>
      </c>
      <c r="U7755">
        <v>0.2</v>
      </c>
      <c r="V7755">
        <v>1.0679999999999996</v>
      </c>
    </row>
    <row r="7756" spans="1:22" ht="14.25" customHeight="1" x14ac:dyDescent="0.3">
      <c r="A7756">
        <v>7755</v>
      </c>
      <c r="B7756" t="s">
        <v>9645</v>
      </c>
      <c r="C7756">
        <f>YEAR(Data!$D7756)</f>
        <v>2012</v>
      </c>
      <c r="D7756" s="2">
        <v>41264</v>
      </c>
      <c r="E7756" s="2">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ht="14.25" customHeight="1" x14ac:dyDescent="0.3">
      <c r="A7757">
        <v>7756</v>
      </c>
      <c r="B7757" t="s">
        <v>9646</v>
      </c>
      <c r="C7757">
        <f>YEAR(Data!$D7757)</f>
        <v>2014</v>
      </c>
      <c r="D7757" s="2">
        <v>41961</v>
      </c>
      <c r="E7757" s="2">
        <v>41965</v>
      </c>
      <c r="F7757" t="s">
        <v>50</v>
      </c>
      <c r="G7757" t="s">
        <v>2035</v>
      </c>
      <c r="H7757" t="s">
        <v>2036</v>
      </c>
      <c r="I7757" t="s">
        <v>26</v>
      </c>
      <c r="J7757" t="s">
        <v>27</v>
      </c>
      <c r="K7757" t="s">
        <v>467</v>
      </c>
      <c r="L7757" t="s">
        <v>88</v>
      </c>
      <c r="M7757">
        <v>28205</v>
      </c>
      <c r="N7757" t="s">
        <v>30</v>
      </c>
      <c r="O7757" t="s">
        <v>9647</v>
      </c>
      <c r="P7757" t="s">
        <v>46</v>
      </c>
      <c r="Q7757" t="s">
        <v>90</v>
      </c>
      <c r="R7757" t="s">
        <v>9648</v>
      </c>
      <c r="S7757">
        <v>268.24</v>
      </c>
      <c r="T7757">
        <v>7</v>
      </c>
      <c r="U7757">
        <v>0.2</v>
      </c>
      <c r="V7757">
        <v>93.883999999999986</v>
      </c>
    </row>
    <row r="7758" spans="1:22" ht="14.25" customHeight="1" x14ac:dyDescent="0.3">
      <c r="A7758">
        <v>7757</v>
      </c>
      <c r="B7758" t="s">
        <v>9646</v>
      </c>
      <c r="C7758">
        <f>YEAR(Data!$D7758)</f>
        <v>2014</v>
      </c>
      <c r="D7758" s="2">
        <v>41961</v>
      </c>
      <c r="E7758" s="2">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ht="14.25" customHeight="1" x14ac:dyDescent="0.3">
      <c r="A7759">
        <v>7758</v>
      </c>
      <c r="B7759" t="s">
        <v>9649</v>
      </c>
      <c r="C7759">
        <f>YEAR(Data!$D7759)</f>
        <v>2014</v>
      </c>
      <c r="D7759" s="2">
        <v>41957</v>
      </c>
      <c r="E7759" s="2">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ht="14.25" customHeight="1" x14ac:dyDescent="0.3">
      <c r="A7760">
        <v>7759</v>
      </c>
      <c r="B7760" t="s">
        <v>9649</v>
      </c>
      <c r="C7760">
        <f>YEAR(Data!$D7760)</f>
        <v>2014</v>
      </c>
      <c r="D7760" s="2">
        <v>41957</v>
      </c>
      <c r="E7760" s="2">
        <v>41960</v>
      </c>
      <c r="F7760" t="s">
        <v>23</v>
      </c>
      <c r="G7760" t="s">
        <v>3427</v>
      </c>
      <c r="H7760" t="s">
        <v>3428</v>
      </c>
      <c r="I7760" t="s">
        <v>41</v>
      </c>
      <c r="J7760" t="s">
        <v>27</v>
      </c>
      <c r="K7760" t="s">
        <v>3452</v>
      </c>
      <c r="L7760" t="s">
        <v>267</v>
      </c>
      <c r="M7760">
        <v>14215</v>
      </c>
      <c r="N7760" t="s">
        <v>148</v>
      </c>
      <c r="O7760" t="s">
        <v>7823</v>
      </c>
      <c r="P7760" t="s">
        <v>32</v>
      </c>
      <c r="Q7760" t="s">
        <v>65</v>
      </c>
      <c r="R7760" t="s">
        <v>7824</v>
      </c>
      <c r="S7760">
        <v>154.94999999999999</v>
      </c>
      <c r="T7760">
        <v>3</v>
      </c>
      <c r="U7760">
        <v>0</v>
      </c>
      <c r="V7760">
        <v>30.989999999999995</v>
      </c>
    </row>
    <row r="7761" spans="1:22" ht="14.25" customHeight="1" x14ac:dyDescent="0.3">
      <c r="A7761">
        <v>7760</v>
      </c>
      <c r="B7761" t="s">
        <v>9650</v>
      </c>
      <c r="C7761">
        <f>YEAR(Data!$D7761)</f>
        <v>2013</v>
      </c>
      <c r="D7761" s="2">
        <v>41572</v>
      </c>
      <c r="E7761" s="2">
        <v>41576</v>
      </c>
      <c r="F7761" t="s">
        <v>50</v>
      </c>
      <c r="G7761" t="s">
        <v>6343</v>
      </c>
      <c r="H7761" t="s">
        <v>6344</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ht="14.25" customHeight="1" x14ac:dyDescent="0.3">
      <c r="A7762">
        <v>7761</v>
      </c>
      <c r="B7762" t="s">
        <v>9651</v>
      </c>
      <c r="C7762">
        <f>YEAR(Data!$D7762)</f>
        <v>2011</v>
      </c>
      <c r="D7762" s="2">
        <v>40883</v>
      </c>
      <c r="E7762" s="2">
        <v>40888</v>
      </c>
      <c r="F7762" t="s">
        <v>50</v>
      </c>
      <c r="G7762" t="s">
        <v>8368</v>
      </c>
      <c r="H7762" t="s">
        <v>8369</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ht="14.25" customHeight="1" x14ac:dyDescent="0.3">
      <c r="A7763">
        <v>7762</v>
      </c>
      <c r="B7763" t="s">
        <v>9652</v>
      </c>
      <c r="C7763">
        <f>YEAR(Data!$D7763)</f>
        <v>2014</v>
      </c>
      <c r="D7763" s="2">
        <v>41977</v>
      </c>
      <c r="E7763" s="2">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ht="14.25" customHeight="1" x14ac:dyDescent="0.3">
      <c r="A7764">
        <v>7763</v>
      </c>
      <c r="B7764" t="s">
        <v>9653</v>
      </c>
      <c r="C7764">
        <f>YEAR(Data!$D7764)</f>
        <v>2014</v>
      </c>
      <c r="D7764" s="2">
        <v>41909</v>
      </c>
      <c r="E7764" s="2">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ht="14.25" customHeight="1" x14ac:dyDescent="0.3">
      <c r="A7765">
        <v>7764</v>
      </c>
      <c r="B7765" t="s">
        <v>9654</v>
      </c>
      <c r="C7765">
        <f>YEAR(Data!$D7765)</f>
        <v>2012</v>
      </c>
      <c r="D7765" s="2">
        <v>40942</v>
      </c>
      <c r="E7765" s="2">
        <v>40946</v>
      </c>
      <c r="F7765" t="s">
        <v>50</v>
      </c>
      <c r="G7765" t="s">
        <v>3161</v>
      </c>
      <c r="H7765" t="s">
        <v>3162</v>
      </c>
      <c r="I7765" t="s">
        <v>26</v>
      </c>
      <c r="J7765" t="s">
        <v>27</v>
      </c>
      <c r="K7765" t="s">
        <v>497</v>
      </c>
      <c r="L7765" t="s">
        <v>1272</v>
      </c>
      <c r="M7765">
        <v>31907</v>
      </c>
      <c r="N7765" t="s">
        <v>30</v>
      </c>
      <c r="O7765" t="s">
        <v>6103</v>
      </c>
      <c r="P7765" t="s">
        <v>46</v>
      </c>
      <c r="Q7765" t="s">
        <v>173</v>
      </c>
      <c r="R7765" t="s">
        <v>186</v>
      </c>
      <c r="S7765">
        <v>74.52</v>
      </c>
      <c r="T7765">
        <v>9</v>
      </c>
      <c r="U7765">
        <v>0</v>
      </c>
      <c r="V7765">
        <v>35.024399999999993</v>
      </c>
    </row>
    <row r="7766" spans="1:22" ht="14.25" customHeight="1" x14ac:dyDescent="0.3">
      <c r="A7766">
        <v>7765</v>
      </c>
      <c r="B7766" t="s">
        <v>9655</v>
      </c>
      <c r="C7766">
        <f>YEAR(Data!$D7766)</f>
        <v>2014</v>
      </c>
      <c r="D7766" s="2">
        <v>41864</v>
      </c>
      <c r="E7766" s="2">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ht="14.25" customHeight="1" x14ac:dyDescent="0.3">
      <c r="A7767">
        <v>7766</v>
      </c>
      <c r="B7767" t="s">
        <v>9655</v>
      </c>
      <c r="C7767">
        <f>YEAR(Data!$D7767)</f>
        <v>2014</v>
      </c>
      <c r="D7767" s="2">
        <v>41864</v>
      </c>
      <c r="E7767" s="2">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ht="14.25" customHeight="1" x14ac:dyDescent="0.3">
      <c r="A7768">
        <v>7767</v>
      </c>
      <c r="B7768" t="s">
        <v>9655</v>
      </c>
      <c r="C7768">
        <f>YEAR(Data!$D7768)</f>
        <v>2014</v>
      </c>
      <c r="D7768" s="2">
        <v>41864</v>
      </c>
      <c r="E7768" s="2">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ht="14.25" customHeight="1" x14ac:dyDescent="0.3">
      <c r="A7769">
        <v>7768</v>
      </c>
      <c r="B7769" t="s">
        <v>9656</v>
      </c>
      <c r="C7769">
        <f>YEAR(Data!$D7769)</f>
        <v>2012</v>
      </c>
      <c r="D7769" s="2">
        <v>41145</v>
      </c>
      <c r="E7769" s="2">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ht="14.25" customHeight="1" x14ac:dyDescent="0.3">
      <c r="A7770">
        <v>7769</v>
      </c>
      <c r="B7770" t="s">
        <v>9657</v>
      </c>
      <c r="C7770">
        <f>YEAR(Data!$D7770)</f>
        <v>2014</v>
      </c>
      <c r="D7770" s="2">
        <v>41956</v>
      </c>
      <c r="E7770" s="2">
        <v>41961</v>
      </c>
      <c r="F7770" t="s">
        <v>50</v>
      </c>
      <c r="G7770" t="s">
        <v>3736</v>
      </c>
      <c r="H7770" t="s">
        <v>3737</v>
      </c>
      <c r="I7770" t="s">
        <v>26</v>
      </c>
      <c r="J7770" t="s">
        <v>27</v>
      </c>
      <c r="K7770" t="s">
        <v>5647</v>
      </c>
      <c r="L7770" t="s">
        <v>54</v>
      </c>
      <c r="M7770">
        <v>32303</v>
      </c>
      <c r="N7770" t="s">
        <v>30</v>
      </c>
      <c r="O7770" t="s">
        <v>2550</v>
      </c>
      <c r="P7770" t="s">
        <v>46</v>
      </c>
      <c r="Q7770" t="s">
        <v>90</v>
      </c>
      <c r="R7770" t="s">
        <v>2551</v>
      </c>
      <c r="S7770">
        <v>26.720000000000002</v>
      </c>
      <c r="T7770">
        <v>5</v>
      </c>
      <c r="U7770">
        <v>0.2</v>
      </c>
      <c r="V7770">
        <v>9.3520000000000003</v>
      </c>
    </row>
    <row r="7771" spans="1:22" ht="14.25" customHeight="1" x14ac:dyDescent="0.3">
      <c r="A7771">
        <v>7770</v>
      </c>
      <c r="B7771" t="s">
        <v>9658</v>
      </c>
      <c r="C7771">
        <f>YEAR(Data!$D7771)</f>
        <v>2013</v>
      </c>
      <c r="D7771" s="2">
        <v>41488</v>
      </c>
      <c r="E7771" s="2">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ht="14.25" customHeight="1" x14ac:dyDescent="0.3">
      <c r="A7772">
        <v>7771</v>
      </c>
      <c r="B7772" t="s">
        <v>9658</v>
      </c>
      <c r="C7772">
        <f>YEAR(Data!$D7772)</f>
        <v>2013</v>
      </c>
      <c r="D7772" s="2">
        <v>41488</v>
      </c>
      <c r="E7772" s="2">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ht="14.25" customHeight="1" x14ac:dyDescent="0.3">
      <c r="A7773">
        <v>7772</v>
      </c>
      <c r="B7773" t="s">
        <v>9659</v>
      </c>
      <c r="C7773">
        <f>YEAR(Data!$D7773)</f>
        <v>2013</v>
      </c>
      <c r="D7773" s="2">
        <v>41604</v>
      </c>
      <c r="E7773" s="2">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ht="14.25" customHeight="1" x14ac:dyDescent="0.3">
      <c r="A7774">
        <v>7773</v>
      </c>
      <c r="B7774" t="s">
        <v>9659</v>
      </c>
      <c r="C7774">
        <f>YEAR(Data!$D7774)</f>
        <v>2013</v>
      </c>
      <c r="D7774" s="2">
        <v>41604</v>
      </c>
      <c r="E7774" s="2">
        <v>41611</v>
      </c>
      <c r="F7774" t="s">
        <v>50</v>
      </c>
      <c r="G7774" t="s">
        <v>3968</v>
      </c>
      <c r="H7774" t="s">
        <v>3969</v>
      </c>
      <c r="I7774" t="s">
        <v>26</v>
      </c>
      <c r="J7774" t="s">
        <v>27</v>
      </c>
      <c r="K7774" t="s">
        <v>2470</v>
      </c>
      <c r="L7774" t="s">
        <v>498</v>
      </c>
      <c r="M7774">
        <v>43130</v>
      </c>
      <c r="N7774" t="s">
        <v>148</v>
      </c>
      <c r="O7774" t="s">
        <v>6363</v>
      </c>
      <c r="P7774" t="s">
        <v>71</v>
      </c>
      <c r="Q7774" t="s">
        <v>682</v>
      </c>
      <c r="R7774" t="s">
        <v>6364</v>
      </c>
      <c r="S7774">
        <v>4499.9850000000006</v>
      </c>
      <c r="T7774">
        <v>5</v>
      </c>
      <c r="U7774">
        <v>0.7</v>
      </c>
      <c r="V7774">
        <v>-6599.978000000001</v>
      </c>
    </row>
    <row r="7775" spans="1:22" ht="14.25" customHeight="1" x14ac:dyDescent="0.3">
      <c r="A7775">
        <v>7774</v>
      </c>
      <c r="B7775" t="s">
        <v>9659</v>
      </c>
      <c r="C7775">
        <f>YEAR(Data!$D7775)</f>
        <v>2013</v>
      </c>
      <c r="D7775" s="2">
        <v>41604</v>
      </c>
      <c r="E7775" s="2">
        <v>41611</v>
      </c>
      <c r="F7775" t="s">
        <v>50</v>
      </c>
      <c r="G7775" t="s">
        <v>3968</v>
      </c>
      <c r="H7775" t="s">
        <v>3969</v>
      </c>
      <c r="I7775" t="s">
        <v>26</v>
      </c>
      <c r="J7775" t="s">
        <v>27</v>
      </c>
      <c r="K7775" t="s">
        <v>2470</v>
      </c>
      <c r="L7775" t="s">
        <v>498</v>
      </c>
      <c r="M7775">
        <v>43130</v>
      </c>
      <c r="N7775" t="s">
        <v>148</v>
      </c>
      <c r="O7775" t="s">
        <v>9660</v>
      </c>
      <c r="P7775" t="s">
        <v>71</v>
      </c>
      <c r="Q7775" t="s">
        <v>161</v>
      </c>
      <c r="R7775" t="s">
        <v>9661</v>
      </c>
      <c r="S7775">
        <v>59.975999999999999</v>
      </c>
      <c r="T7775">
        <v>3</v>
      </c>
      <c r="U7775">
        <v>0.2</v>
      </c>
      <c r="V7775">
        <v>11.995199999999997</v>
      </c>
    </row>
    <row r="7776" spans="1:22" ht="14.25" customHeight="1" x14ac:dyDescent="0.3">
      <c r="A7776">
        <v>7775</v>
      </c>
      <c r="B7776" t="s">
        <v>9662</v>
      </c>
      <c r="C7776">
        <f>YEAR(Data!$D7776)</f>
        <v>2013</v>
      </c>
      <c r="D7776" s="2">
        <v>41378</v>
      </c>
      <c r="E7776" s="2">
        <v>41380</v>
      </c>
      <c r="F7776" t="s">
        <v>188</v>
      </c>
      <c r="G7776" t="s">
        <v>7106</v>
      </c>
      <c r="H7776" t="s">
        <v>7107</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ht="14.25" customHeight="1" x14ac:dyDescent="0.3">
      <c r="A7777">
        <v>7776</v>
      </c>
      <c r="B7777" t="s">
        <v>9663</v>
      </c>
      <c r="C7777">
        <f>YEAR(Data!$D7777)</f>
        <v>2011</v>
      </c>
      <c r="D7777" s="2">
        <v>40904</v>
      </c>
      <c r="E7777" s="2">
        <v>40908</v>
      </c>
      <c r="F7777" t="s">
        <v>50</v>
      </c>
      <c r="G7777" t="s">
        <v>4391</v>
      </c>
      <c r="H7777" t="s">
        <v>4392</v>
      </c>
      <c r="I7777" t="s">
        <v>102</v>
      </c>
      <c r="J7777" t="s">
        <v>27</v>
      </c>
      <c r="K7777" t="s">
        <v>7967</v>
      </c>
      <c r="L7777" t="s">
        <v>43</v>
      </c>
      <c r="M7777">
        <v>92553</v>
      </c>
      <c r="N7777" t="s">
        <v>44</v>
      </c>
      <c r="O7777" t="s">
        <v>7348</v>
      </c>
      <c r="P7777" t="s">
        <v>46</v>
      </c>
      <c r="Q7777" t="s">
        <v>78</v>
      </c>
      <c r="R7777" t="s">
        <v>186</v>
      </c>
      <c r="S7777">
        <v>10.98</v>
      </c>
      <c r="T7777">
        <v>1</v>
      </c>
      <c r="U7777">
        <v>0</v>
      </c>
      <c r="V7777">
        <v>2.9646000000000008</v>
      </c>
    </row>
    <row r="7778" spans="1:22" ht="14.25" customHeight="1" x14ac:dyDescent="0.3">
      <c r="A7778">
        <v>7777</v>
      </c>
      <c r="B7778" t="s">
        <v>9663</v>
      </c>
      <c r="C7778">
        <f>YEAR(Data!$D7778)</f>
        <v>2011</v>
      </c>
      <c r="D7778" s="2">
        <v>40904</v>
      </c>
      <c r="E7778" s="2">
        <v>40908</v>
      </c>
      <c r="F7778" t="s">
        <v>50</v>
      </c>
      <c r="G7778" t="s">
        <v>4391</v>
      </c>
      <c r="H7778" t="s">
        <v>4392</v>
      </c>
      <c r="I7778" t="s">
        <v>102</v>
      </c>
      <c r="J7778" t="s">
        <v>27</v>
      </c>
      <c r="K7778" t="s">
        <v>7967</v>
      </c>
      <c r="L7778" t="s">
        <v>43</v>
      </c>
      <c r="M7778">
        <v>92553</v>
      </c>
      <c r="N7778" t="s">
        <v>44</v>
      </c>
      <c r="O7778" t="s">
        <v>7896</v>
      </c>
      <c r="P7778" t="s">
        <v>46</v>
      </c>
      <c r="Q7778" t="s">
        <v>269</v>
      </c>
      <c r="R7778" t="s">
        <v>186</v>
      </c>
      <c r="S7778">
        <v>7.86</v>
      </c>
      <c r="T7778">
        <v>3</v>
      </c>
      <c r="U7778">
        <v>0</v>
      </c>
      <c r="V7778">
        <v>3.6156000000000001</v>
      </c>
    </row>
    <row r="7779" spans="1:22" ht="14.25" customHeight="1" x14ac:dyDescent="0.3">
      <c r="A7779">
        <v>7778</v>
      </c>
      <c r="B7779" t="s">
        <v>9663</v>
      </c>
      <c r="C7779">
        <f>YEAR(Data!$D7779)</f>
        <v>2011</v>
      </c>
      <c r="D7779" s="2">
        <v>40904</v>
      </c>
      <c r="E7779" s="2">
        <v>40908</v>
      </c>
      <c r="F7779" t="s">
        <v>50</v>
      </c>
      <c r="G7779" t="s">
        <v>4391</v>
      </c>
      <c r="H7779" t="s">
        <v>4392</v>
      </c>
      <c r="I7779" t="s">
        <v>102</v>
      </c>
      <c r="J7779" t="s">
        <v>27</v>
      </c>
      <c r="K7779" t="s">
        <v>7967</v>
      </c>
      <c r="L7779" t="s">
        <v>43</v>
      </c>
      <c r="M7779">
        <v>92553</v>
      </c>
      <c r="N7779" t="s">
        <v>44</v>
      </c>
      <c r="O7779" t="s">
        <v>1765</v>
      </c>
      <c r="P7779" t="s">
        <v>46</v>
      </c>
      <c r="Q7779" t="s">
        <v>59</v>
      </c>
      <c r="R7779" t="s">
        <v>1766</v>
      </c>
      <c r="S7779">
        <v>51.449999999999996</v>
      </c>
      <c r="T7779">
        <v>3</v>
      </c>
      <c r="U7779">
        <v>0</v>
      </c>
      <c r="V7779">
        <v>13.891499999999999</v>
      </c>
    </row>
    <row r="7780" spans="1:22" ht="14.25" customHeight="1" x14ac:dyDescent="0.3">
      <c r="A7780">
        <v>7779</v>
      </c>
      <c r="B7780" t="s">
        <v>9663</v>
      </c>
      <c r="C7780">
        <f>YEAR(Data!$D7780)</f>
        <v>2011</v>
      </c>
      <c r="D7780" s="2">
        <v>40904</v>
      </c>
      <c r="E7780" s="2">
        <v>40908</v>
      </c>
      <c r="F7780" t="s">
        <v>50</v>
      </c>
      <c r="G7780" t="s">
        <v>4391</v>
      </c>
      <c r="H7780" t="s">
        <v>4392</v>
      </c>
      <c r="I7780" t="s">
        <v>102</v>
      </c>
      <c r="J7780" t="s">
        <v>27</v>
      </c>
      <c r="K7780" t="s">
        <v>7967</v>
      </c>
      <c r="L7780" t="s">
        <v>43</v>
      </c>
      <c r="M7780">
        <v>92553</v>
      </c>
      <c r="N7780" t="s">
        <v>44</v>
      </c>
      <c r="O7780" t="s">
        <v>4327</v>
      </c>
      <c r="P7780" t="s">
        <v>46</v>
      </c>
      <c r="Q7780" t="s">
        <v>75</v>
      </c>
      <c r="R7780" t="s">
        <v>4328</v>
      </c>
      <c r="S7780">
        <v>37.055999999999997</v>
      </c>
      <c r="T7780">
        <v>3</v>
      </c>
      <c r="U7780">
        <v>0.2</v>
      </c>
      <c r="V7780">
        <v>13.896000000000001</v>
      </c>
    </row>
    <row r="7781" spans="1:22" ht="14.25" customHeight="1" x14ac:dyDescent="0.3">
      <c r="A7781">
        <v>7780</v>
      </c>
      <c r="B7781" t="s">
        <v>9664</v>
      </c>
      <c r="C7781">
        <f>YEAR(Data!$D7781)</f>
        <v>2013</v>
      </c>
      <c r="D7781" s="2">
        <v>41383</v>
      </c>
      <c r="E7781" s="2">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ht="14.25" customHeight="1" x14ac:dyDescent="0.3">
      <c r="A7782">
        <v>7781</v>
      </c>
      <c r="B7782" t="s">
        <v>9664</v>
      </c>
      <c r="C7782">
        <f>YEAR(Data!$D7782)</f>
        <v>2013</v>
      </c>
      <c r="D7782" s="2">
        <v>41383</v>
      </c>
      <c r="E7782" s="2">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ht="14.25" customHeight="1" x14ac:dyDescent="0.3">
      <c r="A7783">
        <v>7782</v>
      </c>
      <c r="B7783" t="s">
        <v>9665</v>
      </c>
      <c r="C7783">
        <f>YEAR(Data!$D7783)</f>
        <v>2012</v>
      </c>
      <c r="D7783" s="2">
        <v>40976</v>
      </c>
      <c r="E7783" s="2">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ht="14.25" customHeight="1" x14ac:dyDescent="0.3">
      <c r="A7784">
        <v>7783</v>
      </c>
      <c r="B7784" t="s">
        <v>9666</v>
      </c>
      <c r="C7784">
        <f>YEAR(Data!$D7784)</f>
        <v>2013</v>
      </c>
      <c r="D7784" s="2">
        <v>41583</v>
      </c>
      <c r="E7784" s="2">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ht="14.25" customHeight="1" x14ac:dyDescent="0.3">
      <c r="A7785">
        <v>7784</v>
      </c>
      <c r="B7785" t="s">
        <v>9666</v>
      </c>
      <c r="C7785">
        <f>YEAR(Data!$D7785)</f>
        <v>2013</v>
      </c>
      <c r="D7785" s="2">
        <v>41583</v>
      </c>
      <c r="E7785" s="2">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ht="14.25" customHeight="1" x14ac:dyDescent="0.3">
      <c r="A7786">
        <v>7785</v>
      </c>
      <c r="B7786" t="s">
        <v>9666</v>
      </c>
      <c r="C7786">
        <f>YEAR(Data!$D7786)</f>
        <v>2013</v>
      </c>
      <c r="D7786" s="2">
        <v>41583</v>
      </c>
      <c r="E7786" s="2">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ht="14.25" customHeight="1" x14ac:dyDescent="0.3">
      <c r="A7787">
        <v>7786</v>
      </c>
      <c r="B7787" t="s">
        <v>9667</v>
      </c>
      <c r="C7787">
        <f>YEAR(Data!$D7787)</f>
        <v>2011</v>
      </c>
      <c r="D7787" s="2">
        <v>40876</v>
      </c>
      <c r="E7787" s="2">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ht="14.25" customHeight="1" x14ac:dyDescent="0.3">
      <c r="A7788">
        <v>7787</v>
      </c>
      <c r="B7788" t="s">
        <v>9668</v>
      </c>
      <c r="C7788">
        <f>YEAR(Data!$D7788)</f>
        <v>2013</v>
      </c>
      <c r="D7788" s="2">
        <v>41412</v>
      </c>
      <c r="E7788" s="2">
        <v>41415</v>
      </c>
      <c r="F7788" t="s">
        <v>188</v>
      </c>
      <c r="G7788" t="s">
        <v>4876</v>
      </c>
      <c r="H7788" t="s">
        <v>4877</v>
      </c>
      <c r="I7788" t="s">
        <v>26</v>
      </c>
      <c r="J7788" t="s">
        <v>27</v>
      </c>
      <c r="K7788" t="s">
        <v>303</v>
      </c>
      <c r="L7788" t="s">
        <v>211</v>
      </c>
      <c r="M7788">
        <v>60653</v>
      </c>
      <c r="N7788" t="s">
        <v>105</v>
      </c>
      <c r="O7788" t="s">
        <v>8872</v>
      </c>
      <c r="P7788" t="s">
        <v>46</v>
      </c>
      <c r="Q7788" t="s">
        <v>75</v>
      </c>
      <c r="R7788" t="s">
        <v>8873</v>
      </c>
      <c r="S7788">
        <v>2.8899999999999992</v>
      </c>
      <c r="T7788">
        <v>1</v>
      </c>
      <c r="U7788">
        <v>0.8</v>
      </c>
      <c r="V7788">
        <v>-4.7685000000000013</v>
      </c>
    </row>
    <row r="7789" spans="1:22" ht="14.25" customHeight="1" x14ac:dyDescent="0.3">
      <c r="A7789">
        <v>7788</v>
      </c>
      <c r="B7789" t="s">
        <v>9668</v>
      </c>
      <c r="C7789">
        <f>YEAR(Data!$D7789)</f>
        <v>2013</v>
      </c>
      <c r="D7789" s="2">
        <v>41412</v>
      </c>
      <c r="E7789" s="2">
        <v>41415</v>
      </c>
      <c r="F7789" t="s">
        <v>188</v>
      </c>
      <c r="G7789" t="s">
        <v>4876</v>
      </c>
      <c r="H7789" t="s">
        <v>4877</v>
      </c>
      <c r="I7789" t="s">
        <v>26</v>
      </c>
      <c r="J7789" t="s">
        <v>27</v>
      </c>
      <c r="K7789" t="s">
        <v>303</v>
      </c>
      <c r="L7789" t="s">
        <v>211</v>
      </c>
      <c r="M7789">
        <v>60653</v>
      </c>
      <c r="N7789" t="s">
        <v>105</v>
      </c>
      <c r="O7789" t="s">
        <v>5406</v>
      </c>
      <c r="P7789" t="s">
        <v>46</v>
      </c>
      <c r="Q7789" t="s">
        <v>269</v>
      </c>
      <c r="R7789" t="s">
        <v>5407</v>
      </c>
      <c r="S7789">
        <v>7.8960000000000008</v>
      </c>
      <c r="T7789">
        <v>3</v>
      </c>
      <c r="U7789">
        <v>0.2</v>
      </c>
      <c r="V7789">
        <v>2.4674999999999994</v>
      </c>
    </row>
    <row r="7790" spans="1:22" ht="14.25" customHeight="1" x14ac:dyDescent="0.3">
      <c r="A7790">
        <v>7789</v>
      </c>
      <c r="B7790" t="s">
        <v>9668</v>
      </c>
      <c r="C7790">
        <f>YEAR(Data!$D7790)</f>
        <v>2013</v>
      </c>
      <c r="D7790" s="2">
        <v>41412</v>
      </c>
      <c r="E7790" s="2">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ht="14.25" customHeight="1" x14ac:dyDescent="0.3">
      <c r="A7791">
        <v>7790</v>
      </c>
      <c r="B7791" t="s">
        <v>9668</v>
      </c>
      <c r="C7791">
        <f>YEAR(Data!$D7791)</f>
        <v>2013</v>
      </c>
      <c r="D7791" s="2">
        <v>41412</v>
      </c>
      <c r="E7791" s="2">
        <v>41415</v>
      </c>
      <c r="F7791" t="s">
        <v>188</v>
      </c>
      <c r="G7791" t="s">
        <v>4876</v>
      </c>
      <c r="H7791" t="s">
        <v>4877</v>
      </c>
      <c r="I7791" t="s">
        <v>26</v>
      </c>
      <c r="J7791" t="s">
        <v>27</v>
      </c>
      <c r="K7791" t="s">
        <v>303</v>
      </c>
      <c r="L7791" t="s">
        <v>211</v>
      </c>
      <c r="M7791">
        <v>60653</v>
      </c>
      <c r="N7791" t="s">
        <v>105</v>
      </c>
      <c r="O7791" t="s">
        <v>6074</v>
      </c>
      <c r="P7791" t="s">
        <v>46</v>
      </c>
      <c r="Q7791" t="s">
        <v>90</v>
      </c>
      <c r="R7791" t="s">
        <v>6075</v>
      </c>
      <c r="S7791">
        <v>30.527999999999999</v>
      </c>
      <c r="T7791">
        <v>8</v>
      </c>
      <c r="U7791">
        <v>0.2</v>
      </c>
      <c r="V7791">
        <v>9.5399999999999974</v>
      </c>
    </row>
    <row r="7792" spans="1:22" ht="14.25" customHeight="1" x14ac:dyDescent="0.3">
      <c r="A7792">
        <v>7791</v>
      </c>
      <c r="B7792" t="s">
        <v>9669</v>
      </c>
      <c r="C7792">
        <f>YEAR(Data!$D7792)</f>
        <v>2014</v>
      </c>
      <c r="D7792" s="2">
        <v>41902</v>
      </c>
      <c r="E7792" s="2">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ht="14.25" customHeight="1" x14ac:dyDescent="0.3">
      <c r="A7793">
        <v>7792</v>
      </c>
      <c r="B7793" t="s">
        <v>9670</v>
      </c>
      <c r="C7793">
        <f>YEAR(Data!$D7793)</f>
        <v>2013</v>
      </c>
      <c r="D7793" s="2">
        <v>41628</v>
      </c>
      <c r="E7793" s="2">
        <v>41633</v>
      </c>
      <c r="F7793" t="s">
        <v>50</v>
      </c>
      <c r="G7793" t="s">
        <v>8554</v>
      </c>
      <c r="H7793" t="s">
        <v>8555</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ht="14.25" customHeight="1" x14ac:dyDescent="0.3">
      <c r="A7794">
        <v>7793</v>
      </c>
      <c r="B7794" t="s">
        <v>9671</v>
      </c>
      <c r="C7794">
        <f>YEAR(Data!$D7794)</f>
        <v>2014</v>
      </c>
      <c r="D7794" s="2">
        <v>41925</v>
      </c>
      <c r="E7794" s="2">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ht="14.25" customHeight="1" x14ac:dyDescent="0.3">
      <c r="A7795">
        <v>7794</v>
      </c>
      <c r="B7795" t="s">
        <v>9672</v>
      </c>
      <c r="C7795">
        <f>YEAR(Data!$D7795)</f>
        <v>2012</v>
      </c>
      <c r="D7795" s="2">
        <v>41255</v>
      </c>
      <c r="E7795" s="2">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ht="14.25" customHeight="1" x14ac:dyDescent="0.3">
      <c r="A7796">
        <v>7795</v>
      </c>
      <c r="B7796" t="s">
        <v>9672</v>
      </c>
      <c r="C7796">
        <f>YEAR(Data!$D7796)</f>
        <v>2012</v>
      </c>
      <c r="D7796" s="2">
        <v>41255</v>
      </c>
      <c r="E7796" s="2">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ht="14.25" customHeight="1" x14ac:dyDescent="0.3">
      <c r="A7797">
        <v>7796</v>
      </c>
      <c r="B7797" t="s">
        <v>9673</v>
      </c>
      <c r="C7797">
        <f>YEAR(Data!$D7797)</f>
        <v>2012</v>
      </c>
      <c r="D7797" s="2">
        <v>41102</v>
      </c>
      <c r="E7797" s="2">
        <v>41108</v>
      </c>
      <c r="F7797" t="s">
        <v>50</v>
      </c>
      <c r="G7797" t="s">
        <v>2080</v>
      </c>
      <c r="H7797" t="s">
        <v>2081</v>
      </c>
      <c r="I7797" t="s">
        <v>26</v>
      </c>
      <c r="J7797" t="s">
        <v>27</v>
      </c>
      <c r="K7797" t="s">
        <v>1614</v>
      </c>
      <c r="L7797" t="s">
        <v>104</v>
      </c>
      <c r="M7797">
        <v>79109</v>
      </c>
      <c r="N7797" t="s">
        <v>105</v>
      </c>
      <c r="O7797" t="s">
        <v>6301</v>
      </c>
      <c r="P7797" t="s">
        <v>71</v>
      </c>
      <c r="Q7797" t="s">
        <v>72</v>
      </c>
      <c r="R7797" t="s">
        <v>6302</v>
      </c>
      <c r="S7797">
        <v>307.16800000000001</v>
      </c>
      <c r="T7797">
        <v>4</v>
      </c>
      <c r="U7797">
        <v>0.2</v>
      </c>
      <c r="V7797">
        <v>30.716800000000006</v>
      </c>
    </row>
    <row r="7798" spans="1:22" ht="14.25" customHeight="1" x14ac:dyDescent="0.3">
      <c r="A7798">
        <v>7797</v>
      </c>
      <c r="B7798" t="s">
        <v>9674</v>
      </c>
      <c r="C7798">
        <f>YEAR(Data!$D7798)</f>
        <v>2012</v>
      </c>
      <c r="D7798" s="2">
        <v>41184</v>
      </c>
      <c r="E7798" s="2">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ht="14.25" customHeight="1" x14ac:dyDescent="0.3">
      <c r="A7799">
        <v>7798</v>
      </c>
      <c r="B7799" t="s">
        <v>9675</v>
      </c>
      <c r="C7799">
        <f>YEAR(Data!$D7799)</f>
        <v>2014</v>
      </c>
      <c r="D7799" s="2">
        <v>41723</v>
      </c>
      <c r="E7799" s="2">
        <v>41726</v>
      </c>
      <c r="F7799" t="s">
        <v>188</v>
      </c>
      <c r="G7799" t="s">
        <v>3389</v>
      </c>
      <c r="H7799" t="s">
        <v>3390</v>
      </c>
      <c r="I7799" t="s">
        <v>41</v>
      </c>
      <c r="J7799" t="s">
        <v>27</v>
      </c>
      <c r="K7799" t="s">
        <v>266</v>
      </c>
      <c r="L7799" t="s">
        <v>267</v>
      </c>
      <c r="M7799">
        <v>10035</v>
      </c>
      <c r="N7799" t="s">
        <v>148</v>
      </c>
      <c r="O7799" t="s">
        <v>5581</v>
      </c>
      <c r="P7799" t="s">
        <v>46</v>
      </c>
      <c r="Q7799" t="s">
        <v>173</v>
      </c>
      <c r="R7799" t="s">
        <v>5582</v>
      </c>
      <c r="S7799">
        <v>47.01</v>
      </c>
      <c r="T7799">
        <v>3</v>
      </c>
      <c r="U7799">
        <v>0</v>
      </c>
      <c r="V7799">
        <v>22.094699999999996</v>
      </c>
    </row>
    <row r="7800" spans="1:22" ht="14.25" customHeight="1" x14ac:dyDescent="0.3">
      <c r="A7800">
        <v>7799</v>
      </c>
      <c r="B7800" t="s">
        <v>9675</v>
      </c>
      <c r="C7800">
        <f>YEAR(Data!$D7800)</f>
        <v>2014</v>
      </c>
      <c r="D7800" s="2">
        <v>41723</v>
      </c>
      <c r="E7800" s="2">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ht="14.25" customHeight="1" x14ac:dyDescent="0.3">
      <c r="A7801">
        <v>7800</v>
      </c>
      <c r="B7801" t="s">
        <v>9675</v>
      </c>
      <c r="C7801">
        <f>YEAR(Data!$D7801)</f>
        <v>2014</v>
      </c>
      <c r="D7801" s="2">
        <v>41723</v>
      </c>
      <c r="E7801" s="2">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ht="14.25" customHeight="1" x14ac:dyDescent="0.3">
      <c r="A7802">
        <v>7801</v>
      </c>
      <c r="B7802" t="s">
        <v>9676</v>
      </c>
      <c r="C7802">
        <f>YEAR(Data!$D7802)</f>
        <v>2014</v>
      </c>
      <c r="D7802" s="2">
        <v>41792</v>
      </c>
      <c r="E7802" s="2">
        <v>41797</v>
      </c>
      <c r="F7802" t="s">
        <v>50</v>
      </c>
      <c r="G7802" t="s">
        <v>8464</v>
      </c>
      <c r="H7802" t="s">
        <v>8465</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ht="14.25" customHeight="1" x14ac:dyDescent="0.3">
      <c r="A7803">
        <v>7802</v>
      </c>
      <c r="B7803" t="s">
        <v>9677</v>
      </c>
      <c r="C7803">
        <f>YEAR(Data!$D7803)</f>
        <v>2011</v>
      </c>
      <c r="D7803" s="2">
        <v>40626</v>
      </c>
      <c r="E7803" s="2">
        <v>40631</v>
      </c>
      <c r="F7803" t="s">
        <v>23</v>
      </c>
      <c r="G7803" t="s">
        <v>3166</v>
      </c>
      <c r="H7803" t="s">
        <v>3167</v>
      </c>
      <c r="I7803" t="s">
        <v>26</v>
      </c>
      <c r="J7803" t="s">
        <v>27</v>
      </c>
      <c r="K7803" t="s">
        <v>3488</v>
      </c>
      <c r="L7803" t="s">
        <v>43</v>
      </c>
      <c r="M7803">
        <v>93727</v>
      </c>
      <c r="N7803" t="s">
        <v>44</v>
      </c>
      <c r="O7803" t="s">
        <v>7792</v>
      </c>
      <c r="P7803" t="s">
        <v>32</v>
      </c>
      <c r="Q7803" t="s">
        <v>65</v>
      </c>
      <c r="R7803" t="s">
        <v>7793</v>
      </c>
      <c r="S7803">
        <v>40.479999999999997</v>
      </c>
      <c r="T7803">
        <v>2</v>
      </c>
      <c r="U7803">
        <v>0</v>
      </c>
      <c r="V7803">
        <v>14.572799999999997</v>
      </c>
    </row>
    <row r="7804" spans="1:22" ht="14.25" customHeight="1" x14ac:dyDescent="0.3">
      <c r="A7804">
        <v>7803</v>
      </c>
      <c r="B7804" t="s">
        <v>9678</v>
      </c>
      <c r="C7804">
        <f>YEAR(Data!$D7804)</f>
        <v>2012</v>
      </c>
      <c r="D7804" s="2">
        <v>41174</v>
      </c>
      <c r="E7804" s="2">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ht="14.25" customHeight="1" x14ac:dyDescent="0.3">
      <c r="A7805">
        <v>7804</v>
      </c>
      <c r="B7805" t="s">
        <v>9678</v>
      </c>
      <c r="C7805">
        <f>YEAR(Data!$D7805)</f>
        <v>2012</v>
      </c>
      <c r="D7805" s="2">
        <v>41174</v>
      </c>
      <c r="E7805" s="2">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ht="14.25" customHeight="1" x14ac:dyDescent="0.3">
      <c r="A7806">
        <v>7805</v>
      </c>
      <c r="B7806" t="s">
        <v>9678</v>
      </c>
      <c r="C7806">
        <f>YEAR(Data!$D7806)</f>
        <v>2012</v>
      </c>
      <c r="D7806" s="2">
        <v>41174</v>
      </c>
      <c r="E7806" s="2">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ht="14.25" customHeight="1" x14ac:dyDescent="0.3">
      <c r="A7807">
        <v>7806</v>
      </c>
      <c r="B7807" t="s">
        <v>9678</v>
      </c>
      <c r="C7807">
        <f>YEAR(Data!$D7807)</f>
        <v>2012</v>
      </c>
      <c r="D7807" s="2">
        <v>41174</v>
      </c>
      <c r="E7807" s="2">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ht="14.25" customHeight="1" x14ac:dyDescent="0.3">
      <c r="A7808">
        <v>7807</v>
      </c>
      <c r="B7808" t="s">
        <v>9678</v>
      </c>
      <c r="C7808">
        <f>YEAR(Data!$D7808)</f>
        <v>2012</v>
      </c>
      <c r="D7808" s="2">
        <v>41174</v>
      </c>
      <c r="E7808" s="2">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ht="14.25" customHeight="1" x14ac:dyDescent="0.3">
      <c r="A7809">
        <v>7808</v>
      </c>
      <c r="B7809" t="s">
        <v>9679</v>
      </c>
      <c r="C7809">
        <f>YEAR(Data!$D7809)</f>
        <v>2013</v>
      </c>
      <c r="D7809" s="2">
        <v>41282</v>
      </c>
      <c r="E7809" s="2">
        <v>41287</v>
      </c>
      <c r="F7809" t="s">
        <v>50</v>
      </c>
      <c r="G7809" t="s">
        <v>7550</v>
      </c>
      <c r="H7809" t="s">
        <v>7551</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ht="14.25" customHeight="1" x14ac:dyDescent="0.3">
      <c r="A7810">
        <v>7809</v>
      </c>
      <c r="B7810" t="s">
        <v>9679</v>
      </c>
      <c r="C7810">
        <f>YEAR(Data!$D7810)</f>
        <v>2013</v>
      </c>
      <c r="D7810" s="2">
        <v>41282</v>
      </c>
      <c r="E7810" s="2">
        <v>41287</v>
      </c>
      <c r="F7810" t="s">
        <v>50</v>
      </c>
      <c r="G7810" t="s">
        <v>7550</v>
      </c>
      <c r="H7810" t="s">
        <v>7551</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ht="14.25" customHeight="1" x14ac:dyDescent="0.3">
      <c r="A7811">
        <v>7810</v>
      </c>
      <c r="B7811" t="s">
        <v>9679</v>
      </c>
      <c r="C7811">
        <f>YEAR(Data!$D7811)</f>
        <v>2013</v>
      </c>
      <c r="D7811" s="2">
        <v>41282</v>
      </c>
      <c r="E7811" s="2">
        <v>41287</v>
      </c>
      <c r="F7811" t="s">
        <v>50</v>
      </c>
      <c r="G7811" t="s">
        <v>7550</v>
      </c>
      <c r="H7811" t="s">
        <v>7551</v>
      </c>
      <c r="I7811" t="s">
        <v>26</v>
      </c>
      <c r="J7811" t="s">
        <v>27</v>
      </c>
      <c r="K7811" t="s">
        <v>4588</v>
      </c>
      <c r="L7811" t="s">
        <v>88</v>
      </c>
      <c r="M7811">
        <v>27604</v>
      </c>
      <c r="N7811" t="s">
        <v>30</v>
      </c>
      <c r="O7811" t="s">
        <v>8893</v>
      </c>
      <c r="P7811" t="s">
        <v>71</v>
      </c>
      <c r="Q7811" t="s">
        <v>72</v>
      </c>
      <c r="R7811" t="s">
        <v>8894</v>
      </c>
      <c r="S7811">
        <v>108.78399999999999</v>
      </c>
      <c r="T7811">
        <v>2</v>
      </c>
      <c r="U7811">
        <v>0.2</v>
      </c>
      <c r="V7811">
        <v>10.878399999999999</v>
      </c>
    </row>
    <row r="7812" spans="1:22" ht="14.25" customHeight="1" x14ac:dyDescent="0.3">
      <c r="A7812">
        <v>7811</v>
      </c>
      <c r="B7812" t="s">
        <v>9680</v>
      </c>
      <c r="C7812">
        <f>YEAR(Data!$D7812)</f>
        <v>2013</v>
      </c>
      <c r="D7812" s="2">
        <v>41319</v>
      </c>
      <c r="E7812" s="2">
        <v>41320</v>
      </c>
      <c r="F7812" t="s">
        <v>188</v>
      </c>
      <c r="G7812" t="s">
        <v>508</v>
      </c>
      <c r="H7812" t="s">
        <v>509</v>
      </c>
      <c r="I7812" t="s">
        <v>26</v>
      </c>
      <c r="J7812" t="s">
        <v>27</v>
      </c>
      <c r="K7812" t="s">
        <v>3213</v>
      </c>
      <c r="L7812" t="s">
        <v>2735</v>
      </c>
      <c r="M7812">
        <v>20735</v>
      </c>
      <c r="N7812" t="s">
        <v>148</v>
      </c>
      <c r="O7812" t="s">
        <v>6074</v>
      </c>
      <c r="P7812" t="s">
        <v>46</v>
      </c>
      <c r="Q7812" t="s">
        <v>90</v>
      </c>
      <c r="R7812" t="s">
        <v>6075</v>
      </c>
      <c r="S7812">
        <v>4.7699999999999996</v>
      </c>
      <c r="T7812">
        <v>1</v>
      </c>
      <c r="U7812">
        <v>0</v>
      </c>
      <c r="V7812">
        <v>2.1464999999999996</v>
      </c>
    </row>
    <row r="7813" spans="1:22" ht="14.25" customHeight="1" x14ac:dyDescent="0.3">
      <c r="A7813">
        <v>7812</v>
      </c>
      <c r="B7813" t="s">
        <v>9680</v>
      </c>
      <c r="C7813">
        <f>YEAR(Data!$D7813)</f>
        <v>2013</v>
      </c>
      <c r="D7813" s="2">
        <v>41319</v>
      </c>
      <c r="E7813" s="2">
        <v>41320</v>
      </c>
      <c r="F7813" t="s">
        <v>188</v>
      </c>
      <c r="G7813" t="s">
        <v>508</v>
      </c>
      <c r="H7813" t="s">
        <v>509</v>
      </c>
      <c r="I7813" t="s">
        <v>26</v>
      </c>
      <c r="J7813" t="s">
        <v>27</v>
      </c>
      <c r="K7813" t="s">
        <v>3213</v>
      </c>
      <c r="L7813" t="s">
        <v>2735</v>
      </c>
      <c r="M7813">
        <v>20735</v>
      </c>
      <c r="N7813" t="s">
        <v>148</v>
      </c>
      <c r="O7813" t="s">
        <v>7011</v>
      </c>
      <c r="P7813" t="s">
        <v>46</v>
      </c>
      <c r="Q7813" t="s">
        <v>68</v>
      </c>
      <c r="R7813" t="s">
        <v>7012</v>
      </c>
      <c r="S7813">
        <v>7.98</v>
      </c>
      <c r="T7813">
        <v>3</v>
      </c>
      <c r="U7813">
        <v>0</v>
      </c>
      <c r="V7813">
        <v>2.0747999999999998</v>
      </c>
    </row>
    <row r="7814" spans="1:22" ht="14.25" customHeight="1" x14ac:dyDescent="0.3">
      <c r="A7814">
        <v>7813</v>
      </c>
      <c r="B7814" t="s">
        <v>9680</v>
      </c>
      <c r="C7814">
        <f>YEAR(Data!$D7814)</f>
        <v>2013</v>
      </c>
      <c r="D7814" s="2">
        <v>41319</v>
      </c>
      <c r="E7814" s="2">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ht="14.25" customHeight="1" x14ac:dyDescent="0.3">
      <c r="A7815">
        <v>7814</v>
      </c>
      <c r="B7815" t="s">
        <v>9680</v>
      </c>
      <c r="C7815">
        <f>YEAR(Data!$D7815)</f>
        <v>2013</v>
      </c>
      <c r="D7815" s="2">
        <v>41319</v>
      </c>
      <c r="E7815" s="2">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ht="14.25" customHeight="1" x14ac:dyDescent="0.3">
      <c r="A7816">
        <v>7815</v>
      </c>
      <c r="B7816" t="s">
        <v>9681</v>
      </c>
      <c r="C7816">
        <f>YEAR(Data!$D7816)</f>
        <v>2014</v>
      </c>
      <c r="D7816" s="2">
        <v>41799</v>
      </c>
      <c r="E7816" s="2">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ht="14.25" customHeight="1" x14ac:dyDescent="0.3">
      <c r="A7817">
        <v>7816</v>
      </c>
      <c r="B7817" t="s">
        <v>9681</v>
      </c>
      <c r="C7817">
        <f>YEAR(Data!$D7817)</f>
        <v>2014</v>
      </c>
      <c r="D7817" s="2">
        <v>41799</v>
      </c>
      <c r="E7817" s="2">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ht="14.25" customHeight="1" x14ac:dyDescent="0.3">
      <c r="A7818">
        <v>7817</v>
      </c>
      <c r="B7818" t="s">
        <v>9682</v>
      </c>
      <c r="C7818">
        <f>YEAR(Data!$D7818)</f>
        <v>2013</v>
      </c>
      <c r="D7818" s="2">
        <v>41569</v>
      </c>
      <c r="E7818" s="2">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ht="14.25" customHeight="1" x14ac:dyDescent="0.3">
      <c r="A7819">
        <v>7818</v>
      </c>
      <c r="B7819" t="s">
        <v>9682</v>
      </c>
      <c r="C7819">
        <f>YEAR(Data!$D7819)</f>
        <v>2013</v>
      </c>
      <c r="D7819" s="2">
        <v>41569</v>
      </c>
      <c r="E7819" s="2">
        <v>41574</v>
      </c>
      <c r="F7819" t="s">
        <v>23</v>
      </c>
      <c r="G7819" t="s">
        <v>4207</v>
      </c>
      <c r="H7819" t="s">
        <v>4208</v>
      </c>
      <c r="I7819" t="s">
        <v>102</v>
      </c>
      <c r="J7819" t="s">
        <v>27</v>
      </c>
      <c r="K7819" t="s">
        <v>4045</v>
      </c>
      <c r="L7819" t="s">
        <v>1392</v>
      </c>
      <c r="M7819">
        <v>89031</v>
      </c>
      <c r="N7819" t="s">
        <v>44</v>
      </c>
      <c r="O7819" t="s">
        <v>8732</v>
      </c>
      <c r="P7819" t="s">
        <v>46</v>
      </c>
      <c r="Q7819" t="s">
        <v>90</v>
      </c>
      <c r="R7819" t="s">
        <v>8733</v>
      </c>
      <c r="S7819">
        <v>35.880000000000003</v>
      </c>
      <c r="T7819">
        <v>6</v>
      </c>
      <c r="U7819">
        <v>0</v>
      </c>
      <c r="V7819">
        <v>17.581200000000003</v>
      </c>
    </row>
    <row r="7820" spans="1:22" ht="14.25" customHeight="1" x14ac:dyDescent="0.3">
      <c r="A7820">
        <v>7819</v>
      </c>
      <c r="B7820" t="s">
        <v>9682</v>
      </c>
      <c r="C7820">
        <f>YEAR(Data!$D7820)</f>
        <v>2013</v>
      </c>
      <c r="D7820" s="2">
        <v>41569</v>
      </c>
      <c r="E7820" s="2">
        <v>41574</v>
      </c>
      <c r="F7820" t="s">
        <v>23</v>
      </c>
      <c r="G7820" t="s">
        <v>4207</v>
      </c>
      <c r="H7820" t="s">
        <v>4208</v>
      </c>
      <c r="I7820" t="s">
        <v>102</v>
      </c>
      <c r="J7820" t="s">
        <v>27</v>
      </c>
      <c r="K7820" t="s">
        <v>4045</v>
      </c>
      <c r="L7820" t="s">
        <v>1392</v>
      </c>
      <c r="M7820">
        <v>89031</v>
      </c>
      <c r="N7820" t="s">
        <v>44</v>
      </c>
      <c r="O7820" t="s">
        <v>7208</v>
      </c>
      <c r="P7820" t="s">
        <v>46</v>
      </c>
      <c r="Q7820" t="s">
        <v>75</v>
      </c>
      <c r="R7820" t="s">
        <v>7209</v>
      </c>
      <c r="S7820">
        <v>4535.9760000000006</v>
      </c>
      <c r="T7820">
        <v>3</v>
      </c>
      <c r="U7820">
        <v>0.2</v>
      </c>
      <c r="V7820">
        <v>1644.2912999999999</v>
      </c>
    </row>
    <row r="7821" spans="1:22" ht="14.25" customHeight="1" x14ac:dyDescent="0.3">
      <c r="A7821">
        <v>7820</v>
      </c>
      <c r="B7821" t="s">
        <v>9683</v>
      </c>
      <c r="C7821">
        <f>YEAR(Data!$D7821)</f>
        <v>2014</v>
      </c>
      <c r="D7821" s="2">
        <v>41666</v>
      </c>
      <c r="E7821" s="2">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ht="14.25" customHeight="1" x14ac:dyDescent="0.3">
      <c r="A7822">
        <v>7821</v>
      </c>
      <c r="B7822" t="s">
        <v>9684</v>
      </c>
      <c r="C7822">
        <f>YEAR(Data!$D7822)</f>
        <v>2014</v>
      </c>
      <c r="D7822" s="2">
        <v>41982</v>
      </c>
      <c r="E7822" s="2">
        <v>41984</v>
      </c>
      <c r="F7822" t="s">
        <v>23</v>
      </c>
      <c r="G7822" t="s">
        <v>1679</v>
      </c>
      <c r="H7822" t="s">
        <v>1680</v>
      </c>
      <c r="I7822" t="s">
        <v>102</v>
      </c>
      <c r="J7822" t="s">
        <v>27</v>
      </c>
      <c r="K7822" t="s">
        <v>7306</v>
      </c>
      <c r="L7822" t="s">
        <v>1399</v>
      </c>
      <c r="M7822">
        <v>2920</v>
      </c>
      <c r="N7822" t="s">
        <v>148</v>
      </c>
      <c r="O7822" t="s">
        <v>2320</v>
      </c>
      <c r="P7822" t="s">
        <v>46</v>
      </c>
      <c r="Q7822" t="s">
        <v>59</v>
      </c>
      <c r="R7822" t="s">
        <v>2321</v>
      </c>
      <c r="S7822">
        <v>592.74</v>
      </c>
      <c r="T7822">
        <v>6</v>
      </c>
      <c r="U7822">
        <v>0</v>
      </c>
      <c r="V7822">
        <v>160.03979999999999</v>
      </c>
    </row>
    <row r="7823" spans="1:22" ht="14.25" customHeight="1" x14ac:dyDescent="0.3">
      <c r="A7823">
        <v>7822</v>
      </c>
      <c r="B7823" t="s">
        <v>9685</v>
      </c>
      <c r="C7823">
        <f>YEAR(Data!$D7823)</f>
        <v>2013</v>
      </c>
      <c r="D7823" s="2">
        <v>41569</v>
      </c>
      <c r="E7823" s="2">
        <v>41572</v>
      </c>
      <c r="F7823" t="s">
        <v>23</v>
      </c>
      <c r="G7823" t="s">
        <v>4625</v>
      </c>
      <c r="H7823" t="s">
        <v>4626</v>
      </c>
      <c r="I7823" t="s">
        <v>26</v>
      </c>
      <c r="J7823" t="s">
        <v>27</v>
      </c>
      <c r="K7823" t="s">
        <v>328</v>
      </c>
      <c r="L7823" t="s">
        <v>335</v>
      </c>
      <c r="M7823">
        <v>38301</v>
      </c>
      <c r="N7823" t="s">
        <v>30</v>
      </c>
      <c r="O7823" t="s">
        <v>4014</v>
      </c>
      <c r="P7823" t="s">
        <v>46</v>
      </c>
      <c r="Q7823" t="s">
        <v>59</v>
      </c>
      <c r="R7823" t="s">
        <v>6586</v>
      </c>
      <c r="S7823">
        <v>111.67200000000001</v>
      </c>
      <c r="T7823">
        <v>9</v>
      </c>
      <c r="U7823">
        <v>0.2</v>
      </c>
      <c r="V7823">
        <v>6.9794999999999909</v>
      </c>
    </row>
    <row r="7824" spans="1:22" ht="14.25" customHeight="1" x14ac:dyDescent="0.3">
      <c r="A7824">
        <v>7823</v>
      </c>
      <c r="B7824" t="s">
        <v>9686</v>
      </c>
      <c r="C7824">
        <f>YEAR(Data!$D7824)</f>
        <v>2011</v>
      </c>
      <c r="D7824" s="2">
        <v>40781</v>
      </c>
      <c r="E7824" s="2">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ht="14.25" customHeight="1" x14ac:dyDescent="0.3">
      <c r="A7825">
        <v>7824</v>
      </c>
      <c r="B7825" t="s">
        <v>9686</v>
      </c>
      <c r="C7825">
        <f>YEAR(Data!$D7825)</f>
        <v>2011</v>
      </c>
      <c r="D7825" s="2">
        <v>40781</v>
      </c>
      <c r="E7825" s="2">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ht="14.25" customHeight="1" x14ac:dyDescent="0.3">
      <c r="A7826">
        <v>7825</v>
      </c>
      <c r="B7826" t="s">
        <v>9687</v>
      </c>
      <c r="C7826">
        <f>YEAR(Data!$D7826)</f>
        <v>2011</v>
      </c>
      <c r="D7826" s="2">
        <v>40679</v>
      </c>
      <c r="E7826" s="2">
        <v>40686</v>
      </c>
      <c r="F7826" t="s">
        <v>50</v>
      </c>
      <c r="G7826" t="s">
        <v>3884</v>
      </c>
      <c r="H7826" t="s">
        <v>3885</v>
      </c>
      <c r="I7826" t="s">
        <v>41</v>
      </c>
      <c r="J7826" t="s">
        <v>27</v>
      </c>
      <c r="K7826" t="s">
        <v>42</v>
      </c>
      <c r="L7826" t="s">
        <v>43</v>
      </c>
      <c r="M7826">
        <v>90036</v>
      </c>
      <c r="N7826" t="s">
        <v>44</v>
      </c>
      <c r="O7826" t="s">
        <v>5494</v>
      </c>
      <c r="P7826" t="s">
        <v>32</v>
      </c>
      <c r="Q7826" t="s">
        <v>36</v>
      </c>
      <c r="R7826" t="s">
        <v>5495</v>
      </c>
      <c r="S7826">
        <v>232.88</v>
      </c>
      <c r="T7826">
        <v>5</v>
      </c>
      <c r="U7826">
        <v>0.2</v>
      </c>
      <c r="V7826">
        <v>17.466000000000008</v>
      </c>
    </row>
    <row r="7827" spans="1:22" ht="14.25" customHeight="1" x14ac:dyDescent="0.3">
      <c r="A7827">
        <v>7826</v>
      </c>
      <c r="B7827" t="s">
        <v>9688</v>
      </c>
      <c r="C7827">
        <f>YEAR(Data!$D7827)</f>
        <v>2012</v>
      </c>
      <c r="D7827" s="2">
        <v>40942</v>
      </c>
      <c r="E7827" s="2">
        <v>40946</v>
      </c>
      <c r="F7827" t="s">
        <v>50</v>
      </c>
      <c r="G7827" t="s">
        <v>3884</v>
      </c>
      <c r="H7827" t="s">
        <v>3885</v>
      </c>
      <c r="I7827" t="s">
        <v>41</v>
      </c>
      <c r="J7827" t="s">
        <v>27</v>
      </c>
      <c r="K7827" t="s">
        <v>7569</v>
      </c>
      <c r="L7827" t="s">
        <v>267</v>
      </c>
      <c r="M7827">
        <v>13440</v>
      </c>
      <c r="N7827" t="s">
        <v>148</v>
      </c>
      <c r="O7827" t="s">
        <v>203</v>
      </c>
      <c r="P7827" t="s">
        <v>32</v>
      </c>
      <c r="Q7827" t="s">
        <v>36</v>
      </c>
      <c r="R7827" t="s">
        <v>204</v>
      </c>
      <c r="S7827">
        <v>90.882000000000005</v>
      </c>
      <c r="T7827">
        <v>1</v>
      </c>
      <c r="U7827">
        <v>0.1</v>
      </c>
      <c r="V7827">
        <v>15.147000000000004</v>
      </c>
    </row>
    <row r="7828" spans="1:22" ht="14.25" customHeight="1" x14ac:dyDescent="0.3">
      <c r="A7828">
        <v>7827</v>
      </c>
      <c r="B7828" t="s">
        <v>9689</v>
      </c>
      <c r="C7828">
        <f>YEAR(Data!$D7828)</f>
        <v>2014</v>
      </c>
      <c r="D7828" s="2">
        <v>41944</v>
      </c>
      <c r="E7828" s="2">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ht="14.25" customHeight="1" x14ac:dyDescent="0.3">
      <c r="A7829">
        <v>7828</v>
      </c>
      <c r="B7829" t="s">
        <v>9689</v>
      </c>
      <c r="C7829">
        <f>YEAR(Data!$D7829)</f>
        <v>2014</v>
      </c>
      <c r="D7829" s="2">
        <v>41944</v>
      </c>
      <c r="E7829" s="2">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ht="14.25" customHeight="1" x14ac:dyDescent="0.3">
      <c r="A7830">
        <v>7829</v>
      </c>
      <c r="B7830" t="s">
        <v>9690</v>
      </c>
      <c r="C7830">
        <f>YEAR(Data!$D7830)</f>
        <v>2012</v>
      </c>
      <c r="D7830" s="2">
        <v>41025</v>
      </c>
      <c r="E7830" s="2">
        <v>41030</v>
      </c>
      <c r="F7830" t="s">
        <v>50</v>
      </c>
      <c r="G7830" t="s">
        <v>2546</v>
      </c>
      <c r="H7830" t="s">
        <v>2547</v>
      </c>
      <c r="I7830" t="s">
        <v>41</v>
      </c>
      <c r="J7830" t="s">
        <v>27</v>
      </c>
      <c r="K7830" t="s">
        <v>947</v>
      </c>
      <c r="L7830" t="s">
        <v>43</v>
      </c>
      <c r="M7830">
        <v>92105</v>
      </c>
      <c r="N7830" t="s">
        <v>44</v>
      </c>
      <c r="O7830" t="s">
        <v>5750</v>
      </c>
      <c r="P7830" t="s">
        <v>32</v>
      </c>
      <c r="Q7830" t="s">
        <v>36</v>
      </c>
      <c r="R7830" t="s">
        <v>5751</v>
      </c>
      <c r="S7830">
        <v>63.936000000000007</v>
      </c>
      <c r="T7830">
        <v>3</v>
      </c>
      <c r="U7830">
        <v>0.2</v>
      </c>
      <c r="V7830">
        <v>6.3935999999999957</v>
      </c>
    </row>
    <row r="7831" spans="1:22" ht="14.25" customHeight="1" x14ac:dyDescent="0.3">
      <c r="A7831">
        <v>7830</v>
      </c>
      <c r="B7831" t="s">
        <v>9690</v>
      </c>
      <c r="C7831">
        <f>YEAR(Data!$D7831)</f>
        <v>2012</v>
      </c>
      <c r="D7831" s="2">
        <v>41025</v>
      </c>
      <c r="E7831" s="2">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ht="14.25" customHeight="1" x14ac:dyDescent="0.3">
      <c r="A7832">
        <v>7831</v>
      </c>
      <c r="B7832" t="s">
        <v>9690</v>
      </c>
      <c r="C7832">
        <f>YEAR(Data!$D7832)</f>
        <v>2012</v>
      </c>
      <c r="D7832" s="2">
        <v>41025</v>
      </c>
      <c r="E7832" s="2">
        <v>41030</v>
      </c>
      <c r="F7832" t="s">
        <v>50</v>
      </c>
      <c r="G7832" t="s">
        <v>2546</v>
      </c>
      <c r="H7832" t="s">
        <v>2547</v>
      </c>
      <c r="I7832" t="s">
        <v>41</v>
      </c>
      <c r="J7832" t="s">
        <v>27</v>
      </c>
      <c r="K7832" t="s">
        <v>947</v>
      </c>
      <c r="L7832" t="s">
        <v>43</v>
      </c>
      <c r="M7832">
        <v>92105</v>
      </c>
      <c r="N7832" t="s">
        <v>44</v>
      </c>
      <c r="O7832" t="s">
        <v>8526</v>
      </c>
      <c r="P7832" t="s">
        <v>71</v>
      </c>
      <c r="Q7832" t="s">
        <v>72</v>
      </c>
      <c r="R7832" t="s">
        <v>8527</v>
      </c>
      <c r="S7832">
        <v>311.97600000000006</v>
      </c>
      <c r="T7832">
        <v>3</v>
      </c>
      <c r="U7832">
        <v>0.2</v>
      </c>
      <c r="V7832">
        <v>38.996999999999986</v>
      </c>
    </row>
    <row r="7833" spans="1:22" ht="14.25" customHeight="1" x14ac:dyDescent="0.3">
      <c r="A7833">
        <v>7832</v>
      </c>
      <c r="B7833" t="s">
        <v>9690</v>
      </c>
      <c r="C7833">
        <f>YEAR(Data!$D7833)</f>
        <v>2012</v>
      </c>
      <c r="D7833" s="2">
        <v>41025</v>
      </c>
      <c r="E7833" s="2">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ht="14.25" customHeight="1" x14ac:dyDescent="0.3">
      <c r="A7834">
        <v>7833</v>
      </c>
      <c r="B7834" t="s">
        <v>9691</v>
      </c>
      <c r="C7834">
        <f>YEAR(Data!$D7834)</f>
        <v>2013</v>
      </c>
      <c r="D7834" s="2">
        <v>41404</v>
      </c>
      <c r="E7834" s="2">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ht="14.25" customHeight="1" x14ac:dyDescent="0.3">
      <c r="A7835">
        <v>7834</v>
      </c>
      <c r="B7835" t="s">
        <v>9692</v>
      </c>
      <c r="C7835">
        <f>YEAR(Data!$D7835)</f>
        <v>2012</v>
      </c>
      <c r="D7835" s="2">
        <v>40932</v>
      </c>
      <c r="E7835" s="2">
        <v>40936</v>
      </c>
      <c r="F7835" t="s">
        <v>50</v>
      </c>
      <c r="G7835" t="s">
        <v>7280</v>
      </c>
      <c r="H7835" t="s">
        <v>7281</v>
      </c>
      <c r="I7835" t="s">
        <v>102</v>
      </c>
      <c r="J7835" t="s">
        <v>27</v>
      </c>
      <c r="K7835" t="s">
        <v>9171</v>
      </c>
      <c r="L7835" t="s">
        <v>54</v>
      </c>
      <c r="M7835">
        <v>33407</v>
      </c>
      <c r="N7835" t="s">
        <v>30</v>
      </c>
      <c r="O7835" t="s">
        <v>1367</v>
      </c>
      <c r="P7835" t="s">
        <v>46</v>
      </c>
      <c r="Q7835" t="s">
        <v>68</v>
      </c>
      <c r="R7835" t="s">
        <v>1368</v>
      </c>
      <c r="S7835">
        <v>13.120000000000001</v>
      </c>
      <c r="T7835">
        <v>5</v>
      </c>
      <c r="U7835">
        <v>0.2</v>
      </c>
      <c r="V7835">
        <v>2.1319999999999988</v>
      </c>
    </row>
    <row r="7836" spans="1:22" ht="14.25" customHeight="1" x14ac:dyDescent="0.3">
      <c r="A7836">
        <v>7835</v>
      </c>
      <c r="B7836" t="s">
        <v>9693</v>
      </c>
      <c r="C7836">
        <f>YEAR(Data!$D7836)</f>
        <v>2012</v>
      </c>
      <c r="D7836" s="2">
        <v>41012</v>
      </c>
      <c r="E7836" s="2">
        <v>41016</v>
      </c>
      <c r="F7836" t="s">
        <v>23</v>
      </c>
      <c r="G7836" t="s">
        <v>6335</v>
      </c>
      <c r="H7836" t="s">
        <v>6336</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ht="14.25" customHeight="1" x14ac:dyDescent="0.3">
      <c r="A7837">
        <v>7836</v>
      </c>
      <c r="B7837" t="s">
        <v>9693</v>
      </c>
      <c r="C7837">
        <f>YEAR(Data!$D7837)</f>
        <v>2012</v>
      </c>
      <c r="D7837" s="2">
        <v>41012</v>
      </c>
      <c r="E7837" s="2">
        <v>41016</v>
      </c>
      <c r="F7837" t="s">
        <v>23</v>
      </c>
      <c r="G7837" t="s">
        <v>6335</v>
      </c>
      <c r="H7837" t="s">
        <v>6336</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ht="14.25" customHeight="1" x14ac:dyDescent="0.3">
      <c r="A7838">
        <v>7837</v>
      </c>
      <c r="B7838" t="s">
        <v>9694</v>
      </c>
      <c r="C7838">
        <f>YEAR(Data!$D7838)</f>
        <v>2012</v>
      </c>
      <c r="D7838" s="2">
        <v>41177</v>
      </c>
      <c r="E7838" s="2">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ht="14.25" customHeight="1" x14ac:dyDescent="0.3">
      <c r="A7839">
        <v>7838</v>
      </c>
      <c r="B7839" t="s">
        <v>9694</v>
      </c>
      <c r="C7839">
        <f>YEAR(Data!$D7839)</f>
        <v>2012</v>
      </c>
      <c r="D7839" s="2">
        <v>41177</v>
      </c>
      <c r="E7839" s="2">
        <v>41182</v>
      </c>
      <c r="F7839" t="s">
        <v>50</v>
      </c>
      <c r="G7839" t="s">
        <v>584</v>
      </c>
      <c r="H7839" t="s">
        <v>585</v>
      </c>
      <c r="I7839" t="s">
        <v>41</v>
      </c>
      <c r="J7839" t="s">
        <v>27</v>
      </c>
      <c r="K7839" t="s">
        <v>95</v>
      </c>
      <c r="L7839" t="s">
        <v>96</v>
      </c>
      <c r="M7839">
        <v>98103</v>
      </c>
      <c r="N7839" t="s">
        <v>44</v>
      </c>
      <c r="O7839" t="s">
        <v>7177</v>
      </c>
      <c r="P7839" t="s">
        <v>46</v>
      </c>
      <c r="Q7839" t="s">
        <v>47</v>
      </c>
      <c r="R7839" t="s">
        <v>7178</v>
      </c>
      <c r="S7839">
        <v>12.6</v>
      </c>
      <c r="T7839">
        <v>2</v>
      </c>
      <c r="U7839">
        <v>0</v>
      </c>
      <c r="V7839">
        <v>5.7959999999999994</v>
      </c>
    </row>
    <row r="7840" spans="1:22" ht="14.25" customHeight="1" x14ac:dyDescent="0.3">
      <c r="A7840">
        <v>7839</v>
      </c>
      <c r="B7840" t="s">
        <v>9694</v>
      </c>
      <c r="C7840">
        <f>YEAR(Data!$D7840)</f>
        <v>2012</v>
      </c>
      <c r="D7840" s="2">
        <v>41177</v>
      </c>
      <c r="E7840" s="2">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ht="14.25" customHeight="1" x14ac:dyDescent="0.3">
      <c r="A7841">
        <v>7840</v>
      </c>
      <c r="B7841" t="s">
        <v>9695</v>
      </c>
      <c r="C7841">
        <f>YEAR(Data!$D7841)</f>
        <v>2011</v>
      </c>
      <c r="D7841" s="2">
        <v>40630</v>
      </c>
      <c r="E7841" s="2">
        <v>40635</v>
      </c>
      <c r="F7841" t="s">
        <v>50</v>
      </c>
      <c r="G7841" t="s">
        <v>5419</v>
      </c>
      <c r="H7841" t="s">
        <v>5420</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ht="14.25" customHeight="1" x14ac:dyDescent="0.3">
      <c r="A7842">
        <v>7841</v>
      </c>
      <c r="B7842" t="s">
        <v>9695</v>
      </c>
      <c r="C7842">
        <f>YEAR(Data!$D7842)</f>
        <v>2011</v>
      </c>
      <c r="D7842" s="2">
        <v>40630</v>
      </c>
      <c r="E7842" s="2">
        <v>40635</v>
      </c>
      <c r="F7842" t="s">
        <v>50</v>
      </c>
      <c r="G7842" t="s">
        <v>5419</v>
      </c>
      <c r="H7842" t="s">
        <v>5420</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ht="14.25" customHeight="1" x14ac:dyDescent="0.3">
      <c r="A7843">
        <v>7842</v>
      </c>
      <c r="B7843" t="s">
        <v>9696</v>
      </c>
      <c r="C7843">
        <f>YEAR(Data!$D7843)</f>
        <v>2013</v>
      </c>
      <c r="D7843" s="2">
        <v>41473</v>
      </c>
      <c r="E7843" s="2">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ht="14.25" customHeight="1" x14ac:dyDescent="0.3">
      <c r="A7844">
        <v>7843</v>
      </c>
      <c r="B7844" t="s">
        <v>9697</v>
      </c>
      <c r="C7844">
        <f>YEAR(Data!$D7844)</f>
        <v>2011</v>
      </c>
      <c r="D7844" s="2">
        <v>40652</v>
      </c>
      <c r="E7844" s="2">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ht="14.25" customHeight="1" x14ac:dyDescent="0.3">
      <c r="A7845">
        <v>7844</v>
      </c>
      <c r="B7845" t="s">
        <v>9697</v>
      </c>
      <c r="C7845">
        <f>YEAR(Data!$D7845)</f>
        <v>2011</v>
      </c>
      <c r="D7845" s="2">
        <v>40652</v>
      </c>
      <c r="E7845" s="2">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ht="14.25" customHeight="1" x14ac:dyDescent="0.3">
      <c r="A7846">
        <v>7845</v>
      </c>
      <c r="B7846" t="s">
        <v>9698</v>
      </c>
      <c r="C7846">
        <f>YEAR(Data!$D7846)</f>
        <v>2014</v>
      </c>
      <c r="D7846" s="2">
        <v>41842</v>
      </c>
      <c r="E7846" s="2">
        <v>41846</v>
      </c>
      <c r="F7846" t="s">
        <v>50</v>
      </c>
      <c r="G7846" t="s">
        <v>3575</v>
      </c>
      <c r="H7846" t="s">
        <v>3576</v>
      </c>
      <c r="I7846" t="s">
        <v>26</v>
      </c>
      <c r="J7846" t="s">
        <v>27</v>
      </c>
      <c r="K7846" t="s">
        <v>6216</v>
      </c>
      <c r="L7846" t="s">
        <v>104</v>
      </c>
      <c r="M7846">
        <v>78577</v>
      </c>
      <c r="N7846" t="s">
        <v>105</v>
      </c>
      <c r="O7846" t="s">
        <v>3806</v>
      </c>
      <c r="P7846" t="s">
        <v>32</v>
      </c>
      <c r="Q7846" t="s">
        <v>56</v>
      </c>
      <c r="R7846" t="s">
        <v>3807</v>
      </c>
      <c r="S7846">
        <v>124.404</v>
      </c>
      <c r="T7846">
        <v>4</v>
      </c>
      <c r="U7846">
        <v>0.3</v>
      </c>
      <c r="V7846">
        <v>-21.3264</v>
      </c>
    </row>
    <row r="7847" spans="1:22" ht="14.25" customHeight="1" x14ac:dyDescent="0.3">
      <c r="A7847">
        <v>7846</v>
      </c>
      <c r="B7847" t="s">
        <v>9699</v>
      </c>
      <c r="C7847">
        <f>YEAR(Data!$D7847)</f>
        <v>2012</v>
      </c>
      <c r="D7847" s="2">
        <v>41179</v>
      </c>
      <c r="E7847" s="2">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ht="14.25" customHeight="1" x14ac:dyDescent="0.3">
      <c r="A7848">
        <v>7847</v>
      </c>
      <c r="B7848" t="s">
        <v>9699</v>
      </c>
      <c r="C7848">
        <f>YEAR(Data!$D7848)</f>
        <v>2012</v>
      </c>
      <c r="D7848" s="2">
        <v>41179</v>
      </c>
      <c r="E7848" s="2">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ht="14.25" customHeight="1" x14ac:dyDescent="0.3">
      <c r="A7849">
        <v>7848</v>
      </c>
      <c r="B7849" t="s">
        <v>9700</v>
      </c>
      <c r="C7849">
        <f>YEAR(Data!$D7849)</f>
        <v>2013</v>
      </c>
      <c r="D7849" s="2">
        <v>41332</v>
      </c>
      <c r="E7849" s="2">
        <v>41336</v>
      </c>
      <c r="F7849" t="s">
        <v>50</v>
      </c>
      <c r="G7849" t="s">
        <v>3178</v>
      </c>
      <c r="H7849" t="s">
        <v>3179</v>
      </c>
      <c r="I7849" t="s">
        <v>26</v>
      </c>
      <c r="J7849" t="s">
        <v>27</v>
      </c>
      <c r="K7849" t="s">
        <v>184</v>
      </c>
      <c r="L7849" t="s">
        <v>104</v>
      </c>
      <c r="M7849">
        <v>77070</v>
      </c>
      <c r="N7849" t="s">
        <v>105</v>
      </c>
      <c r="O7849" t="s">
        <v>7434</v>
      </c>
      <c r="P7849" t="s">
        <v>32</v>
      </c>
      <c r="Q7849" t="s">
        <v>65</v>
      </c>
      <c r="R7849" t="s">
        <v>7435</v>
      </c>
      <c r="S7849">
        <v>16.192</v>
      </c>
      <c r="T7849">
        <v>2</v>
      </c>
      <c r="U7849">
        <v>0.6</v>
      </c>
      <c r="V7849">
        <v>-6.8815999999999953</v>
      </c>
    </row>
    <row r="7850" spans="1:22" ht="14.25" customHeight="1" x14ac:dyDescent="0.3">
      <c r="A7850">
        <v>7849</v>
      </c>
      <c r="B7850" t="s">
        <v>9701</v>
      </c>
      <c r="C7850">
        <f>YEAR(Data!$D7850)</f>
        <v>2013</v>
      </c>
      <c r="D7850" s="2">
        <v>41397</v>
      </c>
      <c r="E7850" s="2">
        <v>41401</v>
      </c>
      <c r="F7850" t="s">
        <v>50</v>
      </c>
      <c r="G7850" t="s">
        <v>4708</v>
      </c>
      <c r="H7850" t="s">
        <v>4709</v>
      </c>
      <c r="I7850" t="s">
        <v>26</v>
      </c>
      <c r="J7850" t="s">
        <v>27</v>
      </c>
      <c r="K7850" t="s">
        <v>3926</v>
      </c>
      <c r="L7850" t="s">
        <v>104</v>
      </c>
      <c r="M7850">
        <v>75061</v>
      </c>
      <c r="N7850" t="s">
        <v>105</v>
      </c>
      <c r="O7850" t="s">
        <v>6759</v>
      </c>
      <c r="P7850" t="s">
        <v>46</v>
      </c>
      <c r="Q7850" t="s">
        <v>59</v>
      </c>
      <c r="R7850" t="s">
        <v>6760</v>
      </c>
      <c r="S7850">
        <v>18.936</v>
      </c>
      <c r="T7850">
        <v>3</v>
      </c>
      <c r="U7850">
        <v>0.2</v>
      </c>
      <c r="V7850">
        <v>-3.787200000000003</v>
      </c>
    </row>
    <row r="7851" spans="1:22" ht="14.25" customHeight="1" x14ac:dyDescent="0.3">
      <c r="A7851">
        <v>7850</v>
      </c>
      <c r="B7851" t="s">
        <v>9701</v>
      </c>
      <c r="C7851">
        <f>YEAR(Data!$D7851)</f>
        <v>2013</v>
      </c>
      <c r="D7851" s="2">
        <v>41397</v>
      </c>
      <c r="E7851" s="2">
        <v>41401</v>
      </c>
      <c r="F7851" t="s">
        <v>50</v>
      </c>
      <c r="G7851" t="s">
        <v>4708</v>
      </c>
      <c r="H7851" t="s">
        <v>4709</v>
      </c>
      <c r="I7851" t="s">
        <v>26</v>
      </c>
      <c r="J7851" t="s">
        <v>27</v>
      </c>
      <c r="K7851" t="s">
        <v>3926</v>
      </c>
      <c r="L7851" t="s">
        <v>104</v>
      </c>
      <c r="M7851">
        <v>75061</v>
      </c>
      <c r="N7851" t="s">
        <v>105</v>
      </c>
      <c r="O7851" t="s">
        <v>6403</v>
      </c>
      <c r="P7851" t="s">
        <v>46</v>
      </c>
      <c r="Q7851" t="s">
        <v>59</v>
      </c>
      <c r="R7851" t="s">
        <v>6404</v>
      </c>
      <c r="S7851">
        <v>12.672000000000001</v>
      </c>
      <c r="T7851">
        <v>3</v>
      </c>
      <c r="U7851">
        <v>0.2</v>
      </c>
      <c r="V7851">
        <v>-3.1680000000000001</v>
      </c>
    </row>
    <row r="7852" spans="1:22" ht="14.25" customHeight="1" x14ac:dyDescent="0.3">
      <c r="A7852">
        <v>7851</v>
      </c>
      <c r="B7852" t="s">
        <v>9701</v>
      </c>
      <c r="C7852">
        <f>YEAR(Data!$D7852)</f>
        <v>2013</v>
      </c>
      <c r="D7852" s="2">
        <v>41397</v>
      </c>
      <c r="E7852" s="2">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ht="14.25" customHeight="1" x14ac:dyDescent="0.3">
      <c r="A7853">
        <v>7852</v>
      </c>
      <c r="B7853" t="s">
        <v>9702</v>
      </c>
      <c r="C7853">
        <f>YEAR(Data!$D7853)</f>
        <v>2011</v>
      </c>
      <c r="D7853" s="2">
        <v>40886</v>
      </c>
      <c r="E7853" s="2">
        <v>40892</v>
      </c>
      <c r="F7853" t="s">
        <v>50</v>
      </c>
      <c r="G7853" t="s">
        <v>1143</v>
      </c>
      <c r="H7853" t="s">
        <v>1144</v>
      </c>
      <c r="I7853" t="s">
        <v>41</v>
      </c>
      <c r="J7853" t="s">
        <v>27</v>
      </c>
      <c r="K7853" t="s">
        <v>303</v>
      </c>
      <c r="L7853" t="s">
        <v>211</v>
      </c>
      <c r="M7853">
        <v>60653</v>
      </c>
      <c r="N7853" t="s">
        <v>105</v>
      </c>
      <c r="O7853" t="s">
        <v>7926</v>
      </c>
      <c r="P7853" t="s">
        <v>46</v>
      </c>
      <c r="Q7853" t="s">
        <v>90</v>
      </c>
      <c r="R7853" t="s">
        <v>7927</v>
      </c>
      <c r="S7853">
        <v>8.4480000000000004</v>
      </c>
      <c r="T7853">
        <v>2</v>
      </c>
      <c r="U7853">
        <v>0.2</v>
      </c>
      <c r="V7853">
        <v>2.9568000000000003</v>
      </c>
    </row>
    <row r="7854" spans="1:22" ht="14.25" customHeight="1" x14ac:dyDescent="0.3">
      <c r="A7854">
        <v>7853</v>
      </c>
      <c r="B7854" t="s">
        <v>9702</v>
      </c>
      <c r="C7854">
        <f>YEAR(Data!$D7854)</f>
        <v>2011</v>
      </c>
      <c r="D7854" s="2">
        <v>40886</v>
      </c>
      <c r="E7854" s="2">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ht="14.25" customHeight="1" x14ac:dyDescent="0.3">
      <c r="A7855">
        <v>7854</v>
      </c>
      <c r="B7855" t="s">
        <v>9703</v>
      </c>
      <c r="C7855">
        <f>YEAR(Data!$D7855)</f>
        <v>2012</v>
      </c>
      <c r="D7855" s="2">
        <v>41268</v>
      </c>
      <c r="E7855" s="2">
        <v>41272</v>
      </c>
      <c r="F7855" t="s">
        <v>50</v>
      </c>
      <c r="G7855" t="s">
        <v>5254</v>
      </c>
      <c r="H7855" t="s">
        <v>5255</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ht="14.25" customHeight="1" x14ac:dyDescent="0.3">
      <c r="A7856">
        <v>7855</v>
      </c>
      <c r="B7856" t="s">
        <v>9704</v>
      </c>
      <c r="C7856">
        <f>YEAR(Data!$D7856)</f>
        <v>2014</v>
      </c>
      <c r="D7856" s="2">
        <v>41981</v>
      </c>
      <c r="E7856" s="2">
        <v>41986</v>
      </c>
      <c r="F7856" t="s">
        <v>50</v>
      </c>
      <c r="G7856" t="s">
        <v>62</v>
      </c>
      <c r="H7856" t="s">
        <v>63</v>
      </c>
      <c r="I7856" t="s">
        <v>26</v>
      </c>
      <c r="J7856" t="s">
        <v>27</v>
      </c>
      <c r="K7856" t="s">
        <v>7619</v>
      </c>
      <c r="L7856" t="s">
        <v>1487</v>
      </c>
      <c r="M7856">
        <v>39401</v>
      </c>
      <c r="N7856" t="s">
        <v>30</v>
      </c>
      <c r="O7856" t="s">
        <v>5392</v>
      </c>
      <c r="P7856" t="s">
        <v>46</v>
      </c>
      <c r="Q7856" t="s">
        <v>78</v>
      </c>
      <c r="R7856" t="s">
        <v>5393</v>
      </c>
      <c r="S7856">
        <v>320.64</v>
      </c>
      <c r="T7856">
        <v>4</v>
      </c>
      <c r="U7856">
        <v>0</v>
      </c>
      <c r="V7856">
        <v>89.779200000000003</v>
      </c>
    </row>
    <row r="7857" spans="1:22" ht="14.25" customHeight="1" x14ac:dyDescent="0.3">
      <c r="A7857">
        <v>7856</v>
      </c>
      <c r="B7857" t="s">
        <v>9704</v>
      </c>
      <c r="C7857">
        <f>YEAR(Data!$D7857)</f>
        <v>2014</v>
      </c>
      <c r="D7857" s="2">
        <v>41981</v>
      </c>
      <c r="E7857" s="2">
        <v>41986</v>
      </c>
      <c r="F7857" t="s">
        <v>50</v>
      </c>
      <c r="G7857" t="s">
        <v>62</v>
      </c>
      <c r="H7857" t="s">
        <v>63</v>
      </c>
      <c r="I7857" t="s">
        <v>26</v>
      </c>
      <c r="J7857" t="s">
        <v>27</v>
      </c>
      <c r="K7857" t="s">
        <v>7619</v>
      </c>
      <c r="L7857" t="s">
        <v>1487</v>
      </c>
      <c r="M7857">
        <v>39401</v>
      </c>
      <c r="N7857" t="s">
        <v>30</v>
      </c>
      <c r="O7857" t="s">
        <v>844</v>
      </c>
      <c r="P7857" t="s">
        <v>71</v>
      </c>
      <c r="Q7857" t="s">
        <v>161</v>
      </c>
      <c r="R7857" t="s">
        <v>845</v>
      </c>
      <c r="S7857">
        <v>52</v>
      </c>
      <c r="T7857">
        <v>4</v>
      </c>
      <c r="U7857">
        <v>0</v>
      </c>
      <c r="V7857">
        <v>23.4</v>
      </c>
    </row>
    <row r="7858" spans="1:22" ht="14.25" customHeight="1" x14ac:dyDescent="0.3">
      <c r="A7858">
        <v>7857</v>
      </c>
      <c r="B7858" t="s">
        <v>9705</v>
      </c>
      <c r="C7858">
        <f>YEAR(Data!$D7858)</f>
        <v>2011</v>
      </c>
      <c r="D7858" s="2">
        <v>40693</v>
      </c>
      <c r="E7858" s="2">
        <v>40695</v>
      </c>
      <c r="F7858" t="s">
        <v>188</v>
      </c>
      <c r="G7858" t="s">
        <v>3640</v>
      </c>
      <c r="H7858" t="s">
        <v>3641</v>
      </c>
      <c r="I7858" t="s">
        <v>41</v>
      </c>
      <c r="J7858" t="s">
        <v>27</v>
      </c>
      <c r="K7858" t="s">
        <v>266</v>
      </c>
      <c r="L7858" t="s">
        <v>267</v>
      </c>
      <c r="M7858">
        <v>10024</v>
      </c>
      <c r="N7858" t="s">
        <v>148</v>
      </c>
      <c r="O7858" t="s">
        <v>5781</v>
      </c>
      <c r="P7858" t="s">
        <v>46</v>
      </c>
      <c r="Q7858" t="s">
        <v>75</v>
      </c>
      <c r="R7858" t="s">
        <v>5782</v>
      </c>
      <c r="S7858">
        <v>25.584000000000003</v>
      </c>
      <c r="T7858">
        <v>2</v>
      </c>
      <c r="U7858">
        <v>0.2</v>
      </c>
      <c r="V7858">
        <v>8.9543999999999997</v>
      </c>
    </row>
    <row r="7859" spans="1:22" ht="14.25" customHeight="1" x14ac:dyDescent="0.3">
      <c r="A7859">
        <v>7858</v>
      </c>
      <c r="B7859" t="s">
        <v>9705</v>
      </c>
      <c r="C7859">
        <f>YEAR(Data!$D7859)</f>
        <v>2011</v>
      </c>
      <c r="D7859" s="2">
        <v>40693</v>
      </c>
      <c r="E7859" s="2">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ht="14.25" customHeight="1" x14ac:dyDescent="0.3">
      <c r="A7860">
        <v>7859</v>
      </c>
      <c r="B7860" t="s">
        <v>9705</v>
      </c>
      <c r="C7860">
        <f>YEAR(Data!$D7860)</f>
        <v>2011</v>
      </c>
      <c r="D7860" s="2">
        <v>40693</v>
      </c>
      <c r="E7860" s="2">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ht="14.25" customHeight="1" x14ac:dyDescent="0.3">
      <c r="A7861">
        <v>7860</v>
      </c>
      <c r="B7861" t="s">
        <v>9705</v>
      </c>
      <c r="C7861">
        <f>YEAR(Data!$D7861)</f>
        <v>2011</v>
      </c>
      <c r="D7861" s="2">
        <v>40693</v>
      </c>
      <c r="E7861" s="2">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ht="14.25" customHeight="1" x14ac:dyDescent="0.3">
      <c r="A7862">
        <v>7861</v>
      </c>
      <c r="B7862" t="s">
        <v>9706</v>
      </c>
      <c r="C7862">
        <f>YEAR(Data!$D7862)</f>
        <v>2014</v>
      </c>
      <c r="D7862" s="2">
        <v>41701</v>
      </c>
      <c r="E7862" s="2">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ht="14.25" customHeight="1" x14ac:dyDescent="0.3">
      <c r="A7863">
        <v>7862</v>
      </c>
      <c r="B7863" t="s">
        <v>9707</v>
      </c>
      <c r="C7863">
        <f>YEAR(Data!$D7863)</f>
        <v>2012</v>
      </c>
      <c r="D7863" s="2">
        <v>41194</v>
      </c>
      <c r="E7863" s="2">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ht="14.25" customHeight="1" x14ac:dyDescent="0.3">
      <c r="A7864">
        <v>7863</v>
      </c>
      <c r="B7864" t="s">
        <v>9707</v>
      </c>
      <c r="C7864">
        <f>YEAR(Data!$D7864)</f>
        <v>2012</v>
      </c>
      <c r="D7864" s="2">
        <v>41194</v>
      </c>
      <c r="E7864" s="2">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ht="14.25" customHeight="1" x14ac:dyDescent="0.3">
      <c r="A7865">
        <v>7864</v>
      </c>
      <c r="B7865" t="s">
        <v>9708</v>
      </c>
      <c r="C7865">
        <f>YEAR(Data!$D7865)</f>
        <v>2012</v>
      </c>
      <c r="D7865" s="2">
        <v>41104</v>
      </c>
      <c r="E7865" s="2">
        <v>41109</v>
      </c>
      <c r="F7865" t="s">
        <v>23</v>
      </c>
      <c r="G7865" t="s">
        <v>5215</v>
      </c>
      <c r="H7865" t="s">
        <v>5216</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ht="14.25" customHeight="1" x14ac:dyDescent="0.3">
      <c r="A7866">
        <v>7865</v>
      </c>
      <c r="B7866" t="s">
        <v>9708</v>
      </c>
      <c r="C7866">
        <f>YEAR(Data!$D7866)</f>
        <v>2012</v>
      </c>
      <c r="D7866" s="2">
        <v>41104</v>
      </c>
      <c r="E7866" s="2">
        <v>41109</v>
      </c>
      <c r="F7866" t="s">
        <v>23</v>
      </c>
      <c r="G7866" t="s">
        <v>5215</v>
      </c>
      <c r="H7866" t="s">
        <v>5216</v>
      </c>
      <c r="I7866" t="s">
        <v>26</v>
      </c>
      <c r="J7866" t="s">
        <v>27</v>
      </c>
      <c r="K7866" t="s">
        <v>1823</v>
      </c>
      <c r="L7866" t="s">
        <v>310</v>
      </c>
      <c r="M7866">
        <v>85204</v>
      </c>
      <c r="N7866" t="s">
        <v>44</v>
      </c>
      <c r="O7866" t="s">
        <v>9709</v>
      </c>
      <c r="P7866" t="s">
        <v>46</v>
      </c>
      <c r="Q7866" t="s">
        <v>90</v>
      </c>
      <c r="R7866" t="s">
        <v>9710</v>
      </c>
      <c r="S7866">
        <v>18.496000000000002</v>
      </c>
      <c r="T7866">
        <v>4</v>
      </c>
      <c r="U7866">
        <v>0.2</v>
      </c>
      <c r="V7866">
        <v>6.7048000000000005</v>
      </c>
    </row>
    <row r="7867" spans="1:22" ht="14.25" customHeight="1" x14ac:dyDescent="0.3">
      <c r="A7867">
        <v>7866</v>
      </c>
      <c r="B7867" t="s">
        <v>9708</v>
      </c>
      <c r="C7867">
        <f>YEAR(Data!$D7867)</f>
        <v>2012</v>
      </c>
      <c r="D7867" s="2">
        <v>41104</v>
      </c>
      <c r="E7867" s="2">
        <v>41109</v>
      </c>
      <c r="F7867" t="s">
        <v>23</v>
      </c>
      <c r="G7867" t="s">
        <v>5215</v>
      </c>
      <c r="H7867" t="s">
        <v>5216</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ht="14.25" customHeight="1" x14ac:dyDescent="0.3">
      <c r="A7868">
        <v>7867</v>
      </c>
      <c r="B7868" t="s">
        <v>9708</v>
      </c>
      <c r="C7868">
        <f>YEAR(Data!$D7868)</f>
        <v>2012</v>
      </c>
      <c r="D7868" s="2">
        <v>41104</v>
      </c>
      <c r="E7868" s="2">
        <v>41109</v>
      </c>
      <c r="F7868" t="s">
        <v>23</v>
      </c>
      <c r="G7868" t="s">
        <v>5215</v>
      </c>
      <c r="H7868" t="s">
        <v>5216</v>
      </c>
      <c r="I7868" t="s">
        <v>26</v>
      </c>
      <c r="J7868" t="s">
        <v>27</v>
      </c>
      <c r="K7868" t="s">
        <v>1823</v>
      </c>
      <c r="L7868" t="s">
        <v>310</v>
      </c>
      <c r="M7868">
        <v>85204</v>
      </c>
      <c r="N7868" t="s">
        <v>44</v>
      </c>
      <c r="O7868" t="s">
        <v>6698</v>
      </c>
      <c r="P7868" t="s">
        <v>32</v>
      </c>
      <c r="Q7868" t="s">
        <v>33</v>
      </c>
      <c r="R7868" t="s">
        <v>6699</v>
      </c>
      <c r="S7868">
        <v>127.76400000000002</v>
      </c>
      <c r="T7868">
        <v>6</v>
      </c>
      <c r="U7868">
        <v>0.7</v>
      </c>
      <c r="V7868">
        <v>-191.64599999999996</v>
      </c>
    </row>
    <row r="7869" spans="1:22" ht="14.25" customHeight="1" x14ac:dyDescent="0.3">
      <c r="A7869">
        <v>7868</v>
      </c>
      <c r="B7869" t="s">
        <v>9711</v>
      </c>
      <c r="C7869">
        <f>YEAR(Data!$D7869)</f>
        <v>2011</v>
      </c>
      <c r="D7869" s="2">
        <v>40866</v>
      </c>
      <c r="E7869" s="2">
        <v>40871</v>
      </c>
      <c r="F7869" t="s">
        <v>23</v>
      </c>
      <c r="G7869" t="s">
        <v>7672</v>
      </c>
      <c r="H7869" t="s">
        <v>7673</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ht="14.25" customHeight="1" x14ac:dyDescent="0.3">
      <c r="A7870">
        <v>7869</v>
      </c>
      <c r="B7870" t="s">
        <v>9712</v>
      </c>
      <c r="C7870">
        <f>YEAR(Data!$D7870)</f>
        <v>2013</v>
      </c>
      <c r="D7870" s="2">
        <v>41422</v>
      </c>
      <c r="E7870" s="2">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ht="14.25" customHeight="1" x14ac:dyDescent="0.3">
      <c r="A7871">
        <v>7870</v>
      </c>
      <c r="B7871" t="s">
        <v>9713</v>
      </c>
      <c r="C7871">
        <f>YEAR(Data!$D7871)</f>
        <v>2014</v>
      </c>
      <c r="D7871" s="2">
        <v>41824</v>
      </c>
      <c r="E7871" s="2">
        <v>41830</v>
      </c>
      <c r="F7871" t="s">
        <v>50</v>
      </c>
      <c r="G7871" t="s">
        <v>5942</v>
      </c>
      <c r="H7871" t="s">
        <v>5943</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ht="14.25" customHeight="1" x14ac:dyDescent="0.3">
      <c r="A7872">
        <v>7871</v>
      </c>
      <c r="B7872" t="s">
        <v>9714</v>
      </c>
      <c r="C7872">
        <f>YEAR(Data!$D7872)</f>
        <v>2014</v>
      </c>
      <c r="D7872" s="2">
        <v>41908</v>
      </c>
      <c r="E7872" s="2">
        <v>41912</v>
      </c>
      <c r="F7872" t="s">
        <v>50</v>
      </c>
      <c r="G7872" t="s">
        <v>6012</v>
      </c>
      <c r="H7872" t="s">
        <v>6013</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ht="14.25" customHeight="1" x14ac:dyDescent="0.3">
      <c r="A7873">
        <v>7872</v>
      </c>
      <c r="B7873" t="s">
        <v>9715</v>
      </c>
      <c r="C7873">
        <f>YEAR(Data!$D7873)</f>
        <v>2013</v>
      </c>
      <c r="D7873" s="2">
        <v>41551</v>
      </c>
      <c r="E7873" s="2">
        <v>41555</v>
      </c>
      <c r="F7873" t="s">
        <v>50</v>
      </c>
      <c r="G7873" t="s">
        <v>5603</v>
      </c>
      <c r="H7873" t="s">
        <v>5604</v>
      </c>
      <c r="I7873" t="s">
        <v>102</v>
      </c>
      <c r="J7873" t="s">
        <v>27</v>
      </c>
      <c r="K7873" t="s">
        <v>8469</v>
      </c>
      <c r="L7873" t="s">
        <v>43</v>
      </c>
      <c r="M7873">
        <v>92630</v>
      </c>
      <c r="N7873" t="s">
        <v>44</v>
      </c>
      <c r="O7873" t="s">
        <v>2500</v>
      </c>
      <c r="P7873" t="s">
        <v>46</v>
      </c>
      <c r="Q7873" t="s">
        <v>47</v>
      </c>
      <c r="R7873" t="s">
        <v>2501</v>
      </c>
      <c r="S7873">
        <v>6.16</v>
      </c>
      <c r="T7873">
        <v>2</v>
      </c>
      <c r="U7873">
        <v>0</v>
      </c>
      <c r="V7873">
        <v>2.9567999999999999</v>
      </c>
    </row>
    <row r="7874" spans="1:22" ht="14.25" customHeight="1" x14ac:dyDescent="0.3">
      <c r="A7874">
        <v>7873</v>
      </c>
      <c r="B7874" t="s">
        <v>9715</v>
      </c>
      <c r="C7874">
        <f>YEAR(Data!$D7874)</f>
        <v>2013</v>
      </c>
      <c r="D7874" s="2">
        <v>41551</v>
      </c>
      <c r="E7874" s="2">
        <v>41555</v>
      </c>
      <c r="F7874" t="s">
        <v>50</v>
      </c>
      <c r="G7874" t="s">
        <v>5603</v>
      </c>
      <c r="H7874" t="s">
        <v>5604</v>
      </c>
      <c r="I7874" t="s">
        <v>102</v>
      </c>
      <c r="J7874" t="s">
        <v>27</v>
      </c>
      <c r="K7874" t="s">
        <v>8469</v>
      </c>
      <c r="L7874" t="s">
        <v>43</v>
      </c>
      <c r="M7874">
        <v>92630</v>
      </c>
      <c r="N7874" t="s">
        <v>44</v>
      </c>
      <c r="O7874" t="s">
        <v>533</v>
      </c>
      <c r="P7874" t="s">
        <v>32</v>
      </c>
      <c r="Q7874" t="s">
        <v>36</v>
      </c>
      <c r="R7874" t="s">
        <v>534</v>
      </c>
      <c r="S7874">
        <v>915.13600000000008</v>
      </c>
      <c r="T7874">
        <v>4</v>
      </c>
      <c r="U7874">
        <v>0.2</v>
      </c>
      <c r="V7874">
        <v>102.95279999999988</v>
      </c>
    </row>
    <row r="7875" spans="1:22" ht="14.25" customHeight="1" x14ac:dyDescent="0.3">
      <c r="A7875">
        <v>7874</v>
      </c>
      <c r="B7875" t="s">
        <v>9715</v>
      </c>
      <c r="C7875">
        <f>YEAR(Data!$D7875)</f>
        <v>2013</v>
      </c>
      <c r="D7875" s="2">
        <v>41551</v>
      </c>
      <c r="E7875" s="2">
        <v>41555</v>
      </c>
      <c r="F7875" t="s">
        <v>50</v>
      </c>
      <c r="G7875" t="s">
        <v>5603</v>
      </c>
      <c r="H7875" t="s">
        <v>5604</v>
      </c>
      <c r="I7875" t="s">
        <v>102</v>
      </c>
      <c r="J7875" t="s">
        <v>27</v>
      </c>
      <c r="K7875" t="s">
        <v>8469</v>
      </c>
      <c r="L7875" t="s">
        <v>43</v>
      </c>
      <c r="M7875">
        <v>92630</v>
      </c>
      <c r="N7875" t="s">
        <v>44</v>
      </c>
      <c r="O7875" t="s">
        <v>6588</v>
      </c>
      <c r="P7875" t="s">
        <v>46</v>
      </c>
      <c r="Q7875" t="s">
        <v>90</v>
      </c>
      <c r="R7875" t="s">
        <v>6589</v>
      </c>
      <c r="S7875">
        <v>8.56</v>
      </c>
      <c r="T7875">
        <v>2</v>
      </c>
      <c r="U7875">
        <v>0</v>
      </c>
      <c r="V7875">
        <v>3.8519999999999994</v>
      </c>
    </row>
    <row r="7876" spans="1:22" ht="14.25" customHeight="1" x14ac:dyDescent="0.3">
      <c r="A7876">
        <v>7875</v>
      </c>
      <c r="B7876" t="s">
        <v>9715</v>
      </c>
      <c r="C7876">
        <f>YEAR(Data!$D7876)</f>
        <v>2013</v>
      </c>
      <c r="D7876" s="2">
        <v>41551</v>
      </c>
      <c r="E7876" s="2">
        <v>41555</v>
      </c>
      <c r="F7876" t="s">
        <v>50</v>
      </c>
      <c r="G7876" t="s">
        <v>5603</v>
      </c>
      <c r="H7876" t="s">
        <v>5604</v>
      </c>
      <c r="I7876" t="s">
        <v>102</v>
      </c>
      <c r="J7876" t="s">
        <v>27</v>
      </c>
      <c r="K7876" t="s">
        <v>8469</v>
      </c>
      <c r="L7876" t="s">
        <v>43</v>
      </c>
      <c r="M7876">
        <v>92630</v>
      </c>
      <c r="N7876" t="s">
        <v>44</v>
      </c>
      <c r="O7876" t="s">
        <v>4749</v>
      </c>
      <c r="P7876" t="s">
        <v>46</v>
      </c>
      <c r="Q7876" t="s">
        <v>90</v>
      </c>
      <c r="R7876" t="s">
        <v>4750</v>
      </c>
      <c r="S7876">
        <v>97.82</v>
      </c>
      <c r="T7876">
        <v>2</v>
      </c>
      <c r="U7876">
        <v>0</v>
      </c>
      <c r="V7876">
        <v>45.975399999999993</v>
      </c>
    </row>
    <row r="7877" spans="1:22" ht="14.25" customHeight="1" x14ac:dyDescent="0.3">
      <c r="A7877">
        <v>7876</v>
      </c>
      <c r="B7877" t="s">
        <v>9716</v>
      </c>
      <c r="C7877">
        <f>YEAR(Data!$D7877)</f>
        <v>2014</v>
      </c>
      <c r="D7877" s="2">
        <v>41892</v>
      </c>
      <c r="E7877" s="2">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ht="14.25" customHeight="1" x14ac:dyDescent="0.3">
      <c r="A7878">
        <v>7877</v>
      </c>
      <c r="B7878" t="s">
        <v>9716</v>
      </c>
      <c r="C7878">
        <f>YEAR(Data!$D7878)</f>
        <v>2014</v>
      </c>
      <c r="D7878" s="2">
        <v>41892</v>
      </c>
      <c r="E7878" s="2">
        <v>41898</v>
      </c>
      <c r="F7878" t="s">
        <v>50</v>
      </c>
      <c r="G7878" t="s">
        <v>3856</v>
      </c>
      <c r="H7878" t="s">
        <v>3857</v>
      </c>
      <c r="I7878" t="s">
        <v>41</v>
      </c>
      <c r="J7878" t="s">
        <v>27</v>
      </c>
      <c r="K7878" t="s">
        <v>419</v>
      </c>
      <c r="L7878" t="s">
        <v>420</v>
      </c>
      <c r="M7878">
        <v>97206</v>
      </c>
      <c r="N7878" t="s">
        <v>44</v>
      </c>
      <c r="O7878" t="s">
        <v>9160</v>
      </c>
      <c r="P7878" t="s">
        <v>46</v>
      </c>
      <c r="Q7878" t="s">
        <v>78</v>
      </c>
      <c r="R7878" t="s">
        <v>9161</v>
      </c>
      <c r="S7878">
        <v>11.176000000000002</v>
      </c>
      <c r="T7878">
        <v>1</v>
      </c>
      <c r="U7878">
        <v>0.2</v>
      </c>
      <c r="V7878">
        <v>0.8382000000000005</v>
      </c>
    </row>
    <row r="7879" spans="1:22" ht="14.25" customHeight="1" x14ac:dyDescent="0.3">
      <c r="A7879">
        <v>7878</v>
      </c>
      <c r="B7879" t="s">
        <v>9717</v>
      </c>
      <c r="C7879">
        <f>YEAR(Data!$D7879)</f>
        <v>2012</v>
      </c>
      <c r="D7879" s="2">
        <v>40980</v>
      </c>
      <c r="E7879" s="2">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ht="14.25" customHeight="1" x14ac:dyDescent="0.3">
      <c r="A7880">
        <v>7879</v>
      </c>
      <c r="B7880" t="s">
        <v>9718</v>
      </c>
      <c r="C7880">
        <f>YEAR(Data!$D7880)</f>
        <v>2013</v>
      </c>
      <c r="D7880" s="2">
        <v>41608</v>
      </c>
      <c r="E7880" s="2">
        <v>41613</v>
      </c>
      <c r="F7880" t="s">
        <v>23</v>
      </c>
      <c r="G7880" t="s">
        <v>5993</v>
      </c>
      <c r="H7880" t="s">
        <v>5994</v>
      </c>
      <c r="I7880" t="s">
        <v>102</v>
      </c>
      <c r="J7880" t="s">
        <v>27</v>
      </c>
      <c r="K7880" t="s">
        <v>456</v>
      </c>
      <c r="L7880" t="s">
        <v>211</v>
      </c>
      <c r="M7880">
        <v>60505</v>
      </c>
      <c r="N7880" t="s">
        <v>105</v>
      </c>
      <c r="O7880" t="s">
        <v>9343</v>
      </c>
      <c r="P7880" t="s">
        <v>32</v>
      </c>
      <c r="Q7880" t="s">
        <v>65</v>
      </c>
      <c r="R7880" t="s">
        <v>9344</v>
      </c>
      <c r="S7880">
        <v>242.17600000000004</v>
      </c>
      <c r="T7880">
        <v>4</v>
      </c>
      <c r="U7880">
        <v>0.6</v>
      </c>
      <c r="V7880">
        <v>-302.72000000000003</v>
      </c>
    </row>
    <row r="7881" spans="1:22" ht="14.25" customHeight="1" x14ac:dyDescent="0.3">
      <c r="A7881">
        <v>7880</v>
      </c>
      <c r="B7881" t="s">
        <v>9719</v>
      </c>
      <c r="C7881">
        <f>YEAR(Data!$D7881)</f>
        <v>2013</v>
      </c>
      <c r="D7881" s="2">
        <v>41440</v>
      </c>
      <c r="E7881" s="2">
        <v>41447</v>
      </c>
      <c r="F7881" t="s">
        <v>50</v>
      </c>
      <c r="G7881" t="s">
        <v>400</v>
      </c>
      <c r="H7881" t="s">
        <v>401</v>
      </c>
      <c r="I7881" t="s">
        <v>41</v>
      </c>
      <c r="J7881" t="s">
        <v>27</v>
      </c>
      <c r="K7881" t="s">
        <v>146</v>
      </c>
      <c r="L7881" t="s">
        <v>147</v>
      </c>
      <c r="M7881">
        <v>19140</v>
      </c>
      <c r="N7881" t="s">
        <v>148</v>
      </c>
      <c r="O7881" t="s">
        <v>7497</v>
      </c>
      <c r="P7881" t="s">
        <v>32</v>
      </c>
      <c r="Q7881" t="s">
        <v>56</v>
      </c>
      <c r="R7881" t="s">
        <v>7498</v>
      </c>
      <c r="S7881">
        <v>337.17599999999999</v>
      </c>
      <c r="T7881">
        <v>2</v>
      </c>
      <c r="U7881">
        <v>0.4</v>
      </c>
      <c r="V7881">
        <v>-118.01160000000002</v>
      </c>
    </row>
    <row r="7882" spans="1:22" ht="14.25" customHeight="1" x14ac:dyDescent="0.3">
      <c r="A7882">
        <v>7881</v>
      </c>
      <c r="B7882" t="s">
        <v>9720</v>
      </c>
      <c r="C7882">
        <f>YEAR(Data!$D7882)</f>
        <v>2014</v>
      </c>
      <c r="D7882" s="2">
        <v>41977</v>
      </c>
      <c r="E7882" s="2">
        <v>41980</v>
      </c>
      <c r="F7882" t="s">
        <v>23</v>
      </c>
      <c r="G7882" t="s">
        <v>454</v>
      </c>
      <c r="H7882" t="s">
        <v>455</v>
      </c>
      <c r="I7882" t="s">
        <v>26</v>
      </c>
      <c r="J7882" t="s">
        <v>27</v>
      </c>
      <c r="K7882" t="s">
        <v>7001</v>
      </c>
      <c r="L7882" t="s">
        <v>457</v>
      </c>
      <c r="M7882">
        <v>80229</v>
      </c>
      <c r="N7882" t="s">
        <v>44</v>
      </c>
      <c r="O7882" t="s">
        <v>1739</v>
      </c>
      <c r="P7882" t="s">
        <v>46</v>
      </c>
      <c r="Q7882" t="s">
        <v>68</v>
      </c>
      <c r="R7882" t="s">
        <v>1740</v>
      </c>
      <c r="S7882">
        <v>13.343999999999998</v>
      </c>
      <c r="T7882">
        <v>6</v>
      </c>
      <c r="U7882">
        <v>0.2</v>
      </c>
      <c r="V7882">
        <v>1.0007999999999999</v>
      </c>
    </row>
    <row r="7883" spans="1:22" ht="14.25" customHeight="1" x14ac:dyDescent="0.3">
      <c r="A7883">
        <v>7882</v>
      </c>
      <c r="B7883" t="s">
        <v>9720</v>
      </c>
      <c r="C7883">
        <f>YEAR(Data!$D7883)</f>
        <v>2014</v>
      </c>
      <c r="D7883" s="2">
        <v>41977</v>
      </c>
      <c r="E7883" s="2">
        <v>41980</v>
      </c>
      <c r="F7883" t="s">
        <v>23</v>
      </c>
      <c r="G7883" t="s">
        <v>454</v>
      </c>
      <c r="H7883" t="s">
        <v>455</v>
      </c>
      <c r="I7883" t="s">
        <v>26</v>
      </c>
      <c r="J7883" t="s">
        <v>27</v>
      </c>
      <c r="K7883" t="s">
        <v>7001</v>
      </c>
      <c r="L7883" t="s">
        <v>457</v>
      </c>
      <c r="M7883">
        <v>80229</v>
      </c>
      <c r="N7883" t="s">
        <v>44</v>
      </c>
      <c r="O7883" t="s">
        <v>4383</v>
      </c>
      <c r="P7883" t="s">
        <v>71</v>
      </c>
      <c r="Q7883" t="s">
        <v>161</v>
      </c>
      <c r="R7883" t="s">
        <v>4384</v>
      </c>
      <c r="S7883">
        <v>76.75200000000001</v>
      </c>
      <c r="T7883">
        <v>6</v>
      </c>
      <c r="U7883">
        <v>0.2</v>
      </c>
      <c r="V7883">
        <v>10.553399999999993</v>
      </c>
    </row>
    <row r="7884" spans="1:22" ht="14.25" customHeight="1" x14ac:dyDescent="0.3">
      <c r="A7884">
        <v>7883</v>
      </c>
      <c r="B7884" t="s">
        <v>9720</v>
      </c>
      <c r="C7884">
        <f>YEAR(Data!$D7884)</f>
        <v>2014</v>
      </c>
      <c r="D7884" s="2">
        <v>41977</v>
      </c>
      <c r="E7884" s="2">
        <v>41980</v>
      </c>
      <c r="F7884" t="s">
        <v>23</v>
      </c>
      <c r="G7884" t="s">
        <v>454</v>
      </c>
      <c r="H7884" t="s">
        <v>455</v>
      </c>
      <c r="I7884" t="s">
        <v>26</v>
      </c>
      <c r="J7884" t="s">
        <v>27</v>
      </c>
      <c r="K7884" t="s">
        <v>7001</v>
      </c>
      <c r="L7884" t="s">
        <v>457</v>
      </c>
      <c r="M7884">
        <v>80229</v>
      </c>
      <c r="N7884" t="s">
        <v>44</v>
      </c>
      <c r="O7884" t="s">
        <v>4383</v>
      </c>
      <c r="P7884" t="s">
        <v>71</v>
      </c>
      <c r="Q7884" t="s">
        <v>161</v>
      </c>
      <c r="R7884" t="s">
        <v>4384</v>
      </c>
      <c r="S7884">
        <v>102.33600000000001</v>
      </c>
      <c r="T7884">
        <v>8</v>
      </c>
      <c r="U7884">
        <v>0.2</v>
      </c>
      <c r="V7884">
        <v>14.07119999999999</v>
      </c>
    </row>
    <row r="7885" spans="1:22" ht="14.25" customHeight="1" x14ac:dyDescent="0.3">
      <c r="A7885">
        <v>7884</v>
      </c>
      <c r="B7885" t="s">
        <v>9720</v>
      </c>
      <c r="C7885">
        <f>YEAR(Data!$D7885)</f>
        <v>2014</v>
      </c>
      <c r="D7885" s="2">
        <v>41977</v>
      </c>
      <c r="E7885" s="2">
        <v>41980</v>
      </c>
      <c r="F7885" t="s">
        <v>23</v>
      </c>
      <c r="G7885" t="s">
        <v>454</v>
      </c>
      <c r="H7885" t="s">
        <v>455</v>
      </c>
      <c r="I7885" t="s">
        <v>26</v>
      </c>
      <c r="J7885" t="s">
        <v>27</v>
      </c>
      <c r="K7885" t="s">
        <v>7001</v>
      </c>
      <c r="L7885" t="s">
        <v>457</v>
      </c>
      <c r="M7885">
        <v>80229</v>
      </c>
      <c r="N7885" t="s">
        <v>44</v>
      </c>
      <c r="O7885" t="s">
        <v>5831</v>
      </c>
      <c r="P7885" t="s">
        <v>46</v>
      </c>
      <c r="Q7885" t="s">
        <v>90</v>
      </c>
      <c r="R7885" t="s">
        <v>5832</v>
      </c>
      <c r="S7885">
        <v>10.32</v>
      </c>
      <c r="T7885">
        <v>2</v>
      </c>
      <c r="U7885">
        <v>0.2</v>
      </c>
      <c r="V7885">
        <v>3.7409999999999997</v>
      </c>
    </row>
    <row r="7886" spans="1:22" ht="14.25" customHeight="1" x14ac:dyDescent="0.3">
      <c r="A7886">
        <v>7885</v>
      </c>
      <c r="B7886" t="s">
        <v>9720</v>
      </c>
      <c r="C7886">
        <f>YEAR(Data!$D7886)</f>
        <v>2014</v>
      </c>
      <c r="D7886" s="2">
        <v>41977</v>
      </c>
      <c r="E7886" s="2">
        <v>41980</v>
      </c>
      <c r="F7886" t="s">
        <v>23</v>
      </c>
      <c r="G7886" t="s">
        <v>454</v>
      </c>
      <c r="H7886" t="s">
        <v>455</v>
      </c>
      <c r="I7886" t="s">
        <v>26</v>
      </c>
      <c r="J7886" t="s">
        <v>27</v>
      </c>
      <c r="K7886" t="s">
        <v>7001</v>
      </c>
      <c r="L7886" t="s">
        <v>457</v>
      </c>
      <c r="M7886">
        <v>80229</v>
      </c>
      <c r="N7886" t="s">
        <v>44</v>
      </c>
      <c r="O7886" t="s">
        <v>6829</v>
      </c>
      <c r="P7886" t="s">
        <v>46</v>
      </c>
      <c r="Q7886" t="s">
        <v>578</v>
      </c>
      <c r="R7886" t="s">
        <v>6830</v>
      </c>
      <c r="S7886">
        <v>47.32</v>
      </c>
      <c r="T7886">
        <v>7</v>
      </c>
      <c r="U7886">
        <v>0.2</v>
      </c>
      <c r="V7886">
        <v>5.9149999999999938</v>
      </c>
    </row>
    <row r="7887" spans="1:22" ht="14.25" customHeight="1" x14ac:dyDescent="0.3">
      <c r="A7887">
        <v>7886</v>
      </c>
      <c r="B7887" t="s">
        <v>9720</v>
      </c>
      <c r="C7887">
        <f>YEAR(Data!$D7887)</f>
        <v>2014</v>
      </c>
      <c r="D7887" s="2">
        <v>41977</v>
      </c>
      <c r="E7887" s="2">
        <v>41980</v>
      </c>
      <c r="F7887" t="s">
        <v>23</v>
      </c>
      <c r="G7887" t="s">
        <v>454</v>
      </c>
      <c r="H7887" t="s">
        <v>455</v>
      </c>
      <c r="I7887" t="s">
        <v>26</v>
      </c>
      <c r="J7887" t="s">
        <v>27</v>
      </c>
      <c r="K7887" t="s">
        <v>7001</v>
      </c>
      <c r="L7887" t="s">
        <v>457</v>
      </c>
      <c r="M7887">
        <v>80229</v>
      </c>
      <c r="N7887" t="s">
        <v>44</v>
      </c>
      <c r="O7887" t="s">
        <v>922</v>
      </c>
      <c r="P7887" t="s">
        <v>32</v>
      </c>
      <c r="Q7887" t="s">
        <v>65</v>
      </c>
      <c r="R7887" t="s">
        <v>186</v>
      </c>
      <c r="S7887">
        <v>23.376000000000001</v>
      </c>
      <c r="T7887">
        <v>3</v>
      </c>
      <c r="U7887">
        <v>0.2</v>
      </c>
      <c r="V7887">
        <v>7.0128000000000013</v>
      </c>
    </row>
    <row r="7888" spans="1:22" ht="14.25" customHeight="1" x14ac:dyDescent="0.3">
      <c r="A7888">
        <v>7887</v>
      </c>
      <c r="B7888" t="s">
        <v>9720</v>
      </c>
      <c r="C7888">
        <f>YEAR(Data!$D7888)</f>
        <v>2014</v>
      </c>
      <c r="D7888" s="2">
        <v>41977</v>
      </c>
      <c r="E7888" s="2">
        <v>41980</v>
      </c>
      <c r="F7888" t="s">
        <v>23</v>
      </c>
      <c r="G7888" t="s">
        <v>454</v>
      </c>
      <c r="H7888" t="s">
        <v>455</v>
      </c>
      <c r="I7888" t="s">
        <v>26</v>
      </c>
      <c r="J7888" t="s">
        <v>27</v>
      </c>
      <c r="K7888" t="s">
        <v>7001</v>
      </c>
      <c r="L7888" t="s">
        <v>457</v>
      </c>
      <c r="M7888">
        <v>80229</v>
      </c>
      <c r="N7888" t="s">
        <v>44</v>
      </c>
      <c r="O7888" t="s">
        <v>3956</v>
      </c>
      <c r="P7888" t="s">
        <v>32</v>
      </c>
      <c r="Q7888" t="s">
        <v>65</v>
      </c>
      <c r="R7888" t="s">
        <v>3957</v>
      </c>
      <c r="S7888">
        <v>16.72</v>
      </c>
      <c r="T7888">
        <v>5</v>
      </c>
      <c r="U7888">
        <v>0.2</v>
      </c>
      <c r="V7888">
        <v>3.3439999999999994</v>
      </c>
    </row>
    <row r="7889" spans="1:22" ht="14.25" customHeight="1" x14ac:dyDescent="0.3">
      <c r="A7889">
        <v>7888</v>
      </c>
      <c r="B7889" t="s">
        <v>9720</v>
      </c>
      <c r="C7889">
        <f>YEAR(Data!$D7889)</f>
        <v>2014</v>
      </c>
      <c r="D7889" s="2">
        <v>41977</v>
      </c>
      <c r="E7889" s="2">
        <v>41980</v>
      </c>
      <c r="F7889" t="s">
        <v>23</v>
      </c>
      <c r="G7889" t="s">
        <v>454</v>
      </c>
      <c r="H7889" t="s">
        <v>455</v>
      </c>
      <c r="I7889" t="s">
        <v>26</v>
      </c>
      <c r="J7889" t="s">
        <v>27</v>
      </c>
      <c r="K7889" t="s">
        <v>7001</v>
      </c>
      <c r="L7889" t="s">
        <v>457</v>
      </c>
      <c r="M7889">
        <v>80229</v>
      </c>
      <c r="N7889" t="s">
        <v>44</v>
      </c>
      <c r="O7889" t="s">
        <v>7434</v>
      </c>
      <c r="P7889" t="s">
        <v>32</v>
      </c>
      <c r="Q7889" t="s">
        <v>65</v>
      </c>
      <c r="R7889" t="s">
        <v>7435</v>
      </c>
      <c r="S7889">
        <v>16.192</v>
      </c>
      <c r="T7889">
        <v>1</v>
      </c>
      <c r="U7889">
        <v>0.2</v>
      </c>
      <c r="V7889">
        <v>4.6552000000000007</v>
      </c>
    </row>
    <row r="7890" spans="1:22" ht="14.25" customHeight="1" x14ac:dyDescent="0.3">
      <c r="A7890">
        <v>7889</v>
      </c>
      <c r="B7890" t="s">
        <v>9721</v>
      </c>
      <c r="C7890">
        <f>YEAR(Data!$D7890)</f>
        <v>2013</v>
      </c>
      <c r="D7890" s="2">
        <v>41503</v>
      </c>
      <c r="E7890" s="2">
        <v>41509</v>
      </c>
      <c r="F7890" t="s">
        <v>50</v>
      </c>
      <c r="G7890" t="s">
        <v>1627</v>
      </c>
      <c r="H7890" t="s">
        <v>1628</v>
      </c>
      <c r="I7890" t="s">
        <v>26</v>
      </c>
      <c r="J7890" t="s">
        <v>27</v>
      </c>
      <c r="K7890" t="s">
        <v>9722</v>
      </c>
      <c r="L7890" t="s">
        <v>43</v>
      </c>
      <c r="M7890">
        <v>95616</v>
      </c>
      <c r="N7890" t="s">
        <v>44</v>
      </c>
      <c r="O7890" t="s">
        <v>2779</v>
      </c>
      <c r="P7890" t="s">
        <v>46</v>
      </c>
      <c r="Q7890" t="s">
        <v>90</v>
      </c>
      <c r="R7890" t="s">
        <v>2780</v>
      </c>
      <c r="S7890">
        <v>32.400000000000006</v>
      </c>
      <c r="T7890">
        <v>5</v>
      </c>
      <c r="U7890">
        <v>0</v>
      </c>
      <c r="V7890">
        <v>15.552000000000001</v>
      </c>
    </row>
    <row r="7891" spans="1:22" ht="14.25" customHeight="1" x14ac:dyDescent="0.3">
      <c r="A7891">
        <v>7890</v>
      </c>
      <c r="B7891" t="s">
        <v>9723</v>
      </c>
      <c r="C7891">
        <f>YEAR(Data!$D7891)</f>
        <v>2013</v>
      </c>
      <c r="D7891" s="2">
        <v>41634</v>
      </c>
      <c r="E7891" s="2">
        <v>41638</v>
      </c>
      <c r="F7891" t="s">
        <v>50</v>
      </c>
      <c r="G7891" t="s">
        <v>8649</v>
      </c>
      <c r="H7891" t="s">
        <v>8650</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ht="14.25" customHeight="1" x14ac:dyDescent="0.3">
      <c r="A7892">
        <v>7891</v>
      </c>
      <c r="B7892" t="s">
        <v>9723</v>
      </c>
      <c r="C7892">
        <f>YEAR(Data!$D7892)</f>
        <v>2013</v>
      </c>
      <c r="D7892" s="2">
        <v>41634</v>
      </c>
      <c r="E7892" s="2">
        <v>41638</v>
      </c>
      <c r="F7892" t="s">
        <v>50</v>
      </c>
      <c r="G7892" t="s">
        <v>8649</v>
      </c>
      <c r="H7892" t="s">
        <v>8650</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ht="14.25" customHeight="1" x14ac:dyDescent="0.3">
      <c r="A7893">
        <v>7892</v>
      </c>
      <c r="B7893" t="s">
        <v>9723</v>
      </c>
      <c r="C7893">
        <f>YEAR(Data!$D7893)</f>
        <v>2013</v>
      </c>
      <c r="D7893" s="2">
        <v>41634</v>
      </c>
      <c r="E7893" s="2">
        <v>41638</v>
      </c>
      <c r="F7893" t="s">
        <v>50</v>
      </c>
      <c r="G7893" t="s">
        <v>8649</v>
      </c>
      <c r="H7893" t="s">
        <v>8650</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ht="14.25" customHeight="1" x14ac:dyDescent="0.3">
      <c r="A7894">
        <v>7893</v>
      </c>
      <c r="B7894" t="s">
        <v>9723</v>
      </c>
      <c r="C7894">
        <f>YEAR(Data!$D7894)</f>
        <v>2013</v>
      </c>
      <c r="D7894" s="2">
        <v>41634</v>
      </c>
      <c r="E7894" s="2">
        <v>41638</v>
      </c>
      <c r="F7894" t="s">
        <v>50</v>
      </c>
      <c r="G7894" t="s">
        <v>8649</v>
      </c>
      <c r="H7894" t="s">
        <v>8650</v>
      </c>
      <c r="I7894" t="s">
        <v>26</v>
      </c>
      <c r="J7894" t="s">
        <v>27</v>
      </c>
      <c r="K7894" t="s">
        <v>1706</v>
      </c>
      <c r="L7894" t="s">
        <v>1707</v>
      </c>
      <c r="M7894">
        <v>72701</v>
      </c>
      <c r="N7894" t="s">
        <v>30</v>
      </c>
      <c r="O7894" t="s">
        <v>8178</v>
      </c>
      <c r="P7894" t="s">
        <v>46</v>
      </c>
      <c r="Q7894" t="s">
        <v>90</v>
      </c>
      <c r="R7894" t="s">
        <v>8179</v>
      </c>
      <c r="S7894">
        <v>106.32</v>
      </c>
      <c r="T7894">
        <v>3</v>
      </c>
      <c r="U7894">
        <v>0</v>
      </c>
      <c r="V7894">
        <v>49.970399999999991</v>
      </c>
    </row>
    <row r="7895" spans="1:22" ht="14.25" customHeight="1" x14ac:dyDescent="0.3">
      <c r="A7895">
        <v>7894</v>
      </c>
      <c r="B7895" t="s">
        <v>9724</v>
      </c>
      <c r="C7895">
        <f>YEAR(Data!$D7895)</f>
        <v>2014</v>
      </c>
      <c r="D7895" s="2">
        <v>41844</v>
      </c>
      <c r="E7895" s="2">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ht="14.25" customHeight="1" x14ac:dyDescent="0.3">
      <c r="A7896">
        <v>7895</v>
      </c>
      <c r="B7896" t="s">
        <v>9725</v>
      </c>
      <c r="C7896">
        <f>YEAR(Data!$D7896)</f>
        <v>2014</v>
      </c>
      <c r="D7896" s="2">
        <v>41812</v>
      </c>
      <c r="E7896" s="2">
        <v>41816</v>
      </c>
      <c r="F7896" t="s">
        <v>50</v>
      </c>
      <c r="G7896" t="s">
        <v>2161</v>
      </c>
      <c r="H7896" t="s">
        <v>2162</v>
      </c>
      <c r="I7896" t="s">
        <v>102</v>
      </c>
      <c r="J7896" t="s">
        <v>27</v>
      </c>
      <c r="K7896" t="s">
        <v>5697</v>
      </c>
      <c r="L7896" t="s">
        <v>9726</v>
      </c>
      <c r="M7896">
        <v>26003</v>
      </c>
      <c r="N7896" t="s">
        <v>148</v>
      </c>
      <c r="O7896" t="s">
        <v>414</v>
      </c>
      <c r="P7896" t="s">
        <v>46</v>
      </c>
      <c r="Q7896" t="s">
        <v>75</v>
      </c>
      <c r="R7896" t="s">
        <v>415</v>
      </c>
      <c r="S7896">
        <v>82.4</v>
      </c>
      <c r="T7896">
        <v>5</v>
      </c>
      <c r="U7896">
        <v>0</v>
      </c>
      <c r="V7896">
        <v>40.376000000000005</v>
      </c>
    </row>
    <row r="7897" spans="1:22" ht="14.25" customHeight="1" x14ac:dyDescent="0.3">
      <c r="A7897">
        <v>7896</v>
      </c>
      <c r="B7897" t="s">
        <v>9725</v>
      </c>
      <c r="C7897">
        <f>YEAR(Data!$D7897)</f>
        <v>2014</v>
      </c>
      <c r="D7897" s="2">
        <v>41812</v>
      </c>
      <c r="E7897" s="2">
        <v>41816</v>
      </c>
      <c r="F7897" t="s">
        <v>50</v>
      </c>
      <c r="G7897" t="s">
        <v>2161</v>
      </c>
      <c r="H7897" t="s">
        <v>2162</v>
      </c>
      <c r="I7897" t="s">
        <v>102</v>
      </c>
      <c r="J7897" t="s">
        <v>27</v>
      </c>
      <c r="K7897" t="s">
        <v>5697</v>
      </c>
      <c r="L7897" t="s">
        <v>9726</v>
      </c>
      <c r="M7897">
        <v>26003</v>
      </c>
      <c r="N7897" t="s">
        <v>148</v>
      </c>
      <c r="O7897" t="s">
        <v>2913</v>
      </c>
      <c r="P7897" t="s">
        <v>46</v>
      </c>
      <c r="Q7897" t="s">
        <v>75</v>
      </c>
      <c r="R7897" t="s">
        <v>2914</v>
      </c>
      <c r="S7897">
        <v>6.24</v>
      </c>
      <c r="T7897">
        <v>2</v>
      </c>
      <c r="U7897">
        <v>0</v>
      </c>
      <c r="V7897">
        <v>3.0575999999999999</v>
      </c>
    </row>
    <row r="7898" spans="1:22" ht="14.25" customHeight="1" x14ac:dyDescent="0.3">
      <c r="A7898">
        <v>7897</v>
      </c>
      <c r="B7898" t="s">
        <v>9725</v>
      </c>
      <c r="C7898">
        <f>YEAR(Data!$D7898)</f>
        <v>2014</v>
      </c>
      <c r="D7898" s="2">
        <v>41812</v>
      </c>
      <c r="E7898" s="2">
        <v>41816</v>
      </c>
      <c r="F7898" t="s">
        <v>50</v>
      </c>
      <c r="G7898" t="s">
        <v>2161</v>
      </c>
      <c r="H7898" t="s">
        <v>2162</v>
      </c>
      <c r="I7898" t="s">
        <v>102</v>
      </c>
      <c r="J7898" t="s">
        <v>27</v>
      </c>
      <c r="K7898" t="s">
        <v>5697</v>
      </c>
      <c r="L7898" t="s">
        <v>9726</v>
      </c>
      <c r="M7898">
        <v>26003</v>
      </c>
      <c r="N7898" t="s">
        <v>148</v>
      </c>
      <c r="O7898" t="s">
        <v>1251</v>
      </c>
      <c r="P7898" t="s">
        <v>46</v>
      </c>
      <c r="Q7898" t="s">
        <v>90</v>
      </c>
      <c r="R7898" t="s">
        <v>1442</v>
      </c>
      <c r="S7898">
        <v>447.84</v>
      </c>
      <c r="T7898">
        <v>8</v>
      </c>
      <c r="U7898">
        <v>0</v>
      </c>
      <c r="V7898">
        <v>219.44159999999999</v>
      </c>
    </row>
    <row r="7899" spans="1:22" ht="14.25" customHeight="1" x14ac:dyDescent="0.3">
      <c r="A7899">
        <v>7898</v>
      </c>
      <c r="B7899" t="s">
        <v>9727</v>
      </c>
      <c r="C7899">
        <f>YEAR(Data!$D7899)</f>
        <v>2014</v>
      </c>
      <c r="D7899" s="2">
        <v>41865</v>
      </c>
      <c r="E7899" s="2">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ht="14.25" customHeight="1" x14ac:dyDescent="0.3">
      <c r="A7900">
        <v>7899</v>
      </c>
      <c r="B7900" t="s">
        <v>9727</v>
      </c>
      <c r="C7900">
        <f>YEAR(Data!$D7900)</f>
        <v>2014</v>
      </c>
      <c r="D7900" s="2">
        <v>41865</v>
      </c>
      <c r="E7900" s="2">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ht="14.25" customHeight="1" x14ac:dyDescent="0.3">
      <c r="A7901">
        <v>7900</v>
      </c>
      <c r="B7901" t="s">
        <v>9727</v>
      </c>
      <c r="C7901">
        <f>YEAR(Data!$D7901)</f>
        <v>2014</v>
      </c>
      <c r="D7901" s="2">
        <v>41865</v>
      </c>
      <c r="E7901" s="2">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ht="14.25" customHeight="1" x14ac:dyDescent="0.3">
      <c r="A7902">
        <v>7901</v>
      </c>
      <c r="B7902" t="s">
        <v>9727</v>
      </c>
      <c r="C7902">
        <f>YEAR(Data!$D7902)</f>
        <v>2014</v>
      </c>
      <c r="D7902" s="2">
        <v>41865</v>
      </c>
      <c r="E7902" s="2">
        <v>41870</v>
      </c>
      <c r="F7902" t="s">
        <v>50</v>
      </c>
      <c r="G7902" t="s">
        <v>3535</v>
      </c>
      <c r="H7902" t="s">
        <v>3536</v>
      </c>
      <c r="I7902" t="s">
        <v>26</v>
      </c>
      <c r="J7902" t="s">
        <v>27</v>
      </c>
      <c r="K7902" t="s">
        <v>334</v>
      </c>
      <c r="L7902" t="s">
        <v>335</v>
      </c>
      <c r="M7902">
        <v>38109</v>
      </c>
      <c r="N7902" t="s">
        <v>30</v>
      </c>
      <c r="O7902" t="s">
        <v>5931</v>
      </c>
      <c r="P7902" t="s">
        <v>71</v>
      </c>
      <c r="Q7902" t="s">
        <v>161</v>
      </c>
      <c r="R7902" t="s">
        <v>5932</v>
      </c>
      <c r="S7902">
        <v>1.5840000000000001</v>
      </c>
      <c r="T7902">
        <v>2</v>
      </c>
      <c r="U7902">
        <v>0.2</v>
      </c>
      <c r="V7902">
        <v>0.47520000000000018</v>
      </c>
    </row>
    <row r="7903" spans="1:22" ht="14.25" customHeight="1" x14ac:dyDescent="0.3">
      <c r="A7903">
        <v>7902</v>
      </c>
      <c r="B7903" t="s">
        <v>9727</v>
      </c>
      <c r="C7903">
        <f>YEAR(Data!$D7903)</f>
        <v>2014</v>
      </c>
      <c r="D7903" s="2">
        <v>41865</v>
      </c>
      <c r="E7903" s="2">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ht="14.25" customHeight="1" x14ac:dyDescent="0.3">
      <c r="A7904">
        <v>7903</v>
      </c>
      <c r="B7904" t="s">
        <v>9727</v>
      </c>
      <c r="C7904">
        <f>YEAR(Data!$D7904)</f>
        <v>2014</v>
      </c>
      <c r="D7904" s="2">
        <v>41865</v>
      </c>
      <c r="E7904" s="2">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ht="14.25" customHeight="1" x14ac:dyDescent="0.3">
      <c r="A7905">
        <v>7904</v>
      </c>
      <c r="B7905" t="s">
        <v>9727</v>
      </c>
      <c r="C7905">
        <f>YEAR(Data!$D7905)</f>
        <v>2014</v>
      </c>
      <c r="D7905" s="2">
        <v>41865</v>
      </c>
      <c r="E7905" s="2">
        <v>41870</v>
      </c>
      <c r="F7905" t="s">
        <v>50</v>
      </c>
      <c r="G7905" t="s">
        <v>3535</v>
      </c>
      <c r="H7905" t="s">
        <v>3536</v>
      </c>
      <c r="I7905" t="s">
        <v>26</v>
      </c>
      <c r="J7905" t="s">
        <v>27</v>
      </c>
      <c r="K7905" t="s">
        <v>334</v>
      </c>
      <c r="L7905" t="s">
        <v>335</v>
      </c>
      <c r="M7905">
        <v>38109</v>
      </c>
      <c r="N7905" t="s">
        <v>30</v>
      </c>
      <c r="O7905" t="s">
        <v>9131</v>
      </c>
      <c r="P7905" t="s">
        <v>32</v>
      </c>
      <c r="Q7905" t="s">
        <v>36</v>
      </c>
      <c r="R7905" t="s">
        <v>9132</v>
      </c>
      <c r="S7905">
        <v>423.64799999999997</v>
      </c>
      <c r="T7905">
        <v>2</v>
      </c>
      <c r="U7905">
        <v>0.2</v>
      </c>
      <c r="V7905">
        <v>47.660399999999967</v>
      </c>
    </row>
    <row r="7906" spans="1:22" ht="14.25" customHeight="1" x14ac:dyDescent="0.3">
      <c r="A7906">
        <v>7905</v>
      </c>
      <c r="B7906" t="s">
        <v>9728</v>
      </c>
      <c r="C7906">
        <f>YEAR(Data!$D7906)</f>
        <v>2012</v>
      </c>
      <c r="D7906" s="2">
        <v>41220</v>
      </c>
      <c r="E7906" s="2">
        <v>41226</v>
      </c>
      <c r="F7906" t="s">
        <v>50</v>
      </c>
      <c r="G7906" t="s">
        <v>8517</v>
      </c>
      <c r="H7906" t="s">
        <v>8518</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ht="14.25" customHeight="1" x14ac:dyDescent="0.3">
      <c r="A7907">
        <v>7906</v>
      </c>
      <c r="B7907" t="s">
        <v>9729</v>
      </c>
      <c r="C7907">
        <f>YEAR(Data!$D7907)</f>
        <v>2012</v>
      </c>
      <c r="D7907" s="2">
        <v>41197</v>
      </c>
      <c r="E7907" s="2">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ht="14.25" customHeight="1" x14ac:dyDescent="0.3">
      <c r="A7908">
        <v>7907</v>
      </c>
      <c r="B7908" t="s">
        <v>9729</v>
      </c>
      <c r="C7908">
        <f>YEAR(Data!$D7908)</f>
        <v>2012</v>
      </c>
      <c r="D7908" s="2">
        <v>41197</v>
      </c>
      <c r="E7908" s="2">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ht="14.25" customHeight="1" x14ac:dyDescent="0.3">
      <c r="A7909">
        <v>7908</v>
      </c>
      <c r="B7909" t="s">
        <v>9730</v>
      </c>
      <c r="C7909">
        <f>YEAR(Data!$D7909)</f>
        <v>2013</v>
      </c>
      <c r="D7909" s="2">
        <v>41486</v>
      </c>
      <c r="E7909" s="2">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ht="14.25" customHeight="1" x14ac:dyDescent="0.3">
      <c r="A7910">
        <v>7909</v>
      </c>
      <c r="B7910" t="s">
        <v>9731</v>
      </c>
      <c r="C7910">
        <f>YEAR(Data!$D7910)</f>
        <v>2013</v>
      </c>
      <c r="D7910" s="2">
        <v>41612</v>
      </c>
      <c r="E7910" s="2">
        <v>41616</v>
      </c>
      <c r="F7910" t="s">
        <v>50</v>
      </c>
      <c r="G7910" t="s">
        <v>7418</v>
      </c>
      <c r="H7910" t="s">
        <v>7419</v>
      </c>
      <c r="I7910" t="s">
        <v>26</v>
      </c>
      <c r="J7910" t="s">
        <v>27</v>
      </c>
      <c r="K7910" t="s">
        <v>9732</v>
      </c>
      <c r="L7910" t="s">
        <v>43</v>
      </c>
      <c r="M7910">
        <v>95037</v>
      </c>
      <c r="N7910" t="s">
        <v>44</v>
      </c>
      <c r="O7910" t="s">
        <v>3224</v>
      </c>
      <c r="P7910" t="s">
        <v>32</v>
      </c>
      <c r="Q7910" t="s">
        <v>56</v>
      </c>
      <c r="R7910" t="s">
        <v>3225</v>
      </c>
      <c r="S7910">
        <v>268.70400000000001</v>
      </c>
      <c r="T7910">
        <v>3</v>
      </c>
      <c r="U7910">
        <v>0.2</v>
      </c>
      <c r="V7910">
        <v>6.717599999999976</v>
      </c>
    </row>
    <row r="7911" spans="1:22" ht="14.25" customHeight="1" x14ac:dyDescent="0.3">
      <c r="A7911">
        <v>7910</v>
      </c>
      <c r="B7911" t="s">
        <v>9731</v>
      </c>
      <c r="C7911">
        <f>YEAR(Data!$D7911)</f>
        <v>2013</v>
      </c>
      <c r="D7911" s="2">
        <v>41612</v>
      </c>
      <c r="E7911" s="2">
        <v>41616</v>
      </c>
      <c r="F7911" t="s">
        <v>50</v>
      </c>
      <c r="G7911" t="s">
        <v>7418</v>
      </c>
      <c r="H7911" t="s">
        <v>7419</v>
      </c>
      <c r="I7911" t="s">
        <v>26</v>
      </c>
      <c r="J7911" t="s">
        <v>27</v>
      </c>
      <c r="K7911" t="s">
        <v>9732</v>
      </c>
      <c r="L7911" t="s">
        <v>43</v>
      </c>
      <c r="M7911">
        <v>95037</v>
      </c>
      <c r="N7911" t="s">
        <v>44</v>
      </c>
      <c r="O7911" t="s">
        <v>1737</v>
      </c>
      <c r="P7911" t="s">
        <v>46</v>
      </c>
      <c r="Q7911" t="s">
        <v>68</v>
      </c>
      <c r="R7911" t="s">
        <v>1738</v>
      </c>
      <c r="S7911">
        <v>21.92</v>
      </c>
      <c r="T7911">
        <v>8</v>
      </c>
      <c r="U7911">
        <v>0</v>
      </c>
      <c r="V7911">
        <v>5.9184000000000019</v>
      </c>
    </row>
    <row r="7912" spans="1:22" ht="14.25" customHeight="1" x14ac:dyDescent="0.3">
      <c r="A7912">
        <v>7911</v>
      </c>
      <c r="B7912" t="s">
        <v>9731</v>
      </c>
      <c r="C7912">
        <f>YEAR(Data!$D7912)</f>
        <v>2013</v>
      </c>
      <c r="D7912" s="2">
        <v>41612</v>
      </c>
      <c r="E7912" s="2">
        <v>41616</v>
      </c>
      <c r="F7912" t="s">
        <v>50</v>
      </c>
      <c r="G7912" t="s">
        <v>7418</v>
      </c>
      <c r="H7912" t="s">
        <v>7419</v>
      </c>
      <c r="I7912" t="s">
        <v>26</v>
      </c>
      <c r="J7912" t="s">
        <v>27</v>
      </c>
      <c r="K7912" t="s">
        <v>9732</v>
      </c>
      <c r="L7912" t="s">
        <v>43</v>
      </c>
      <c r="M7912">
        <v>95037</v>
      </c>
      <c r="N7912" t="s">
        <v>44</v>
      </c>
      <c r="O7912" t="s">
        <v>2808</v>
      </c>
      <c r="P7912" t="s">
        <v>46</v>
      </c>
      <c r="Q7912" t="s">
        <v>59</v>
      </c>
      <c r="R7912" t="s">
        <v>2809</v>
      </c>
      <c r="S7912">
        <v>48.72</v>
      </c>
      <c r="T7912">
        <v>3</v>
      </c>
      <c r="U7912">
        <v>0</v>
      </c>
      <c r="V7912">
        <v>7.3079999999999998</v>
      </c>
    </row>
    <row r="7913" spans="1:22" ht="14.25" customHeight="1" x14ac:dyDescent="0.3">
      <c r="A7913">
        <v>7912</v>
      </c>
      <c r="B7913" t="s">
        <v>9731</v>
      </c>
      <c r="C7913">
        <f>YEAR(Data!$D7913)</f>
        <v>2013</v>
      </c>
      <c r="D7913" s="2">
        <v>41612</v>
      </c>
      <c r="E7913" s="2">
        <v>41616</v>
      </c>
      <c r="F7913" t="s">
        <v>50</v>
      </c>
      <c r="G7913" t="s">
        <v>7418</v>
      </c>
      <c r="H7913" t="s">
        <v>7419</v>
      </c>
      <c r="I7913" t="s">
        <v>26</v>
      </c>
      <c r="J7913" t="s">
        <v>27</v>
      </c>
      <c r="K7913" t="s">
        <v>9732</v>
      </c>
      <c r="L7913" t="s">
        <v>43</v>
      </c>
      <c r="M7913">
        <v>95037</v>
      </c>
      <c r="N7913" t="s">
        <v>44</v>
      </c>
      <c r="O7913" t="s">
        <v>1669</v>
      </c>
      <c r="P7913" t="s">
        <v>32</v>
      </c>
      <c r="Q7913" t="s">
        <v>33</v>
      </c>
      <c r="R7913" t="s">
        <v>1670</v>
      </c>
      <c r="S7913">
        <v>205.666</v>
      </c>
      <c r="T7913">
        <v>2</v>
      </c>
      <c r="U7913">
        <v>0.15</v>
      </c>
      <c r="V7913">
        <v>-12.097999999999999</v>
      </c>
    </row>
    <row r="7914" spans="1:22" ht="14.25" customHeight="1" x14ac:dyDescent="0.3">
      <c r="A7914">
        <v>7913</v>
      </c>
      <c r="B7914" t="s">
        <v>9733</v>
      </c>
      <c r="C7914">
        <f>YEAR(Data!$D7914)</f>
        <v>2013</v>
      </c>
      <c r="D7914" s="2">
        <v>41393</v>
      </c>
      <c r="E7914" s="2">
        <v>41395</v>
      </c>
      <c r="F7914" t="s">
        <v>23</v>
      </c>
      <c r="G7914" t="s">
        <v>2193</v>
      </c>
      <c r="H7914" t="s">
        <v>2194</v>
      </c>
      <c r="I7914" t="s">
        <v>26</v>
      </c>
      <c r="J7914" t="s">
        <v>27</v>
      </c>
      <c r="K7914" t="s">
        <v>9306</v>
      </c>
      <c r="L7914" t="s">
        <v>211</v>
      </c>
      <c r="M7914">
        <v>60174</v>
      </c>
      <c r="N7914" t="s">
        <v>105</v>
      </c>
      <c r="O7914" t="s">
        <v>3012</v>
      </c>
      <c r="P7914" t="s">
        <v>32</v>
      </c>
      <c r="Q7914" t="s">
        <v>65</v>
      </c>
      <c r="R7914" t="s">
        <v>3013</v>
      </c>
      <c r="S7914">
        <v>30.344000000000001</v>
      </c>
      <c r="T7914">
        <v>2</v>
      </c>
      <c r="U7914">
        <v>0.6</v>
      </c>
      <c r="V7914">
        <v>-31.861200000000004</v>
      </c>
    </row>
    <row r="7915" spans="1:22" ht="14.25" customHeight="1" x14ac:dyDescent="0.3">
      <c r="A7915">
        <v>7914</v>
      </c>
      <c r="B7915" t="s">
        <v>9734</v>
      </c>
      <c r="C7915">
        <f>YEAR(Data!$D7915)</f>
        <v>2014</v>
      </c>
      <c r="D7915" s="2">
        <v>41877</v>
      </c>
      <c r="E7915" s="2">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ht="14.25" customHeight="1" x14ac:dyDescent="0.3">
      <c r="A7916">
        <v>7915</v>
      </c>
      <c r="B7916" t="s">
        <v>9735</v>
      </c>
      <c r="C7916">
        <f>YEAR(Data!$D7916)</f>
        <v>2014</v>
      </c>
      <c r="D7916" s="2">
        <v>41808</v>
      </c>
      <c r="E7916" s="2">
        <v>41812</v>
      </c>
      <c r="F7916" t="s">
        <v>50</v>
      </c>
      <c r="G7916" t="s">
        <v>2146</v>
      </c>
      <c r="H7916" t="s">
        <v>2147</v>
      </c>
      <c r="I7916" t="s">
        <v>102</v>
      </c>
      <c r="J7916" t="s">
        <v>27</v>
      </c>
      <c r="K7916" t="s">
        <v>266</v>
      </c>
      <c r="L7916" t="s">
        <v>267</v>
      </c>
      <c r="M7916">
        <v>10024</v>
      </c>
      <c r="N7916" t="s">
        <v>148</v>
      </c>
      <c r="O7916" t="s">
        <v>9736</v>
      </c>
      <c r="P7916" t="s">
        <v>71</v>
      </c>
      <c r="Q7916" t="s">
        <v>682</v>
      </c>
      <c r="R7916" t="s">
        <v>9737</v>
      </c>
      <c r="S7916">
        <v>3404.5</v>
      </c>
      <c r="T7916">
        <v>5</v>
      </c>
      <c r="U7916">
        <v>0</v>
      </c>
      <c r="V7916">
        <v>1668.2049999999999</v>
      </c>
    </row>
    <row r="7917" spans="1:22" ht="14.25" customHeight="1" x14ac:dyDescent="0.3">
      <c r="A7917">
        <v>7916</v>
      </c>
      <c r="B7917" t="s">
        <v>9735</v>
      </c>
      <c r="C7917">
        <f>YEAR(Data!$D7917)</f>
        <v>2014</v>
      </c>
      <c r="D7917" s="2">
        <v>41808</v>
      </c>
      <c r="E7917" s="2">
        <v>41812</v>
      </c>
      <c r="F7917" t="s">
        <v>50</v>
      </c>
      <c r="G7917" t="s">
        <v>2146</v>
      </c>
      <c r="H7917" t="s">
        <v>2147</v>
      </c>
      <c r="I7917" t="s">
        <v>102</v>
      </c>
      <c r="J7917" t="s">
        <v>27</v>
      </c>
      <c r="K7917" t="s">
        <v>266</v>
      </c>
      <c r="L7917" t="s">
        <v>267</v>
      </c>
      <c r="M7917">
        <v>10024</v>
      </c>
      <c r="N7917" t="s">
        <v>148</v>
      </c>
      <c r="O7917" t="s">
        <v>8210</v>
      </c>
      <c r="P7917" t="s">
        <v>71</v>
      </c>
      <c r="Q7917" t="s">
        <v>161</v>
      </c>
      <c r="R7917" t="s">
        <v>8211</v>
      </c>
      <c r="S7917">
        <v>101.34</v>
      </c>
      <c r="T7917">
        <v>3</v>
      </c>
      <c r="U7917">
        <v>0</v>
      </c>
      <c r="V7917">
        <v>8.1071999999999917</v>
      </c>
    </row>
    <row r="7918" spans="1:22" ht="14.25" customHeight="1" x14ac:dyDescent="0.3">
      <c r="A7918">
        <v>7917</v>
      </c>
      <c r="B7918" t="s">
        <v>9738</v>
      </c>
      <c r="C7918">
        <f>YEAR(Data!$D7918)</f>
        <v>2012</v>
      </c>
      <c r="D7918" s="2">
        <v>41233</v>
      </c>
      <c r="E7918" s="2">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ht="14.25" customHeight="1" x14ac:dyDescent="0.3">
      <c r="A7919">
        <v>7918</v>
      </c>
      <c r="B7919" t="s">
        <v>9739</v>
      </c>
      <c r="C7919">
        <f>YEAR(Data!$D7919)</f>
        <v>2014</v>
      </c>
      <c r="D7919" s="2">
        <v>41887</v>
      </c>
      <c r="E7919" s="2">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ht="14.25" customHeight="1" x14ac:dyDescent="0.3">
      <c r="A7920">
        <v>7919</v>
      </c>
      <c r="B7920" t="s">
        <v>9740</v>
      </c>
      <c r="C7920">
        <f>YEAR(Data!$D7920)</f>
        <v>2012</v>
      </c>
      <c r="D7920" s="2">
        <v>41094</v>
      </c>
      <c r="E7920" s="2">
        <v>41098</v>
      </c>
      <c r="F7920" t="s">
        <v>23</v>
      </c>
      <c r="G7920" t="s">
        <v>5925</v>
      </c>
      <c r="H7920" t="s">
        <v>5926</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ht="14.25" customHeight="1" x14ac:dyDescent="0.3">
      <c r="A7921">
        <v>7920</v>
      </c>
      <c r="B7921" t="s">
        <v>9741</v>
      </c>
      <c r="C7921">
        <f>YEAR(Data!$D7921)</f>
        <v>2014</v>
      </c>
      <c r="D7921" s="2">
        <v>41898</v>
      </c>
      <c r="E7921" s="2">
        <v>41904</v>
      </c>
      <c r="F7921" t="s">
        <v>50</v>
      </c>
      <c r="G7921" t="s">
        <v>5928</v>
      </c>
      <c r="H7921" t="s">
        <v>5929</v>
      </c>
      <c r="I7921" t="s">
        <v>102</v>
      </c>
      <c r="J7921" t="s">
        <v>27</v>
      </c>
      <c r="K7921" t="s">
        <v>7706</v>
      </c>
      <c r="L7921" t="s">
        <v>747</v>
      </c>
      <c r="M7921">
        <v>6708</v>
      </c>
      <c r="N7921" t="s">
        <v>148</v>
      </c>
      <c r="O7921" t="s">
        <v>4890</v>
      </c>
      <c r="P7921" t="s">
        <v>46</v>
      </c>
      <c r="Q7921" t="s">
        <v>59</v>
      </c>
      <c r="R7921" t="s">
        <v>4891</v>
      </c>
      <c r="S7921">
        <v>38.619999999999997</v>
      </c>
      <c r="T7921">
        <v>2</v>
      </c>
      <c r="U7921">
        <v>0</v>
      </c>
      <c r="V7921">
        <v>10.813600000000001</v>
      </c>
    </row>
    <row r="7922" spans="1:22" ht="14.25" customHeight="1" x14ac:dyDescent="0.3">
      <c r="A7922">
        <v>7921</v>
      </c>
      <c r="B7922" t="s">
        <v>9741</v>
      </c>
      <c r="C7922">
        <f>YEAR(Data!$D7922)</f>
        <v>2014</v>
      </c>
      <c r="D7922" s="2">
        <v>41898</v>
      </c>
      <c r="E7922" s="2">
        <v>41904</v>
      </c>
      <c r="F7922" t="s">
        <v>50</v>
      </c>
      <c r="G7922" t="s">
        <v>5928</v>
      </c>
      <c r="H7922" t="s">
        <v>5929</v>
      </c>
      <c r="I7922" t="s">
        <v>102</v>
      </c>
      <c r="J7922" t="s">
        <v>27</v>
      </c>
      <c r="K7922" t="s">
        <v>7706</v>
      </c>
      <c r="L7922" t="s">
        <v>747</v>
      </c>
      <c r="M7922">
        <v>6708</v>
      </c>
      <c r="N7922" t="s">
        <v>148</v>
      </c>
      <c r="O7922" t="s">
        <v>7046</v>
      </c>
      <c r="P7922" t="s">
        <v>71</v>
      </c>
      <c r="Q7922" t="s">
        <v>161</v>
      </c>
      <c r="R7922" t="s">
        <v>7047</v>
      </c>
      <c r="S7922">
        <v>59.98</v>
      </c>
      <c r="T7922">
        <v>2</v>
      </c>
      <c r="U7922">
        <v>0</v>
      </c>
      <c r="V7922">
        <v>10.796399999999998</v>
      </c>
    </row>
    <row r="7923" spans="1:22" ht="14.25" customHeight="1" x14ac:dyDescent="0.3">
      <c r="A7923">
        <v>7922</v>
      </c>
      <c r="B7923" t="s">
        <v>9742</v>
      </c>
      <c r="C7923">
        <f>YEAR(Data!$D7923)</f>
        <v>2014</v>
      </c>
      <c r="D7923" s="2">
        <v>41712</v>
      </c>
      <c r="E7923" s="2">
        <v>41716</v>
      </c>
      <c r="F7923" t="s">
        <v>50</v>
      </c>
      <c r="G7923" t="s">
        <v>6221</v>
      </c>
      <c r="H7923" t="s">
        <v>6222</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ht="14.25" customHeight="1" x14ac:dyDescent="0.3">
      <c r="A7924">
        <v>7923</v>
      </c>
      <c r="B7924" t="s">
        <v>9743</v>
      </c>
      <c r="C7924">
        <f>YEAR(Data!$D7924)</f>
        <v>2014</v>
      </c>
      <c r="D7924" s="2">
        <v>41907</v>
      </c>
      <c r="E7924" s="2">
        <v>41912</v>
      </c>
      <c r="F7924" t="s">
        <v>50</v>
      </c>
      <c r="G7924" t="s">
        <v>3790</v>
      </c>
      <c r="H7924" t="s">
        <v>3791</v>
      </c>
      <c r="I7924" t="s">
        <v>102</v>
      </c>
      <c r="J7924" t="s">
        <v>27</v>
      </c>
      <c r="K7924" t="s">
        <v>7238</v>
      </c>
      <c r="L7924" t="s">
        <v>54</v>
      </c>
      <c r="M7924">
        <v>33021</v>
      </c>
      <c r="N7924" t="s">
        <v>30</v>
      </c>
      <c r="O7924" t="s">
        <v>6301</v>
      </c>
      <c r="P7924" t="s">
        <v>71</v>
      </c>
      <c r="Q7924" t="s">
        <v>72</v>
      </c>
      <c r="R7924" t="s">
        <v>6302</v>
      </c>
      <c r="S7924">
        <v>383.96000000000004</v>
      </c>
      <c r="T7924">
        <v>5</v>
      </c>
      <c r="U7924">
        <v>0.2</v>
      </c>
      <c r="V7924">
        <v>38.396000000000015</v>
      </c>
    </row>
    <row r="7925" spans="1:22" ht="14.25" customHeight="1" x14ac:dyDescent="0.3">
      <c r="A7925">
        <v>7924</v>
      </c>
      <c r="B7925" t="s">
        <v>9743</v>
      </c>
      <c r="C7925">
        <f>YEAR(Data!$D7925)</f>
        <v>2014</v>
      </c>
      <c r="D7925" s="2">
        <v>41907</v>
      </c>
      <c r="E7925" s="2">
        <v>41912</v>
      </c>
      <c r="F7925" t="s">
        <v>50</v>
      </c>
      <c r="G7925" t="s">
        <v>3790</v>
      </c>
      <c r="H7925" t="s">
        <v>3791</v>
      </c>
      <c r="I7925" t="s">
        <v>102</v>
      </c>
      <c r="J7925" t="s">
        <v>27</v>
      </c>
      <c r="K7925" t="s">
        <v>7238</v>
      </c>
      <c r="L7925" t="s">
        <v>54</v>
      </c>
      <c r="M7925">
        <v>33021</v>
      </c>
      <c r="N7925" t="s">
        <v>30</v>
      </c>
      <c r="O7925" t="s">
        <v>673</v>
      </c>
      <c r="P7925" t="s">
        <v>46</v>
      </c>
      <c r="Q7925" t="s">
        <v>75</v>
      </c>
      <c r="R7925" t="s">
        <v>674</v>
      </c>
      <c r="S7925">
        <v>15.570000000000004</v>
      </c>
      <c r="T7925">
        <v>3</v>
      </c>
      <c r="U7925">
        <v>0.7</v>
      </c>
      <c r="V7925">
        <v>-11.417999999999999</v>
      </c>
    </row>
    <row r="7926" spans="1:22" ht="14.25" customHeight="1" x14ac:dyDescent="0.3">
      <c r="A7926">
        <v>7925</v>
      </c>
      <c r="B7926" t="s">
        <v>9744</v>
      </c>
      <c r="C7926">
        <f>YEAR(Data!$D7926)</f>
        <v>2013</v>
      </c>
      <c r="D7926" s="2">
        <v>41500</v>
      </c>
      <c r="E7926" s="2">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ht="14.25" customHeight="1" x14ac:dyDescent="0.3">
      <c r="A7927">
        <v>7926</v>
      </c>
      <c r="B7927" t="s">
        <v>9744</v>
      </c>
      <c r="C7927">
        <f>YEAR(Data!$D7927)</f>
        <v>2013</v>
      </c>
      <c r="D7927" s="2">
        <v>41500</v>
      </c>
      <c r="E7927" s="2">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ht="14.25" customHeight="1" x14ac:dyDescent="0.3">
      <c r="A7928">
        <v>7927</v>
      </c>
      <c r="B7928" t="s">
        <v>9745</v>
      </c>
      <c r="C7928">
        <f>YEAR(Data!$D7928)</f>
        <v>2014</v>
      </c>
      <c r="D7928" s="2">
        <v>41964</v>
      </c>
      <c r="E7928" s="2">
        <v>41968</v>
      </c>
      <c r="F7928" t="s">
        <v>23</v>
      </c>
      <c r="G7928" t="s">
        <v>4616</v>
      </c>
      <c r="H7928" t="s">
        <v>4617</v>
      </c>
      <c r="I7928" t="s">
        <v>41</v>
      </c>
      <c r="J7928" t="s">
        <v>27</v>
      </c>
      <c r="K7928" t="s">
        <v>266</v>
      </c>
      <c r="L7928" t="s">
        <v>267</v>
      </c>
      <c r="M7928">
        <v>10035</v>
      </c>
      <c r="N7928" t="s">
        <v>148</v>
      </c>
      <c r="O7928" t="s">
        <v>5957</v>
      </c>
      <c r="P7928" t="s">
        <v>71</v>
      </c>
      <c r="Q7928" t="s">
        <v>161</v>
      </c>
      <c r="R7928" t="s">
        <v>5958</v>
      </c>
      <c r="S7928">
        <v>2.9699999999999998</v>
      </c>
      <c r="T7928">
        <v>3</v>
      </c>
      <c r="U7928">
        <v>0</v>
      </c>
      <c r="V7928">
        <v>1.3365</v>
      </c>
    </row>
    <row r="7929" spans="1:22" ht="14.25" customHeight="1" x14ac:dyDescent="0.3">
      <c r="A7929">
        <v>7928</v>
      </c>
      <c r="B7929" t="s">
        <v>9745</v>
      </c>
      <c r="C7929">
        <f>YEAR(Data!$D7929)</f>
        <v>2014</v>
      </c>
      <c r="D7929" s="2">
        <v>41964</v>
      </c>
      <c r="E7929" s="2">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ht="14.25" customHeight="1" x14ac:dyDescent="0.3">
      <c r="A7930">
        <v>7929</v>
      </c>
      <c r="B7930" t="s">
        <v>9745</v>
      </c>
      <c r="C7930">
        <f>YEAR(Data!$D7930)</f>
        <v>2014</v>
      </c>
      <c r="D7930" s="2">
        <v>41964</v>
      </c>
      <c r="E7930" s="2">
        <v>41968</v>
      </c>
      <c r="F7930" t="s">
        <v>23</v>
      </c>
      <c r="G7930" t="s">
        <v>4616</v>
      </c>
      <c r="H7930" t="s">
        <v>4617</v>
      </c>
      <c r="I7930" t="s">
        <v>41</v>
      </c>
      <c r="J7930" t="s">
        <v>27</v>
      </c>
      <c r="K7930" t="s">
        <v>266</v>
      </c>
      <c r="L7930" t="s">
        <v>267</v>
      </c>
      <c r="M7930">
        <v>10035</v>
      </c>
      <c r="N7930" t="s">
        <v>148</v>
      </c>
      <c r="O7930" t="s">
        <v>9022</v>
      </c>
      <c r="P7930" t="s">
        <v>32</v>
      </c>
      <c r="Q7930" t="s">
        <v>65</v>
      </c>
      <c r="R7930" t="s">
        <v>9023</v>
      </c>
      <c r="S7930">
        <v>50.97</v>
      </c>
      <c r="T7930">
        <v>3</v>
      </c>
      <c r="U7930">
        <v>0</v>
      </c>
      <c r="V7930">
        <v>9.1745999999999981</v>
      </c>
    </row>
    <row r="7931" spans="1:22" ht="14.25" customHeight="1" x14ac:dyDescent="0.3">
      <c r="A7931">
        <v>7930</v>
      </c>
      <c r="B7931" t="s">
        <v>9746</v>
      </c>
      <c r="C7931">
        <f>YEAR(Data!$D7931)</f>
        <v>2014</v>
      </c>
      <c r="D7931" s="2">
        <v>41846</v>
      </c>
      <c r="E7931" s="2">
        <v>41848</v>
      </c>
      <c r="F7931" t="s">
        <v>188</v>
      </c>
      <c r="G7931" t="s">
        <v>8695</v>
      </c>
      <c r="H7931" t="s">
        <v>8696</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ht="14.25" customHeight="1" x14ac:dyDescent="0.3">
      <c r="A7932">
        <v>7931</v>
      </c>
      <c r="B7932" t="s">
        <v>9747</v>
      </c>
      <c r="C7932">
        <f>YEAR(Data!$D7932)</f>
        <v>2013</v>
      </c>
      <c r="D7932" s="2">
        <v>41359</v>
      </c>
      <c r="E7932" s="2">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ht="14.25" customHeight="1" x14ac:dyDescent="0.3">
      <c r="A7933">
        <v>7932</v>
      </c>
      <c r="B7933" t="s">
        <v>9748</v>
      </c>
      <c r="C7933">
        <f>YEAR(Data!$D7933)</f>
        <v>2013</v>
      </c>
      <c r="D7933" s="2">
        <v>41471</v>
      </c>
      <c r="E7933" s="2">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ht="14.25" customHeight="1" x14ac:dyDescent="0.3">
      <c r="A7934">
        <v>7933</v>
      </c>
      <c r="B7934" t="s">
        <v>9748</v>
      </c>
      <c r="C7934">
        <f>YEAR(Data!$D7934)</f>
        <v>2013</v>
      </c>
      <c r="D7934" s="2">
        <v>41471</v>
      </c>
      <c r="E7934" s="2">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ht="14.25" customHeight="1" x14ac:dyDescent="0.3">
      <c r="A7935">
        <v>7934</v>
      </c>
      <c r="B7935" t="s">
        <v>9749</v>
      </c>
      <c r="C7935">
        <f>YEAR(Data!$D7935)</f>
        <v>2014</v>
      </c>
      <c r="D7935" s="2">
        <v>41869</v>
      </c>
      <c r="E7935" s="2">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ht="14.25" customHeight="1" x14ac:dyDescent="0.3">
      <c r="A7936">
        <v>7935</v>
      </c>
      <c r="B7936" t="s">
        <v>9749</v>
      </c>
      <c r="C7936">
        <f>YEAR(Data!$D7936)</f>
        <v>2014</v>
      </c>
      <c r="D7936" s="2">
        <v>41869</v>
      </c>
      <c r="E7936" s="2">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ht="14.25" customHeight="1" x14ac:dyDescent="0.3">
      <c r="A7937">
        <v>7936</v>
      </c>
      <c r="B7937" t="s">
        <v>9749</v>
      </c>
      <c r="C7937">
        <f>YEAR(Data!$D7937)</f>
        <v>2014</v>
      </c>
      <c r="D7937" s="2">
        <v>41869</v>
      </c>
      <c r="E7937" s="2">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ht="14.25" customHeight="1" x14ac:dyDescent="0.3">
      <c r="A7938">
        <v>7937</v>
      </c>
      <c r="B7938" t="s">
        <v>9749</v>
      </c>
      <c r="C7938">
        <f>YEAR(Data!$D7938)</f>
        <v>2014</v>
      </c>
      <c r="D7938" s="2">
        <v>41869</v>
      </c>
      <c r="E7938" s="2">
        <v>41876</v>
      </c>
      <c r="F7938" t="s">
        <v>50</v>
      </c>
      <c r="G7938" t="s">
        <v>3847</v>
      </c>
      <c r="H7938" t="s">
        <v>3848</v>
      </c>
      <c r="I7938" t="s">
        <v>41</v>
      </c>
      <c r="J7938" t="s">
        <v>27</v>
      </c>
      <c r="K7938" t="s">
        <v>991</v>
      </c>
      <c r="L7938" t="s">
        <v>43</v>
      </c>
      <c r="M7938">
        <v>94513</v>
      </c>
      <c r="N7938" t="s">
        <v>44</v>
      </c>
      <c r="O7938" t="s">
        <v>6137</v>
      </c>
      <c r="P7938" t="s">
        <v>46</v>
      </c>
      <c r="Q7938" t="s">
        <v>75</v>
      </c>
      <c r="R7938" t="s">
        <v>6138</v>
      </c>
      <c r="S7938">
        <v>13.919999999999998</v>
      </c>
      <c r="T7938">
        <v>3</v>
      </c>
      <c r="U7938">
        <v>0.2</v>
      </c>
      <c r="V7938">
        <v>4.8720000000000008</v>
      </c>
    </row>
    <row r="7939" spans="1:22" ht="14.25" customHeight="1" x14ac:dyDescent="0.3">
      <c r="A7939">
        <v>7938</v>
      </c>
      <c r="B7939" t="s">
        <v>9749</v>
      </c>
      <c r="C7939">
        <f>YEAR(Data!$D7939)</f>
        <v>2014</v>
      </c>
      <c r="D7939" s="2">
        <v>41869</v>
      </c>
      <c r="E7939" s="2">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ht="14.25" customHeight="1" x14ac:dyDescent="0.3">
      <c r="A7940">
        <v>7939</v>
      </c>
      <c r="B7940" t="s">
        <v>9749</v>
      </c>
      <c r="C7940">
        <f>YEAR(Data!$D7940)</f>
        <v>2014</v>
      </c>
      <c r="D7940" s="2">
        <v>41869</v>
      </c>
      <c r="E7940" s="2">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ht="14.25" customHeight="1" x14ac:dyDescent="0.3">
      <c r="A7941">
        <v>7940</v>
      </c>
      <c r="B7941" t="s">
        <v>9749</v>
      </c>
      <c r="C7941">
        <f>YEAR(Data!$D7941)</f>
        <v>2014</v>
      </c>
      <c r="D7941" s="2">
        <v>41869</v>
      </c>
      <c r="E7941" s="2">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ht="14.25" customHeight="1" x14ac:dyDescent="0.3">
      <c r="A7942">
        <v>7941</v>
      </c>
      <c r="B7942" t="s">
        <v>9750</v>
      </c>
      <c r="C7942">
        <f>YEAR(Data!$D7942)</f>
        <v>2013</v>
      </c>
      <c r="D7942" s="2">
        <v>41623</v>
      </c>
      <c r="E7942" s="2">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ht="14.25" customHeight="1" x14ac:dyDescent="0.3">
      <c r="A7943">
        <v>7942</v>
      </c>
      <c r="B7943" t="s">
        <v>9750</v>
      </c>
      <c r="C7943">
        <f>YEAR(Data!$D7943)</f>
        <v>2013</v>
      </c>
      <c r="D7943" s="2">
        <v>41623</v>
      </c>
      <c r="E7943" s="2">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ht="14.25" customHeight="1" x14ac:dyDescent="0.3">
      <c r="A7944">
        <v>7943</v>
      </c>
      <c r="B7944" t="s">
        <v>9751</v>
      </c>
      <c r="C7944">
        <f>YEAR(Data!$D7944)</f>
        <v>2014</v>
      </c>
      <c r="D7944" s="2">
        <v>41999</v>
      </c>
      <c r="E7944" s="2">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ht="14.25" customHeight="1" x14ac:dyDescent="0.3">
      <c r="A7945">
        <v>7944</v>
      </c>
      <c r="B7945" t="s">
        <v>9751</v>
      </c>
      <c r="C7945">
        <f>YEAR(Data!$D7945)</f>
        <v>2014</v>
      </c>
      <c r="D7945" s="2">
        <v>41999</v>
      </c>
      <c r="E7945" s="2">
        <v>42006</v>
      </c>
      <c r="F7945" t="s">
        <v>50</v>
      </c>
      <c r="G7945" t="s">
        <v>2626</v>
      </c>
      <c r="H7945" t="s">
        <v>2627</v>
      </c>
      <c r="I7945" t="s">
        <v>26</v>
      </c>
      <c r="J7945" t="s">
        <v>27</v>
      </c>
      <c r="K7945" t="s">
        <v>815</v>
      </c>
      <c r="L7945" t="s">
        <v>104</v>
      </c>
      <c r="M7945">
        <v>75081</v>
      </c>
      <c r="N7945" t="s">
        <v>105</v>
      </c>
      <c r="O7945" t="s">
        <v>6053</v>
      </c>
      <c r="P7945" t="s">
        <v>46</v>
      </c>
      <c r="Q7945" t="s">
        <v>578</v>
      </c>
      <c r="R7945" t="s">
        <v>186</v>
      </c>
      <c r="S7945">
        <v>44.688000000000002</v>
      </c>
      <c r="T7945">
        <v>7</v>
      </c>
      <c r="U7945">
        <v>0.2</v>
      </c>
      <c r="V7945">
        <v>5.0273999999999965</v>
      </c>
    </row>
    <row r="7946" spans="1:22" ht="14.25" customHeight="1" x14ac:dyDescent="0.3">
      <c r="A7946">
        <v>7945</v>
      </c>
      <c r="B7946" t="s">
        <v>9751</v>
      </c>
      <c r="C7946">
        <f>YEAR(Data!$D7946)</f>
        <v>2014</v>
      </c>
      <c r="D7946" s="2">
        <v>41999</v>
      </c>
      <c r="E7946" s="2">
        <v>42006</v>
      </c>
      <c r="F7946" t="s">
        <v>50</v>
      </c>
      <c r="G7946" t="s">
        <v>2626</v>
      </c>
      <c r="H7946" t="s">
        <v>2627</v>
      </c>
      <c r="I7946" t="s">
        <v>26</v>
      </c>
      <c r="J7946" t="s">
        <v>27</v>
      </c>
      <c r="K7946" t="s">
        <v>815</v>
      </c>
      <c r="L7946" t="s">
        <v>104</v>
      </c>
      <c r="M7946">
        <v>75081</v>
      </c>
      <c r="N7946" t="s">
        <v>105</v>
      </c>
      <c r="O7946" t="s">
        <v>6380</v>
      </c>
      <c r="P7946" t="s">
        <v>46</v>
      </c>
      <c r="Q7946" t="s">
        <v>68</v>
      </c>
      <c r="R7946" t="s">
        <v>6381</v>
      </c>
      <c r="S7946">
        <v>31.744</v>
      </c>
      <c r="T7946">
        <v>2</v>
      </c>
      <c r="U7946">
        <v>0.2</v>
      </c>
      <c r="V7946">
        <v>2.3808000000000007</v>
      </c>
    </row>
    <row r="7947" spans="1:22" ht="14.25" customHeight="1" x14ac:dyDescent="0.3">
      <c r="A7947">
        <v>7946</v>
      </c>
      <c r="B7947" t="s">
        <v>9751</v>
      </c>
      <c r="C7947">
        <f>YEAR(Data!$D7947)</f>
        <v>2014</v>
      </c>
      <c r="D7947" s="2">
        <v>41999</v>
      </c>
      <c r="E7947" s="2">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ht="14.25" customHeight="1" x14ac:dyDescent="0.3">
      <c r="A7948">
        <v>7947</v>
      </c>
      <c r="B7948" t="s">
        <v>9751</v>
      </c>
      <c r="C7948">
        <f>YEAR(Data!$D7948)</f>
        <v>2014</v>
      </c>
      <c r="D7948" s="2">
        <v>41999</v>
      </c>
      <c r="E7948" s="2">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ht="14.25" customHeight="1" x14ac:dyDescent="0.3">
      <c r="A7949">
        <v>7948</v>
      </c>
      <c r="B7949" t="s">
        <v>9752</v>
      </c>
      <c r="C7949">
        <f>YEAR(Data!$D7949)</f>
        <v>2011</v>
      </c>
      <c r="D7949" s="2">
        <v>40603</v>
      </c>
      <c r="E7949" s="2">
        <v>40607</v>
      </c>
      <c r="F7949" t="s">
        <v>50</v>
      </c>
      <c r="G7949" t="s">
        <v>5523</v>
      </c>
      <c r="H7949" t="s">
        <v>5524</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ht="14.25" customHeight="1" x14ac:dyDescent="0.3">
      <c r="A7950">
        <v>7949</v>
      </c>
      <c r="B7950" t="s">
        <v>9752</v>
      </c>
      <c r="C7950">
        <f>YEAR(Data!$D7950)</f>
        <v>2011</v>
      </c>
      <c r="D7950" s="2">
        <v>40603</v>
      </c>
      <c r="E7950" s="2">
        <v>40607</v>
      </c>
      <c r="F7950" t="s">
        <v>50</v>
      </c>
      <c r="G7950" t="s">
        <v>5523</v>
      </c>
      <c r="H7950" t="s">
        <v>5524</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ht="14.25" customHeight="1" x14ac:dyDescent="0.3">
      <c r="A7951">
        <v>7950</v>
      </c>
      <c r="B7951" t="s">
        <v>9752</v>
      </c>
      <c r="C7951">
        <f>YEAR(Data!$D7951)</f>
        <v>2011</v>
      </c>
      <c r="D7951" s="2">
        <v>40603</v>
      </c>
      <c r="E7951" s="2">
        <v>40607</v>
      </c>
      <c r="F7951" t="s">
        <v>50</v>
      </c>
      <c r="G7951" t="s">
        <v>5523</v>
      </c>
      <c r="H7951" t="s">
        <v>5524</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ht="14.25" customHeight="1" x14ac:dyDescent="0.3">
      <c r="A7952">
        <v>7951</v>
      </c>
      <c r="B7952" t="s">
        <v>9752</v>
      </c>
      <c r="C7952">
        <f>YEAR(Data!$D7952)</f>
        <v>2011</v>
      </c>
      <c r="D7952" s="2">
        <v>40603</v>
      </c>
      <c r="E7952" s="2">
        <v>40607</v>
      </c>
      <c r="F7952" t="s">
        <v>50</v>
      </c>
      <c r="G7952" t="s">
        <v>5523</v>
      </c>
      <c r="H7952" t="s">
        <v>5524</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ht="14.25" customHeight="1" x14ac:dyDescent="0.3">
      <c r="A7953">
        <v>7952</v>
      </c>
      <c r="B7953" t="s">
        <v>9753</v>
      </c>
      <c r="C7953">
        <f>YEAR(Data!$D7953)</f>
        <v>2012</v>
      </c>
      <c r="D7953" s="2">
        <v>41232</v>
      </c>
      <c r="E7953" s="2">
        <v>41237</v>
      </c>
      <c r="F7953" t="s">
        <v>50</v>
      </c>
      <c r="G7953" t="s">
        <v>429</v>
      </c>
      <c r="H7953" t="s">
        <v>430</v>
      </c>
      <c r="I7953" t="s">
        <v>26</v>
      </c>
      <c r="J7953" t="s">
        <v>27</v>
      </c>
      <c r="K7953" t="s">
        <v>266</v>
      </c>
      <c r="L7953" t="s">
        <v>267</v>
      </c>
      <c r="M7953">
        <v>10035</v>
      </c>
      <c r="N7953" t="s">
        <v>148</v>
      </c>
      <c r="O7953" t="s">
        <v>5744</v>
      </c>
      <c r="P7953" t="s">
        <v>46</v>
      </c>
      <c r="Q7953" t="s">
        <v>75</v>
      </c>
      <c r="R7953" t="s">
        <v>5745</v>
      </c>
      <c r="S7953">
        <v>5.9840000000000009</v>
      </c>
      <c r="T7953">
        <v>2</v>
      </c>
      <c r="U7953">
        <v>0.2</v>
      </c>
      <c r="V7953">
        <v>2.2439999999999998</v>
      </c>
    </row>
    <row r="7954" spans="1:22" ht="14.25" customHeight="1" x14ac:dyDescent="0.3">
      <c r="A7954">
        <v>7953</v>
      </c>
      <c r="B7954" t="s">
        <v>9753</v>
      </c>
      <c r="C7954">
        <f>YEAR(Data!$D7954)</f>
        <v>2012</v>
      </c>
      <c r="D7954" s="2">
        <v>41232</v>
      </c>
      <c r="E7954" s="2">
        <v>41237</v>
      </c>
      <c r="F7954" t="s">
        <v>50</v>
      </c>
      <c r="G7954" t="s">
        <v>429</v>
      </c>
      <c r="H7954" t="s">
        <v>430</v>
      </c>
      <c r="I7954" t="s">
        <v>26</v>
      </c>
      <c r="J7954" t="s">
        <v>27</v>
      </c>
      <c r="K7954" t="s">
        <v>266</v>
      </c>
      <c r="L7954" t="s">
        <v>267</v>
      </c>
      <c r="M7954">
        <v>10035</v>
      </c>
      <c r="N7954" t="s">
        <v>148</v>
      </c>
      <c r="O7954" t="s">
        <v>3433</v>
      </c>
      <c r="P7954" t="s">
        <v>71</v>
      </c>
      <c r="Q7954" t="s">
        <v>72</v>
      </c>
      <c r="R7954" t="s">
        <v>6337</v>
      </c>
      <c r="S7954">
        <v>861.76</v>
      </c>
      <c r="T7954">
        <v>4</v>
      </c>
      <c r="U7954">
        <v>0</v>
      </c>
      <c r="V7954">
        <v>249.91039999999998</v>
      </c>
    </row>
    <row r="7955" spans="1:22" ht="14.25" customHeight="1" x14ac:dyDescent="0.3">
      <c r="A7955">
        <v>7954</v>
      </c>
      <c r="B7955" t="s">
        <v>9754</v>
      </c>
      <c r="C7955">
        <f>YEAR(Data!$D7955)</f>
        <v>2011</v>
      </c>
      <c r="D7955" s="2">
        <v>40634</v>
      </c>
      <c r="E7955" s="2">
        <v>40639</v>
      </c>
      <c r="F7955" t="s">
        <v>50</v>
      </c>
      <c r="G7955" t="s">
        <v>4616</v>
      </c>
      <c r="H7955" t="s">
        <v>4617</v>
      </c>
      <c r="I7955" t="s">
        <v>41</v>
      </c>
      <c r="J7955" t="s">
        <v>27</v>
      </c>
      <c r="K7955" t="s">
        <v>6570</v>
      </c>
      <c r="L7955" t="s">
        <v>1245</v>
      </c>
      <c r="M7955">
        <v>2151</v>
      </c>
      <c r="N7955" t="s">
        <v>148</v>
      </c>
      <c r="O7955" t="s">
        <v>8522</v>
      </c>
      <c r="P7955" t="s">
        <v>46</v>
      </c>
      <c r="Q7955" t="s">
        <v>59</v>
      </c>
      <c r="R7955" t="s">
        <v>8523</v>
      </c>
      <c r="S7955">
        <v>66.959999999999994</v>
      </c>
      <c r="T7955">
        <v>4</v>
      </c>
      <c r="U7955">
        <v>0</v>
      </c>
      <c r="V7955">
        <v>2.6783999999999963</v>
      </c>
    </row>
    <row r="7956" spans="1:22" ht="14.25" customHeight="1" x14ac:dyDescent="0.3">
      <c r="A7956">
        <v>7955</v>
      </c>
      <c r="B7956" t="s">
        <v>9754</v>
      </c>
      <c r="C7956">
        <f>YEAR(Data!$D7956)</f>
        <v>2011</v>
      </c>
      <c r="D7956" s="2">
        <v>40634</v>
      </c>
      <c r="E7956" s="2">
        <v>40639</v>
      </c>
      <c r="F7956" t="s">
        <v>50</v>
      </c>
      <c r="G7956" t="s">
        <v>4616</v>
      </c>
      <c r="H7956" t="s">
        <v>4617</v>
      </c>
      <c r="I7956" t="s">
        <v>41</v>
      </c>
      <c r="J7956" t="s">
        <v>27</v>
      </c>
      <c r="K7956" t="s">
        <v>6570</v>
      </c>
      <c r="L7956" t="s">
        <v>1245</v>
      </c>
      <c r="M7956">
        <v>2151</v>
      </c>
      <c r="N7956" t="s">
        <v>148</v>
      </c>
      <c r="O7956" t="s">
        <v>2913</v>
      </c>
      <c r="P7956" t="s">
        <v>46</v>
      </c>
      <c r="Q7956" t="s">
        <v>75</v>
      </c>
      <c r="R7956" t="s">
        <v>2914</v>
      </c>
      <c r="S7956">
        <v>6.24</v>
      </c>
      <c r="T7956">
        <v>2</v>
      </c>
      <c r="U7956">
        <v>0</v>
      </c>
      <c r="V7956">
        <v>3.0575999999999999</v>
      </c>
    </row>
    <row r="7957" spans="1:22" ht="14.25" customHeight="1" x14ac:dyDescent="0.3">
      <c r="A7957">
        <v>7956</v>
      </c>
      <c r="B7957" t="s">
        <v>9755</v>
      </c>
      <c r="C7957">
        <f>YEAR(Data!$D7957)</f>
        <v>2014</v>
      </c>
      <c r="D7957" s="2">
        <v>41918</v>
      </c>
      <c r="E7957" s="2">
        <v>41923</v>
      </c>
      <c r="F7957" t="s">
        <v>50</v>
      </c>
      <c r="G7957" t="s">
        <v>513</v>
      </c>
      <c r="H7957" t="s">
        <v>514</v>
      </c>
      <c r="I7957" t="s">
        <v>41</v>
      </c>
      <c r="J7957" t="s">
        <v>27</v>
      </c>
      <c r="K7957" t="s">
        <v>8488</v>
      </c>
      <c r="L7957" t="s">
        <v>43</v>
      </c>
      <c r="M7957">
        <v>95928</v>
      </c>
      <c r="N7957" t="s">
        <v>44</v>
      </c>
      <c r="O7957" t="s">
        <v>5539</v>
      </c>
      <c r="P7957" t="s">
        <v>32</v>
      </c>
      <c r="Q7957" t="s">
        <v>36</v>
      </c>
      <c r="R7957" t="s">
        <v>5540</v>
      </c>
      <c r="S7957">
        <v>435.16800000000006</v>
      </c>
      <c r="T7957">
        <v>4</v>
      </c>
      <c r="U7957">
        <v>0.2</v>
      </c>
      <c r="V7957">
        <v>-59.835600000000042</v>
      </c>
    </row>
    <row r="7958" spans="1:22" ht="14.25" customHeight="1" x14ac:dyDescent="0.3">
      <c r="A7958">
        <v>7957</v>
      </c>
      <c r="B7958" t="s">
        <v>9755</v>
      </c>
      <c r="C7958">
        <f>YEAR(Data!$D7958)</f>
        <v>2014</v>
      </c>
      <c r="D7958" s="2">
        <v>41918</v>
      </c>
      <c r="E7958" s="2">
        <v>41923</v>
      </c>
      <c r="F7958" t="s">
        <v>50</v>
      </c>
      <c r="G7958" t="s">
        <v>513</v>
      </c>
      <c r="H7958" t="s">
        <v>514</v>
      </c>
      <c r="I7958" t="s">
        <v>41</v>
      </c>
      <c r="J7958" t="s">
        <v>27</v>
      </c>
      <c r="K7958" t="s">
        <v>8488</v>
      </c>
      <c r="L7958" t="s">
        <v>43</v>
      </c>
      <c r="M7958">
        <v>95928</v>
      </c>
      <c r="N7958" t="s">
        <v>44</v>
      </c>
      <c r="O7958" t="s">
        <v>562</v>
      </c>
      <c r="P7958" t="s">
        <v>46</v>
      </c>
      <c r="Q7958" t="s">
        <v>269</v>
      </c>
      <c r="R7958" t="s">
        <v>186</v>
      </c>
      <c r="S7958">
        <v>14.9</v>
      </c>
      <c r="T7958">
        <v>5</v>
      </c>
      <c r="U7958">
        <v>0</v>
      </c>
      <c r="V7958">
        <v>6.8539999999999992</v>
      </c>
    </row>
    <row r="7959" spans="1:22" ht="14.25" customHeight="1" x14ac:dyDescent="0.3">
      <c r="A7959">
        <v>7958</v>
      </c>
      <c r="B7959" t="s">
        <v>9755</v>
      </c>
      <c r="C7959">
        <f>YEAR(Data!$D7959)</f>
        <v>2014</v>
      </c>
      <c r="D7959" s="2">
        <v>41918</v>
      </c>
      <c r="E7959" s="2">
        <v>41923</v>
      </c>
      <c r="F7959" t="s">
        <v>50</v>
      </c>
      <c r="G7959" t="s">
        <v>513</v>
      </c>
      <c r="H7959" t="s">
        <v>514</v>
      </c>
      <c r="I7959" t="s">
        <v>41</v>
      </c>
      <c r="J7959" t="s">
        <v>27</v>
      </c>
      <c r="K7959" t="s">
        <v>8488</v>
      </c>
      <c r="L7959" t="s">
        <v>43</v>
      </c>
      <c r="M7959">
        <v>95928</v>
      </c>
      <c r="N7959" t="s">
        <v>44</v>
      </c>
      <c r="O7959" t="s">
        <v>7634</v>
      </c>
      <c r="P7959" t="s">
        <v>46</v>
      </c>
      <c r="Q7959" t="s">
        <v>78</v>
      </c>
      <c r="R7959" t="s">
        <v>7635</v>
      </c>
      <c r="S7959">
        <v>15.8</v>
      </c>
      <c r="T7959">
        <v>4</v>
      </c>
      <c r="U7959">
        <v>0</v>
      </c>
      <c r="V7959">
        <v>4.1080000000000005</v>
      </c>
    </row>
    <row r="7960" spans="1:22" ht="14.25" customHeight="1" x14ac:dyDescent="0.3">
      <c r="A7960">
        <v>7959</v>
      </c>
      <c r="B7960" t="s">
        <v>9755</v>
      </c>
      <c r="C7960">
        <f>YEAR(Data!$D7960)</f>
        <v>2014</v>
      </c>
      <c r="D7960" s="2">
        <v>41918</v>
      </c>
      <c r="E7960" s="2">
        <v>41923</v>
      </c>
      <c r="F7960" t="s">
        <v>50</v>
      </c>
      <c r="G7960" t="s">
        <v>513</v>
      </c>
      <c r="H7960" t="s">
        <v>514</v>
      </c>
      <c r="I7960" t="s">
        <v>41</v>
      </c>
      <c r="J7960" t="s">
        <v>27</v>
      </c>
      <c r="K7960" t="s">
        <v>8488</v>
      </c>
      <c r="L7960" t="s">
        <v>43</v>
      </c>
      <c r="M7960">
        <v>95928</v>
      </c>
      <c r="N7960" t="s">
        <v>44</v>
      </c>
      <c r="O7960" t="s">
        <v>6240</v>
      </c>
      <c r="P7960" t="s">
        <v>32</v>
      </c>
      <c r="Q7960" t="s">
        <v>65</v>
      </c>
      <c r="R7960" t="s">
        <v>6241</v>
      </c>
      <c r="S7960">
        <v>72.900000000000006</v>
      </c>
      <c r="T7960">
        <v>5</v>
      </c>
      <c r="U7960">
        <v>0</v>
      </c>
      <c r="V7960">
        <v>26.973000000000003</v>
      </c>
    </row>
    <row r="7961" spans="1:22" ht="14.25" customHeight="1" x14ac:dyDescent="0.3">
      <c r="A7961">
        <v>7960</v>
      </c>
      <c r="B7961" t="s">
        <v>9755</v>
      </c>
      <c r="C7961">
        <f>YEAR(Data!$D7961)</f>
        <v>2014</v>
      </c>
      <c r="D7961" s="2">
        <v>41918</v>
      </c>
      <c r="E7961" s="2">
        <v>41923</v>
      </c>
      <c r="F7961" t="s">
        <v>50</v>
      </c>
      <c r="G7961" t="s">
        <v>513</v>
      </c>
      <c r="H7961" t="s">
        <v>514</v>
      </c>
      <c r="I7961" t="s">
        <v>41</v>
      </c>
      <c r="J7961" t="s">
        <v>27</v>
      </c>
      <c r="K7961" t="s">
        <v>8488</v>
      </c>
      <c r="L7961" t="s">
        <v>43</v>
      </c>
      <c r="M7961">
        <v>95928</v>
      </c>
      <c r="N7961" t="s">
        <v>44</v>
      </c>
      <c r="O7961" t="s">
        <v>3273</v>
      </c>
      <c r="P7961" t="s">
        <v>32</v>
      </c>
      <c r="Q7961" t="s">
        <v>56</v>
      </c>
      <c r="R7961" t="s">
        <v>3274</v>
      </c>
      <c r="S7961">
        <v>206.35200000000003</v>
      </c>
      <c r="T7961">
        <v>3</v>
      </c>
      <c r="U7961">
        <v>0.2</v>
      </c>
      <c r="V7961">
        <v>5.1587999999999852</v>
      </c>
    </row>
    <row r="7962" spans="1:22" ht="14.25" customHeight="1" x14ac:dyDescent="0.3">
      <c r="A7962">
        <v>7961</v>
      </c>
      <c r="B7962" t="s">
        <v>9755</v>
      </c>
      <c r="C7962">
        <f>YEAR(Data!$D7962)</f>
        <v>2014</v>
      </c>
      <c r="D7962" s="2">
        <v>41918</v>
      </c>
      <c r="E7962" s="2">
        <v>41923</v>
      </c>
      <c r="F7962" t="s">
        <v>50</v>
      </c>
      <c r="G7962" t="s">
        <v>513</v>
      </c>
      <c r="H7962" t="s">
        <v>514</v>
      </c>
      <c r="I7962" t="s">
        <v>41</v>
      </c>
      <c r="J7962" t="s">
        <v>27</v>
      </c>
      <c r="K7962" t="s">
        <v>8488</v>
      </c>
      <c r="L7962" t="s">
        <v>43</v>
      </c>
      <c r="M7962">
        <v>95928</v>
      </c>
      <c r="N7962" t="s">
        <v>44</v>
      </c>
      <c r="O7962" t="s">
        <v>1234</v>
      </c>
      <c r="P7962" t="s">
        <v>71</v>
      </c>
      <c r="Q7962" t="s">
        <v>72</v>
      </c>
      <c r="R7962" t="s">
        <v>1235</v>
      </c>
      <c r="S7962">
        <v>7.9920000000000009</v>
      </c>
      <c r="T7962">
        <v>1</v>
      </c>
      <c r="U7962">
        <v>0.2</v>
      </c>
      <c r="V7962">
        <v>2.6972999999999994</v>
      </c>
    </row>
    <row r="7963" spans="1:22" ht="14.25" customHeight="1" x14ac:dyDescent="0.3">
      <c r="A7963">
        <v>7962</v>
      </c>
      <c r="B7963" t="s">
        <v>9756</v>
      </c>
      <c r="C7963">
        <f>YEAR(Data!$D7963)</f>
        <v>2014</v>
      </c>
      <c r="D7963" s="2">
        <v>41962</v>
      </c>
      <c r="E7963" s="2">
        <v>41967</v>
      </c>
      <c r="F7963" t="s">
        <v>23</v>
      </c>
      <c r="G7963" t="s">
        <v>400</v>
      </c>
      <c r="H7963" t="s">
        <v>401</v>
      </c>
      <c r="I7963" t="s">
        <v>41</v>
      </c>
      <c r="J7963" t="s">
        <v>27</v>
      </c>
      <c r="K7963" t="s">
        <v>7194</v>
      </c>
      <c r="L7963" t="s">
        <v>54</v>
      </c>
      <c r="M7963">
        <v>33023</v>
      </c>
      <c r="N7963" t="s">
        <v>30</v>
      </c>
      <c r="O7963" t="s">
        <v>6446</v>
      </c>
      <c r="P7963" t="s">
        <v>46</v>
      </c>
      <c r="Q7963" t="s">
        <v>59</v>
      </c>
      <c r="R7963" t="s">
        <v>6447</v>
      </c>
      <c r="S7963">
        <v>81.360000000000014</v>
      </c>
      <c r="T7963">
        <v>5</v>
      </c>
      <c r="U7963">
        <v>0.2</v>
      </c>
      <c r="V7963">
        <v>-19.323000000000011</v>
      </c>
    </row>
    <row r="7964" spans="1:22" ht="14.25" customHeight="1" x14ac:dyDescent="0.3">
      <c r="A7964">
        <v>7963</v>
      </c>
      <c r="B7964" t="s">
        <v>9756</v>
      </c>
      <c r="C7964">
        <f>YEAR(Data!$D7964)</f>
        <v>2014</v>
      </c>
      <c r="D7964" s="2">
        <v>41962</v>
      </c>
      <c r="E7964" s="2">
        <v>41967</v>
      </c>
      <c r="F7964" t="s">
        <v>23</v>
      </c>
      <c r="G7964" t="s">
        <v>400</v>
      </c>
      <c r="H7964" t="s">
        <v>401</v>
      </c>
      <c r="I7964" t="s">
        <v>41</v>
      </c>
      <c r="J7964" t="s">
        <v>27</v>
      </c>
      <c r="K7964" t="s">
        <v>7194</v>
      </c>
      <c r="L7964" t="s">
        <v>54</v>
      </c>
      <c r="M7964">
        <v>33023</v>
      </c>
      <c r="N7964" t="s">
        <v>30</v>
      </c>
      <c r="O7964" t="s">
        <v>2616</v>
      </c>
      <c r="P7964" t="s">
        <v>46</v>
      </c>
      <c r="Q7964" t="s">
        <v>75</v>
      </c>
      <c r="R7964" t="s">
        <v>2617</v>
      </c>
      <c r="S7964">
        <v>20.232000000000003</v>
      </c>
      <c r="T7964">
        <v>8</v>
      </c>
      <c r="U7964">
        <v>0.7</v>
      </c>
      <c r="V7964">
        <v>-16.185600000000001</v>
      </c>
    </row>
    <row r="7965" spans="1:22" ht="14.25" customHeight="1" x14ac:dyDescent="0.3">
      <c r="A7965">
        <v>7964</v>
      </c>
      <c r="B7965" t="s">
        <v>9756</v>
      </c>
      <c r="C7965">
        <f>YEAR(Data!$D7965)</f>
        <v>2014</v>
      </c>
      <c r="D7965" s="2">
        <v>41962</v>
      </c>
      <c r="E7965" s="2">
        <v>41967</v>
      </c>
      <c r="F7965" t="s">
        <v>23</v>
      </c>
      <c r="G7965" t="s">
        <v>400</v>
      </c>
      <c r="H7965" t="s">
        <v>401</v>
      </c>
      <c r="I7965" t="s">
        <v>41</v>
      </c>
      <c r="J7965" t="s">
        <v>27</v>
      </c>
      <c r="K7965" t="s">
        <v>7194</v>
      </c>
      <c r="L7965" t="s">
        <v>54</v>
      </c>
      <c r="M7965">
        <v>33023</v>
      </c>
      <c r="N7965" t="s">
        <v>30</v>
      </c>
      <c r="O7965" t="s">
        <v>713</v>
      </c>
      <c r="P7965" t="s">
        <v>46</v>
      </c>
      <c r="Q7965" t="s">
        <v>78</v>
      </c>
      <c r="R7965" t="s">
        <v>714</v>
      </c>
      <c r="S7965">
        <v>389.05600000000004</v>
      </c>
      <c r="T7965">
        <v>4</v>
      </c>
      <c r="U7965">
        <v>0.2</v>
      </c>
      <c r="V7965">
        <v>48.631999999999948</v>
      </c>
    </row>
    <row r="7966" spans="1:22" ht="14.25" customHeight="1" x14ac:dyDescent="0.3">
      <c r="A7966">
        <v>7965</v>
      </c>
      <c r="B7966" t="s">
        <v>9756</v>
      </c>
      <c r="C7966">
        <f>YEAR(Data!$D7966)</f>
        <v>2014</v>
      </c>
      <c r="D7966" s="2">
        <v>41962</v>
      </c>
      <c r="E7966" s="2">
        <v>41967</v>
      </c>
      <c r="F7966" t="s">
        <v>23</v>
      </c>
      <c r="G7966" t="s">
        <v>400</v>
      </c>
      <c r="H7966" t="s">
        <v>401</v>
      </c>
      <c r="I7966" t="s">
        <v>41</v>
      </c>
      <c r="J7966" t="s">
        <v>27</v>
      </c>
      <c r="K7966" t="s">
        <v>7194</v>
      </c>
      <c r="L7966" t="s">
        <v>54</v>
      </c>
      <c r="M7966">
        <v>33023</v>
      </c>
      <c r="N7966" t="s">
        <v>30</v>
      </c>
      <c r="O7966" t="s">
        <v>6484</v>
      </c>
      <c r="P7966" t="s">
        <v>46</v>
      </c>
      <c r="Q7966" t="s">
        <v>90</v>
      </c>
      <c r="R7966" t="s">
        <v>6485</v>
      </c>
      <c r="S7966">
        <v>20.736000000000004</v>
      </c>
      <c r="T7966">
        <v>4</v>
      </c>
      <c r="U7966">
        <v>0.2</v>
      </c>
      <c r="V7966">
        <v>7.2576000000000001</v>
      </c>
    </row>
    <row r="7967" spans="1:22" ht="14.25" customHeight="1" x14ac:dyDescent="0.3">
      <c r="A7967">
        <v>7966</v>
      </c>
      <c r="B7967" t="s">
        <v>9756</v>
      </c>
      <c r="C7967">
        <f>YEAR(Data!$D7967)</f>
        <v>2014</v>
      </c>
      <c r="D7967" s="2">
        <v>41962</v>
      </c>
      <c r="E7967" s="2">
        <v>41967</v>
      </c>
      <c r="F7967" t="s">
        <v>23</v>
      </c>
      <c r="G7967" t="s">
        <v>400</v>
      </c>
      <c r="H7967" t="s">
        <v>401</v>
      </c>
      <c r="I7967" t="s">
        <v>41</v>
      </c>
      <c r="J7967" t="s">
        <v>27</v>
      </c>
      <c r="K7967" t="s">
        <v>7194</v>
      </c>
      <c r="L7967" t="s">
        <v>54</v>
      </c>
      <c r="M7967">
        <v>33023</v>
      </c>
      <c r="N7967" t="s">
        <v>30</v>
      </c>
      <c r="O7967" t="s">
        <v>4661</v>
      </c>
      <c r="P7967" t="s">
        <v>46</v>
      </c>
      <c r="Q7967" t="s">
        <v>90</v>
      </c>
      <c r="R7967" t="s">
        <v>4662</v>
      </c>
      <c r="S7967">
        <v>41.472000000000008</v>
      </c>
      <c r="T7967">
        <v>8</v>
      </c>
      <c r="U7967">
        <v>0.2</v>
      </c>
      <c r="V7967">
        <v>14.5152</v>
      </c>
    </row>
    <row r="7968" spans="1:22" ht="14.25" customHeight="1" x14ac:dyDescent="0.3">
      <c r="A7968">
        <v>7967</v>
      </c>
      <c r="B7968" t="s">
        <v>9757</v>
      </c>
      <c r="C7968">
        <f>YEAR(Data!$D7968)</f>
        <v>2012</v>
      </c>
      <c r="D7968" s="2">
        <v>40991</v>
      </c>
      <c r="E7968" s="2">
        <v>40998</v>
      </c>
      <c r="F7968" t="s">
        <v>50</v>
      </c>
      <c r="G7968" t="s">
        <v>1383</v>
      </c>
      <c r="H7968" t="s">
        <v>1384</v>
      </c>
      <c r="I7968" t="s">
        <v>41</v>
      </c>
      <c r="J7968" t="s">
        <v>27</v>
      </c>
      <c r="K7968" t="s">
        <v>42</v>
      </c>
      <c r="L7968" t="s">
        <v>43</v>
      </c>
      <c r="M7968">
        <v>90049</v>
      </c>
      <c r="N7968" t="s">
        <v>44</v>
      </c>
      <c r="O7968" t="s">
        <v>5347</v>
      </c>
      <c r="P7968" t="s">
        <v>46</v>
      </c>
      <c r="Q7968" t="s">
        <v>90</v>
      </c>
      <c r="R7968" t="s">
        <v>5348</v>
      </c>
      <c r="S7968">
        <v>33.36</v>
      </c>
      <c r="T7968">
        <v>4</v>
      </c>
      <c r="U7968">
        <v>0</v>
      </c>
      <c r="V7968">
        <v>16.68</v>
      </c>
    </row>
    <row r="7969" spans="1:22" ht="14.25" customHeight="1" x14ac:dyDescent="0.3">
      <c r="A7969">
        <v>7968</v>
      </c>
      <c r="B7969" t="s">
        <v>9758</v>
      </c>
      <c r="C7969">
        <f>YEAR(Data!$D7969)</f>
        <v>2013</v>
      </c>
      <c r="D7969" s="2">
        <v>41558</v>
      </c>
      <c r="E7969" s="2">
        <v>41560</v>
      </c>
      <c r="F7969" t="s">
        <v>188</v>
      </c>
      <c r="G7969" t="s">
        <v>4952</v>
      </c>
      <c r="H7969" t="s">
        <v>4953</v>
      </c>
      <c r="I7969" t="s">
        <v>41</v>
      </c>
      <c r="J7969" t="s">
        <v>27</v>
      </c>
      <c r="K7969" t="s">
        <v>807</v>
      </c>
      <c r="L7969" t="s">
        <v>457</v>
      </c>
      <c r="M7969">
        <v>80219</v>
      </c>
      <c r="N7969" t="s">
        <v>44</v>
      </c>
      <c r="O7969" t="s">
        <v>9759</v>
      </c>
      <c r="P7969" t="s">
        <v>32</v>
      </c>
      <c r="Q7969" t="s">
        <v>33</v>
      </c>
      <c r="R7969" t="s">
        <v>9760</v>
      </c>
      <c r="S7969">
        <v>90.882000000000005</v>
      </c>
      <c r="T7969">
        <v>3</v>
      </c>
      <c r="U7969">
        <v>0.7</v>
      </c>
      <c r="V7969">
        <v>-190.85220000000004</v>
      </c>
    </row>
    <row r="7970" spans="1:22" ht="14.25" customHeight="1" x14ac:dyDescent="0.3">
      <c r="A7970">
        <v>7969</v>
      </c>
      <c r="B7970" t="s">
        <v>9758</v>
      </c>
      <c r="C7970">
        <f>YEAR(Data!$D7970)</f>
        <v>2013</v>
      </c>
      <c r="D7970" s="2">
        <v>41558</v>
      </c>
      <c r="E7970" s="2">
        <v>41560</v>
      </c>
      <c r="F7970" t="s">
        <v>188</v>
      </c>
      <c r="G7970" t="s">
        <v>4952</v>
      </c>
      <c r="H7970" t="s">
        <v>4953</v>
      </c>
      <c r="I7970" t="s">
        <v>41</v>
      </c>
      <c r="J7970" t="s">
        <v>27</v>
      </c>
      <c r="K7970" t="s">
        <v>807</v>
      </c>
      <c r="L7970" t="s">
        <v>457</v>
      </c>
      <c r="M7970">
        <v>80219</v>
      </c>
      <c r="N7970" t="s">
        <v>44</v>
      </c>
      <c r="O7970" t="s">
        <v>8134</v>
      </c>
      <c r="P7970" t="s">
        <v>71</v>
      </c>
      <c r="Q7970" t="s">
        <v>72</v>
      </c>
      <c r="R7970" t="s">
        <v>8135</v>
      </c>
      <c r="S7970">
        <v>15.991999999999999</v>
      </c>
      <c r="T7970">
        <v>1</v>
      </c>
      <c r="U7970">
        <v>0.2</v>
      </c>
      <c r="V7970">
        <v>-2.9985000000000022</v>
      </c>
    </row>
    <row r="7971" spans="1:22" ht="14.25" customHeight="1" x14ac:dyDescent="0.3">
      <c r="A7971">
        <v>7970</v>
      </c>
      <c r="B7971" t="s">
        <v>9758</v>
      </c>
      <c r="C7971">
        <f>YEAR(Data!$D7971)</f>
        <v>2013</v>
      </c>
      <c r="D7971" s="2">
        <v>41558</v>
      </c>
      <c r="E7971" s="2">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ht="14.25" customHeight="1" x14ac:dyDescent="0.3">
      <c r="A7972">
        <v>7971</v>
      </c>
      <c r="B7972" t="s">
        <v>9761</v>
      </c>
      <c r="C7972">
        <f>YEAR(Data!$D7972)</f>
        <v>2012</v>
      </c>
      <c r="D7972" s="2">
        <v>41137</v>
      </c>
      <c r="E7972" s="2">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ht="14.25" customHeight="1" x14ac:dyDescent="0.3">
      <c r="A7973">
        <v>7972</v>
      </c>
      <c r="B7973" t="s">
        <v>9761</v>
      </c>
      <c r="C7973">
        <f>YEAR(Data!$D7973)</f>
        <v>2012</v>
      </c>
      <c r="D7973" s="2">
        <v>41137</v>
      </c>
      <c r="E7973" s="2">
        <v>41141</v>
      </c>
      <c r="F7973" t="s">
        <v>50</v>
      </c>
      <c r="G7973" t="s">
        <v>1157</v>
      </c>
      <c r="H7973" t="s">
        <v>1158</v>
      </c>
      <c r="I7973" t="s">
        <v>41</v>
      </c>
      <c r="J7973" t="s">
        <v>27</v>
      </c>
      <c r="K7973" t="s">
        <v>146</v>
      </c>
      <c r="L7973" t="s">
        <v>147</v>
      </c>
      <c r="M7973">
        <v>19134</v>
      </c>
      <c r="N7973" t="s">
        <v>148</v>
      </c>
      <c r="O7973" t="s">
        <v>5896</v>
      </c>
      <c r="P7973" t="s">
        <v>71</v>
      </c>
      <c r="Q7973" t="s">
        <v>161</v>
      </c>
      <c r="R7973" t="s">
        <v>5897</v>
      </c>
      <c r="S7973">
        <v>31.176000000000002</v>
      </c>
      <c r="T7973">
        <v>3</v>
      </c>
      <c r="U7973">
        <v>0.2</v>
      </c>
      <c r="V7973">
        <v>-5.4558000000000035</v>
      </c>
    </row>
    <row r="7974" spans="1:22" ht="14.25" customHeight="1" x14ac:dyDescent="0.3">
      <c r="A7974">
        <v>7973</v>
      </c>
      <c r="B7974" t="s">
        <v>9761</v>
      </c>
      <c r="C7974">
        <f>YEAR(Data!$D7974)</f>
        <v>2012</v>
      </c>
      <c r="D7974" s="2">
        <v>41137</v>
      </c>
      <c r="E7974" s="2">
        <v>41141</v>
      </c>
      <c r="F7974" t="s">
        <v>50</v>
      </c>
      <c r="G7974" t="s">
        <v>1157</v>
      </c>
      <c r="H7974" t="s">
        <v>1158</v>
      </c>
      <c r="I7974" t="s">
        <v>41</v>
      </c>
      <c r="J7974" t="s">
        <v>27</v>
      </c>
      <c r="K7974" t="s">
        <v>146</v>
      </c>
      <c r="L7974" t="s">
        <v>147</v>
      </c>
      <c r="M7974">
        <v>19134</v>
      </c>
      <c r="N7974" t="s">
        <v>148</v>
      </c>
      <c r="O7974" t="s">
        <v>5264</v>
      </c>
      <c r="P7974" t="s">
        <v>46</v>
      </c>
      <c r="Q7974" t="s">
        <v>90</v>
      </c>
      <c r="R7974" t="s">
        <v>5265</v>
      </c>
      <c r="S7974">
        <v>10.368000000000002</v>
      </c>
      <c r="T7974">
        <v>2</v>
      </c>
      <c r="U7974">
        <v>0.2</v>
      </c>
      <c r="V7974">
        <v>3.6288</v>
      </c>
    </row>
    <row r="7975" spans="1:22" ht="14.25" customHeight="1" x14ac:dyDescent="0.3">
      <c r="A7975">
        <v>7974</v>
      </c>
      <c r="B7975" t="s">
        <v>9761</v>
      </c>
      <c r="C7975">
        <f>YEAR(Data!$D7975)</f>
        <v>2012</v>
      </c>
      <c r="D7975" s="2">
        <v>41137</v>
      </c>
      <c r="E7975" s="2">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ht="14.25" customHeight="1" x14ac:dyDescent="0.3">
      <c r="A7976">
        <v>7975</v>
      </c>
      <c r="B7976" t="s">
        <v>9761</v>
      </c>
      <c r="C7976">
        <f>YEAR(Data!$D7976)</f>
        <v>2012</v>
      </c>
      <c r="D7976" s="2">
        <v>41137</v>
      </c>
      <c r="E7976" s="2">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ht="14.25" customHeight="1" x14ac:dyDescent="0.3">
      <c r="A7977">
        <v>7976</v>
      </c>
      <c r="B7977" t="s">
        <v>9761</v>
      </c>
      <c r="C7977">
        <f>YEAR(Data!$D7977)</f>
        <v>2012</v>
      </c>
      <c r="D7977" s="2">
        <v>41137</v>
      </c>
      <c r="E7977" s="2">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ht="14.25" customHeight="1" x14ac:dyDescent="0.3">
      <c r="A7978">
        <v>7977</v>
      </c>
      <c r="B7978" t="s">
        <v>9761</v>
      </c>
      <c r="C7978">
        <f>YEAR(Data!$D7978)</f>
        <v>2012</v>
      </c>
      <c r="D7978" s="2">
        <v>41137</v>
      </c>
      <c r="E7978" s="2">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ht="14.25" customHeight="1" x14ac:dyDescent="0.3">
      <c r="A7979">
        <v>7978</v>
      </c>
      <c r="B7979" t="s">
        <v>9762</v>
      </c>
      <c r="C7979">
        <f>YEAR(Data!$D7979)</f>
        <v>2011</v>
      </c>
      <c r="D7979" s="2">
        <v>40694</v>
      </c>
      <c r="E7979" s="2">
        <v>40699</v>
      </c>
      <c r="F7979" t="s">
        <v>50</v>
      </c>
      <c r="G7979" t="s">
        <v>5281</v>
      </c>
      <c r="H7979" t="s">
        <v>5282</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ht="14.25" customHeight="1" x14ac:dyDescent="0.3">
      <c r="A7980">
        <v>7979</v>
      </c>
      <c r="B7980" t="s">
        <v>9762</v>
      </c>
      <c r="C7980">
        <f>YEAR(Data!$D7980)</f>
        <v>2011</v>
      </c>
      <c r="D7980" s="2">
        <v>40694</v>
      </c>
      <c r="E7980" s="2">
        <v>40699</v>
      </c>
      <c r="F7980" t="s">
        <v>50</v>
      </c>
      <c r="G7980" t="s">
        <v>5281</v>
      </c>
      <c r="H7980" t="s">
        <v>5282</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ht="14.25" customHeight="1" x14ac:dyDescent="0.3">
      <c r="A7981">
        <v>7980</v>
      </c>
      <c r="B7981" t="s">
        <v>9763</v>
      </c>
      <c r="C7981">
        <f>YEAR(Data!$D7981)</f>
        <v>2012</v>
      </c>
      <c r="D7981" s="2">
        <v>41148</v>
      </c>
      <c r="E7981" s="2">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ht="14.25" customHeight="1" x14ac:dyDescent="0.3">
      <c r="A7982">
        <v>7981</v>
      </c>
      <c r="B7982" t="s">
        <v>9764</v>
      </c>
      <c r="C7982">
        <f>YEAR(Data!$D7982)</f>
        <v>2011</v>
      </c>
      <c r="D7982" s="2">
        <v>40547</v>
      </c>
      <c r="E7982" s="2">
        <v>40551</v>
      </c>
      <c r="F7982" t="s">
        <v>50</v>
      </c>
      <c r="G7982" t="s">
        <v>251</v>
      </c>
      <c r="H7982" t="s">
        <v>252</v>
      </c>
      <c r="I7982" t="s">
        <v>26</v>
      </c>
      <c r="J7982" t="s">
        <v>27</v>
      </c>
      <c r="K7982" t="s">
        <v>184</v>
      </c>
      <c r="L7982" t="s">
        <v>104</v>
      </c>
      <c r="M7982">
        <v>77095</v>
      </c>
      <c r="N7982" t="s">
        <v>105</v>
      </c>
      <c r="O7982" t="s">
        <v>6622</v>
      </c>
      <c r="P7982" t="s">
        <v>46</v>
      </c>
      <c r="Q7982" t="s">
        <v>90</v>
      </c>
      <c r="R7982" t="s">
        <v>6623</v>
      </c>
      <c r="S7982">
        <v>16.448</v>
      </c>
      <c r="T7982">
        <v>2</v>
      </c>
      <c r="U7982">
        <v>0.2</v>
      </c>
      <c r="V7982">
        <v>5.5511999999999979</v>
      </c>
    </row>
    <row r="7983" spans="1:22" ht="14.25" customHeight="1" x14ac:dyDescent="0.3">
      <c r="A7983">
        <v>7982</v>
      </c>
      <c r="B7983" t="s">
        <v>9765</v>
      </c>
      <c r="C7983">
        <f>YEAR(Data!$D7983)</f>
        <v>2011</v>
      </c>
      <c r="D7983" s="2">
        <v>40796</v>
      </c>
      <c r="E7983" s="2">
        <v>40799</v>
      </c>
      <c r="F7983" t="s">
        <v>188</v>
      </c>
      <c r="G7983" t="s">
        <v>144</v>
      </c>
      <c r="H7983" t="s">
        <v>145</v>
      </c>
      <c r="I7983" t="s">
        <v>26</v>
      </c>
      <c r="J7983" t="s">
        <v>27</v>
      </c>
      <c r="K7983" t="s">
        <v>9766</v>
      </c>
      <c r="L7983" t="s">
        <v>788</v>
      </c>
      <c r="M7983">
        <v>7011</v>
      </c>
      <c r="N7983" t="s">
        <v>148</v>
      </c>
      <c r="O7983" t="s">
        <v>2195</v>
      </c>
      <c r="P7983" t="s">
        <v>46</v>
      </c>
      <c r="Q7983" t="s">
        <v>78</v>
      </c>
      <c r="R7983" t="s">
        <v>2196</v>
      </c>
      <c r="S7983">
        <v>81.92</v>
      </c>
      <c r="T7983">
        <v>4</v>
      </c>
      <c r="U7983">
        <v>0</v>
      </c>
      <c r="V7983">
        <v>22.118400000000001</v>
      </c>
    </row>
    <row r="7984" spans="1:22" ht="14.25" customHeight="1" x14ac:dyDescent="0.3">
      <c r="A7984">
        <v>7983</v>
      </c>
      <c r="B7984" t="s">
        <v>9765</v>
      </c>
      <c r="C7984">
        <f>YEAR(Data!$D7984)</f>
        <v>2011</v>
      </c>
      <c r="D7984" s="2">
        <v>40796</v>
      </c>
      <c r="E7984" s="2">
        <v>40799</v>
      </c>
      <c r="F7984" t="s">
        <v>188</v>
      </c>
      <c r="G7984" t="s">
        <v>144</v>
      </c>
      <c r="H7984" t="s">
        <v>145</v>
      </c>
      <c r="I7984" t="s">
        <v>26</v>
      </c>
      <c r="J7984" t="s">
        <v>27</v>
      </c>
      <c r="K7984" t="s">
        <v>9766</v>
      </c>
      <c r="L7984" t="s">
        <v>788</v>
      </c>
      <c r="M7984">
        <v>7011</v>
      </c>
      <c r="N7984" t="s">
        <v>148</v>
      </c>
      <c r="O7984" t="s">
        <v>4622</v>
      </c>
      <c r="P7984" t="s">
        <v>32</v>
      </c>
      <c r="Q7984" t="s">
        <v>65</v>
      </c>
      <c r="R7984" t="s">
        <v>4623</v>
      </c>
      <c r="S7984">
        <v>254.89999999999998</v>
      </c>
      <c r="T7984">
        <v>5</v>
      </c>
      <c r="U7984">
        <v>0</v>
      </c>
      <c r="V7984">
        <v>76.469999999999985</v>
      </c>
    </row>
    <row r="7985" spans="1:22" ht="14.25" customHeight="1" x14ac:dyDescent="0.3">
      <c r="A7985">
        <v>7984</v>
      </c>
      <c r="B7985" t="s">
        <v>9767</v>
      </c>
      <c r="C7985">
        <f>YEAR(Data!$D7985)</f>
        <v>2014</v>
      </c>
      <c r="D7985" s="2">
        <v>41662</v>
      </c>
      <c r="E7985" s="2">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ht="14.25" customHeight="1" x14ac:dyDescent="0.3">
      <c r="A7986">
        <v>7985</v>
      </c>
      <c r="B7986" t="s">
        <v>9767</v>
      </c>
      <c r="C7986">
        <f>YEAR(Data!$D7986)</f>
        <v>2014</v>
      </c>
      <c r="D7986" s="2">
        <v>41662</v>
      </c>
      <c r="E7986" s="2">
        <v>41665</v>
      </c>
      <c r="F7986" t="s">
        <v>23</v>
      </c>
      <c r="G7986" t="s">
        <v>4764</v>
      </c>
      <c r="H7986" t="s">
        <v>4765</v>
      </c>
      <c r="I7986" t="s">
        <v>41</v>
      </c>
      <c r="J7986" t="s">
        <v>27</v>
      </c>
      <c r="K7986" t="s">
        <v>303</v>
      </c>
      <c r="L7986" t="s">
        <v>211</v>
      </c>
      <c r="M7986">
        <v>60623</v>
      </c>
      <c r="N7986" t="s">
        <v>105</v>
      </c>
      <c r="O7986" t="s">
        <v>7097</v>
      </c>
      <c r="P7986" t="s">
        <v>46</v>
      </c>
      <c r="Q7986" t="s">
        <v>68</v>
      </c>
      <c r="R7986" t="s">
        <v>7098</v>
      </c>
      <c r="S7986">
        <v>7.8719999999999999</v>
      </c>
      <c r="T7986">
        <v>3</v>
      </c>
      <c r="U7986">
        <v>0.2</v>
      </c>
      <c r="V7986">
        <v>0.88559999999999883</v>
      </c>
    </row>
    <row r="7987" spans="1:22" ht="14.25" customHeight="1" x14ac:dyDescent="0.3">
      <c r="A7987">
        <v>7986</v>
      </c>
      <c r="B7987" t="s">
        <v>9768</v>
      </c>
      <c r="C7987">
        <f>YEAR(Data!$D7987)</f>
        <v>2013</v>
      </c>
      <c r="D7987" s="2">
        <v>41386</v>
      </c>
      <c r="E7987" s="2">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ht="14.25" customHeight="1" x14ac:dyDescent="0.3">
      <c r="A7988">
        <v>7987</v>
      </c>
      <c r="B7988" t="s">
        <v>9769</v>
      </c>
      <c r="C7988">
        <f>YEAR(Data!$D7988)</f>
        <v>2013</v>
      </c>
      <c r="D7988" s="2">
        <v>41476</v>
      </c>
      <c r="E7988" s="2">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ht="14.25" customHeight="1" x14ac:dyDescent="0.3">
      <c r="A7989">
        <v>7988</v>
      </c>
      <c r="B7989" t="s">
        <v>9770</v>
      </c>
      <c r="C7989">
        <f>YEAR(Data!$D7989)</f>
        <v>2013</v>
      </c>
      <c r="D7989" s="2">
        <v>41510</v>
      </c>
      <c r="E7989" s="2">
        <v>41516</v>
      </c>
      <c r="F7989" t="s">
        <v>50</v>
      </c>
      <c r="G7989" t="s">
        <v>182</v>
      </c>
      <c r="H7989" t="s">
        <v>183</v>
      </c>
      <c r="I7989" t="s">
        <v>102</v>
      </c>
      <c r="J7989" t="s">
        <v>27</v>
      </c>
      <c r="K7989" t="s">
        <v>9771</v>
      </c>
      <c r="L7989" t="s">
        <v>114</v>
      </c>
      <c r="M7989">
        <v>53081</v>
      </c>
      <c r="N7989" t="s">
        <v>105</v>
      </c>
      <c r="O7989" t="s">
        <v>7177</v>
      </c>
      <c r="P7989" t="s">
        <v>46</v>
      </c>
      <c r="Q7989" t="s">
        <v>47</v>
      </c>
      <c r="R7989" t="s">
        <v>7178</v>
      </c>
      <c r="S7989">
        <v>25.2</v>
      </c>
      <c r="T7989">
        <v>4</v>
      </c>
      <c r="U7989">
        <v>0</v>
      </c>
      <c r="V7989">
        <v>11.591999999999999</v>
      </c>
    </row>
    <row r="7990" spans="1:22" ht="14.25" customHeight="1" x14ac:dyDescent="0.3">
      <c r="A7990">
        <v>7989</v>
      </c>
      <c r="B7990" t="s">
        <v>9770</v>
      </c>
      <c r="C7990">
        <f>YEAR(Data!$D7990)</f>
        <v>2013</v>
      </c>
      <c r="D7990" s="2">
        <v>41510</v>
      </c>
      <c r="E7990" s="2">
        <v>41516</v>
      </c>
      <c r="F7990" t="s">
        <v>50</v>
      </c>
      <c r="G7990" t="s">
        <v>182</v>
      </c>
      <c r="H7990" t="s">
        <v>183</v>
      </c>
      <c r="I7990" t="s">
        <v>102</v>
      </c>
      <c r="J7990" t="s">
        <v>27</v>
      </c>
      <c r="K7990" t="s">
        <v>9771</v>
      </c>
      <c r="L7990" t="s">
        <v>114</v>
      </c>
      <c r="M7990">
        <v>53081</v>
      </c>
      <c r="N7990" t="s">
        <v>105</v>
      </c>
      <c r="O7990" t="s">
        <v>6959</v>
      </c>
      <c r="P7990" t="s">
        <v>46</v>
      </c>
      <c r="Q7990" t="s">
        <v>47</v>
      </c>
      <c r="R7990" t="s">
        <v>6960</v>
      </c>
      <c r="S7990">
        <v>37.589999999999996</v>
      </c>
      <c r="T7990">
        <v>3</v>
      </c>
      <c r="U7990">
        <v>0</v>
      </c>
      <c r="V7990">
        <v>17.667299999999997</v>
      </c>
    </row>
    <row r="7991" spans="1:22" ht="14.25" customHeight="1" x14ac:dyDescent="0.3">
      <c r="A7991">
        <v>7990</v>
      </c>
      <c r="B7991" t="s">
        <v>9770</v>
      </c>
      <c r="C7991">
        <f>YEAR(Data!$D7991)</f>
        <v>2013</v>
      </c>
      <c r="D7991" s="2">
        <v>41510</v>
      </c>
      <c r="E7991" s="2">
        <v>41516</v>
      </c>
      <c r="F7991" t="s">
        <v>50</v>
      </c>
      <c r="G7991" t="s">
        <v>182</v>
      </c>
      <c r="H7991" t="s">
        <v>183</v>
      </c>
      <c r="I7991" t="s">
        <v>102</v>
      </c>
      <c r="J7991" t="s">
        <v>27</v>
      </c>
      <c r="K7991" t="s">
        <v>9771</v>
      </c>
      <c r="L7991" t="s">
        <v>114</v>
      </c>
      <c r="M7991">
        <v>53081</v>
      </c>
      <c r="N7991" t="s">
        <v>105</v>
      </c>
      <c r="O7991" t="s">
        <v>1297</v>
      </c>
      <c r="P7991" t="s">
        <v>46</v>
      </c>
      <c r="Q7991" t="s">
        <v>59</v>
      </c>
      <c r="R7991" t="s">
        <v>1298</v>
      </c>
      <c r="S7991">
        <v>14.97</v>
      </c>
      <c r="T7991">
        <v>1</v>
      </c>
      <c r="U7991">
        <v>0</v>
      </c>
      <c r="V7991">
        <v>4.1916000000000011</v>
      </c>
    </row>
    <row r="7992" spans="1:22" ht="14.25" customHeight="1" x14ac:dyDescent="0.3">
      <c r="A7992">
        <v>7991</v>
      </c>
      <c r="B7992" t="s">
        <v>9770</v>
      </c>
      <c r="C7992">
        <f>YEAR(Data!$D7992)</f>
        <v>2013</v>
      </c>
      <c r="D7992" s="2">
        <v>41510</v>
      </c>
      <c r="E7992" s="2">
        <v>41516</v>
      </c>
      <c r="F7992" t="s">
        <v>50</v>
      </c>
      <c r="G7992" t="s">
        <v>182</v>
      </c>
      <c r="H7992" t="s">
        <v>183</v>
      </c>
      <c r="I7992" t="s">
        <v>102</v>
      </c>
      <c r="J7992" t="s">
        <v>27</v>
      </c>
      <c r="K7992" t="s">
        <v>9771</v>
      </c>
      <c r="L7992" t="s">
        <v>114</v>
      </c>
      <c r="M7992">
        <v>53081</v>
      </c>
      <c r="N7992" t="s">
        <v>105</v>
      </c>
      <c r="O7992" t="s">
        <v>5957</v>
      </c>
      <c r="P7992" t="s">
        <v>71</v>
      </c>
      <c r="Q7992" t="s">
        <v>161</v>
      </c>
      <c r="R7992" t="s">
        <v>5958</v>
      </c>
      <c r="S7992">
        <v>1.98</v>
      </c>
      <c r="T7992">
        <v>2</v>
      </c>
      <c r="U7992">
        <v>0</v>
      </c>
      <c r="V7992">
        <v>0.89100000000000001</v>
      </c>
    </row>
    <row r="7993" spans="1:22" ht="14.25" customHeight="1" x14ac:dyDescent="0.3">
      <c r="A7993">
        <v>7992</v>
      </c>
      <c r="B7993" t="s">
        <v>9772</v>
      </c>
      <c r="C7993">
        <f>YEAR(Data!$D7993)</f>
        <v>2013</v>
      </c>
      <c r="D7993" s="2">
        <v>41440</v>
      </c>
      <c r="E7993" s="2">
        <v>41443</v>
      </c>
      <c r="F7993" t="s">
        <v>188</v>
      </c>
      <c r="G7993" t="s">
        <v>6893</v>
      </c>
      <c r="H7993" t="s">
        <v>6894</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ht="14.25" customHeight="1" x14ac:dyDescent="0.3">
      <c r="A7994">
        <v>7993</v>
      </c>
      <c r="B7994" t="s">
        <v>9772</v>
      </c>
      <c r="C7994">
        <f>YEAR(Data!$D7994)</f>
        <v>2013</v>
      </c>
      <c r="D7994" s="2">
        <v>41440</v>
      </c>
      <c r="E7994" s="2">
        <v>41443</v>
      </c>
      <c r="F7994" t="s">
        <v>188</v>
      </c>
      <c r="G7994" t="s">
        <v>6893</v>
      </c>
      <c r="H7994" t="s">
        <v>6894</v>
      </c>
      <c r="I7994" t="s">
        <v>26</v>
      </c>
      <c r="J7994" t="s">
        <v>27</v>
      </c>
      <c r="K7994" t="s">
        <v>2917</v>
      </c>
      <c r="L7994" t="s">
        <v>54</v>
      </c>
      <c r="M7994">
        <v>33433</v>
      </c>
      <c r="N7994" t="s">
        <v>30</v>
      </c>
      <c r="O7994" t="s">
        <v>6872</v>
      </c>
      <c r="P7994" t="s">
        <v>71</v>
      </c>
      <c r="Q7994" t="s">
        <v>161</v>
      </c>
      <c r="R7994" t="s">
        <v>6873</v>
      </c>
      <c r="S7994">
        <v>18.463999999999999</v>
      </c>
      <c r="T7994">
        <v>2</v>
      </c>
      <c r="U7994">
        <v>0.2</v>
      </c>
      <c r="V7994">
        <v>2.3079999999999998</v>
      </c>
    </row>
    <row r="7995" spans="1:22" ht="14.25" customHeight="1" x14ac:dyDescent="0.3">
      <c r="A7995">
        <v>7994</v>
      </c>
      <c r="B7995" t="s">
        <v>9773</v>
      </c>
      <c r="C7995">
        <f>YEAR(Data!$D7995)</f>
        <v>2012</v>
      </c>
      <c r="D7995" s="2">
        <v>41233</v>
      </c>
      <c r="E7995" s="2">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ht="14.25" customHeight="1" x14ac:dyDescent="0.3">
      <c r="A7996">
        <v>7995</v>
      </c>
      <c r="B7996" t="s">
        <v>9773</v>
      </c>
      <c r="C7996">
        <f>YEAR(Data!$D7996)</f>
        <v>2012</v>
      </c>
      <c r="D7996" s="2">
        <v>41233</v>
      </c>
      <c r="E7996" s="2">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ht="14.25" customHeight="1" x14ac:dyDescent="0.3">
      <c r="A7997">
        <v>7996</v>
      </c>
      <c r="B7997" t="s">
        <v>9773</v>
      </c>
      <c r="C7997">
        <f>YEAR(Data!$D7997)</f>
        <v>2012</v>
      </c>
      <c r="D7997" s="2">
        <v>41233</v>
      </c>
      <c r="E7997" s="2">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ht="14.25" customHeight="1" x14ac:dyDescent="0.3">
      <c r="A7998">
        <v>7997</v>
      </c>
      <c r="B7998" t="s">
        <v>9774</v>
      </c>
      <c r="C7998">
        <f>YEAR(Data!$D7998)</f>
        <v>2014</v>
      </c>
      <c r="D7998" s="2">
        <v>41947</v>
      </c>
      <c r="E7998" s="2">
        <v>41949</v>
      </c>
      <c r="F7998" t="s">
        <v>188</v>
      </c>
      <c r="G7998" t="s">
        <v>5478</v>
      </c>
      <c r="H7998" t="s">
        <v>5479</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ht="14.25" customHeight="1" x14ac:dyDescent="0.3">
      <c r="A7999">
        <v>7998</v>
      </c>
      <c r="B7999" t="s">
        <v>9774</v>
      </c>
      <c r="C7999">
        <f>YEAR(Data!$D7999)</f>
        <v>2014</v>
      </c>
      <c r="D7999" s="2">
        <v>41947</v>
      </c>
      <c r="E7999" s="2">
        <v>41949</v>
      </c>
      <c r="F7999" t="s">
        <v>188</v>
      </c>
      <c r="G7999" t="s">
        <v>5478</v>
      </c>
      <c r="H7999" t="s">
        <v>5479</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ht="14.25" customHeight="1" x14ac:dyDescent="0.3">
      <c r="A8000">
        <v>7999</v>
      </c>
      <c r="B8000" t="s">
        <v>9775</v>
      </c>
      <c r="C8000">
        <f>YEAR(Data!$D8000)</f>
        <v>2011</v>
      </c>
      <c r="D8000" s="2">
        <v>40667</v>
      </c>
      <c r="E8000" s="2">
        <v>40670</v>
      </c>
      <c r="F8000" t="s">
        <v>188</v>
      </c>
      <c r="G8000" t="s">
        <v>7354</v>
      </c>
      <c r="H8000" t="s">
        <v>7355</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ht="14.25" customHeight="1" x14ac:dyDescent="0.3">
      <c r="A8001">
        <v>8000</v>
      </c>
      <c r="B8001" t="s">
        <v>9775</v>
      </c>
      <c r="C8001">
        <f>YEAR(Data!$D8001)</f>
        <v>2011</v>
      </c>
      <c r="D8001" s="2">
        <v>40667</v>
      </c>
      <c r="E8001" s="2">
        <v>40670</v>
      </c>
      <c r="F8001" t="s">
        <v>188</v>
      </c>
      <c r="G8001" t="s">
        <v>7354</v>
      </c>
      <c r="H8001" t="s">
        <v>7355</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ht="14.25" customHeight="1" x14ac:dyDescent="0.3">
      <c r="A8002">
        <v>8001</v>
      </c>
      <c r="B8002" t="s">
        <v>9776</v>
      </c>
      <c r="C8002">
        <f>YEAR(Data!$D8002)</f>
        <v>2012</v>
      </c>
      <c r="D8002" s="2">
        <v>41221</v>
      </c>
      <c r="E8002" s="2">
        <v>41225</v>
      </c>
      <c r="F8002" t="s">
        <v>50</v>
      </c>
      <c r="G8002" t="s">
        <v>2983</v>
      </c>
      <c r="H8002" t="s">
        <v>2984</v>
      </c>
      <c r="I8002" t="s">
        <v>26</v>
      </c>
      <c r="J8002" t="s">
        <v>27</v>
      </c>
      <c r="K8002" t="s">
        <v>6620</v>
      </c>
      <c r="L8002" t="s">
        <v>489</v>
      </c>
      <c r="M8002">
        <v>52001</v>
      </c>
      <c r="N8002" t="s">
        <v>105</v>
      </c>
      <c r="O8002" t="s">
        <v>3058</v>
      </c>
      <c r="P8002" t="s">
        <v>71</v>
      </c>
      <c r="Q8002" t="s">
        <v>72</v>
      </c>
      <c r="R8002" t="s">
        <v>3059</v>
      </c>
      <c r="S8002">
        <v>263.95999999999998</v>
      </c>
      <c r="T8002">
        <v>4</v>
      </c>
      <c r="U8002">
        <v>0</v>
      </c>
      <c r="V8002">
        <v>76.548399999999987</v>
      </c>
    </row>
    <row r="8003" spans="1:22" ht="14.25" customHeight="1" x14ac:dyDescent="0.3">
      <c r="A8003">
        <v>8002</v>
      </c>
      <c r="B8003" t="s">
        <v>9777</v>
      </c>
      <c r="C8003">
        <f>YEAR(Data!$D8003)</f>
        <v>2012</v>
      </c>
      <c r="D8003" s="2">
        <v>41255</v>
      </c>
      <c r="E8003" s="2">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ht="14.25" customHeight="1" x14ac:dyDescent="0.3">
      <c r="A8004">
        <v>8003</v>
      </c>
      <c r="B8004" t="s">
        <v>9777</v>
      </c>
      <c r="C8004">
        <f>YEAR(Data!$D8004)</f>
        <v>2012</v>
      </c>
      <c r="D8004" s="2">
        <v>41255</v>
      </c>
      <c r="E8004" s="2">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ht="14.25" customHeight="1" x14ac:dyDescent="0.3">
      <c r="A8005">
        <v>8004</v>
      </c>
      <c r="B8005" t="s">
        <v>9778</v>
      </c>
      <c r="C8005">
        <f>YEAR(Data!$D8005)</f>
        <v>2011</v>
      </c>
      <c r="D8005" s="2">
        <v>40878</v>
      </c>
      <c r="E8005" s="2">
        <v>40880</v>
      </c>
      <c r="F8005" t="s">
        <v>188</v>
      </c>
      <c r="G8005" t="s">
        <v>7158</v>
      </c>
      <c r="H8005" t="s">
        <v>7159</v>
      </c>
      <c r="I8005" t="s">
        <v>26</v>
      </c>
      <c r="J8005" t="s">
        <v>27</v>
      </c>
      <c r="K8005" t="s">
        <v>1244</v>
      </c>
      <c r="L8005" t="s">
        <v>1245</v>
      </c>
      <c r="M8005">
        <v>1852</v>
      </c>
      <c r="N8005" t="s">
        <v>148</v>
      </c>
      <c r="O8005" t="s">
        <v>7187</v>
      </c>
      <c r="P8005" t="s">
        <v>71</v>
      </c>
      <c r="Q8005" t="s">
        <v>72</v>
      </c>
      <c r="R8005" t="s">
        <v>7188</v>
      </c>
      <c r="S8005">
        <v>271.89999999999998</v>
      </c>
      <c r="T8005">
        <v>2</v>
      </c>
      <c r="U8005">
        <v>0</v>
      </c>
      <c r="V8005">
        <v>78.850999999999971</v>
      </c>
    </row>
    <row r="8006" spans="1:22" ht="14.25" customHeight="1" x14ac:dyDescent="0.3">
      <c r="A8006">
        <v>8005</v>
      </c>
      <c r="B8006" t="s">
        <v>9778</v>
      </c>
      <c r="C8006">
        <f>YEAR(Data!$D8006)</f>
        <v>2011</v>
      </c>
      <c r="D8006" s="2">
        <v>40878</v>
      </c>
      <c r="E8006" s="2">
        <v>40880</v>
      </c>
      <c r="F8006" t="s">
        <v>188</v>
      </c>
      <c r="G8006" t="s">
        <v>7158</v>
      </c>
      <c r="H8006" t="s">
        <v>7159</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ht="14.25" customHeight="1" x14ac:dyDescent="0.3">
      <c r="A8007">
        <v>8006</v>
      </c>
      <c r="B8007" t="s">
        <v>9778</v>
      </c>
      <c r="C8007">
        <f>YEAR(Data!$D8007)</f>
        <v>2011</v>
      </c>
      <c r="D8007" s="2">
        <v>40878</v>
      </c>
      <c r="E8007" s="2">
        <v>40880</v>
      </c>
      <c r="F8007" t="s">
        <v>188</v>
      </c>
      <c r="G8007" t="s">
        <v>7158</v>
      </c>
      <c r="H8007" t="s">
        <v>7159</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ht="14.25" customHeight="1" x14ac:dyDescent="0.3">
      <c r="A8008">
        <v>8007</v>
      </c>
      <c r="B8008" t="s">
        <v>9779</v>
      </c>
      <c r="C8008">
        <f>YEAR(Data!$D8008)</f>
        <v>2013</v>
      </c>
      <c r="D8008" s="2">
        <v>41555</v>
      </c>
      <c r="E8008" s="2">
        <v>41559</v>
      </c>
      <c r="F8008" t="s">
        <v>50</v>
      </c>
      <c r="G8008" t="s">
        <v>4170</v>
      </c>
      <c r="H8008" t="s">
        <v>4171</v>
      </c>
      <c r="I8008" t="s">
        <v>26</v>
      </c>
      <c r="J8008" t="s">
        <v>27</v>
      </c>
      <c r="K8008" t="s">
        <v>1941</v>
      </c>
      <c r="L8008" t="s">
        <v>96</v>
      </c>
      <c r="M8008">
        <v>98270</v>
      </c>
      <c r="N8008" t="s">
        <v>44</v>
      </c>
      <c r="O8008" t="s">
        <v>6412</v>
      </c>
      <c r="P8008" t="s">
        <v>46</v>
      </c>
      <c r="Q8008" t="s">
        <v>269</v>
      </c>
      <c r="R8008" t="s">
        <v>6413</v>
      </c>
      <c r="S8008">
        <v>93.36</v>
      </c>
      <c r="T8008">
        <v>12</v>
      </c>
      <c r="U8008">
        <v>0</v>
      </c>
      <c r="V8008">
        <v>0.93359999999999843</v>
      </c>
    </row>
    <row r="8009" spans="1:22" ht="14.25" customHeight="1" x14ac:dyDescent="0.3">
      <c r="A8009">
        <v>8008</v>
      </c>
      <c r="B8009" t="s">
        <v>9780</v>
      </c>
      <c r="C8009">
        <f>YEAR(Data!$D8009)</f>
        <v>2012</v>
      </c>
      <c r="D8009" s="2">
        <v>41230</v>
      </c>
      <c r="E8009" s="2">
        <v>41237</v>
      </c>
      <c r="F8009" t="s">
        <v>50</v>
      </c>
      <c r="G8009" t="s">
        <v>7158</v>
      </c>
      <c r="H8009" t="s">
        <v>7159</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ht="14.25" customHeight="1" x14ac:dyDescent="0.3">
      <c r="A8010">
        <v>8009</v>
      </c>
      <c r="B8010" t="s">
        <v>9780</v>
      </c>
      <c r="C8010">
        <f>YEAR(Data!$D8010)</f>
        <v>2012</v>
      </c>
      <c r="D8010" s="2">
        <v>41230</v>
      </c>
      <c r="E8010" s="2">
        <v>41237</v>
      </c>
      <c r="F8010" t="s">
        <v>50</v>
      </c>
      <c r="G8010" t="s">
        <v>7158</v>
      </c>
      <c r="H8010" t="s">
        <v>7159</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ht="14.25" customHeight="1" x14ac:dyDescent="0.3">
      <c r="A8011">
        <v>8010</v>
      </c>
      <c r="B8011" t="s">
        <v>9780</v>
      </c>
      <c r="C8011">
        <f>YEAR(Data!$D8011)</f>
        <v>2012</v>
      </c>
      <c r="D8011" s="2">
        <v>41230</v>
      </c>
      <c r="E8011" s="2">
        <v>41237</v>
      </c>
      <c r="F8011" t="s">
        <v>50</v>
      </c>
      <c r="G8011" t="s">
        <v>7158</v>
      </c>
      <c r="H8011" t="s">
        <v>7159</v>
      </c>
      <c r="I8011" t="s">
        <v>26</v>
      </c>
      <c r="J8011" t="s">
        <v>27</v>
      </c>
      <c r="K8011" t="s">
        <v>4847</v>
      </c>
      <c r="L8011" t="s">
        <v>649</v>
      </c>
      <c r="M8011">
        <v>73120</v>
      </c>
      <c r="N8011" t="s">
        <v>105</v>
      </c>
      <c r="O8011" t="s">
        <v>9131</v>
      </c>
      <c r="P8011" t="s">
        <v>32</v>
      </c>
      <c r="Q8011" t="s">
        <v>36</v>
      </c>
      <c r="R8011" t="s">
        <v>9132</v>
      </c>
      <c r="S8011">
        <v>1323.8999999999999</v>
      </c>
      <c r="T8011">
        <v>5</v>
      </c>
      <c r="U8011">
        <v>0</v>
      </c>
      <c r="V8011">
        <v>383.93099999999993</v>
      </c>
    </row>
    <row r="8012" spans="1:22" ht="14.25" customHeight="1" x14ac:dyDescent="0.3">
      <c r="A8012">
        <v>8011</v>
      </c>
      <c r="B8012" t="s">
        <v>9781</v>
      </c>
      <c r="C8012">
        <f>YEAR(Data!$D8012)</f>
        <v>2011</v>
      </c>
      <c r="D8012" s="2">
        <v>40619</v>
      </c>
      <c r="E8012" s="2">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ht="14.25" customHeight="1" x14ac:dyDescent="0.3">
      <c r="A8013">
        <v>8012</v>
      </c>
      <c r="B8013" t="s">
        <v>9782</v>
      </c>
      <c r="C8013">
        <f>YEAR(Data!$D8013)</f>
        <v>2012</v>
      </c>
      <c r="D8013" s="2">
        <v>41080</v>
      </c>
      <c r="E8013" s="2">
        <v>41083</v>
      </c>
      <c r="F8013" t="s">
        <v>188</v>
      </c>
      <c r="G8013" t="s">
        <v>5224</v>
      </c>
      <c r="H8013" t="s">
        <v>5225</v>
      </c>
      <c r="I8013" t="s">
        <v>26</v>
      </c>
      <c r="J8013" t="s">
        <v>27</v>
      </c>
      <c r="K8013" t="s">
        <v>456</v>
      </c>
      <c r="L8013" t="s">
        <v>457</v>
      </c>
      <c r="M8013">
        <v>80013</v>
      </c>
      <c r="N8013" t="s">
        <v>44</v>
      </c>
      <c r="O8013" t="s">
        <v>9183</v>
      </c>
      <c r="P8013" t="s">
        <v>71</v>
      </c>
      <c r="Q8013" t="s">
        <v>72</v>
      </c>
      <c r="R8013" t="s">
        <v>9184</v>
      </c>
      <c r="S8013">
        <v>125.944</v>
      </c>
      <c r="T8013">
        <v>7</v>
      </c>
      <c r="U8013">
        <v>0.2</v>
      </c>
      <c r="V8013">
        <v>15.742999999999984</v>
      </c>
    </row>
    <row r="8014" spans="1:22" ht="14.25" customHeight="1" x14ac:dyDescent="0.3">
      <c r="A8014">
        <v>8013</v>
      </c>
      <c r="B8014" t="s">
        <v>9783</v>
      </c>
      <c r="C8014">
        <f>YEAR(Data!$D8014)</f>
        <v>2014</v>
      </c>
      <c r="D8014" s="2">
        <v>41785</v>
      </c>
      <c r="E8014" s="2">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ht="14.25" customHeight="1" x14ac:dyDescent="0.3">
      <c r="A8015">
        <v>8014</v>
      </c>
      <c r="B8015" t="s">
        <v>9783</v>
      </c>
      <c r="C8015">
        <f>YEAR(Data!$D8015)</f>
        <v>2014</v>
      </c>
      <c r="D8015" s="2">
        <v>41785</v>
      </c>
      <c r="E8015" s="2">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ht="14.25" customHeight="1" x14ac:dyDescent="0.3">
      <c r="A8016">
        <v>8015</v>
      </c>
      <c r="B8016" t="s">
        <v>9783</v>
      </c>
      <c r="C8016">
        <f>YEAR(Data!$D8016)</f>
        <v>2014</v>
      </c>
      <c r="D8016" s="2">
        <v>41785</v>
      </c>
      <c r="E8016" s="2">
        <v>41785</v>
      </c>
      <c r="F8016" t="s">
        <v>1290</v>
      </c>
      <c r="G8016" t="s">
        <v>5059</v>
      </c>
      <c r="H8016" t="s">
        <v>5060</v>
      </c>
      <c r="I8016" t="s">
        <v>26</v>
      </c>
      <c r="J8016" t="s">
        <v>27</v>
      </c>
      <c r="K8016" t="s">
        <v>266</v>
      </c>
      <c r="L8016" t="s">
        <v>267</v>
      </c>
      <c r="M8016">
        <v>10009</v>
      </c>
      <c r="N8016" t="s">
        <v>148</v>
      </c>
      <c r="O8016" t="s">
        <v>5406</v>
      </c>
      <c r="P8016" t="s">
        <v>46</v>
      </c>
      <c r="Q8016" t="s">
        <v>269</v>
      </c>
      <c r="R8016" t="s">
        <v>5407</v>
      </c>
      <c r="S8016">
        <v>3.29</v>
      </c>
      <c r="T8016">
        <v>1</v>
      </c>
      <c r="U8016">
        <v>0</v>
      </c>
      <c r="V8016">
        <v>1.4804999999999999</v>
      </c>
    </row>
    <row r="8017" spans="1:22" ht="14.25" customHeight="1" x14ac:dyDescent="0.3">
      <c r="A8017">
        <v>8016</v>
      </c>
      <c r="B8017" t="s">
        <v>9783</v>
      </c>
      <c r="C8017">
        <f>YEAR(Data!$D8017)</f>
        <v>2014</v>
      </c>
      <c r="D8017" s="2">
        <v>41785</v>
      </c>
      <c r="E8017" s="2">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ht="14.25" customHeight="1" x14ac:dyDescent="0.3">
      <c r="A8018">
        <v>8017</v>
      </c>
      <c r="B8018" t="s">
        <v>9784</v>
      </c>
      <c r="C8018">
        <f>YEAR(Data!$D8018)</f>
        <v>2011</v>
      </c>
      <c r="D8018" s="2">
        <v>40795</v>
      </c>
      <c r="E8018" s="2">
        <v>40797</v>
      </c>
      <c r="F8018" t="s">
        <v>188</v>
      </c>
      <c r="G8018" t="s">
        <v>3116</v>
      </c>
      <c r="H8018" t="s">
        <v>3117</v>
      </c>
      <c r="I8018" t="s">
        <v>102</v>
      </c>
      <c r="J8018" t="s">
        <v>27</v>
      </c>
      <c r="K8018" t="s">
        <v>2470</v>
      </c>
      <c r="L8018" t="s">
        <v>498</v>
      </c>
      <c r="M8018">
        <v>43130</v>
      </c>
      <c r="N8018" t="s">
        <v>148</v>
      </c>
      <c r="O8018" t="s">
        <v>5363</v>
      </c>
      <c r="P8018" t="s">
        <v>32</v>
      </c>
      <c r="Q8018" t="s">
        <v>65</v>
      </c>
      <c r="R8018" t="s">
        <v>5364</v>
      </c>
      <c r="S8018">
        <v>60.672000000000011</v>
      </c>
      <c r="T8018">
        <v>6</v>
      </c>
      <c r="U8018">
        <v>0.2</v>
      </c>
      <c r="V8018">
        <v>12.892799999999998</v>
      </c>
    </row>
    <row r="8019" spans="1:22" ht="14.25" customHeight="1" x14ac:dyDescent="0.3">
      <c r="A8019">
        <v>8018</v>
      </c>
      <c r="B8019" t="s">
        <v>9784</v>
      </c>
      <c r="C8019">
        <f>YEAR(Data!$D8019)</f>
        <v>2011</v>
      </c>
      <c r="D8019" s="2">
        <v>40795</v>
      </c>
      <c r="E8019" s="2">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ht="14.25" customHeight="1" x14ac:dyDescent="0.3">
      <c r="A8020">
        <v>8019</v>
      </c>
      <c r="B8020" t="s">
        <v>9785</v>
      </c>
      <c r="C8020">
        <f>YEAR(Data!$D8020)</f>
        <v>2014</v>
      </c>
      <c r="D8020" s="2">
        <v>41930</v>
      </c>
      <c r="E8020" s="2">
        <v>41932</v>
      </c>
      <c r="F8020" t="s">
        <v>23</v>
      </c>
      <c r="G8020" t="s">
        <v>2410</v>
      </c>
      <c r="H8020" t="s">
        <v>2411</v>
      </c>
      <c r="I8020" t="s">
        <v>41</v>
      </c>
      <c r="J8020" t="s">
        <v>27</v>
      </c>
      <c r="K8020" t="s">
        <v>9437</v>
      </c>
      <c r="L8020" t="s">
        <v>43</v>
      </c>
      <c r="M8020">
        <v>95351</v>
      </c>
      <c r="N8020" t="s">
        <v>44</v>
      </c>
      <c r="O8020" t="s">
        <v>835</v>
      </c>
      <c r="P8020" t="s">
        <v>71</v>
      </c>
      <c r="Q8020" t="s">
        <v>72</v>
      </c>
      <c r="R8020" t="s">
        <v>836</v>
      </c>
      <c r="S8020">
        <v>52.792000000000002</v>
      </c>
      <c r="T8020">
        <v>1</v>
      </c>
      <c r="U8020">
        <v>0.2</v>
      </c>
      <c r="V8020">
        <v>4.6193000000000026</v>
      </c>
    </row>
    <row r="8021" spans="1:22" ht="14.25" customHeight="1" x14ac:dyDescent="0.3">
      <c r="A8021">
        <v>8020</v>
      </c>
      <c r="B8021" t="s">
        <v>9786</v>
      </c>
      <c r="C8021">
        <f>YEAR(Data!$D8021)</f>
        <v>2014</v>
      </c>
      <c r="D8021" s="2">
        <v>41946</v>
      </c>
      <c r="E8021" s="2">
        <v>41949</v>
      </c>
      <c r="F8021" t="s">
        <v>188</v>
      </c>
      <c r="G8021" t="s">
        <v>646</v>
      </c>
      <c r="H8021" t="s">
        <v>647</v>
      </c>
      <c r="I8021" t="s">
        <v>26</v>
      </c>
      <c r="J8021" t="s">
        <v>27</v>
      </c>
      <c r="K8021" t="s">
        <v>5083</v>
      </c>
      <c r="L8021" t="s">
        <v>596</v>
      </c>
      <c r="M8021">
        <v>63116</v>
      </c>
      <c r="N8021" t="s">
        <v>105</v>
      </c>
      <c r="O8021" t="s">
        <v>7119</v>
      </c>
      <c r="P8021" t="s">
        <v>46</v>
      </c>
      <c r="Q8021" t="s">
        <v>78</v>
      </c>
      <c r="R8021" t="s">
        <v>7120</v>
      </c>
      <c r="S8021">
        <v>83.9</v>
      </c>
      <c r="T8021">
        <v>10</v>
      </c>
      <c r="U8021">
        <v>0</v>
      </c>
      <c r="V8021">
        <v>20.975000000000001</v>
      </c>
    </row>
    <row r="8022" spans="1:22" ht="14.25" customHeight="1" x14ac:dyDescent="0.3">
      <c r="A8022">
        <v>8021</v>
      </c>
      <c r="B8022" t="s">
        <v>9786</v>
      </c>
      <c r="C8022">
        <f>YEAR(Data!$D8022)</f>
        <v>2014</v>
      </c>
      <c r="D8022" s="2">
        <v>41946</v>
      </c>
      <c r="E8022" s="2">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ht="14.25" customHeight="1" x14ac:dyDescent="0.3">
      <c r="A8023">
        <v>8022</v>
      </c>
      <c r="B8023" t="s">
        <v>9787</v>
      </c>
      <c r="C8023">
        <f>YEAR(Data!$D8023)</f>
        <v>2011</v>
      </c>
      <c r="D8023" s="2">
        <v>40745</v>
      </c>
      <c r="E8023" s="2">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ht="14.25" customHeight="1" x14ac:dyDescent="0.3">
      <c r="A8024">
        <v>8023</v>
      </c>
      <c r="B8024" t="s">
        <v>9787</v>
      </c>
      <c r="C8024">
        <f>YEAR(Data!$D8024)</f>
        <v>2011</v>
      </c>
      <c r="D8024" s="2">
        <v>40745</v>
      </c>
      <c r="E8024" s="2">
        <v>40749</v>
      </c>
      <c r="F8024" t="s">
        <v>50</v>
      </c>
      <c r="G8024" t="s">
        <v>3744</v>
      </c>
      <c r="H8024" t="s">
        <v>3745</v>
      </c>
      <c r="I8024" t="s">
        <v>41</v>
      </c>
      <c r="J8024" t="s">
        <v>27</v>
      </c>
      <c r="K8024" t="s">
        <v>815</v>
      </c>
      <c r="L8024" t="s">
        <v>104</v>
      </c>
      <c r="M8024">
        <v>75217</v>
      </c>
      <c r="N8024" t="s">
        <v>105</v>
      </c>
      <c r="O8024" t="s">
        <v>7511</v>
      </c>
      <c r="P8024" t="s">
        <v>46</v>
      </c>
      <c r="Q8024" t="s">
        <v>173</v>
      </c>
      <c r="R8024" t="s">
        <v>7512</v>
      </c>
      <c r="S8024">
        <v>87.92</v>
      </c>
      <c r="T8024">
        <v>5</v>
      </c>
      <c r="U8024">
        <v>0.2</v>
      </c>
      <c r="V8024">
        <v>29.673000000000005</v>
      </c>
    </row>
    <row r="8025" spans="1:22" ht="14.25" customHeight="1" x14ac:dyDescent="0.3">
      <c r="A8025">
        <v>8024</v>
      </c>
      <c r="B8025" t="s">
        <v>9787</v>
      </c>
      <c r="C8025">
        <f>YEAR(Data!$D8025)</f>
        <v>2011</v>
      </c>
      <c r="D8025" s="2">
        <v>40745</v>
      </c>
      <c r="E8025" s="2">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ht="14.25" customHeight="1" x14ac:dyDescent="0.3">
      <c r="A8026">
        <v>8025</v>
      </c>
      <c r="B8026" t="s">
        <v>9787</v>
      </c>
      <c r="C8026">
        <f>YEAR(Data!$D8026)</f>
        <v>2011</v>
      </c>
      <c r="D8026" s="2">
        <v>40745</v>
      </c>
      <c r="E8026" s="2">
        <v>40749</v>
      </c>
      <c r="F8026" t="s">
        <v>50</v>
      </c>
      <c r="G8026" t="s">
        <v>3744</v>
      </c>
      <c r="H8026" t="s">
        <v>3745</v>
      </c>
      <c r="I8026" t="s">
        <v>41</v>
      </c>
      <c r="J8026" t="s">
        <v>27</v>
      </c>
      <c r="K8026" t="s">
        <v>815</v>
      </c>
      <c r="L8026" t="s">
        <v>104</v>
      </c>
      <c r="M8026">
        <v>75217</v>
      </c>
      <c r="N8026" t="s">
        <v>105</v>
      </c>
      <c r="O8026" t="s">
        <v>6932</v>
      </c>
      <c r="P8026" t="s">
        <v>46</v>
      </c>
      <c r="Q8026" t="s">
        <v>75</v>
      </c>
      <c r="R8026" t="s">
        <v>6933</v>
      </c>
      <c r="S8026">
        <v>1.0439999999999998</v>
      </c>
      <c r="T8026">
        <v>1</v>
      </c>
      <c r="U8026">
        <v>0.8</v>
      </c>
      <c r="V8026">
        <v>-1.8270000000000004</v>
      </c>
    </row>
    <row r="8027" spans="1:22" ht="14.25" customHeight="1" x14ac:dyDescent="0.3">
      <c r="A8027">
        <v>8026</v>
      </c>
      <c r="B8027" t="s">
        <v>9788</v>
      </c>
      <c r="C8027">
        <f>YEAR(Data!$D8027)</f>
        <v>2012</v>
      </c>
      <c r="D8027" s="2">
        <v>41163</v>
      </c>
      <c r="E8027" s="2">
        <v>41167</v>
      </c>
      <c r="F8027" t="s">
        <v>23</v>
      </c>
      <c r="G8027" t="s">
        <v>8188</v>
      </c>
      <c r="H8027" t="s">
        <v>8189</v>
      </c>
      <c r="I8027" t="s">
        <v>41</v>
      </c>
      <c r="J8027" t="s">
        <v>27</v>
      </c>
      <c r="K8027" t="s">
        <v>266</v>
      </c>
      <c r="L8027" t="s">
        <v>267</v>
      </c>
      <c r="M8027">
        <v>10035</v>
      </c>
      <c r="N8027" t="s">
        <v>148</v>
      </c>
      <c r="O8027" t="s">
        <v>9187</v>
      </c>
      <c r="P8027" t="s">
        <v>32</v>
      </c>
      <c r="Q8027" t="s">
        <v>65</v>
      </c>
      <c r="R8027" t="s">
        <v>9188</v>
      </c>
      <c r="S8027">
        <v>210.68</v>
      </c>
      <c r="T8027">
        <v>2</v>
      </c>
      <c r="U8027">
        <v>0</v>
      </c>
      <c r="V8027">
        <v>50.563199999999995</v>
      </c>
    </row>
    <row r="8028" spans="1:22" ht="14.25" customHeight="1" x14ac:dyDescent="0.3">
      <c r="A8028">
        <v>8027</v>
      </c>
      <c r="B8028" t="s">
        <v>9788</v>
      </c>
      <c r="C8028">
        <f>YEAR(Data!$D8028)</f>
        <v>2012</v>
      </c>
      <c r="D8028" s="2">
        <v>41163</v>
      </c>
      <c r="E8028" s="2">
        <v>41167</v>
      </c>
      <c r="F8028" t="s">
        <v>23</v>
      </c>
      <c r="G8028" t="s">
        <v>8188</v>
      </c>
      <c r="H8028" t="s">
        <v>8189</v>
      </c>
      <c r="I8028" t="s">
        <v>41</v>
      </c>
      <c r="J8028" t="s">
        <v>27</v>
      </c>
      <c r="K8028" t="s">
        <v>266</v>
      </c>
      <c r="L8028" t="s">
        <v>267</v>
      </c>
      <c r="M8028">
        <v>10035</v>
      </c>
      <c r="N8028" t="s">
        <v>148</v>
      </c>
      <c r="O8028" t="s">
        <v>9471</v>
      </c>
      <c r="P8028" t="s">
        <v>46</v>
      </c>
      <c r="Q8028" t="s">
        <v>59</v>
      </c>
      <c r="R8028" t="s">
        <v>9472</v>
      </c>
      <c r="S8028">
        <v>78.8</v>
      </c>
      <c r="T8028">
        <v>1</v>
      </c>
      <c r="U8028">
        <v>0</v>
      </c>
      <c r="V8028">
        <v>1.5760000000000076</v>
      </c>
    </row>
    <row r="8029" spans="1:22" ht="14.25" customHeight="1" x14ac:dyDescent="0.3">
      <c r="A8029">
        <v>8028</v>
      </c>
      <c r="B8029" t="s">
        <v>9788</v>
      </c>
      <c r="C8029">
        <f>YEAR(Data!$D8029)</f>
        <v>2012</v>
      </c>
      <c r="D8029" s="2">
        <v>41163</v>
      </c>
      <c r="E8029" s="2">
        <v>41167</v>
      </c>
      <c r="F8029" t="s">
        <v>23</v>
      </c>
      <c r="G8029" t="s">
        <v>8188</v>
      </c>
      <c r="H8029" t="s">
        <v>8189</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ht="14.25" customHeight="1" x14ac:dyDescent="0.3">
      <c r="A8030">
        <v>8029</v>
      </c>
      <c r="B8030" t="s">
        <v>9788</v>
      </c>
      <c r="C8030">
        <f>YEAR(Data!$D8030)</f>
        <v>2012</v>
      </c>
      <c r="D8030" s="2">
        <v>41163</v>
      </c>
      <c r="E8030" s="2">
        <v>41167</v>
      </c>
      <c r="F8030" t="s">
        <v>23</v>
      </c>
      <c r="G8030" t="s">
        <v>8188</v>
      </c>
      <c r="H8030" t="s">
        <v>8189</v>
      </c>
      <c r="I8030" t="s">
        <v>41</v>
      </c>
      <c r="J8030" t="s">
        <v>27</v>
      </c>
      <c r="K8030" t="s">
        <v>266</v>
      </c>
      <c r="L8030" t="s">
        <v>267</v>
      </c>
      <c r="M8030">
        <v>10035</v>
      </c>
      <c r="N8030" t="s">
        <v>148</v>
      </c>
      <c r="O8030" t="s">
        <v>7504</v>
      </c>
      <c r="P8030" t="s">
        <v>46</v>
      </c>
      <c r="Q8030" t="s">
        <v>59</v>
      </c>
      <c r="R8030" t="s">
        <v>7505</v>
      </c>
      <c r="S8030">
        <v>772.68</v>
      </c>
      <c r="T8030">
        <v>4</v>
      </c>
      <c r="U8030">
        <v>0</v>
      </c>
      <c r="V8030">
        <v>108.17520000000002</v>
      </c>
    </row>
    <row r="8031" spans="1:22" ht="14.25" customHeight="1" x14ac:dyDescent="0.3">
      <c r="A8031">
        <v>8030</v>
      </c>
      <c r="B8031" t="s">
        <v>9789</v>
      </c>
      <c r="C8031">
        <f>YEAR(Data!$D8031)</f>
        <v>2013</v>
      </c>
      <c r="D8031" s="2">
        <v>41569</v>
      </c>
      <c r="E8031" s="2">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ht="14.25" customHeight="1" x14ac:dyDescent="0.3">
      <c r="A8032">
        <v>8031</v>
      </c>
      <c r="B8032" t="s">
        <v>9790</v>
      </c>
      <c r="C8032">
        <f>YEAR(Data!$D8032)</f>
        <v>2013</v>
      </c>
      <c r="D8032" s="2">
        <v>41281</v>
      </c>
      <c r="E8032" s="2">
        <v>41285</v>
      </c>
      <c r="F8032" t="s">
        <v>50</v>
      </c>
      <c r="G8032" t="s">
        <v>3237</v>
      </c>
      <c r="H8032" t="s">
        <v>3238</v>
      </c>
      <c r="I8032" t="s">
        <v>26</v>
      </c>
      <c r="J8032" t="s">
        <v>27</v>
      </c>
      <c r="K8032" t="s">
        <v>1614</v>
      </c>
      <c r="L8032" t="s">
        <v>104</v>
      </c>
      <c r="M8032">
        <v>79109</v>
      </c>
      <c r="N8032" t="s">
        <v>105</v>
      </c>
      <c r="O8032" t="s">
        <v>3956</v>
      </c>
      <c r="P8032" t="s">
        <v>32</v>
      </c>
      <c r="Q8032" t="s">
        <v>65</v>
      </c>
      <c r="R8032" t="s">
        <v>5770</v>
      </c>
      <c r="S8032">
        <v>23.076000000000001</v>
      </c>
      <c r="T8032">
        <v>3</v>
      </c>
      <c r="U8032">
        <v>0.6</v>
      </c>
      <c r="V8032">
        <v>-10.961100000000002</v>
      </c>
    </row>
    <row r="8033" spans="1:22" ht="14.25" customHeight="1" x14ac:dyDescent="0.3">
      <c r="A8033">
        <v>8032</v>
      </c>
      <c r="B8033" t="s">
        <v>9790</v>
      </c>
      <c r="C8033">
        <f>YEAR(Data!$D8033)</f>
        <v>2013</v>
      </c>
      <c r="D8033" s="2">
        <v>41281</v>
      </c>
      <c r="E8033" s="2">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ht="14.25" customHeight="1" x14ac:dyDescent="0.3">
      <c r="A8034">
        <v>8033</v>
      </c>
      <c r="B8034" t="s">
        <v>9791</v>
      </c>
      <c r="C8034">
        <f>YEAR(Data!$D8034)</f>
        <v>2012</v>
      </c>
      <c r="D8034" s="2">
        <v>41085</v>
      </c>
      <c r="E8034" s="2">
        <v>41088</v>
      </c>
      <c r="F8034" t="s">
        <v>188</v>
      </c>
      <c r="G8034" t="s">
        <v>5248</v>
      </c>
      <c r="H8034" t="s">
        <v>5249</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ht="14.25" customHeight="1" x14ac:dyDescent="0.3">
      <c r="A8035">
        <v>8034</v>
      </c>
      <c r="B8035" t="s">
        <v>9791</v>
      </c>
      <c r="C8035">
        <f>YEAR(Data!$D8035)</f>
        <v>2012</v>
      </c>
      <c r="D8035" s="2">
        <v>41085</v>
      </c>
      <c r="E8035" s="2">
        <v>41088</v>
      </c>
      <c r="F8035" t="s">
        <v>188</v>
      </c>
      <c r="G8035" t="s">
        <v>5248</v>
      </c>
      <c r="H8035" t="s">
        <v>5249</v>
      </c>
      <c r="I8035" t="s">
        <v>26</v>
      </c>
      <c r="J8035" t="s">
        <v>27</v>
      </c>
      <c r="K8035" t="s">
        <v>184</v>
      </c>
      <c r="L8035" t="s">
        <v>104</v>
      </c>
      <c r="M8035">
        <v>77041</v>
      </c>
      <c r="N8035" t="s">
        <v>105</v>
      </c>
      <c r="O8035" t="s">
        <v>7771</v>
      </c>
      <c r="P8035" t="s">
        <v>46</v>
      </c>
      <c r="Q8035" t="s">
        <v>75</v>
      </c>
      <c r="R8035" t="s">
        <v>7772</v>
      </c>
      <c r="S8035">
        <v>0.98399999999999976</v>
      </c>
      <c r="T8035">
        <v>2</v>
      </c>
      <c r="U8035">
        <v>0.8</v>
      </c>
      <c r="V8035">
        <v>-1.476</v>
      </c>
    </row>
    <row r="8036" spans="1:22" ht="14.25" customHeight="1" x14ac:dyDescent="0.3">
      <c r="A8036">
        <v>8035</v>
      </c>
      <c r="B8036" t="s">
        <v>9791</v>
      </c>
      <c r="C8036">
        <f>YEAR(Data!$D8036)</f>
        <v>2012</v>
      </c>
      <c r="D8036" s="2">
        <v>41085</v>
      </c>
      <c r="E8036" s="2">
        <v>41088</v>
      </c>
      <c r="F8036" t="s">
        <v>188</v>
      </c>
      <c r="G8036" t="s">
        <v>5248</v>
      </c>
      <c r="H8036" t="s">
        <v>5249</v>
      </c>
      <c r="I8036" t="s">
        <v>26</v>
      </c>
      <c r="J8036" t="s">
        <v>27</v>
      </c>
      <c r="K8036" t="s">
        <v>184</v>
      </c>
      <c r="L8036" t="s">
        <v>104</v>
      </c>
      <c r="M8036">
        <v>77041</v>
      </c>
      <c r="N8036" t="s">
        <v>105</v>
      </c>
      <c r="O8036" t="s">
        <v>5684</v>
      </c>
      <c r="P8036" t="s">
        <v>32</v>
      </c>
      <c r="Q8036" t="s">
        <v>65</v>
      </c>
      <c r="R8036" t="s">
        <v>5685</v>
      </c>
      <c r="S8036">
        <v>75.384000000000015</v>
      </c>
      <c r="T8036">
        <v>9</v>
      </c>
      <c r="U8036">
        <v>0.6</v>
      </c>
      <c r="V8036">
        <v>-20.730599999999995</v>
      </c>
    </row>
    <row r="8037" spans="1:22" ht="14.25" customHeight="1" x14ac:dyDescent="0.3">
      <c r="A8037">
        <v>8036</v>
      </c>
      <c r="B8037" t="s">
        <v>9791</v>
      </c>
      <c r="C8037">
        <f>YEAR(Data!$D8037)</f>
        <v>2012</v>
      </c>
      <c r="D8037" s="2">
        <v>41085</v>
      </c>
      <c r="E8037" s="2">
        <v>41088</v>
      </c>
      <c r="F8037" t="s">
        <v>188</v>
      </c>
      <c r="G8037" t="s">
        <v>5248</v>
      </c>
      <c r="H8037" t="s">
        <v>5249</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ht="14.25" customHeight="1" x14ac:dyDescent="0.3">
      <c r="A8038">
        <v>8037</v>
      </c>
      <c r="B8038" t="s">
        <v>9792</v>
      </c>
      <c r="C8038">
        <f>YEAR(Data!$D8038)</f>
        <v>2012</v>
      </c>
      <c r="D8038" s="2">
        <v>41172</v>
      </c>
      <c r="E8038" s="2">
        <v>41174</v>
      </c>
      <c r="F8038" t="s">
        <v>188</v>
      </c>
      <c r="G8038" t="s">
        <v>118</v>
      </c>
      <c r="H8038" t="s">
        <v>119</v>
      </c>
      <c r="I8038" t="s">
        <v>26</v>
      </c>
      <c r="J8038" t="s">
        <v>27</v>
      </c>
      <c r="K8038" t="s">
        <v>1479</v>
      </c>
      <c r="L8038" t="s">
        <v>1245</v>
      </c>
      <c r="M8038">
        <v>1841</v>
      </c>
      <c r="N8038" t="s">
        <v>148</v>
      </c>
      <c r="O8038" t="s">
        <v>5670</v>
      </c>
      <c r="P8038" t="s">
        <v>46</v>
      </c>
      <c r="Q8038" t="s">
        <v>75</v>
      </c>
      <c r="R8038" t="s">
        <v>5671</v>
      </c>
      <c r="S8038">
        <v>37.68</v>
      </c>
      <c r="T8038">
        <v>6</v>
      </c>
      <c r="U8038">
        <v>0</v>
      </c>
      <c r="V8038">
        <v>16.955999999999996</v>
      </c>
    </row>
    <row r="8039" spans="1:22" ht="14.25" customHeight="1" x14ac:dyDescent="0.3">
      <c r="A8039">
        <v>8038</v>
      </c>
      <c r="B8039" t="s">
        <v>9793</v>
      </c>
      <c r="C8039">
        <f>YEAR(Data!$D8039)</f>
        <v>2014</v>
      </c>
      <c r="D8039" s="2">
        <v>41831</v>
      </c>
      <c r="E8039" s="2">
        <v>41835</v>
      </c>
      <c r="F8039" t="s">
        <v>50</v>
      </c>
      <c r="G8039" t="s">
        <v>6059</v>
      </c>
      <c r="H8039" t="s">
        <v>6060</v>
      </c>
      <c r="I8039" t="s">
        <v>41</v>
      </c>
      <c r="J8039" t="s">
        <v>27</v>
      </c>
      <c r="K8039" t="s">
        <v>497</v>
      </c>
      <c r="L8039" t="s">
        <v>1272</v>
      </c>
      <c r="M8039">
        <v>31907</v>
      </c>
      <c r="N8039" t="s">
        <v>30</v>
      </c>
      <c r="O8039" t="s">
        <v>9160</v>
      </c>
      <c r="P8039" t="s">
        <v>46</v>
      </c>
      <c r="Q8039" t="s">
        <v>78</v>
      </c>
      <c r="R8039" t="s">
        <v>9161</v>
      </c>
      <c r="S8039">
        <v>41.910000000000004</v>
      </c>
      <c r="T8039">
        <v>3</v>
      </c>
      <c r="U8039">
        <v>0</v>
      </c>
      <c r="V8039">
        <v>10.896600000000003</v>
      </c>
    </row>
    <row r="8040" spans="1:22" ht="14.25" customHeight="1" x14ac:dyDescent="0.3">
      <c r="A8040">
        <v>8039</v>
      </c>
      <c r="B8040" t="s">
        <v>9794</v>
      </c>
      <c r="C8040">
        <f>YEAR(Data!$D8040)</f>
        <v>2014</v>
      </c>
      <c r="D8040" s="2">
        <v>41821</v>
      </c>
      <c r="E8040" s="2">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ht="14.25" customHeight="1" x14ac:dyDescent="0.3">
      <c r="A8041">
        <v>8040</v>
      </c>
      <c r="B8041" t="s">
        <v>9795</v>
      </c>
      <c r="C8041">
        <f>YEAR(Data!$D8041)</f>
        <v>2014</v>
      </c>
      <c r="D8041" s="2">
        <v>41873</v>
      </c>
      <c r="E8041" s="2">
        <v>41877</v>
      </c>
      <c r="F8041" t="s">
        <v>23</v>
      </c>
      <c r="G8041" t="s">
        <v>6482</v>
      </c>
      <c r="H8041" t="s">
        <v>6483</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ht="14.25" customHeight="1" x14ac:dyDescent="0.3">
      <c r="A8042">
        <v>8041</v>
      </c>
      <c r="B8042" t="s">
        <v>9795</v>
      </c>
      <c r="C8042">
        <f>YEAR(Data!$D8042)</f>
        <v>2014</v>
      </c>
      <c r="D8042" s="2">
        <v>41873</v>
      </c>
      <c r="E8042" s="2">
        <v>41877</v>
      </c>
      <c r="F8042" t="s">
        <v>23</v>
      </c>
      <c r="G8042" t="s">
        <v>6482</v>
      </c>
      <c r="H8042" t="s">
        <v>6483</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ht="14.25" customHeight="1" x14ac:dyDescent="0.3">
      <c r="A8043">
        <v>8042</v>
      </c>
      <c r="B8043" t="s">
        <v>9795</v>
      </c>
      <c r="C8043">
        <f>YEAR(Data!$D8043)</f>
        <v>2014</v>
      </c>
      <c r="D8043" s="2">
        <v>41873</v>
      </c>
      <c r="E8043" s="2">
        <v>41877</v>
      </c>
      <c r="F8043" t="s">
        <v>23</v>
      </c>
      <c r="G8043" t="s">
        <v>6482</v>
      </c>
      <c r="H8043" t="s">
        <v>6483</v>
      </c>
      <c r="I8043" t="s">
        <v>41</v>
      </c>
      <c r="J8043" t="s">
        <v>27</v>
      </c>
      <c r="K8043" t="s">
        <v>95</v>
      </c>
      <c r="L8043" t="s">
        <v>96</v>
      </c>
      <c r="M8043">
        <v>98115</v>
      </c>
      <c r="N8043" t="s">
        <v>44</v>
      </c>
      <c r="O8043" t="s">
        <v>5541</v>
      </c>
      <c r="P8043" t="s">
        <v>71</v>
      </c>
      <c r="Q8043" t="s">
        <v>161</v>
      </c>
      <c r="R8043" t="s">
        <v>5542</v>
      </c>
      <c r="S8043">
        <v>33.18</v>
      </c>
      <c r="T8043">
        <v>2</v>
      </c>
      <c r="U8043">
        <v>0</v>
      </c>
      <c r="V8043">
        <v>11.613</v>
      </c>
    </row>
    <row r="8044" spans="1:22" ht="14.25" customHeight="1" x14ac:dyDescent="0.3">
      <c r="A8044">
        <v>8043</v>
      </c>
      <c r="B8044" t="s">
        <v>9796</v>
      </c>
      <c r="C8044">
        <f>YEAR(Data!$D8044)</f>
        <v>2014</v>
      </c>
      <c r="D8044" s="2">
        <v>41710</v>
      </c>
      <c r="E8044" s="2">
        <v>41714</v>
      </c>
      <c r="F8044" t="s">
        <v>50</v>
      </c>
      <c r="G8044" t="s">
        <v>3227</v>
      </c>
      <c r="H8044" t="s">
        <v>3228</v>
      </c>
      <c r="I8044" t="s">
        <v>102</v>
      </c>
      <c r="J8044" t="s">
        <v>27</v>
      </c>
      <c r="K8044" t="s">
        <v>8794</v>
      </c>
      <c r="L8044" t="s">
        <v>1245</v>
      </c>
      <c r="M8044">
        <v>2138</v>
      </c>
      <c r="N8044" t="s">
        <v>148</v>
      </c>
      <c r="O8044" t="s">
        <v>1580</v>
      </c>
      <c r="P8044" t="s">
        <v>71</v>
      </c>
      <c r="Q8044" t="s">
        <v>161</v>
      </c>
      <c r="R8044" t="s">
        <v>1581</v>
      </c>
      <c r="S8044">
        <v>63.88</v>
      </c>
      <c r="T8044">
        <v>4</v>
      </c>
      <c r="U8044">
        <v>0</v>
      </c>
      <c r="V8044">
        <v>24.913200000000003</v>
      </c>
    </row>
    <row r="8045" spans="1:22" ht="14.25" customHeight="1" x14ac:dyDescent="0.3">
      <c r="A8045">
        <v>8044</v>
      </c>
      <c r="B8045" t="s">
        <v>9796</v>
      </c>
      <c r="C8045">
        <f>YEAR(Data!$D8045)</f>
        <v>2014</v>
      </c>
      <c r="D8045" s="2">
        <v>41710</v>
      </c>
      <c r="E8045" s="2">
        <v>41714</v>
      </c>
      <c r="F8045" t="s">
        <v>50</v>
      </c>
      <c r="G8045" t="s">
        <v>3227</v>
      </c>
      <c r="H8045" t="s">
        <v>3228</v>
      </c>
      <c r="I8045" t="s">
        <v>102</v>
      </c>
      <c r="J8045" t="s">
        <v>27</v>
      </c>
      <c r="K8045" t="s">
        <v>8794</v>
      </c>
      <c r="L8045" t="s">
        <v>1245</v>
      </c>
      <c r="M8045">
        <v>2138</v>
      </c>
      <c r="N8045" t="s">
        <v>148</v>
      </c>
      <c r="O8045" t="s">
        <v>9797</v>
      </c>
      <c r="P8045" t="s">
        <v>32</v>
      </c>
      <c r="Q8045" t="s">
        <v>65</v>
      </c>
      <c r="R8045" t="s">
        <v>9798</v>
      </c>
      <c r="S8045">
        <v>26.72</v>
      </c>
      <c r="T8045">
        <v>1</v>
      </c>
      <c r="U8045">
        <v>0</v>
      </c>
      <c r="V8045">
        <v>11.756800000000002</v>
      </c>
    </row>
    <row r="8046" spans="1:22" ht="14.25" customHeight="1" x14ac:dyDescent="0.3">
      <c r="A8046">
        <v>8045</v>
      </c>
      <c r="B8046" t="s">
        <v>9799</v>
      </c>
      <c r="C8046">
        <f>YEAR(Data!$D8046)</f>
        <v>2014</v>
      </c>
      <c r="D8046" s="2">
        <v>41898</v>
      </c>
      <c r="E8046" s="2">
        <v>41900</v>
      </c>
      <c r="F8046" t="s">
        <v>23</v>
      </c>
      <c r="G8046" t="s">
        <v>8517</v>
      </c>
      <c r="H8046" t="s">
        <v>8518</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ht="14.25" customHeight="1" x14ac:dyDescent="0.3">
      <c r="A8047">
        <v>8046</v>
      </c>
      <c r="B8047" t="s">
        <v>9800</v>
      </c>
      <c r="C8047">
        <f>YEAR(Data!$D8047)</f>
        <v>2013</v>
      </c>
      <c r="D8047" s="2">
        <v>41538</v>
      </c>
      <c r="E8047" s="2">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ht="14.25" customHeight="1" x14ac:dyDescent="0.3">
      <c r="A8048">
        <v>8047</v>
      </c>
      <c r="B8048" t="s">
        <v>9801</v>
      </c>
      <c r="C8048">
        <f>YEAR(Data!$D8048)</f>
        <v>2013</v>
      </c>
      <c r="D8048" s="2">
        <v>41624</v>
      </c>
      <c r="E8048" s="2">
        <v>41626</v>
      </c>
      <c r="F8048" t="s">
        <v>23</v>
      </c>
      <c r="G8048" t="s">
        <v>1125</v>
      </c>
      <c r="H8048" t="s">
        <v>1126</v>
      </c>
      <c r="I8048" t="s">
        <v>26</v>
      </c>
      <c r="J8048" t="s">
        <v>27</v>
      </c>
      <c r="K8048" t="s">
        <v>3315</v>
      </c>
      <c r="L8048" t="s">
        <v>498</v>
      </c>
      <c r="M8048">
        <v>44221</v>
      </c>
      <c r="N8048" t="s">
        <v>148</v>
      </c>
      <c r="O8048" t="s">
        <v>7771</v>
      </c>
      <c r="P8048" t="s">
        <v>46</v>
      </c>
      <c r="Q8048" t="s">
        <v>75</v>
      </c>
      <c r="R8048" t="s">
        <v>7772</v>
      </c>
      <c r="S8048">
        <v>2.2140000000000004</v>
      </c>
      <c r="T8048">
        <v>3</v>
      </c>
      <c r="U8048">
        <v>0.7</v>
      </c>
      <c r="V8048">
        <v>-1.4760000000000004</v>
      </c>
    </row>
    <row r="8049" spans="1:22" ht="14.25" customHeight="1" x14ac:dyDescent="0.3">
      <c r="A8049">
        <v>8048</v>
      </c>
      <c r="B8049" t="s">
        <v>9802</v>
      </c>
      <c r="C8049">
        <f>YEAR(Data!$D8049)</f>
        <v>2014</v>
      </c>
      <c r="D8049" s="2">
        <v>41947</v>
      </c>
      <c r="E8049" s="2">
        <v>41950</v>
      </c>
      <c r="F8049" t="s">
        <v>23</v>
      </c>
      <c r="G8049" t="s">
        <v>5224</v>
      </c>
      <c r="H8049" t="s">
        <v>5225</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ht="14.25" customHeight="1" x14ac:dyDescent="0.3">
      <c r="A8050">
        <v>8049</v>
      </c>
      <c r="B8050" t="s">
        <v>9803</v>
      </c>
      <c r="C8050">
        <f>YEAR(Data!$D8050)</f>
        <v>2013</v>
      </c>
      <c r="D8050" s="2">
        <v>41459</v>
      </c>
      <c r="E8050" s="2">
        <v>41463</v>
      </c>
      <c r="F8050" t="s">
        <v>50</v>
      </c>
      <c r="G8050" t="s">
        <v>1358</v>
      </c>
      <c r="H8050" t="s">
        <v>1359</v>
      </c>
      <c r="I8050" t="s">
        <v>41</v>
      </c>
      <c r="J8050" t="s">
        <v>27</v>
      </c>
      <c r="K8050" t="s">
        <v>266</v>
      </c>
      <c r="L8050" t="s">
        <v>267</v>
      </c>
      <c r="M8050">
        <v>10035</v>
      </c>
      <c r="N8050" t="s">
        <v>148</v>
      </c>
      <c r="O8050" t="s">
        <v>8071</v>
      </c>
      <c r="P8050" t="s">
        <v>46</v>
      </c>
      <c r="Q8050" t="s">
        <v>78</v>
      </c>
      <c r="R8050" t="s">
        <v>8072</v>
      </c>
      <c r="S8050">
        <v>706.86</v>
      </c>
      <c r="T8050">
        <v>7</v>
      </c>
      <c r="U8050">
        <v>0</v>
      </c>
      <c r="V8050">
        <v>197.92079999999999</v>
      </c>
    </row>
    <row r="8051" spans="1:22" ht="14.25" customHeight="1" x14ac:dyDescent="0.3">
      <c r="A8051">
        <v>8050</v>
      </c>
      <c r="B8051" t="s">
        <v>9804</v>
      </c>
      <c r="C8051">
        <f>YEAR(Data!$D8051)</f>
        <v>2011</v>
      </c>
      <c r="D8051" s="2">
        <v>40812</v>
      </c>
      <c r="E8051" s="2">
        <v>40816</v>
      </c>
      <c r="F8051" t="s">
        <v>50</v>
      </c>
      <c r="G8051" t="s">
        <v>9528</v>
      </c>
      <c r="H8051" t="s">
        <v>9529</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ht="14.25" customHeight="1" x14ac:dyDescent="0.3">
      <c r="A8052">
        <v>8051</v>
      </c>
      <c r="B8052" t="s">
        <v>9804</v>
      </c>
      <c r="C8052">
        <f>YEAR(Data!$D8052)</f>
        <v>2011</v>
      </c>
      <c r="D8052" s="2">
        <v>40812</v>
      </c>
      <c r="E8052" s="2">
        <v>40816</v>
      </c>
      <c r="F8052" t="s">
        <v>50</v>
      </c>
      <c r="G8052" t="s">
        <v>9528</v>
      </c>
      <c r="H8052" t="s">
        <v>9529</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ht="14.25" customHeight="1" x14ac:dyDescent="0.3">
      <c r="A8053">
        <v>8052</v>
      </c>
      <c r="B8053" t="s">
        <v>9804</v>
      </c>
      <c r="C8053">
        <f>YEAR(Data!$D8053)</f>
        <v>2011</v>
      </c>
      <c r="D8053" s="2">
        <v>40812</v>
      </c>
      <c r="E8053" s="2">
        <v>40816</v>
      </c>
      <c r="F8053" t="s">
        <v>50</v>
      </c>
      <c r="G8053" t="s">
        <v>9528</v>
      </c>
      <c r="H8053" t="s">
        <v>9529</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ht="14.25" customHeight="1" x14ac:dyDescent="0.3">
      <c r="A8054">
        <v>8053</v>
      </c>
      <c r="B8054" t="s">
        <v>9805</v>
      </c>
      <c r="C8054">
        <f>YEAR(Data!$D8054)</f>
        <v>2011</v>
      </c>
      <c r="D8054" s="2">
        <v>40738</v>
      </c>
      <c r="E8054" s="2">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ht="14.25" customHeight="1" x14ac:dyDescent="0.3">
      <c r="A8055">
        <v>8054</v>
      </c>
      <c r="B8055" t="s">
        <v>9806</v>
      </c>
      <c r="C8055">
        <f>YEAR(Data!$D8055)</f>
        <v>2014</v>
      </c>
      <c r="D8055" s="2">
        <v>41911</v>
      </c>
      <c r="E8055" s="2">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ht="14.25" customHeight="1" x14ac:dyDescent="0.3">
      <c r="A8056">
        <v>8055</v>
      </c>
      <c r="B8056" t="s">
        <v>9807</v>
      </c>
      <c r="C8056">
        <f>YEAR(Data!$D8056)</f>
        <v>2012</v>
      </c>
      <c r="D8056" s="2">
        <v>41149</v>
      </c>
      <c r="E8056" s="2">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ht="14.25" customHeight="1" x14ac:dyDescent="0.3">
      <c r="A8057">
        <v>8056</v>
      </c>
      <c r="B8057" t="s">
        <v>9807</v>
      </c>
      <c r="C8057">
        <f>YEAR(Data!$D8057)</f>
        <v>2012</v>
      </c>
      <c r="D8057" s="2">
        <v>41149</v>
      </c>
      <c r="E8057" s="2">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ht="14.25" customHeight="1" x14ac:dyDescent="0.3">
      <c r="A8058">
        <v>8057</v>
      </c>
      <c r="B8058" t="s">
        <v>9807</v>
      </c>
      <c r="C8058">
        <f>YEAR(Data!$D8058)</f>
        <v>2012</v>
      </c>
      <c r="D8058" s="2">
        <v>41149</v>
      </c>
      <c r="E8058" s="2">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ht="14.25" customHeight="1" x14ac:dyDescent="0.3">
      <c r="A8059">
        <v>8058</v>
      </c>
      <c r="B8059" t="s">
        <v>9807</v>
      </c>
      <c r="C8059">
        <f>YEAR(Data!$D8059)</f>
        <v>2012</v>
      </c>
      <c r="D8059" s="2">
        <v>41149</v>
      </c>
      <c r="E8059" s="2">
        <v>41156</v>
      </c>
      <c r="F8059" t="s">
        <v>50</v>
      </c>
      <c r="G8059" t="s">
        <v>777</v>
      </c>
      <c r="H8059" t="s">
        <v>778</v>
      </c>
      <c r="I8059" t="s">
        <v>26</v>
      </c>
      <c r="J8059" t="s">
        <v>27</v>
      </c>
      <c r="K8059" t="s">
        <v>42</v>
      </c>
      <c r="L8059" t="s">
        <v>43</v>
      </c>
      <c r="M8059">
        <v>90049</v>
      </c>
      <c r="N8059" t="s">
        <v>44</v>
      </c>
      <c r="O8059" t="s">
        <v>5487</v>
      </c>
      <c r="P8059" t="s">
        <v>46</v>
      </c>
      <c r="Q8059" t="s">
        <v>75</v>
      </c>
      <c r="R8059" t="s">
        <v>5488</v>
      </c>
      <c r="S8059">
        <v>41.36</v>
      </c>
      <c r="T8059">
        <v>5</v>
      </c>
      <c r="U8059">
        <v>0.2</v>
      </c>
      <c r="V8059">
        <v>13.959</v>
      </c>
    </row>
    <row r="8060" spans="1:22" ht="14.25" customHeight="1" x14ac:dyDescent="0.3">
      <c r="A8060">
        <v>8059</v>
      </c>
      <c r="B8060" t="s">
        <v>9807</v>
      </c>
      <c r="C8060">
        <f>YEAR(Data!$D8060)</f>
        <v>2012</v>
      </c>
      <c r="D8060" s="2">
        <v>41149</v>
      </c>
      <c r="E8060" s="2">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ht="14.25" customHeight="1" x14ac:dyDescent="0.3">
      <c r="A8061">
        <v>8060</v>
      </c>
      <c r="B8061" t="s">
        <v>9807</v>
      </c>
      <c r="C8061">
        <f>YEAR(Data!$D8061)</f>
        <v>2012</v>
      </c>
      <c r="D8061" s="2">
        <v>41149</v>
      </c>
      <c r="E8061" s="2">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ht="14.25" customHeight="1" x14ac:dyDescent="0.3">
      <c r="A8062">
        <v>8061</v>
      </c>
      <c r="B8062" t="s">
        <v>9808</v>
      </c>
      <c r="C8062">
        <f>YEAR(Data!$D8062)</f>
        <v>2012</v>
      </c>
      <c r="D8062" s="2">
        <v>41172</v>
      </c>
      <c r="E8062" s="2">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ht="14.25" customHeight="1" x14ac:dyDescent="0.3">
      <c r="A8063">
        <v>8062</v>
      </c>
      <c r="B8063" t="s">
        <v>9808</v>
      </c>
      <c r="C8063">
        <f>YEAR(Data!$D8063)</f>
        <v>2012</v>
      </c>
      <c r="D8063" s="2">
        <v>41172</v>
      </c>
      <c r="E8063" s="2">
        <v>41178</v>
      </c>
      <c r="F8063" t="s">
        <v>50</v>
      </c>
      <c r="G8063" t="s">
        <v>4959</v>
      </c>
      <c r="H8063" t="s">
        <v>4960</v>
      </c>
      <c r="I8063" t="s">
        <v>41</v>
      </c>
      <c r="J8063" t="s">
        <v>27</v>
      </c>
      <c r="K8063" t="s">
        <v>1173</v>
      </c>
      <c r="L8063" t="s">
        <v>267</v>
      </c>
      <c r="M8063">
        <v>11561</v>
      </c>
      <c r="N8063" t="s">
        <v>148</v>
      </c>
      <c r="O8063" t="s">
        <v>5430</v>
      </c>
      <c r="P8063" t="s">
        <v>46</v>
      </c>
      <c r="Q8063" t="s">
        <v>75</v>
      </c>
      <c r="R8063" t="s">
        <v>5431</v>
      </c>
      <c r="S8063">
        <v>24.448</v>
      </c>
      <c r="T8063">
        <v>2</v>
      </c>
      <c r="U8063">
        <v>0.2</v>
      </c>
      <c r="V8063">
        <v>8.8623999999999992</v>
      </c>
    </row>
    <row r="8064" spans="1:22" ht="14.25" customHeight="1" x14ac:dyDescent="0.3">
      <c r="A8064">
        <v>8063</v>
      </c>
      <c r="B8064" t="s">
        <v>9809</v>
      </c>
      <c r="C8064">
        <f>YEAR(Data!$D8064)</f>
        <v>2013</v>
      </c>
      <c r="D8064" s="2">
        <v>41586</v>
      </c>
      <c r="E8064" s="2">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ht="14.25" customHeight="1" x14ac:dyDescent="0.3">
      <c r="A8065">
        <v>8064</v>
      </c>
      <c r="B8065" t="s">
        <v>9809</v>
      </c>
      <c r="C8065">
        <f>YEAR(Data!$D8065)</f>
        <v>2013</v>
      </c>
      <c r="D8065" s="2">
        <v>41586</v>
      </c>
      <c r="E8065" s="2">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ht="14.25" customHeight="1" x14ac:dyDescent="0.3">
      <c r="A8066">
        <v>8065</v>
      </c>
      <c r="B8066" t="s">
        <v>9809</v>
      </c>
      <c r="C8066">
        <f>YEAR(Data!$D8066)</f>
        <v>2013</v>
      </c>
      <c r="D8066" s="2">
        <v>41586</v>
      </c>
      <c r="E8066" s="2">
        <v>41588</v>
      </c>
      <c r="F8066" t="s">
        <v>188</v>
      </c>
      <c r="G8066" t="s">
        <v>4876</v>
      </c>
      <c r="H8066" t="s">
        <v>4877</v>
      </c>
      <c r="I8066" t="s">
        <v>26</v>
      </c>
      <c r="J8066" t="s">
        <v>27</v>
      </c>
      <c r="K8066" t="s">
        <v>389</v>
      </c>
      <c r="L8066" t="s">
        <v>267</v>
      </c>
      <c r="M8066">
        <v>14609</v>
      </c>
      <c r="N8066" t="s">
        <v>148</v>
      </c>
      <c r="O8066" t="s">
        <v>5530</v>
      </c>
      <c r="P8066" t="s">
        <v>46</v>
      </c>
      <c r="Q8066" t="s">
        <v>90</v>
      </c>
      <c r="R8066" t="s">
        <v>5531</v>
      </c>
      <c r="S8066">
        <v>12.96</v>
      </c>
      <c r="T8066">
        <v>2</v>
      </c>
      <c r="U8066">
        <v>0</v>
      </c>
      <c r="V8066">
        <v>6.2208000000000006</v>
      </c>
    </row>
    <row r="8067" spans="1:22" ht="14.25" customHeight="1" x14ac:dyDescent="0.3">
      <c r="A8067">
        <v>8066</v>
      </c>
      <c r="B8067" t="s">
        <v>9809</v>
      </c>
      <c r="C8067">
        <f>YEAR(Data!$D8067)</f>
        <v>2013</v>
      </c>
      <c r="D8067" s="2">
        <v>41586</v>
      </c>
      <c r="E8067" s="2">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ht="14.25" customHeight="1" x14ac:dyDescent="0.3">
      <c r="A8068">
        <v>8067</v>
      </c>
      <c r="B8068" t="s">
        <v>9809</v>
      </c>
      <c r="C8068">
        <f>YEAR(Data!$D8068)</f>
        <v>2013</v>
      </c>
      <c r="D8068" s="2">
        <v>41586</v>
      </c>
      <c r="E8068" s="2">
        <v>41588</v>
      </c>
      <c r="F8068" t="s">
        <v>188</v>
      </c>
      <c r="G8068" t="s">
        <v>4876</v>
      </c>
      <c r="H8068" t="s">
        <v>4877</v>
      </c>
      <c r="I8068" t="s">
        <v>26</v>
      </c>
      <c r="J8068" t="s">
        <v>27</v>
      </c>
      <c r="K8068" t="s">
        <v>389</v>
      </c>
      <c r="L8068" t="s">
        <v>267</v>
      </c>
      <c r="M8068">
        <v>14609</v>
      </c>
      <c r="N8068" t="s">
        <v>148</v>
      </c>
      <c r="O8068" t="s">
        <v>6989</v>
      </c>
      <c r="P8068" t="s">
        <v>46</v>
      </c>
      <c r="Q8068" t="s">
        <v>75</v>
      </c>
      <c r="R8068" t="s">
        <v>6990</v>
      </c>
      <c r="S8068">
        <v>276.78400000000005</v>
      </c>
      <c r="T8068">
        <v>2</v>
      </c>
      <c r="U8068">
        <v>0.2</v>
      </c>
      <c r="V8068">
        <v>89.954799999999992</v>
      </c>
    </row>
    <row r="8069" spans="1:22" ht="14.25" customHeight="1" x14ac:dyDescent="0.3">
      <c r="A8069">
        <v>8068</v>
      </c>
      <c r="B8069" t="s">
        <v>9810</v>
      </c>
      <c r="C8069">
        <f>YEAR(Data!$D8069)</f>
        <v>2012</v>
      </c>
      <c r="D8069" s="2">
        <v>41202</v>
      </c>
      <c r="E8069" s="2">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ht="14.25" customHeight="1" x14ac:dyDescent="0.3">
      <c r="A8070">
        <v>8069</v>
      </c>
      <c r="B8070" t="s">
        <v>9810</v>
      </c>
      <c r="C8070">
        <f>YEAR(Data!$D8070)</f>
        <v>2012</v>
      </c>
      <c r="D8070" s="2">
        <v>41202</v>
      </c>
      <c r="E8070" s="2">
        <v>41206</v>
      </c>
      <c r="F8070" t="s">
        <v>50</v>
      </c>
      <c r="G8070" t="s">
        <v>3094</v>
      </c>
      <c r="H8070" t="s">
        <v>3095</v>
      </c>
      <c r="I8070" t="s">
        <v>41</v>
      </c>
      <c r="J8070" t="s">
        <v>27</v>
      </c>
      <c r="K8070" t="s">
        <v>127</v>
      </c>
      <c r="L8070" t="s">
        <v>43</v>
      </c>
      <c r="M8070">
        <v>94109</v>
      </c>
      <c r="N8070" t="s">
        <v>44</v>
      </c>
      <c r="O8070" t="s">
        <v>6826</v>
      </c>
      <c r="P8070" t="s">
        <v>32</v>
      </c>
      <c r="Q8070" t="s">
        <v>65</v>
      </c>
      <c r="R8070" t="s">
        <v>6827</v>
      </c>
      <c r="S8070">
        <v>16.02</v>
      </c>
      <c r="T8070">
        <v>6</v>
      </c>
      <c r="U8070">
        <v>0</v>
      </c>
      <c r="V8070">
        <v>6.0876000000000001</v>
      </c>
    </row>
    <row r="8071" spans="1:22" ht="14.25" customHeight="1" x14ac:dyDescent="0.3">
      <c r="A8071">
        <v>8070</v>
      </c>
      <c r="B8071" t="s">
        <v>9811</v>
      </c>
      <c r="C8071">
        <f>YEAR(Data!$D8071)</f>
        <v>2014</v>
      </c>
      <c r="D8071" s="2">
        <v>41641</v>
      </c>
      <c r="E8071" s="2">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ht="14.25" customHeight="1" x14ac:dyDescent="0.3">
      <c r="A8072">
        <v>8071</v>
      </c>
      <c r="B8072" t="s">
        <v>9811</v>
      </c>
      <c r="C8072">
        <f>YEAR(Data!$D8072)</f>
        <v>2014</v>
      </c>
      <c r="D8072" s="2">
        <v>41641</v>
      </c>
      <c r="E8072" s="2">
        <v>41645</v>
      </c>
      <c r="F8072" t="s">
        <v>50</v>
      </c>
      <c r="G8072" t="s">
        <v>465</v>
      </c>
      <c r="H8072" t="s">
        <v>466</v>
      </c>
      <c r="I8072" t="s">
        <v>26</v>
      </c>
      <c r="J8072" t="s">
        <v>27</v>
      </c>
      <c r="K8072" t="s">
        <v>1681</v>
      </c>
      <c r="L8072" t="s">
        <v>104</v>
      </c>
      <c r="M8072">
        <v>77340</v>
      </c>
      <c r="N8072" t="s">
        <v>105</v>
      </c>
      <c r="O8072" t="s">
        <v>6116</v>
      </c>
      <c r="P8072" t="s">
        <v>32</v>
      </c>
      <c r="Q8072" t="s">
        <v>65</v>
      </c>
      <c r="R8072" t="s">
        <v>6117</v>
      </c>
      <c r="S8072">
        <v>141.41999999999999</v>
      </c>
      <c r="T8072">
        <v>5</v>
      </c>
      <c r="U8072">
        <v>0.6</v>
      </c>
      <c r="V8072">
        <v>-187.38150000000002</v>
      </c>
    </row>
    <row r="8073" spans="1:22" ht="14.25" customHeight="1" x14ac:dyDescent="0.3">
      <c r="A8073">
        <v>8072</v>
      </c>
      <c r="B8073" t="s">
        <v>9811</v>
      </c>
      <c r="C8073">
        <f>YEAR(Data!$D8073)</f>
        <v>2014</v>
      </c>
      <c r="D8073" s="2">
        <v>41641</v>
      </c>
      <c r="E8073" s="2">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ht="14.25" customHeight="1" x14ac:dyDescent="0.3">
      <c r="A8074">
        <v>8073</v>
      </c>
      <c r="B8074" t="s">
        <v>9811</v>
      </c>
      <c r="C8074">
        <f>YEAR(Data!$D8074)</f>
        <v>2014</v>
      </c>
      <c r="D8074" s="2">
        <v>41641</v>
      </c>
      <c r="E8074" s="2">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ht="14.25" customHeight="1" x14ac:dyDescent="0.3">
      <c r="A8075">
        <v>8074</v>
      </c>
      <c r="B8075" t="s">
        <v>9811</v>
      </c>
      <c r="C8075">
        <f>YEAR(Data!$D8075)</f>
        <v>2014</v>
      </c>
      <c r="D8075" s="2">
        <v>41641</v>
      </c>
      <c r="E8075" s="2">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ht="14.25" customHeight="1" x14ac:dyDescent="0.3">
      <c r="A8076">
        <v>8075</v>
      </c>
      <c r="B8076" t="s">
        <v>9811</v>
      </c>
      <c r="C8076">
        <f>YEAR(Data!$D8076)</f>
        <v>2014</v>
      </c>
      <c r="D8076" s="2">
        <v>41641</v>
      </c>
      <c r="E8076" s="2">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ht="14.25" customHeight="1" x14ac:dyDescent="0.3">
      <c r="A8077">
        <v>8076</v>
      </c>
      <c r="B8077" t="s">
        <v>9811</v>
      </c>
      <c r="C8077">
        <f>YEAR(Data!$D8077)</f>
        <v>2014</v>
      </c>
      <c r="D8077" s="2">
        <v>41641</v>
      </c>
      <c r="E8077" s="2">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ht="14.25" customHeight="1" x14ac:dyDescent="0.3">
      <c r="A8078">
        <v>8077</v>
      </c>
      <c r="B8078" t="s">
        <v>9812</v>
      </c>
      <c r="C8078">
        <f>YEAR(Data!$D8078)</f>
        <v>2012</v>
      </c>
      <c r="D8078" s="2">
        <v>41083</v>
      </c>
      <c r="E8078" s="2">
        <v>41089</v>
      </c>
      <c r="F8078" t="s">
        <v>50</v>
      </c>
      <c r="G8078" t="s">
        <v>5044</v>
      </c>
      <c r="H8078" t="s">
        <v>5045</v>
      </c>
      <c r="I8078" t="s">
        <v>41</v>
      </c>
      <c r="J8078" t="s">
        <v>27</v>
      </c>
      <c r="K8078" t="s">
        <v>9813</v>
      </c>
      <c r="L8078" t="s">
        <v>1272</v>
      </c>
      <c r="M8078">
        <v>30344</v>
      </c>
      <c r="N8078" t="s">
        <v>30</v>
      </c>
      <c r="O8078" t="s">
        <v>2522</v>
      </c>
      <c r="P8078" t="s">
        <v>32</v>
      </c>
      <c r="Q8078" t="s">
        <v>65</v>
      </c>
      <c r="R8078" t="s">
        <v>2523</v>
      </c>
      <c r="S8078">
        <v>27.42</v>
      </c>
      <c r="T8078">
        <v>3</v>
      </c>
      <c r="U8078">
        <v>0</v>
      </c>
      <c r="V8078">
        <v>9.3227999999999991</v>
      </c>
    </row>
    <row r="8079" spans="1:22" ht="14.25" customHeight="1" x14ac:dyDescent="0.3">
      <c r="A8079">
        <v>8078</v>
      </c>
      <c r="B8079" t="s">
        <v>9812</v>
      </c>
      <c r="C8079">
        <f>YEAR(Data!$D8079)</f>
        <v>2012</v>
      </c>
      <c r="D8079" s="2">
        <v>41083</v>
      </c>
      <c r="E8079" s="2">
        <v>41089</v>
      </c>
      <c r="F8079" t="s">
        <v>50</v>
      </c>
      <c r="G8079" t="s">
        <v>5044</v>
      </c>
      <c r="H8079" t="s">
        <v>5045</v>
      </c>
      <c r="I8079" t="s">
        <v>41</v>
      </c>
      <c r="J8079" t="s">
        <v>27</v>
      </c>
      <c r="K8079" t="s">
        <v>9813</v>
      </c>
      <c r="L8079" t="s">
        <v>1272</v>
      </c>
      <c r="M8079">
        <v>30344</v>
      </c>
      <c r="N8079" t="s">
        <v>30</v>
      </c>
      <c r="O8079" t="s">
        <v>3477</v>
      </c>
      <c r="P8079" t="s">
        <v>46</v>
      </c>
      <c r="Q8079" t="s">
        <v>75</v>
      </c>
      <c r="R8079" t="s">
        <v>3478</v>
      </c>
      <c r="S8079">
        <v>165.98</v>
      </c>
      <c r="T8079">
        <v>1</v>
      </c>
      <c r="U8079">
        <v>0</v>
      </c>
      <c r="V8079">
        <v>74.690999999999988</v>
      </c>
    </row>
    <row r="8080" spans="1:22" ht="14.25" customHeight="1" x14ac:dyDescent="0.3">
      <c r="A8080">
        <v>8079</v>
      </c>
      <c r="B8080" t="s">
        <v>9812</v>
      </c>
      <c r="C8080">
        <f>YEAR(Data!$D8080)</f>
        <v>2012</v>
      </c>
      <c r="D8080" s="2">
        <v>41083</v>
      </c>
      <c r="E8080" s="2">
        <v>41089</v>
      </c>
      <c r="F8080" t="s">
        <v>50</v>
      </c>
      <c r="G8080" t="s">
        <v>5044</v>
      </c>
      <c r="H8080" t="s">
        <v>5045</v>
      </c>
      <c r="I8080" t="s">
        <v>41</v>
      </c>
      <c r="J8080" t="s">
        <v>27</v>
      </c>
      <c r="K8080" t="s">
        <v>9813</v>
      </c>
      <c r="L8080" t="s">
        <v>1272</v>
      </c>
      <c r="M8080">
        <v>30344</v>
      </c>
      <c r="N8080" t="s">
        <v>30</v>
      </c>
      <c r="O8080" t="s">
        <v>5651</v>
      </c>
      <c r="P8080" t="s">
        <v>71</v>
      </c>
      <c r="Q8080" t="s">
        <v>161</v>
      </c>
      <c r="R8080" t="s">
        <v>5652</v>
      </c>
      <c r="S8080">
        <v>75</v>
      </c>
      <c r="T8080">
        <v>3</v>
      </c>
      <c r="U8080">
        <v>0</v>
      </c>
      <c r="V8080">
        <v>18</v>
      </c>
    </row>
    <row r="8081" spans="1:22" ht="14.25" customHeight="1" x14ac:dyDescent="0.3">
      <c r="A8081">
        <v>8080</v>
      </c>
      <c r="B8081" t="s">
        <v>9814</v>
      </c>
      <c r="C8081">
        <f>YEAR(Data!$D8081)</f>
        <v>2013</v>
      </c>
      <c r="D8081" s="2">
        <v>41601</v>
      </c>
      <c r="E8081" s="2">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ht="14.25" customHeight="1" x14ac:dyDescent="0.3">
      <c r="A8082">
        <v>8081</v>
      </c>
      <c r="B8082" t="s">
        <v>9815</v>
      </c>
      <c r="C8082">
        <f>YEAR(Data!$D8082)</f>
        <v>2012</v>
      </c>
      <c r="D8082" s="2">
        <v>41208</v>
      </c>
      <c r="E8082" s="2">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ht="14.25" customHeight="1" x14ac:dyDescent="0.3">
      <c r="A8083">
        <v>8082</v>
      </c>
      <c r="B8083" t="s">
        <v>9815</v>
      </c>
      <c r="C8083">
        <f>YEAR(Data!$D8083)</f>
        <v>2012</v>
      </c>
      <c r="D8083" s="2">
        <v>41208</v>
      </c>
      <c r="E8083" s="2">
        <v>41214</v>
      </c>
      <c r="F8083" t="s">
        <v>50</v>
      </c>
      <c r="G8083" t="s">
        <v>1013</v>
      </c>
      <c r="H8083" t="s">
        <v>1014</v>
      </c>
      <c r="I8083" t="s">
        <v>41</v>
      </c>
      <c r="J8083" t="s">
        <v>27</v>
      </c>
      <c r="K8083" t="s">
        <v>318</v>
      </c>
      <c r="L8083" t="s">
        <v>420</v>
      </c>
      <c r="M8083">
        <v>97477</v>
      </c>
      <c r="N8083" t="s">
        <v>44</v>
      </c>
      <c r="O8083" t="s">
        <v>8536</v>
      </c>
      <c r="P8083" t="s">
        <v>46</v>
      </c>
      <c r="Q8083" t="s">
        <v>90</v>
      </c>
      <c r="R8083" t="s">
        <v>8537</v>
      </c>
      <c r="S8083">
        <v>131.904</v>
      </c>
      <c r="T8083">
        <v>3</v>
      </c>
      <c r="U8083">
        <v>0.2</v>
      </c>
      <c r="V8083">
        <v>47.815200000000004</v>
      </c>
    </row>
    <row r="8084" spans="1:22" ht="14.25" customHeight="1" x14ac:dyDescent="0.3">
      <c r="A8084">
        <v>8083</v>
      </c>
      <c r="B8084" t="s">
        <v>9815</v>
      </c>
      <c r="C8084">
        <f>YEAR(Data!$D8084)</f>
        <v>2012</v>
      </c>
      <c r="D8084" s="2">
        <v>41208</v>
      </c>
      <c r="E8084" s="2">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ht="14.25" customHeight="1" x14ac:dyDescent="0.3">
      <c r="A8085">
        <v>8084</v>
      </c>
      <c r="B8085" t="s">
        <v>9815</v>
      </c>
      <c r="C8085">
        <f>YEAR(Data!$D8085)</f>
        <v>2012</v>
      </c>
      <c r="D8085" s="2">
        <v>41208</v>
      </c>
      <c r="E8085" s="2">
        <v>41214</v>
      </c>
      <c r="F8085" t="s">
        <v>50</v>
      </c>
      <c r="G8085" t="s">
        <v>1013</v>
      </c>
      <c r="H8085" t="s">
        <v>1014</v>
      </c>
      <c r="I8085" t="s">
        <v>41</v>
      </c>
      <c r="J8085" t="s">
        <v>27</v>
      </c>
      <c r="K8085" t="s">
        <v>318</v>
      </c>
      <c r="L8085" t="s">
        <v>420</v>
      </c>
      <c r="M8085">
        <v>97477</v>
      </c>
      <c r="N8085" t="s">
        <v>44</v>
      </c>
      <c r="O8085" t="s">
        <v>5217</v>
      </c>
      <c r="P8085" t="s">
        <v>46</v>
      </c>
      <c r="Q8085" t="s">
        <v>75</v>
      </c>
      <c r="R8085" t="s">
        <v>5218</v>
      </c>
      <c r="S8085">
        <v>14.301000000000002</v>
      </c>
      <c r="T8085">
        <v>7</v>
      </c>
      <c r="U8085">
        <v>0.7</v>
      </c>
      <c r="V8085">
        <v>-10.487400000000001</v>
      </c>
    </row>
    <row r="8086" spans="1:22" ht="14.25" customHeight="1" x14ac:dyDescent="0.3">
      <c r="A8086">
        <v>8085</v>
      </c>
      <c r="B8086" t="s">
        <v>9815</v>
      </c>
      <c r="C8086">
        <f>YEAR(Data!$D8086)</f>
        <v>2012</v>
      </c>
      <c r="D8086" s="2">
        <v>41208</v>
      </c>
      <c r="E8086" s="2">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ht="14.25" customHeight="1" x14ac:dyDescent="0.3">
      <c r="A8087">
        <v>8086</v>
      </c>
      <c r="B8087" t="s">
        <v>9816</v>
      </c>
      <c r="C8087">
        <f>YEAR(Data!$D8087)</f>
        <v>2013</v>
      </c>
      <c r="D8087" s="2">
        <v>41568</v>
      </c>
      <c r="E8087" s="2">
        <v>41574</v>
      </c>
      <c r="F8087" t="s">
        <v>50</v>
      </c>
      <c r="G8087" t="s">
        <v>9817</v>
      </c>
      <c r="H8087" t="s">
        <v>9818</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ht="14.25" customHeight="1" x14ac:dyDescent="0.3">
      <c r="A8088">
        <v>8087</v>
      </c>
      <c r="B8088" t="s">
        <v>9819</v>
      </c>
      <c r="C8088">
        <f>YEAR(Data!$D8088)</f>
        <v>2014</v>
      </c>
      <c r="D8088" s="2">
        <v>41758</v>
      </c>
      <c r="E8088" s="2">
        <v>41762</v>
      </c>
      <c r="F8088" t="s">
        <v>50</v>
      </c>
      <c r="G8088" t="s">
        <v>6409</v>
      </c>
      <c r="H8088" t="s">
        <v>6410</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ht="14.25" customHeight="1" x14ac:dyDescent="0.3">
      <c r="A8089">
        <v>8088</v>
      </c>
      <c r="B8089" t="s">
        <v>9820</v>
      </c>
      <c r="C8089">
        <f>YEAR(Data!$D8089)</f>
        <v>2013</v>
      </c>
      <c r="D8089" s="2">
        <v>41547</v>
      </c>
      <c r="E8089" s="2">
        <v>41549</v>
      </c>
      <c r="F8089" t="s">
        <v>23</v>
      </c>
      <c r="G8089" t="s">
        <v>6233</v>
      </c>
      <c r="H8089" t="s">
        <v>6234</v>
      </c>
      <c r="I8089" t="s">
        <v>41</v>
      </c>
      <c r="J8089" t="s">
        <v>27</v>
      </c>
      <c r="K8089" t="s">
        <v>7801</v>
      </c>
      <c r="L8089" t="s">
        <v>310</v>
      </c>
      <c r="M8089">
        <v>85364</v>
      </c>
      <c r="N8089" t="s">
        <v>44</v>
      </c>
      <c r="O8089" t="s">
        <v>3268</v>
      </c>
      <c r="P8089" t="s">
        <v>46</v>
      </c>
      <c r="Q8089" t="s">
        <v>68</v>
      </c>
      <c r="R8089" t="s">
        <v>3269</v>
      </c>
      <c r="S8089">
        <v>10.496</v>
      </c>
      <c r="T8089">
        <v>4</v>
      </c>
      <c r="U8089">
        <v>0.2</v>
      </c>
      <c r="V8089">
        <v>1.1807999999999983</v>
      </c>
    </row>
    <row r="8090" spans="1:22" ht="14.25" customHeight="1" x14ac:dyDescent="0.3">
      <c r="A8090">
        <v>8089</v>
      </c>
      <c r="B8090" t="s">
        <v>9821</v>
      </c>
      <c r="C8090">
        <f>YEAR(Data!$D8090)</f>
        <v>2012</v>
      </c>
      <c r="D8090" s="2">
        <v>41100</v>
      </c>
      <c r="E8090" s="2">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ht="14.25" customHeight="1" x14ac:dyDescent="0.3">
      <c r="A8091">
        <v>8090</v>
      </c>
      <c r="B8091" t="s">
        <v>9822</v>
      </c>
      <c r="C8091">
        <f>YEAR(Data!$D8091)</f>
        <v>2012</v>
      </c>
      <c r="D8091" s="2">
        <v>41128</v>
      </c>
      <c r="E8091" s="2">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ht="14.25" customHeight="1" x14ac:dyDescent="0.3">
      <c r="A8092">
        <v>8091</v>
      </c>
      <c r="B8092" t="s">
        <v>9823</v>
      </c>
      <c r="C8092">
        <f>YEAR(Data!$D8092)</f>
        <v>2011</v>
      </c>
      <c r="D8092" s="2">
        <v>40884</v>
      </c>
      <c r="E8092" s="2">
        <v>40890</v>
      </c>
      <c r="F8092" t="s">
        <v>50</v>
      </c>
      <c r="G8092" t="s">
        <v>2954</v>
      </c>
      <c r="H8092" t="s">
        <v>2955</v>
      </c>
      <c r="I8092" t="s">
        <v>102</v>
      </c>
      <c r="J8092" t="s">
        <v>27</v>
      </c>
      <c r="K8092" t="s">
        <v>95</v>
      </c>
      <c r="L8092" t="s">
        <v>96</v>
      </c>
      <c r="M8092">
        <v>98103</v>
      </c>
      <c r="N8092" t="s">
        <v>44</v>
      </c>
      <c r="O8092" t="s">
        <v>5917</v>
      </c>
      <c r="P8092" t="s">
        <v>46</v>
      </c>
      <c r="Q8092" t="s">
        <v>59</v>
      </c>
      <c r="R8092" t="s">
        <v>5918</v>
      </c>
      <c r="S8092">
        <v>269.35999999999996</v>
      </c>
      <c r="T8092">
        <v>7</v>
      </c>
      <c r="U8092">
        <v>0</v>
      </c>
      <c r="V8092">
        <v>70.033599999999993</v>
      </c>
    </row>
    <row r="8093" spans="1:22" ht="14.25" customHeight="1" x14ac:dyDescent="0.3">
      <c r="A8093">
        <v>8092</v>
      </c>
      <c r="B8093" t="s">
        <v>9824</v>
      </c>
      <c r="C8093">
        <f>YEAR(Data!$D8093)</f>
        <v>2012</v>
      </c>
      <c r="D8093" s="2">
        <v>41253</v>
      </c>
      <c r="E8093" s="2">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ht="14.25" customHeight="1" x14ac:dyDescent="0.3">
      <c r="A8094">
        <v>8093</v>
      </c>
      <c r="B8094" t="s">
        <v>9825</v>
      </c>
      <c r="C8094">
        <f>YEAR(Data!$D8094)</f>
        <v>2014</v>
      </c>
      <c r="D8094" s="2">
        <v>41952</v>
      </c>
      <c r="E8094" s="2">
        <v>41957</v>
      </c>
      <c r="F8094" t="s">
        <v>23</v>
      </c>
      <c r="G8094" t="s">
        <v>6212</v>
      </c>
      <c r="H8094" t="s">
        <v>6213</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ht="14.25" customHeight="1" x14ac:dyDescent="0.3">
      <c r="A8095">
        <v>8094</v>
      </c>
      <c r="B8095" t="s">
        <v>9826</v>
      </c>
      <c r="C8095">
        <f>YEAR(Data!$D8095)</f>
        <v>2014</v>
      </c>
      <c r="D8095" s="2">
        <v>41848</v>
      </c>
      <c r="E8095" s="2">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ht="14.25" customHeight="1" x14ac:dyDescent="0.3">
      <c r="A8096">
        <v>8095</v>
      </c>
      <c r="B8096" t="s">
        <v>9826</v>
      </c>
      <c r="C8096">
        <f>YEAR(Data!$D8096)</f>
        <v>2014</v>
      </c>
      <c r="D8096" s="2">
        <v>41848</v>
      </c>
      <c r="E8096" s="2">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ht="14.25" customHeight="1" x14ac:dyDescent="0.3">
      <c r="A8097">
        <v>8096</v>
      </c>
      <c r="B8097" t="s">
        <v>9826</v>
      </c>
      <c r="C8097">
        <f>YEAR(Data!$D8097)</f>
        <v>2014</v>
      </c>
      <c r="D8097" s="2">
        <v>41848</v>
      </c>
      <c r="E8097" s="2">
        <v>41853</v>
      </c>
      <c r="F8097" t="s">
        <v>23</v>
      </c>
      <c r="G8097" t="s">
        <v>5176</v>
      </c>
      <c r="H8097" t="s">
        <v>5177</v>
      </c>
      <c r="I8097" t="s">
        <v>26</v>
      </c>
      <c r="J8097" t="s">
        <v>27</v>
      </c>
      <c r="K8097" t="s">
        <v>95</v>
      </c>
      <c r="L8097" t="s">
        <v>96</v>
      </c>
      <c r="M8097">
        <v>98115</v>
      </c>
      <c r="N8097" t="s">
        <v>44</v>
      </c>
      <c r="O8097" t="s">
        <v>5264</v>
      </c>
      <c r="P8097" t="s">
        <v>46</v>
      </c>
      <c r="Q8097" t="s">
        <v>90</v>
      </c>
      <c r="R8097" t="s">
        <v>5265</v>
      </c>
      <c r="S8097">
        <v>12.96</v>
      </c>
      <c r="T8097">
        <v>2</v>
      </c>
      <c r="U8097">
        <v>0</v>
      </c>
      <c r="V8097">
        <v>6.2208000000000006</v>
      </c>
    </row>
    <row r="8098" spans="1:22" ht="14.25" customHeight="1" x14ac:dyDescent="0.3">
      <c r="A8098">
        <v>8097</v>
      </c>
      <c r="B8098" t="s">
        <v>9826</v>
      </c>
      <c r="C8098">
        <f>YEAR(Data!$D8098)</f>
        <v>2014</v>
      </c>
      <c r="D8098" s="2">
        <v>41848</v>
      </c>
      <c r="E8098" s="2">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ht="14.25" customHeight="1" x14ac:dyDescent="0.3">
      <c r="A8099">
        <v>8098</v>
      </c>
      <c r="B8099" t="s">
        <v>9827</v>
      </c>
      <c r="C8099">
        <f>YEAR(Data!$D8099)</f>
        <v>2014</v>
      </c>
      <c r="D8099" s="2">
        <v>42002</v>
      </c>
      <c r="E8099" s="2">
        <v>42006</v>
      </c>
      <c r="F8099" t="s">
        <v>50</v>
      </c>
      <c r="G8099" t="s">
        <v>5317</v>
      </c>
      <c r="H8099" t="s">
        <v>5318</v>
      </c>
      <c r="I8099" t="s">
        <v>26</v>
      </c>
      <c r="J8099" t="s">
        <v>27</v>
      </c>
      <c r="K8099" t="s">
        <v>5468</v>
      </c>
      <c r="L8099" t="s">
        <v>668</v>
      </c>
      <c r="M8099">
        <v>87105</v>
      </c>
      <c r="N8099" t="s">
        <v>44</v>
      </c>
      <c r="O8099" t="s">
        <v>1544</v>
      </c>
      <c r="P8099" t="s">
        <v>46</v>
      </c>
      <c r="Q8099" t="s">
        <v>59</v>
      </c>
      <c r="R8099" t="s">
        <v>1545</v>
      </c>
      <c r="S8099">
        <v>118.25</v>
      </c>
      <c r="T8099">
        <v>5</v>
      </c>
      <c r="U8099">
        <v>0</v>
      </c>
      <c r="V8099">
        <v>34.292499999999997</v>
      </c>
    </row>
    <row r="8100" spans="1:22" ht="14.25" customHeight="1" x14ac:dyDescent="0.3">
      <c r="A8100">
        <v>8099</v>
      </c>
      <c r="B8100" t="s">
        <v>9827</v>
      </c>
      <c r="C8100">
        <f>YEAR(Data!$D8100)</f>
        <v>2014</v>
      </c>
      <c r="D8100" s="2">
        <v>42002</v>
      </c>
      <c r="E8100" s="2">
        <v>42006</v>
      </c>
      <c r="F8100" t="s">
        <v>50</v>
      </c>
      <c r="G8100" t="s">
        <v>5317</v>
      </c>
      <c r="H8100" t="s">
        <v>5318</v>
      </c>
      <c r="I8100" t="s">
        <v>26</v>
      </c>
      <c r="J8100" t="s">
        <v>27</v>
      </c>
      <c r="K8100" t="s">
        <v>5468</v>
      </c>
      <c r="L8100" t="s">
        <v>668</v>
      </c>
      <c r="M8100">
        <v>87105</v>
      </c>
      <c r="N8100" t="s">
        <v>44</v>
      </c>
      <c r="O8100" t="s">
        <v>5981</v>
      </c>
      <c r="P8100" t="s">
        <v>46</v>
      </c>
      <c r="Q8100" t="s">
        <v>90</v>
      </c>
      <c r="R8100" t="s">
        <v>5982</v>
      </c>
      <c r="S8100">
        <v>4.28</v>
      </c>
      <c r="T8100">
        <v>1</v>
      </c>
      <c r="U8100">
        <v>0</v>
      </c>
      <c r="V8100">
        <v>1.9259999999999997</v>
      </c>
    </row>
    <row r="8101" spans="1:22" ht="14.25" customHeight="1" x14ac:dyDescent="0.3">
      <c r="A8101">
        <v>8100</v>
      </c>
      <c r="B8101" t="s">
        <v>9828</v>
      </c>
      <c r="C8101">
        <f>YEAR(Data!$D8101)</f>
        <v>2013</v>
      </c>
      <c r="D8101" s="2">
        <v>41344</v>
      </c>
      <c r="E8101" s="2">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ht="14.25" customHeight="1" x14ac:dyDescent="0.3">
      <c r="A8102">
        <v>8101</v>
      </c>
      <c r="B8102" t="s">
        <v>9828</v>
      </c>
      <c r="C8102">
        <f>YEAR(Data!$D8102)</f>
        <v>2013</v>
      </c>
      <c r="D8102" s="2">
        <v>41344</v>
      </c>
      <c r="E8102" s="2">
        <v>41347</v>
      </c>
      <c r="F8102" t="s">
        <v>188</v>
      </c>
      <c r="G8102" t="s">
        <v>4900</v>
      </c>
      <c r="H8102" t="s">
        <v>4901</v>
      </c>
      <c r="I8102" t="s">
        <v>102</v>
      </c>
      <c r="J8102" t="s">
        <v>27</v>
      </c>
      <c r="K8102" t="s">
        <v>42</v>
      </c>
      <c r="L8102" t="s">
        <v>43</v>
      </c>
      <c r="M8102">
        <v>90045</v>
      </c>
      <c r="N8102" t="s">
        <v>44</v>
      </c>
      <c r="O8102" t="s">
        <v>9829</v>
      </c>
      <c r="P8102" t="s">
        <v>71</v>
      </c>
      <c r="Q8102" t="s">
        <v>682</v>
      </c>
      <c r="R8102" t="s">
        <v>9830</v>
      </c>
      <c r="S8102">
        <v>3357.6000000000004</v>
      </c>
      <c r="T8102">
        <v>3</v>
      </c>
      <c r="U8102">
        <v>0.2</v>
      </c>
      <c r="V8102">
        <v>377.72999999999956</v>
      </c>
    </row>
    <row r="8103" spans="1:22" ht="14.25" customHeight="1" x14ac:dyDescent="0.3">
      <c r="A8103">
        <v>8102</v>
      </c>
      <c r="B8103" t="s">
        <v>9831</v>
      </c>
      <c r="C8103">
        <f>YEAR(Data!$D8103)</f>
        <v>2012</v>
      </c>
      <c r="D8103" s="2">
        <v>41051</v>
      </c>
      <c r="E8103" s="2">
        <v>41055</v>
      </c>
      <c r="F8103" t="s">
        <v>50</v>
      </c>
      <c r="G8103" t="s">
        <v>8354</v>
      </c>
      <c r="H8103" t="s">
        <v>8355</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ht="14.25" customHeight="1" x14ac:dyDescent="0.3">
      <c r="A8104">
        <v>8103</v>
      </c>
      <c r="B8104" t="s">
        <v>9831</v>
      </c>
      <c r="C8104">
        <f>YEAR(Data!$D8104)</f>
        <v>2012</v>
      </c>
      <c r="D8104" s="2">
        <v>41051</v>
      </c>
      <c r="E8104" s="2">
        <v>41055</v>
      </c>
      <c r="F8104" t="s">
        <v>50</v>
      </c>
      <c r="G8104" t="s">
        <v>8354</v>
      </c>
      <c r="H8104" t="s">
        <v>8355</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ht="14.25" customHeight="1" x14ac:dyDescent="0.3">
      <c r="A8105">
        <v>8104</v>
      </c>
      <c r="B8105" t="s">
        <v>9831</v>
      </c>
      <c r="C8105">
        <f>YEAR(Data!$D8105)</f>
        <v>2012</v>
      </c>
      <c r="D8105" s="2">
        <v>41051</v>
      </c>
      <c r="E8105" s="2">
        <v>41055</v>
      </c>
      <c r="F8105" t="s">
        <v>50</v>
      </c>
      <c r="G8105" t="s">
        <v>8354</v>
      </c>
      <c r="H8105" t="s">
        <v>8355</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ht="14.25" customHeight="1" x14ac:dyDescent="0.3">
      <c r="A8106">
        <v>8105</v>
      </c>
      <c r="B8106" t="s">
        <v>9831</v>
      </c>
      <c r="C8106">
        <f>YEAR(Data!$D8106)</f>
        <v>2012</v>
      </c>
      <c r="D8106" s="2">
        <v>41051</v>
      </c>
      <c r="E8106" s="2">
        <v>41055</v>
      </c>
      <c r="F8106" t="s">
        <v>50</v>
      </c>
      <c r="G8106" t="s">
        <v>8354</v>
      </c>
      <c r="H8106" t="s">
        <v>8355</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ht="14.25" customHeight="1" x14ac:dyDescent="0.3">
      <c r="A8107">
        <v>8106</v>
      </c>
      <c r="B8107" t="s">
        <v>9832</v>
      </c>
      <c r="C8107">
        <f>YEAR(Data!$D8107)</f>
        <v>2014</v>
      </c>
      <c r="D8107" s="2">
        <v>41688</v>
      </c>
      <c r="E8107" s="2">
        <v>41690</v>
      </c>
      <c r="F8107" t="s">
        <v>188</v>
      </c>
      <c r="G8107" t="s">
        <v>7280</v>
      </c>
      <c r="H8107" t="s">
        <v>7281</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ht="14.25" customHeight="1" x14ac:dyDescent="0.3">
      <c r="A8108">
        <v>8107</v>
      </c>
      <c r="B8108" t="s">
        <v>9832</v>
      </c>
      <c r="C8108">
        <f>YEAR(Data!$D8108)</f>
        <v>2014</v>
      </c>
      <c r="D8108" s="2">
        <v>41688</v>
      </c>
      <c r="E8108" s="2">
        <v>41690</v>
      </c>
      <c r="F8108" t="s">
        <v>188</v>
      </c>
      <c r="G8108" t="s">
        <v>7280</v>
      </c>
      <c r="H8108" t="s">
        <v>7281</v>
      </c>
      <c r="I8108" t="s">
        <v>102</v>
      </c>
      <c r="J8108" t="s">
        <v>27</v>
      </c>
      <c r="K8108" t="s">
        <v>184</v>
      </c>
      <c r="L8108" t="s">
        <v>104</v>
      </c>
      <c r="M8108">
        <v>77041</v>
      </c>
      <c r="N8108" t="s">
        <v>105</v>
      </c>
      <c r="O8108" t="s">
        <v>9833</v>
      </c>
      <c r="P8108" t="s">
        <v>46</v>
      </c>
      <c r="Q8108" t="s">
        <v>68</v>
      </c>
      <c r="R8108" t="s">
        <v>9834</v>
      </c>
      <c r="S8108">
        <v>175.44</v>
      </c>
      <c r="T8108">
        <v>6</v>
      </c>
      <c r="U8108">
        <v>0.2</v>
      </c>
      <c r="V8108">
        <v>52.632000000000005</v>
      </c>
    </row>
    <row r="8109" spans="1:22" ht="14.25" customHeight="1" x14ac:dyDescent="0.3">
      <c r="A8109">
        <v>8108</v>
      </c>
      <c r="B8109" t="s">
        <v>9832</v>
      </c>
      <c r="C8109">
        <f>YEAR(Data!$D8109)</f>
        <v>2014</v>
      </c>
      <c r="D8109" s="2">
        <v>41688</v>
      </c>
      <c r="E8109" s="2">
        <v>41690</v>
      </c>
      <c r="F8109" t="s">
        <v>188</v>
      </c>
      <c r="G8109" t="s">
        <v>7280</v>
      </c>
      <c r="H8109" t="s">
        <v>7281</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ht="14.25" customHeight="1" x14ac:dyDescent="0.3">
      <c r="A8110">
        <v>8109</v>
      </c>
      <c r="B8110" t="s">
        <v>9835</v>
      </c>
      <c r="C8110">
        <f>YEAR(Data!$D8110)</f>
        <v>2014</v>
      </c>
      <c r="D8110" s="2">
        <v>41982</v>
      </c>
      <c r="E8110" s="2">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ht="14.25" customHeight="1" x14ac:dyDescent="0.3">
      <c r="A8111">
        <v>8110</v>
      </c>
      <c r="B8111" t="s">
        <v>9836</v>
      </c>
      <c r="C8111">
        <f>YEAR(Data!$D8111)</f>
        <v>2014</v>
      </c>
      <c r="D8111" s="2">
        <v>41962</v>
      </c>
      <c r="E8111" s="2">
        <v>41967</v>
      </c>
      <c r="F8111" t="s">
        <v>50</v>
      </c>
      <c r="G8111" t="s">
        <v>6692</v>
      </c>
      <c r="H8111" t="s">
        <v>6693</v>
      </c>
      <c r="I8111" t="s">
        <v>26</v>
      </c>
      <c r="J8111" t="s">
        <v>27</v>
      </c>
      <c r="K8111" t="s">
        <v>303</v>
      </c>
      <c r="L8111" t="s">
        <v>211</v>
      </c>
      <c r="M8111">
        <v>60623</v>
      </c>
      <c r="N8111" t="s">
        <v>105</v>
      </c>
      <c r="O8111" t="s">
        <v>8404</v>
      </c>
      <c r="P8111" t="s">
        <v>46</v>
      </c>
      <c r="Q8111" t="s">
        <v>173</v>
      </c>
      <c r="R8111" t="s">
        <v>8056</v>
      </c>
      <c r="S8111">
        <v>55.584000000000003</v>
      </c>
      <c r="T8111">
        <v>6</v>
      </c>
      <c r="U8111">
        <v>0.2</v>
      </c>
      <c r="V8111">
        <v>20.844000000000001</v>
      </c>
    </row>
    <row r="8112" spans="1:22" ht="14.25" customHeight="1" x14ac:dyDescent="0.3">
      <c r="A8112">
        <v>8111</v>
      </c>
      <c r="B8112" t="s">
        <v>9836</v>
      </c>
      <c r="C8112">
        <f>YEAR(Data!$D8112)</f>
        <v>2014</v>
      </c>
      <c r="D8112" s="2">
        <v>41962</v>
      </c>
      <c r="E8112" s="2">
        <v>41967</v>
      </c>
      <c r="F8112" t="s">
        <v>50</v>
      </c>
      <c r="G8112" t="s">
        <v>6692</v>
      </c>
      <c r="H8112" t="s">
        <v>6693</v>
      </c>
      <c r="I8112" t="s">
        <v>26</v>
      </c>
      <c r="J8112" t="s">
        <v>27</v>
      </c>
      <c r="K8112" t="s">
        <v>303</v>
      </c>
      <c r="L8112" t="s">
        <v>211</v>
      </c>
      <c r="M8112">
        <v>60623</v>
      </c>
      <c r="N8112" t="s">
        <v>105</v>
      </c>
      <c r="O8112" t="s">
        <v>6128</v>
      </c>
      <c r="P8112" t="s">
        <v>32</v>
      </c>
      <c r="Q8112" t="s">
        <v>36</v>
      </c>
      <c r="R8112" t="s">
        <v>6129</v>
      </c>
      <c r="S8112">
        <v>127.38599999999998</v>
      </c>
      <c r="T8112">
        <v>2</v>
      </c>
      <c r="U8112">
        <v>0.3</v>
      </c>
      <c r="V8112">
        <v>-25.477199999999982</v>
      </c>
    </row>
    <row r="8113" spans="1:22" ht="14.25" customHeight="1" x14ac:dyDescent="0.3">
      <c r="A8113">
        <v>8112</v>
      </c>
      <c r="B8113" t="s">
        <v>9837</v>
      </c>
      <c r="C8113">
        <f>YEAR(Data!$D8113)</f>
        <v>2013</v>
      </c>
      <c r="D8113" s="2">
        <v>41610</v>
      </c>
      <c r="E8113" s="2">
        <v>41612</v>
      </c>
      <c r="F8113" t="s">
        <v>23</v>
      </c>
      <c r="G8113" t="s">
        <v>5570</v>
      </c>
      <c r="H8113" t="s">
        <v>5571</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ht="14.25" customHeight="1" x14ac:dyDescent="0.3">
      <c r="A8114">
        <v>8113</v>
      </c>
      <c r="B8114" t="s">
        <v>9837</v>
      </c>
      <c r="C8114">
        <f>YEAR(Data!$D8114)</f>
        <v>2013</v>
      </c>
      <c r="D8114" s="2">
        <v>41610</v>
      </c>
      <c r="E8114" s="2">
        <v>41612</v>
      </c>
      <c r="F8114" t="s">
        <v>23</v>
      </c>
      <c r="G8114" t="s">
        <v>5570</v>
      </c>
      <c r="H8114" t="s">
        <v>5571</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ht="14.25" customHeight="1" x14ac:dyDescent="0.3">
      <c r="A8115">
        <v>8114</v>
      </c>
      <c r="B8115" t="s">
        <v>9837</v>
      </c>
      <c r="C8115">
        <f>YEAR(Data!$D8115)</f>
        <v>2013</v>
      </c>
      <c r="D8115" s="2">
        <v>41610</v>
      </c>
      <c r="E8115" s="2">
        <v>41612</v>
      </c>
      <c r="F8115" t="s">
        <v>23</v>
      </c>
      <c r="G8115" t="s">
        <v>5570</v>
      </c>
      <c r="H8115" t="s">
        <v>5571</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ht="14.25" customHeight="1" x14ac:dyDescent="0.3">
      <c r="A8116">
        <v>8115</v>
      </c>
      <c r="B8116" t="s">
        <v>9838</v>
      </c>
      <c r="C8116">
        <f>YEAR(Data!$D8116)</f>
        <v>2014</v>
      </c>
      <c r="D8116" s="2">
        <v>41916</v>
      </c>
      <c r="E8116" s="2">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ht="14.25" customHeight="1" x14ac:dyDescent="0.3">
      <c r="A8117">
        <v>8116</v>
      </c>
      <c r="B8117" t="s">
        <v>9839</v>
      </c>
      <c r="C8117">
        <f>YEAR(Data!$D8117)</f>
        <v>2014</v>
      </c>
      <c r="D8117" s="2">
        <v>41881</v>
      </c>
      <c r="E8117" s="2">
        <v>41887</v>
      </c>
      <c r="F8117" t="s">
        <v>50</v>
      </c>
      <c r="G8117" t="s">
        <v>3847</v>
      </c>
      <c r="H8117" t="s">
        <v>3848</v>
      </c>
      <c r="I8117" t="s">
        <v>41</v>
      </c>
      <c r="J8117" t="s">
        <v>27</v>
      </c>
      <c r="K8117" t="s">
        <v>42</v>
      </c>
      <c r="L8117" t="s">
        <v>43</v>
      </c>
      <c r="M8117">
        <v>90049</v>
      </c>
      <c r="N8117" t="s">
        <v>44</v>
      </c>
      <c r="O8117" t="s">
        <v>9384</v>
      </c>
      <c r="P8117" t="s">
        <v>32</v>
      </c>
      <c r="Q8117" t="s">
        <v>65</v>
      </c>
      <c r="R8117" t="s">
        <v>9385</v>
      </c>
      <c r="S8117">
        <v>148.02000000000001</v>
      </c>
      <c r="T8117">
        <v>3</v>
      </c>
      <c r="U8117">
        <v>0</v>
      </c>
      <c r="V8117">
        <v>41.445600000000013</v>
      </c>
    </row>
    <row r="8118" spans="1:22" ht="14.25" customHeight="1" x14ac:dyDescent="0.3">
      <c r="A8118">
        <v>8117</v>
      </c>
      <c r="B8118" t="s">
        <v>9840</v>
      </c>
      <c r="C8118">
        <f>YEAR(Data!$D8118)</f>
        <v>2014</v>
      </c>
      <c r="D8118" s="2">
        <v>41968</v>
      </c>
      <c r="E8118" s="2">
        <v>41968</v>
      </c>
      <c r="F8118" t="s">
        <v>1290</v>
      </c>
      <c r="G8118" t="s">
        <v>3456</v>
      </c>
      <c r="H8118" t="s">
        <v>3457</v>
      </c>
      <c r="I8118" t="s">
        <v>41</v>
      </c>
      <c r="J8118" t="s">
        <v>27</v>
      </c>
      <c r="K8118" t="s">
        <v>9449</v>
      </c>
      <c r="L8118" t="s">
        <v>4530</v>
      </c>
      <c r="M8118">
        <v>67846</v>
      </c>
      <c r="N8118" t="s">
        <v>105</v>
      </c>
      <c r="O8118" t="s">
        <v>5268</v>
      </c>
      <c r="P8118" t="s">
        <v>46</v>
      </c>
      <c r="Q8118" t="s">
        <v>59</v>
      </c>
      <c r="R8118" t="s">
        <v>5269</v>
      </c>
      <c r="S8118">
        <v>33.29</v>
      </c>
      <c r="T8118">
        <v>1</v>
      </c>
      <c r="U8118">
        <v>0</v>
      </c>
      <c r="V8118">
        <v>7.9895999999999994</v>
      </c>
    </row>
    <row r="8119" spans="1:22" ht="14.25" customHeight="1" x14ac:dyDescent="0.3">
      <c r="A8119">
        <v>8118</v>
      </c>
      <c r="B8119" t="s">
        <v>9841</v>
      </c>
      <c r="C8119">
        <f>YEAR(Data!$D8119)</f>
        <v>2014</v>
      </c>
      <c r="D8119" s="2">
        <v>41821</v>
      </c>
      <c r="E8119" s="2">
        <v>41826</v>
      </c>
      <c r="F8119" t="s">
        <v>50</v>
      </c>
      <c r="G8119" t="s">
        <v>5615</v>
      </c>
      <c r="H8119" t="s">
        <v>5616</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ht="14.25" customHeight="1" x14ac:dyDescent="0.3">
      <c r="A8120">
        <v>8119</v>
      </c>
      <c r="B8120" t="s">
        <v>9842</v>
      </c>
      <c r="C8120">
        <f>YEAR(Data!$D8120)</f>
        <v>2014</v>
      </c>
      <c r="D8120" s="2">
        <v>41843</v>
      </c>
      <c r="E8120" s="2">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ht="14.25" customHeight="1" x14ac:dyDescent="0.3">
      <c r="A8121">
        <v>8120</v>
      </c>
      <c r="B8121" t="s">
        <v>9843</v>
      </c>
      <c r="C8121">
        <f>YEAR(Data!$D8121)</f>
        <v>2013</v>
      </c>
      <c r="D8121" s="2">
        <v>41590</v>
      </c>
      <c r="E8121" s="2">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ht="14.25" customHeight="1" x14ac:dyDescent="0.3">
      <c r="A8122">
        <v>8121</v>
      </c>
      <c r="B8122" t="s">
        <v>9843</v>
      </c>
      <c r="C8122">
        <f>YEAR(Data!$D8122)</f>
        <v>2013</v>
      </c>
      <c r="D8122" s="2">
        <v>41590</v>
      </c>
      <c r="E8122" s="2">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ht="14.25" customHeight="1" x14ac:dyDescent="0.3">
      <c r="A8123">
        <v>8122</v>
      </c>
      <c r="B8123" t="s">
        <v>9843</v>
      </c>
      <c r="C8123">
        <f>YEAR(Data!$D8123)</f>
        <v>2013</v>
      </c>
      <c r="D8123" s="2">
        <v>41590</v>
      </c>
      <c r="E8123" s="2">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ht="14.25" customHeight="1" x14ac:dyDescent="0.3">
      <c r="A8124">
        <v>8123</v>
      </c>
      <c r="B8124" t="s">
        <v>9844</v>
      </c>
      <c r="C8124">
        <f>YEAR(Data!$D8124)</f>
        <v>2011</v>
      </c>
      <c r="D8124" s="2">
        <v>40886</v>
      </c>
      <c r="E8124" s="2">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ht="14.25" customHeight="1" x14ac:dyDescent="0.3">
      <c r="A8125">
        <v>8124</v>
      </c>
      <c r="B8125" t="s">
        <v>9844</v>
      </c>
      <c r="C8125">
        <f>YEAR(Data!$D8125)</f>
        <v>2011</v>
      </c>
      <c r="D8125" s="2">
        <v>40886</v>
      </c>
      <c r="E8125" s="2">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ht="14.25" customHeight="1" x14ac:dyDescent="0.3">
      <c r="A8126">
        <v>8125</v>
      </c>
      <c r="B8126" t="s">
        <v>9845</v>
      </c>
      <c r="C8126">
        <f>YEAR(Data!$D8126)</f>
        <v>2014</v>
      </c>
      <c r="D8126" s="2">
        <v>41890</v>
      </c>
      <c r="E8126" s="2">
        <v>41895</v>
      </c>
      <c r="F8126" t="s">
        <v>50</v>
      </c>
      <c r="G8126" t="s">
        <v>2896</v>
      </c>
      <c r="H8126" t="s">
        <v>2897</v>
      </c>
      <c r="I8126" t="s">
        <v>26</v>
      </c>
      <c r="J8126" t="s">
        <v>27</v>
      </c>
      <c r="K8126" t="s">
        <v>9437</v>
      </c>
      <c r="L8126" t="s">
        <v>43</v>
      </c>
      <c r="M8126">
        <v>95351</v>
      </c>
      <c r="N8126" t="s">
        <v>44</v>
      </c>
      <c r="O8126" t="s">
        <v>890</v>
      </c>
      <c r="P8126" t="s">
        <v>32</v>
      </c>
      <c r="Q8126" t="s">
        <v>36</v>
      </c>
      <c r="R8126" t="s">
        <v>891</v>
      </c>
      <c r="S8126">
        <v>161.56800000000001</v>
      </c>
      <c r="T8126">
        <v>2</v>
      </c>
      <c r="U8126">
        <v>0.2</v>
      </c>
      <c r="V8126">
        <v>-28.274400000000021</v>
      </c>
    </row>
    <row r="8127" spans="1:22" ht="14.25" customHeight="1" x14ac:dyDescent="0.3">
      <c r="A8127">
        <v>8126</v>
      </c>
      <c r="B8127" t="s">
        <v>9846</v>
      </c>
      <c r="C8127">
        <f>YEAR(Data!$D8127)</f>
        <v>2012</v>
      </c>
      <c r="D8127" s="2">
        <v>40945</v>
      </c>
      <c r="E8127" s="2">
        <v>40952</v>
      </c>
      <c r="F8127" t="s">
        <v>50</v>
      </c>
      <c r="G8127" t="s">
        <v>8649</v>
      </c>
      <c r="H8127" t="s">
        <v>8650</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ht="14.25" customHeight="1" x14ac:dyDescent="0.3">
      <c r="A8128">
        <v>8127</v>
      </c>
      <c r="B8128" t="s">
        <v>9846</v>
      </c>
      <c r="C8128">
        <f>YEAR(Data!$D8128)</f>
        <v>2012</v>
      </c>
      <c r="D8128" s="2">
        <v>40945</v>
      </c>
      <c r="E8128" s="2">
        <v>40952</v>
      </c>
      <c r="F8128" t="s">
        <v>50</v>
      </c>
      <c r="G8128" t="s">
        <v>8649</v>
      </c>
      <c r="H8128" t="s">
        <v>8650</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ht="14.25" customHeight="1" x14ac:dyDescent="0.3">
      <c r="A8129">
        <v>8128</v>
      </c>
      <c r="B8129" t="s">
        <v>9846</v>
      </c>
      <c r="C8129">
        <f>YEAR(Data!$D8129)</f>
        <v>2012</v>
      </c>
      <c r="D8129" s="2">
        <v>40945</v>
      </c>
      <c r="E8129" s="2">
        <v>40952</v>
      </c>
      <c r="F8129" t="s">
        <v>50</v>
      </c>
      <c r="G8129" t="s">
        <v>8649</v>
      </c>
      <c r="H8129" t="s">
        <v>8650</v>
      </c>
      <c r="I8129" t="s">
        <v>26</v>
      </c>
      <c r="J8129" t="s">
        <v>27</v>
      </c>
      <c r="K8129" t="s">
        <v>184</v>
      </c>
      <c r="L8129" t="s">
        <v>104</v>
      </c>
      <c r="M8129">
        <v>77070</v>
      </c>
      <c r="N8129" t="s">
        <v>105</v>
      </c>
      <c r="O8129" t="s">
        <v>5599</v>
      </c>
      <c r="P8129" t="s">
        <v>46</v>
      </c>
      <c r="Q8129" t="s">
        <v>59</v>
      </c>
      <c r="R8129" t="s">
        <v>5600</v>
      </c>
      <c r="S8129">
        <v>670.75200000000007</v>
      </c>
      <c r="T8129">
        <v>3</v>
      </c>
      <c r="U8129">
        <v>0.2</v>
      </c>
      <c r="V8129">
        <v>-125.76600000000005</v>
      </c>
    </row>
    <row r="8130" spans="1:22" ht="14.25" customHeight="1" x14ac:dyDescent="0.3">
      <c r="A8130">
        <v>8129</v>
      </c>
      <c r="B8130" t="s">
        <v>9847</v>
      </c>
      <c r="C8130">
        <f>YEAR(Data!$D8130)</f>
        <v>2014</v>
      </c>
      <c r="D8130" s="2">
        <v>41878</v>
      </c>
      <c r="E8130" s="2">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ht="14.25" customHeight="1" x14ac:dyDescent="0.3">
      <c r="A8131">
        <v>8130</v>
      </c>
      <c r="B8131" t="s">
        <v>9848</v>
      </c>
      <c r="C8131">
        <f>YEAR(Data!$D8131)</f>
        <v>2011</v>
      </c>
      <c r="D8131" s="2">
        <v>40744</v>
      </c>
      <c r="E8131" s="2">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ht="14.25" customHeight="1" x14ac:dyDescent="0.3">
      <c r="A8132">
        <v>8131</v>
      </c>
      <c r="B8132" t="s">
        <v>9848</v>
      </c>
      <c r="C8132">
        <f>YEAR(Data!$D8132)</f>
        <v>2011</v>
      </c>
      <c r="D8132" s="2">
        <v>40744</v>
      </c>
      <c r="E8132" s="2">
        <v>40747</v>
      </c>
      <c r="F8132" t="s">
        <v>188</v>
      </c>
      <c r="G8132" t="s">
        <v>581</v>
      </c>
      <c r="H8132" t="s">
        <v>582</v>
      </c>
      <c r="I8132" t="s">
        <v>41</v>
      </c>
      <c r="J8132" t="s">
        <v>27</v>
      </c>
      <c r="K8132" t="s">
        <v>2855</v>
      </c>
      <c r="L8132" t="s">
        <v>43</v>
      </c>
      <c r="M8132">
        <v>92503</v>
      </c>
      <c r="N8132" t="s">
        <v>44</v>
      </c>
      <c r="O8132" t="s">
        <v>5290</v>
      </c>
      <c r="P8132" t="s">
        <v>46</v>
      </c>
      <c r="Q8132" t="s">
        <v>90</v>
      </c>
      <c r="R8132" t="s">
        <v>5291</v>
      </c>
      <c r="S8132">
        <v>11.96</v>
      </c>
      <c r="T8132">
        <v>2</v>
      </c>
      <c r="U8132">
        <v>0</v>
      </c>
      <c r="V8132">
        <v>5.8604000000000003</v>
      </c>
    </row>
    <row r="8133" spans="1:22" ht="14.25" customHeight="1" x14ac:dyDescent="0.3">
      <c r="A8133">
        <v>8132</v>
      </c>
      <c r="B8133" t="s">
        <v>9848</v>
      </c>
      <c r="C8133">
        <f>YEAR(Data!$D8133)</f>
        <v>2011</v>
      </c>
      <c r="D8133" s="2">
        <v>40744</v>
      </c>
      <c r="E8133" s="2">
        <v>40747</v>
      </c>
      <c r="F8133" t="s">
        <v>188</v>
      </c>
      <c r="G8133" t="s">
        <v>581</v>
      </c>
      <c r="H8133" t="s">
        <v>582</v>
      </c>
      <c r="I8133" t="s">
        <v>41</v>
      </c>
      <c r="J8133" t="s">
        <v>27</v>
      </c>
      <c r="K8133" t="s">
        <v>2855</v>
      </c>
      <c r="L8133" t="s">
        <v>43</v>
      </c>
      <c r="M8133">
        <v>92503</v>
      </c>
      <c r="N8133" t="s">
        <v>44</v>
      </c>
      <c r="O8133" t="s">
        <v>7097</v>
      </c>
      <c r="P8133" t="s">
        <v>46</v>
      </c>
      <c r="Q8133" t="s">
        <v>68</v>
      </c>
      <c r="R8133" t="s">
        <v>7098</v>
      </c>
      <c r="S8133">
        <v>13.12</v>
      </c>
      <c r="T8133">
        <v>4</v>
      </c>
      <c r="U8133">
        <v>0</v>
      </c>
      <c r="V8133">
        <v>3.8047999999999984</v>
      </c>
    </row>
    <row r="8134" spans="1:22" ht="14.25" customHeight="1" x14ac:dyDescent="0.3">
      <c r="A8134">
        <v>8133</v>
      </c>
      <c r="B8134" t="s">
        <v>9848</v>
      </c>
      <c r="C8134">
        <f>YEAR(Data!$D8134)</f>
        <v>2011</v>
      </c>
      <c r="D8134" s="2">
        <v>40744</v>
      </c>
      <c r="E8134" s="2">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ht="14.25" customHeight="1" x14ac:dyDescent="0.3">
      <c r="A8135">
        <v>8134</v>
      </c>
      <c r="B8135" t="s">
        <v>9849</v>
      </c>
      <c r="C8135">
        <f>YEAR(Data!$D8135)</f>
        <v>2012</v>
      </c>
      <c r="D8135" s="2">
        <v>41190</v>
      </c>
      <c r="E8135" s="2">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ht="14.25" customHeight="1" x14ac:dyDescent="0.3">
      <c r="A8136">
        <v>8135</v>
      </c>
      <c r="B8136" t="s">
        <v>9850</v>
      </c>
      <c r="C8136">
        <f>YEAR(Data!$D8136)</f>
        <v>2012</v>
      </c>
      <c r="D8136" s="2">
        <v>40955</v>
      </c>
      <c r="E8136" s="2">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ht="14.25" customHeight="1" x14ac:dyDescent="0.3">
      <c r="A8137">
        <v>8136</v>
      </c>
      <c r="B8137" t="s">
        <v>9850</v>
      </c>
      <c r="C8137">
        <f>YEAR(Data!$D8137)</f>
        <v>2012</v>
      </c>
      <c r="D8137" s="2">
        <v>40955</v>
      </c>
      <c r="E8137" s="2">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ht="14.25" customHeight="1" x14ac:dyDescent="0.3">
      <c r="A8138">
        <v>8137</v>
      </c>
      <c r="B8138" t="s">
        <v>9851</v>
      </c>
      <c r="C8138">
        <f>YEAR(Data!$D8138)</f>
        <v>2013</v>
      </c>
      <c r="D8138" s="2">
        <v>41499</v>
      </c>
      <c r="E8138" s="2">
        <v>41503</v>
      </c>
      <c r="F8138" t="s">
        <v>50</v>
      </c>
      <c r="G8138" t="s">
        <v>6583</v>
      </c>
      <c r="H8138" t="s">
        <v>6584</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ht="14.25" customHeight="1" x14ac:dyDescent="0.3">
      <c r="A8139">
        <v>8138</v>
      </c>
      <c r="B8139" t="s">
        <v>9852</v>
      </c>
      <c r="C8139">
        <f>YEAR(Data!$D8139)</f>
        <v>2011</v>
      </c>
      <c r="D8139" s="2">
        <v>40856</v>
      </c>
      <c r="E8139" s="2">
        <v>40860</v>
      </c>
      <c r="F8139" t="s">
        <v>50</v>
      </c>
      <c r="G8139" t="s">
        <v>6280</v>
      </c>
      <c r="H8139" t="s">
        <v>6281</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ht="14.25" customHeight="1" x14ac:dyDescent="0.3">
      <c r="A8140">
        <v>8139</v>
      </c>
      <c r="B8140" t="s">
        <v>9853</v>
      </c>
      <c r="C8140">
        <f>YEAR(Data!$D8140)</f>
        <v>2013</v>
      </c>
      <c r="D8140" s="2">
        <v>41474</v>
      </c>
      <c r="E8140" s="2">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ht="14.25" customHeight="1" x14ac:dyDescent="0.3">
      <c r="A8141">
        <v>8140</v>
      </c>
      <c r="B8141" t="s">
        <v>9853</v>
      </c>
      <c r="C8141">
        <f>YEAR(Data!$D8141)</f>
        <v>2013</v>
      </c>
      <c r="D8141" s="2">
        <v>41474</v>
      </c>
      <c r="E8141" s="2">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ht="14.25" customHeight="1" x14ac:dyDescent="0.3">
      <c r="A8142">
        <v>8141</v>
      </c>
      <c r="B8142" t="s">
        <v>9853</v>
      </c>
      <c r="C8142">
        <f>YEAR(Data!$D8142)</f>
        <v>2013</v>
      </c>
      <c r="D8142" s="2">
        <v>41474</v>
      </c>
      <c r="E8142" s="2">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ht="14.25" customHeight="1" x14ac:dyDescent="0.3">
      <c r="A8143">
        <v>8142</v>
      </c>
      <c r="B8143" t="s">
        <v>9854</v>
      </c>
      <c r="C8143">
        <f>YEAR(Data!$D8143)</f>
        <v>2013</v>
      </c>
      <c r="D8143" s="2">
        <v>41310</v>
      </c>
      <c r="E8143" s="2">
        <v>41315</v>
      </c>
      <c r="F8143" t="s">
        <v>50</v>
      </c>
      <c r="G8143" t="s">
        <v>5492</v>
      </c>
      <c r="H8143" t="s">
        <v>5493</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ht="14.25" customHeight="1" x14ac:dyDescent="0.3">
      <c r="A8144">
        <v>8143</v>
      </c>
      <c r="B8144" t="s">
        <v>9854</v>
      </c>
      <c r="C8144">
        <f>YEAR(Data!$D8144)</f>
        <v>2013</v>
      </c>
      <c r="D8144" s="2">
        <v>41310</v>
      </c>
      <c r="E8144" s="2">
        <v>41315</v>
      </c>
      <c r="F8144" t="s">
        <v>50</v>
      </c>
      <c r="G8144" t="s">
        <v>5492</v>
      </c>
      <c r="H8144" t="s">
        <v>5493</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ht="14.25" customHeight="1" x14ac:dyDescent="0.3">
      <c r="A8145">
        <v>8144</v>
      </c>
      <c r="B8145" t="s">
        <v>9854</v>
      </c>
      <c r="C8145">
        <f>YEAR(Data!$D8145)</f>
        <v>2013</v>
      </c>
      <c r="D8145" s="2">
        <v>41310</v>
      </c>
      <c r="E8145" s="2">
        <v>41315</v>
      </c>
      <c r="F8145" t="s">
        <v>50</v>
      </c>
      <c r="G8145" t="s">
        <v>5492</v>
      </c>
      <c r="H8145" t="s">
        <v>5493</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ht="14.25" customHeight="1" x14ac:dyDescent="0.3">
      <c r="A8146">
        <v>8145</v>
      </c>
      <c r="B8146" t="s">
        <v>9854</v>
      </c>
      <c r="C8146">
        <f>YEAR(Data!$D8146)</f>
        <v>2013</v>
      </c>
      <c r="D8146" s="2">
        <v>41310</v>
      </c>
      <c r="E8146" s="2">
        <v>41315</v>
      </c>
      <c r="F8146" t="s">
        <v>50</v>
      </c>
      <c r="G8146" t="s">
        <v>5492</v>
      </c>
      <c r="H8146" t="s">
        <v>5493</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ht="14.25" customHeight="1" x14ac:dyDescent="0.3">
      <c r="A8147">
        <v>8146</v>
      </c>
      <c r="B8147" t="s">
        <v>9855</v>
      </c>
      <c r="C8147">
        <f>YEAR(Data!$D8147)</f>
        <v>2011</v>
      </c>
      <c r="D8147" s="2">
        <v>40714</v>
      </c>
      <c r="E8147" s="2">
        <v>40721</v>
      </c>
      <c r="F8147" t="s">
        <v>50</v>
      </c>
      <c r="G8147" t="s">
        <v>3998</v>
      </c>
      <c r="H8147" t="s">
        <v>3999</v>
      </c>
      <c r="I8147" t="s">
        <v>26</v>
      </c>
      <c r="J8147" t="s">
        <v>27</v>
      </c>
      <c r="K8147" t="s">
        <v>7527</v>
      </c>
      <c r="L8147" t="s">
        <v>649</v>
      </c>
      <c r="M8147">
        <v>73505</v>
      </c>
      <c r="N8147" t="s">
        <v>105</v>
      </c>
      <c r="O8147" t="s">
        <v>4613</v>
      </c>
      <c r="P8147" t="s">
        <v>46</v>
      </c>
      <c r="Q8147" t="s">
        <v>78</v>
      </c>
      <c r="R8147" t="s">
        <v>4614</v>
      </c>
      <c r="S8147">
        <v>471.90000000000003</v>
      </c>
      <c r="T8147">
        <v>6</v>
      </c>
      <c r="U8147">
        <v>0</v>
      </c>
      <c r="V8147">
        <v>155.72699999999998</v>
      </c>
    </row>
    <row r="8148" spans="1:22" ht="14.25" customHeight="1" x14ac:dyDescent="0.3">
      <c r="A8148">
        <v>8147</v>
      </c>
      <c r="B8148" t="s">
        <v>9855</v>
      </c>
      <c r="C8148">
        <f>YEAR(Data!$D8148)</f>
        <v>2011</v>
      </c>
      <c r="D8148" s="2">
        <v>40714</v>
      </c>
      <c r="E8148" s="2">
        <v>40721</v>
      </c>
      <c r="F8148" t="s">
        <v>50</v>
      </c>
      <c r="G8148" t="s">
        <v>3998</v>
      </c>
      <c r="H8148" t="s">
        <v>3999</v>
      </c>
      <c r="I8148" t="s">
        <v>26</v>
      </c>
      <c r="J8148" t="s">
        <v>27</v>
      </c>
      <c r="K8148" t="s">
        <v>7527</v>
      </c>
      <c r="L8148" t="s">
        <v>649</v>
      </c>
      <c r="M8148">
        <v>73505</v>
      </c>
      <c r="N8148" t="s">
        <v>105</v>
      </c>
      <c r="O8148" t="s">
        <v>5170</v>
      </c>
      <c r="P8148" t="s">
        <v>46</v>
      </c>
      <c r="Q8148" t="s">
        <v>68</v>
      </c>
      <c r="R8148" t="s">
        <v>5171</v>
      </c>
      <c r="S8148">
        <v>3.52</v>
      </c>
      <c r="T8148">
        <v>2</v>
      </c>
      <c r="U8148">
        <v>0</v>
      </c>
      <c r="V8148">
        <v>1.6896</v>
      </c>
    </row>
    <row r="8149" spans="1:22" ht="14.25" customHeight="1" x14ac:dyDescent="0.3">
      <c r="A8149">
        <v>8148</v>
      </c>
      <c r="B8149" t="s">
        <v>9856</v>
      </c>
      <c r="C8149">
        <f>YEAR(Data!$D8149)</f>
        <v>2014</v>
      </c>
      <c r="D8149" s="2">
        <v>41800</v>
      </c>
      <c r="E8149" s="2">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ht="14.25" customHeight="1" x14ac:dyDescent="0.3">
      <c r="A8150">
        <v>8149</v>
      </c>
      <c r="B8150" t="s">
        <v>9857</v>
      </c>
      <c r="C8150">
        <f>YEAR(Data!$D8150)</f>
        <v>2013</v>
      </c>
      <c r="D8150" s="2">
        <v>41636</v>
      </c>
      <c r="E8150" s="2">
        <v>41640</v>
      </c>
      <c r="F8150" t="s">
        <v>50</v>
      </c>
      <c r="G8150" t="s">
        <v>6140</v>
      </c>
      <c r="H8150" t="s">
        <v>6141</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ht="14.25" customHeight="1" x14ac:dyDescent="0.3">
      <c r="A8151">
        <v>8150</v>
      </c>
      <c r="B8151" t="s">
        <v>9858</v>
      </c>
      <c r="C8151">
        <f>YEAR(Data!$D8151)</f>
        <v>2011</v>
      </c>
      <c r="D8151" s="2">
        <v>40570</v>
      </c>
      <c r="E8151" s="2">
        <v>40573</v>
      </c>
      <c r="F8151" t="s">
        <v>188</v>
      </c>
      <c r="G8151" t="s">
        <v>6012</v>
      </c>
      <c r="H8151" t="s">
        <v>6013</v>
      </c>
      <c r="I8151" t="s">
        <v>41</v>
      </c>
      <c r="J8151" t="s">
        <v>27</v>
      </c>
      <c r="K8151" t="s">
        <v>9859</v>
      </c>
      <c r="L8151" t="s">
        <v>5326</v>
      </c>
      <c r="M8151">
        <v>57701</v>
      </c>
      <c r="N8151" t="s">
        <v>105</v>
      </c>
      <c r="O8151" t="s">
        <v>3718</v>
      </c>
      <c r="P8151" t="s">
        <v>46</v>
      </c>
      <c r="Q8151" t="s">
        <v>75</v>
      </c>
      <c r="R8151" t="s">
        <v>3719</v>
      </c>
      <c r="S8151">
        <v>10.68</v>
      </c>
      <c r="T8151">
        <v>2</v>
      </c>
      <c r="U8151">
        <v>0</v>
      </c>
      <c r="V8151">
        <v>5.0195999999999996</v>
      </c>
    </row>
    <row r="8152" spans="1:22" ht="14.25" customHeight="1" x14ac:dyDescent="0.3">
      <c r="A8152">
        <v>8151</v>
      </c>
      <c r="B8152" t="s">
        <v>9858</v>
      </c>
      <c r="C8152">
        <f>YEAR(Data!$D8152)</f>
        <v>2011</v>
      </c>
      <c r="D8152" s="2">
        <v>40570</v>
      </c>
      <c r="E8152" s="2">
        <v>40573</v>
      </c>
      <c r="F8152" t="s">
        <v>188</v>
      </c>
      <c r="G8152" t="s">
        <v>6012</v>
      </c>
      <c r="H8152" t="s">
        <v>6013</v>
      </c>
      <c r="I8152" t="s">
        <v>41</v>
      </c>
      <c r="J8152" t="s">
        <v>27</v>
      </c>
      <c r="K8152" t="s">
        <v>9859</v>
      </c>
      <c r="L8152" t="s">
        <v>5326</v>
      </c>
      <c r="M8152">
        <v>57701</v>
      </c>
      <c r="N8152" t="s">
        <v>105</v>
      </c>
      <c r="O8152" t="s">
        <v>2462</v>
      </c>
      <c r="P8152" t="s">
        <v>32</v>
      </c>
      <c r="Q8152" t="s">
        <v>33</v>
      </c>
      <c r="R8152" t="s">
        <v>2463</v>
      </c>
      <c r="S8152">
        <v>141.96</v>
      </c>
      <c r="T8152">
        <v>2</v>
      </c>
      <c r="U8152">
        <v>0</v>
      </c>
      <c r="V8152">
        <v>39.748800000000003</v>
      </c>
    </row>
    <row r="8153" spans="1:22" ht="14.25" customHeight="1" x14ac:dyDescent="0.3">
      <c r="A8153">
        <v>8152</v>
      </c>
      <c r="B8153" t="s">
        <v>9860</v>
      </c>
      <c r="C8153">
        <f>YEAR(Data!$D8153)</f>
        <v>2014</v>
      </c>
      <c r="D8153" s="2">
        <v>41722</v>
      </c>
      <c r="E8153" s="2">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ht="14.25" customHeight="1" x14ac:dyDescent="0.3">
      <c r="A8154">
        <v>8153</v>
      </c>
      <c r="B8154" t="s">
        <v>9860</v>
      </c>
      <c r="C8154">
        <f>YEAR(Data!$D8154)</f>
        <v>2014</v>
      </c>
      <c r="D8154" s="2">
        <v>41722</v>
      </c>
      <c r="E8154" s="2">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ht="14.25" customHeight="1" x14ac:dyDescent="0.3">
      <c r="A8155">
        <v>8154</v>
      </c>
      <c r="B8155" t="s">
        <v>9860</v>
      </c>
      <c r="C8155">
        <f>YEAR(Data!$D8155)</f>
        <v>2014</v>
      </c>
      <c r="D8155" s="2">
        <v>41722</v>
      </c>
      <c r="E8155" s="2">
        <v>41724</v>
      </c>
      <c r="F8155" t="s">
        <v>188</v>
      </c>
      <c r="G8155" t="s">
        <v>1558</v>
      </c>
      <c r="H8155" t="s">
        <v>1559</v>
      </c>
      <c r="I8155" t="s">
        <v>26</v>
      </c>
      <c r="J8155" t="s">
        <v>27</v>
      </c>
      <c r="K8155" t="s">
        <v>95</v>
      </c>
      <c r="L8155" t="s">
        <v>96</v>
      </c>
      <c r="M8155">
        <v>98115</v>
      </c>
      <c r="N8155" t="s">
        <v>44</v>
      </c>
      <c r="O8155" t="s">
        <v>5739</v>
      </c>
      <c r="P8155" t="s">
        <v>71</v>
      </c>
      <c r="Q8155" t="s">
        <v>1216</v>
      </c>
      <c r="R8155" t="s">
        <v>5740</v>
      </c>
      <c r="S8155">
        <v>13999.96</v>
      </c>
      <c r="T8155">
        <v>4</v>
      </c>
      <c r="U8155">
        <v>0</v>
      </c>
      <c r="V8155">
        <v>6719.9807999999994</v>
      </c>
    </row>
    <row r="8156" spans="1:22" ht="14.25" customHeight="1" x14ac:dyDescent="0.3">
      <c r="A8156">
        <v>8155</v>
      </c>
      <c r="B8156" t="s">
        <v>9861</v>
      </c>
      <c r="C8156">
        <f>YEAR(Data!$D8156)</f>
        <v>2014</v>
      </c>
      <c r="D8156" s="2">
        <v>41719</v>
      </c>
      <c r="E8156" s="2">
        <v>41723</v>
      </c>
      <c r="F8156" t="s">
        <v>50</v>
      </c>
      <c r="G8156" t="s">
        <v>7418</v>
      </c>
      <c r="H8156" t="s">
        <v>7419</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ht="14.25" customHeight="1" x14ac:dyDescent="0.3">
      <c r="A8157">
        <v>8156</v>
      </c>
      <c r="B8157" t="s">
        <v>9861</v>
      </c>
      <c r="C8157">
        <f>YEAR(Data!$D8157)</f>
        <v>2014</v>
      </c>
      <c r="D8157" s="2">
        <v>41719</v>
      </c>
      <c r="E8157" s="2">
        <v>41723</v>
      </c>
      <c r="F8157" t="s">
        <v>50</v>
      </c>
      <c r="G8157" t="s">
        <v>7418</v>
      </c>
      <c r="H8157" t="s">
        <v>7419</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ht="14.25" customHeight="1" x14ac:dyDescent="0.3">
      <c r="A8158">
        <v>8157</v>
      </c>
      <c r="B8158" t="s">
        <v>9862</v>
      </c>
      <c r="C8158">
        <f>YEAR(Data!$D8158)</f>
        <v>2013</v>
      </c>
      <c r="D8158" s="2">
        <v>41552</v>
      </c>
      <c r="E8158" s="2">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ht="14.25" customHeight="1" x14ac:dyDescent="0.3">
      <c r="A8159">
        <v>8158</v>
      </c>
      <c r="B8159" t="s">
        <v>9863</v>
      </c>
      <c r="C8159">
        <f>YEAR(Data!$D8159)</f>
        <v>2013</v>
      </c>
      <c r="D8159" s="2">
        <v>41597</v>
      </c>
      <c r="E8159" s="2">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ht="14.25" customHeight="1" x14ac:dyDescent="0.3">
      <c r="A8160">
        <v>8159</v>
      </c>
      <c r="B8160" t="s">
        <v>9864</v>
      </c>
      <c r="C8160">
        <f>YEAR(Data!$D8160)</f>
        <v>2014</v>
      </c>
      <c r="D8160" s="2">
        <v>42000</v>
      </c>
      <c r="E8160" s="2">
        <v>42006</v>
      </c>
      <c r="F8160" t="s">
        <v>50</v>
      </c>
      <c r="G8160" t="s">
        <v>1805</v>
      </c>
      <c r="H8160" t="s">
        <v>1806</v>
      </c>
      <c r="I8160" t="s">
        <v>41</v>
      </c>
      <c r="J8160" t="s">
        <v>27</v>
      </c>
      <c r="K8160" t="s">
        <v>6902</v>
      </c>
      <c r="L8160" t="s">
        <v>104</v>
      </c>
      <c r="M8160">
        <v>79762</v>
      </c>
      <c r="N8160" t="s">
        <v>105</v>
      </c>
      <c r="O8160" t="s">
        <v>5226</v>
      </c>
      <c r="P8160" t="s">
        <v>46</v>
      </c>
      <c r="Q8160" t="s">
        <v>90</v>
      </c>
      <c r="R8160" t="s">
        <v>5227</v>
      </c>
      <c r="S8160">
        <v>16.032</v>
      </c>
      <c r="T8160">
        <v>3</v>
      </c>
      <c r="U8160">
        <v>0.2</v>
      </c>
      <c r="V8160">
        <v>5.6111999999999993</v>
      </c>
    </row>
    <row r="8161" spans="1:22" ht="14.25" customHeight="1" x14ac:dyDescent="0.3">
      <c r="A8161">
        <v>8160</v>
      </c>
      <c r="B8161" t="s">
        <v>9865</v>
      </c>
      <c r="C8161">
        <f>YEAR(Data!$D8161)</f>
        <v>2013</v>
      </c>
      <c r="D8161" s="2">
        <v>41343</v>
      </c>
      <c r="E8161" s="2">
        <v>41347</v>
      </c>
      <c r="F8161" t="s">
        <v>50</v>
      </c>
      <c r="G8161" t="s">
        <v>440</v>
      </c>
      <c r="H8161" t="s">
        <v>441</v>
      </c>
      <c r="I8161" t="s">
        <v>102</v>
      </c>
      <c r="J8161" t="s">
        <v>27</v>
      </c>
      <c r="K8161" t="s">
        <v>8448</v>
      </c>
      <c r="L8161" t="s">
        <v>747</v>
      </c>
      <c r="M8161">
        <v>6460</v>
      </c>
      <c r="N8161" t="s">
        <v>148</v>
      </c>
      <c r="O8161" t="s">
        <v>992</v>
      </c>
      <c r="P8161" t="s">
        <v>71</v>
      </c>
      <c r="Q8161" t="s">
        <v>161</v>
      </c>
      <c r="R8161" t="s">
        <v>993</v>
      </c>
      <c r="S8161">
        <v>199.75</v>
      </c>
      <c r="T8161">
        <v>5</v>
      </c>
      <c r="U8161">
        <v>0</v>
      </c>
      <c r="V8161">
        <v>87.890000000000015</v>
      </c>
    </row>
    <row r="8162" spans="1:22" ht="14.25" customHeight="1" x14ac:dyDescent="0.3">
      <c r="A8162">
        <v>8161</v>
      </c>
      <c r="B8162" t="s">
        <v>9866</v>
      </c>
      <c r="C8162">
        <f>YEAR(Data!$D8162)</f>
        <v>2013</v>
      </c>
      <c r="D8162" s="2">
        <v>41321</v>
      </c>
      <c r="E8162" s="2">
        <v>41325</v>
      </c>
      <c r="F8162" t="s">
        <v>50</v>
      </c>
      <c r="G8162" t="s">
        <v>4011</v>
      </c>
      <c r="H8162" t="s">
        <v>4012</v>
      </c>
      <c r="I8162" t="s">
        <v>26</v>
      </c>
      <c r="J8162" t="s">
        <v>27</v>
      </c>
      <c r="K8162" t="s">
        <v>1093</v>
      </c>
      <c r="L8162" t="s">
        <v>788</v>
      </c>
      <c r="M8162">
        <v>7109</v>
      </c>
      <c r="N8162" t="s">
        <v>148</v>
      </c>
      <c r="O8162" t="s">
        <v>8382</v>
      </c>
      <c r="P8162" t="s">
        <v>32</v>
      </c>
      <c r="Q8162" t="s">
        <v>36</v>
      </c>
      <c r="R8162" t="s">
        <v>8383</v>
      </c>
      <c r="S8162">
        <v>227.96</v>
      </c>
      <c r="T8162">
        <v>2</v>
      </c>
      <c r="U8162">
        <v>0</v>
      </c>
      <c r="V8162">
        <v>36.473600000000005</v>
      </c>
    </row>
    <row r="8163" spans="1:22" ht="14.25" customHeight="1" x14ac:dyDescent="0.3">
      <c r="A8163">
        <v>8162</v>
      </c>
      <c r="B8163" t="s">
        <v>9867</v>
      </c>
      <c r="C8163">
        <f>YEAR(Data!$D8163)</f>
        <v>2012</v>
      </c>
      <c r="D8163" s="2">
        <v>41180</v>
      </c>
      <c r="E8163" s="2">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ht="14.25" customHeight="1" x14ac:dyDescent="0.3">
      <c r="A8164">
        <v>8163</v>
      </c>
      <c r="B8164" t="s">
        <v>9867</v>
      </c>
      <c r="C8164">
        <f>YEAR(Data!$D8164)</f>
        <v>2012</v>
      </c>
      <c r="D8164" s="2">
        <v>41180</v>
      </c>
      <c r="E8164" s="2">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ht="14.25" customHeight="1" x14ac:dyDescent="0.3">
      <c r="A8165">
        <v>8164</v>
      </c>
      <c r="B8165" t="s">
        <v>9868</v>
      </c>
      <c r="C8165">
        <f>YEAR(Data!$D8165)</f>
        <v>2012</v>
      </c>
      <c r="D8165" s="2">
        <v>41215</v>
      </c>
      <c r="E8165" s="2">
        <v>41219</v>
      </c>
      <c r="F8165" t="s">
        <v>50</v>
      </c>
      <c r="G8165" t="s">
        <v>2474</v>
      </c>
      <c r="H8165" t="s">
        <v>2475</v>
      </c>
      <c r="I8165" t="s">
        <v>26</v>
      </c>
      <c r="J8165" t="s">
        <v>27</v>
      </c>
      <c r="K8165" t="s">
        <v>947</v>
      </c>
      <c r="L8165" t="s">
        <v>43</v>
      </c>
      <c r="M8165">
        <v>92105</v>
      </c>
      <c r="N8165" t="s">
        <v>44</v>
      </c>
      <c r="O8165" t="s">
        <v>5654</v>
      </c>
      <c r="P8165" t="s">
        <v>32</v>
      </c>
      <c r="Q8165" t="s">
        <v>65</v>
      </c>
      <c r="R8165" t="s">
        <v>5655</v>
      </c>
      <c r="S8165">
        <v>96.960000000000008</v>
      </c>
      <c r="T8165">
        <v>6</v>
      </c>
      <c r="U8165">
        <v>0</v>
      </c>
      <c r="V8165">
        <v>33.935999999999993</v>
      </c>
    </row>
    <row r="8166" spans="1:22" ht="14.25" customHeight="1" x14ac:dyDescent="0.3">
      <c r="A8166">
        <v>8165</v>
      </c>
      <c r="B8166" t="s">
        <v>9868</v>
      </c>
      <c r="C8166">
        <f>YEAR(Data!$D8166)</f>
        <v>2012</v>
      </c>
      <c r="D8166" s="2">
        <v>41215</v>
      </c>
      <c r="E8166" s="2">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ht="14.25" customHeight="1" x14ac:dyDescent="0.3">
      <c r="A8167">
        <v>8166</v>
      </c>
      <c r="B8167" t="s">
        <v>9868</v>
      </c>
      <c r="C8167">
        <f>YEAR(Data!$D8167)</f>
        <v>2012</v>
      </c>
      <c r="D8167" s="2">
        <v>41215</v>
      </c>
      <c r="E8167" s="2">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ht="14.25" customHeight="1" x14ac:dyDescent="0.3">
      <c r="A8168">
        <v>8167</v>
      </c>
      <c r="B8168" t="s">
        <v>9868</v>
      </c>
      <c r="C8168">
        <f>YEAR(Data!$D8168)</f>
        <v>2012</v>
      </c>
      <c r="D8168" s="2">
        <v>41215</v>
      </c>
      <c r="E8168" s="2">
        <v>41219</v>
      </c>
      <c r="F8168" t="s">
        <v>50</v>
      </c>
      <c r="G8168" t="s">
        <v>2474</v>
      </c>
      <c r="H8168" t="s">
        <v>2475</v>
      </c>
      <c r="I8168" t="s">
        <v>26</v>
      </c>
      <c r="J8168" t="s">
        <v>27</v>
      </c>
      <c r="K8168" t="s">
        <v>947</v>
      </c>
      <c r="L8168" t="s">
        <v>43</v>
      </c>
      <c r="M8168">
        <v>92105</v>
      </c>
      <c r="N8168" t="s">
        <v>44</v>
      </c>
      <c r="O8168" t="s">
        <v>5658</v>
      </c>
      <c r="P8168" t="s">
        <v>32</v>
      </c>
      <c r="Q8168" t="s">
        <v>33</v>
      </c>
      <c r="R8168" t="s">
        <v>5659</v>
      </c>
      <c r="S8168">
        <v>512.49900000000002</v>
      </c>
      <c r="T8168">
        <v>3</v>
      </c>
      <c r="U8168">
        <v>0.15</v>
      </c>
      <c r="V8168">
        <v>-30.147000000000048</v>
      </c>
    </row>
    <row r="8169" spans="1:22" ht="14.25" customHeight="1" x14ac:dyDescent="0.3">
      <c r="A8169">
        <v>8168</v>
      </c>
      <c r="B8169" t="s">
        <v>9869</v>
      </c>
      <c r="C8169">
        <f>YEAR(Data!$D8169)</f>
        <v>2013</v>
      </c>
      <c r="D8169" s="2">
        <v>41487</v>
      </c>
      <c r="E8169" s="2">
        <v>41492</v>
      </c>
      <c r="F8169" t="s">
        <v>50</v>
      </c>
      <c r="G8169" t="s">
        <v>6638</v>
      </c>
      <c r="H8169" t="s">
        <v>6639</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ht="14.25" customHeight="1" x14ac:dyDescent="0.3">
      <c r="A8170">
        <v>8169</v>
      </c>
      <c r="B8170" t="s">
        <v>9870</v>
      </c>
      <c r="C8170">
        <f>YEAR(Data!$D8170)</f>
        <v>2014</v>
      </c>
      <c r="D8170" s="2">
        <v>41950</v>
      </c>
      <c r="E8170" s="2">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ht="14.25" customHeight="1" x14ac:dyDescent="0.3">
      <c r="A8171">
        <v>8170</v>
      </c>
      <c r="B8171" t="s">
        <v>9870</v>
      </c>
      <c r="C8171">
        <f>YEAR(Data!$D8171)</f>
        <v>2014</v>
      </c>
      <c r="D8171" s="2">
        <v>41950</v>
      </c>
      <c r="E8171" s="2">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ht="14.25" customHeight="1" x14ac:dyDescent="0.3">
      <c r="A8172">
        <v>8171</v>
      </c>
      <c r="B8172" t="s">
        <v>9870</v>
      </c>
      <c r="C8172">
        <f>YEAR(Data!$D8172)</f>
        <v>2014</v>
      </c>
      <c r="D8172" s="2">
        <v>41950</v>
      </c>
      <c r="E8172" s="2">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ht="14.25" customHeight="1" x14ac:dyDescent="0.3">
      <c r="A8173">
        <v>8172</v>
      </c>
      <c r="B8173" t="s">
        <v>9871</v>
      </c>
      <c r="C8173">
        <f>YEAR(Data!$D8173)</f>
        <v>2013</v>
      </c>
      <c r="D8173" s="2">
        <v>41319</v>
      </c>
      <c r="E8173" s="2">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ht="14.25" customHeight="1" x14ac:dyDescent="0.3">
      <c r="A8174">
        <v>8173</v>
      </c>
      <c r="B8174" t="s">
        <v>9872</v>
      </c>
      <c r="C8174">
        <f>YEAR(Data!$D8174)</f>
        <v>2011</v>
      </c>
      <c r="D8174" s="2">
        <v>40733</v>
      </c>
      <c r="E8174" s="2">
        <v>40737</v>
      </c>
      <c r="F8174" t="s">
        <v>50</v>
      </c>
      <c r="G8174" t="s">
        <v>6370</v>
      </c>
      <c r="H8174" t="s">
        <v>6371</v>
      </c>
      <c r="I8174" t="s">
        <v>102</v>
      </c>
      <c r="J8174" t="s">
        <v>27</v>
      </c>
      <c r="K8174" t="s">
        <v>42</v>
      </c>
      <c r="L8174" t="s">
        <v>43</v>
      </c>
      <c r="M8174">
        <v>90049</v>
      </c>
      <c r="N8174" t="s">
        <v>44</v>
      </c>
      <c r="O8174" t="s">
        <v>5610</v>
      </c>
      <c r="P8174" t="s">
        <v>46</v>
      </c>
      <c r="Q8174" t="s">
        <v>47</v>
      </c>
      <c r="R8174" t="s">
        <v>5611</v>
      </c>
      <c r="S8174">
        <v>2.88</v>
      </c>
      <c r="T8174">
        <v>1</v>
      </c>
      <c r="U8174">
        <v>0</v>
      </c>
      <c r="V8174">
        <v>1.4112</v>
      </c>
    </row>
    <row r="8175" spans="1:22" ht="14.25" customHeight="1" x14ac:dyDescent="0.3">
      <c r="A8175">
        <v>8174</v>
      </c>
      <c r="B8175" t="s">
        <v>9872</v>
      </c>
      <c r="C8175">
        <f>YEAR(Data!$D8175)</f>
        <v>2011</v>
      </c>
      <c r="D8175" s="2">
        <v>40733</v>
      </c>
      <c r="E8175" s="2">
        <v>40737</v>
      </c>
      <c r="F8175" t="s">
        <v>50</v>
      </c>
      <c r="G8175" t="s">
        <v>6370</v>
      </c>
      <c r="H8175" t="s">
        <v>6371</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ht="14.25" customHeight="1" x14ac:dyDescent="0.3">
      <c r="A8176">
        <v>8175</v>
      </c>
      <c r="B8176" t="s">
        <v>9872</v>
      </c>
      <c r="C8176">
        <f>YEAR(Data!$D8176)</f>
        <v>2011</v>
      </c>
      <c r="D8176" s="2">
        <v>40733</v>
      </c>
      <c r="E8176" s="2">
        <v>40737</v>
      </c>
      <c r="F8176" t="s">
        <v>50</v>
      </c>
      <c r="G8176" t="s">
        <v>6370</v>
      </c>
      <c r="H8176" t="s">
        <v>6371</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ht="14.25" customHeight="1" x14ac:dyDescent="0.3">
      <c r="A8177">
        <v>8176</v>
      </c>
      <c r="B8177" t="s">
        <v>9873</v>
      </c>
      <c r="C8177">
        <f>YEAR(Data!$D8177)</f>
        <v>2013</v>
      </c>
      <c r="D8177" s="2">
        <v>41304</v>
      </c>
      <c r="E8177" s="2">
        <v>41309</v>
      </c>
      <c r="F8177" t="s">
        <v>50</v>
      </c>
      <c r="G8177" t="s">
        <v>9874</v>
      </c>
      <c r="H8177" t="s">
        <v>9875</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ht="14.25" customHeight="1" x14ac:dyDescent="0.3">
      <c r="A8178">
        <v>8177</v>
      </c>
      <c r="B8178" t="s">
        <v>9876</v>
      </c>
      <c r="C8178">
        <f>YEAR(Data!$D8178)</f>
        <v>2013</v>
      </c>
      <c r="D8178" s="2">
        <v>41540</v>
      </c>
      <c r="E8178" s="2">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ht="14.25" customHeight="1" x14ac:dyDescent="0.3">
      <c r="A8179">
        <v>8178</v>
      </c>
      <c r="B8179" t="s">
        <v>9877</v>
      </c>
      <c r="C8179">
        <f>YEAR(Data!$D8179)</f>
        <v>2014</v>
      </c>
      <c r="D8179" s="2">
        <v>41996</v>
      </c>
      <c r="E8179" s="2">
        <v>41998</v>
      </c>
      <c r="F8179" t="s">
        <v>188</v>
      </c>
      <c r="G8179" t="s">
        <v>3694</v>
      </c>
      <c r="H8179" t="s">
        <v>3695</v>
      </c>
      <c r="I8179" t="s">
        <v>26</v>
      </c>
      <c r="J8179" t="s">
        <v>27</v>
      </c>
      <c r="K8179" t="s">
        <v>42</v>
      </c>
      <c r="L8179" t="s">
        <v>43</v>
      </c>
      <c r="M8179">
        <v>90008</v>
      </c>
      <c r="N8179" t="s">
        <v>44</v>
      </c>
      <c r="O8179" t="s">
        <v>6539</v>
      </c>
      <c r="P8179" t="s">
        <v>71</v>
      </c>
      <c r="Q8179" t="s">
        <v>161</v>
      </c>
      <c r="R8179" t="s">
        <v>6540</v>
      </c>
      <c r="S8179">
        <v>474.95</v>
      </c>
      <c r="T8179">
        <v>5</v>
      </c>
      <c r="U8179">
        <v>0</v>
      </c>
      <c r="V8179">
        <v>142.48499999999993</v>
      </c>
    </row>
    <row r="8180" spans="1:22" ht="14.25" customHeight="1" x14ac:dyDescent="0.3">
      <c r="A8180">
        <v>8179</v>
      </c>
      <c r="B8180" t="s">
        <v>9878</v>
      </c>
      <c r="C8180">
        <f>YEAR(Data!$D8180)</f>
        <v>2013</v>
      </c>
      <c r="D8180" s="2">
        <v>41520</v>
      </c>
      <c r="E8180" s="2">
        <v>41526</v>
      </c>
      <c r="F8180" t="s">
        <v>50</v>
      </c>
      <c r="G8180" t="s">
        <v>5215</v>
      </c>
      <c r="H8180" t="s">
        <v>5216</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ht="14.25" customHeight="1" x14ac:dyDescent="0.3">
      <c r="A8181">
        <v>8180</v>
      </c>
      <c r="B8181" t="s">
        <v>9879</v>
      </c>
      <c r="C8181">
        <f>YEAR(Data!$D8181)</f>
        <v>2012</v>
      </c>
      <c r="D8181" s="2">
        <v>41123</v>
      </c>
      <c r="E8181" s="2">
        <v>41127</v>
      </c>
      <c r="F8181" t="s">
        <v>50</v>
      </c>
      <c r="G8181" t="s">
        <v>1835</v>
      </c>
      <c r="H8181" t="s">
        <v>1836</v>
      </c>
      <c r="I8181" t="s">
        <v>26</v>
      </c>
      <c r="J8181" t="s">
        <v>27</v>
      </c>
      <c r="K8181" t="s">
        <v>318</v>
      </c>
      <c r="L8181" t="s">
        <v>420</v>
      </c>
      <c r="M8181">
        <v>97477</v>
      </c>
      <c r="N8181" t="s">
        <v>44</v>
      </c>
      <c r="O8181" t="s">
        <v>6944</v>
      </c>
      <c r="P8181" t="s">
        <v>32</v>
      </c>
      <c r="Q8181" t="s">
        <v>56</v>
      </c>
      <c r="R8181" t="s">
        <v>6945</v>
      </c>
      <c r="S8181">
        <v>277.5</v>
      </c>
      <c r="T8181">
        <v>4</v>
      </c>
      <c r="U8181">
        <v>0.5</v>
      </c>
      <c r="V8181">
        <v>-188.7</v>
      </c>
    </row>
    <row r="8182" spans="1:22" ht="14.25" customHeight="1" x14ac:dyDescent="0.3">
      <c r="A8182">
        <v>8181</v>
      </c>
      <c r="B8182" t="s">
        <v>9880</v>
      </c>
      <c r="C8182">
        <f>YEAR(Data!$D8182)</f>
        <v>2012</v>
      </c>
      <c r="D8182" s="2">
        <v>41234</v>
      </c>
      <c r="E8182" s="2">
        <v>41238</v>
      </c>
      <c r="F8182" t="s">
        <v>50</v>
      </c>
      <c r="G8182" t="s">
        <v>7946</v>
      </c>
      <c r="H8182" t="s">
        <v>7947</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ht="14.25" customHeight="1" x14ac:dyDescent="0.3">
      <c r="A8183">
        <v>8182</v>
      </c>
      <c r="B8183" t="s">
        <v>9880</v>
      </c>
      <c r="C8183">
        <f>YEAR(Data!$D8183)</f>
        <v>2012</v>
      </c>
      <c r="D8183" s="2">
        <v>41234</v>
      </c>
      <c r="E8183" s="2">
        <v>41238</v>
      </c>
      <c r="F8183" t="s">
        <v>50</v>
      </c>
      <c r="G8183" t="s">
        <v>7946</v>
      </c>
      <c r="H8183" t="s">
        <v>7947</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ht="14.25" customHeight="1" x14ac:dyDescent="0.3">
      <c r="A8184">
        <v>8183</v>
      </c>
      <c r="B8184" t="s">
        <v>9881</v>
      </c>
      <c r="C8184">
        <f>YEAR(Data!$D8184)</f>
        <v>2014</v>
      </c>
      <c r="D8184" s="2">
        <v>41778</v>
      </c>
      <c r="E8184" s="2">
        <v>41782</v>
      </c>
      <c r="F8184" t="s">
        <v>50</v>
      </c>
      <c r="G8184" t="s">
        <v>5335</v>
      </c>
      <c r="H8184" t="s">
        <v>5336</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ht="14.25" customHeight="1" x14ac:dyDescent="0.3">
      <c r="A8185">
        <v>8184</v>
      </c>
      <c r="B8185" t="s">
        <v>9881</v>
      </c>
      <c r="C8185">
        <f>YEAR(Data!$D8185)</f>
        <v>2014</v>
      </c>
      <c r="D8185" s="2">
        <v>41778</v>
      </c>
      <c r="E8185" s="2">
        <v>41782</v>
      </c>
      <c r="F8185" t="s">
        <v>50</v>
      </c>
      <c r="G8185" t="s">
        <v>5335</v>
      </c>
      <c r="H8185" t="s">
        <v>5336</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ht="14.25" customHeight="1" x14ac:dyDescent="0.3">
      <c r="A8186">
        <v>8185</v>
      </c>
      <c r="B8186" t="s">
        <v>9882</v>
      </c>
      <c r="C8186">
        <f>YEAR(Data!$D8186)</f>
        <v>2014</v>
      </c>
      <c r="D8186" s="2">
        <v>41844</v>
      </c>
      <c r="E8186" s="2">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ht="14.25" customHeight="1" x14ac:dyDescent="0.3">
      <c r="A8187">
        <v>8186</v>
      </c>
      <c r="B8187" t="s">
        <v>9883</v>
      </c>
      <c r="C8187">
        <f>YEAR(Data!$D8187)</f>
        <v>2012</v>
      </c>
      <c r="D8187" s="2">
        <v>41165</v>
      </c>
      <c r="E8187" s="2">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ht="14.25" customHeight="1" x14ac:dyDescent="0.3">
      <c r="A8188">
        <v>8187</v>
      </c>
      <c r="B8188" t="s">
        <v>9883</v>
      </c>
      <c r="C8188">
        <f>YEAR(Data!$D8188)</f>
        <v>2012</v>
      </c>
      <c r="D8188" s="2">
        <v>41165</v>
      </c>
      <c r="E8188" s="2">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ht="14.25" customHeight="1" x14ac:dyDescent="0.3">
      <c r="A8189">
        <v>8188</v>
      </c>
      <c r="B8189" t="s">
        <v>9884</v>
      </c>
      <c r="C8189">
        <f>YEAR(Data!$D8189)</f>
        <v>2013</v>
      </c>
      <c r="D8189" s="2">
        <v>41619</v>
      </c>
      <c r="E8189" s="2">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ht="14.25" customHeight="1" x14ac:dyDescent="0.3">
      <c r="A8190">
        <v>8189</v>
      </c>
      <c r="B8190" t="s">
        <v>9885</v>
      </c>
      <c r="C8190">
        <f>YEAR(Data!$D8190)</f>
        <v>2012</v>
      </c>
      <c r="D8190" s="2">
        <v>41184</v>
      </c>
      <c r="E8190" s="2">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ht="14.25" customHeight="1" x14ac:dyDescent="0.3">
      <c r="A8191">
        <v>8190</v>
      </c>
      <c r="B8191" t="s">
        <v>9885</v>
      </c>
      <c r="C8191">
        <f>YEAR(Data!$D8191)</f>
        <v>2012</v>
      </c>
      <c r="D8191" s="2">
        <v>41184</v>
      </c>
      <c r="E8191" s="2">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ht="14.25" customHeight="1" x14ac:dyDescent="0.3">
      <c r="A8192">
        <v>8191</v>
      </c>
      <c r="B8192" t="s">
        <v>9886</v>
      </c>
      <c r="C8192">
        <f>YEAR(Data!$D8192)</f>
        <v>2014</v>
      </c>
      <c r="D8192" s="2">
        <v>41961</v>
      </c>
      <c r="E8192" s="2">
        <v>41965</v>
      </c>
      <c r="F8192" t="s">
        <v>50</v>
      </c>
      <c r="G8192" t="s">
        <v>6045</v>
      </c>
      <c r="H8192" t="s">
        <v>6046</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ht="14.25" customHeight="1" x14ac:dyDescent="0.3">
      <c r="A8193">
        <v>8192</v>
      </c>
      <c r="B8193" t="s">
        <v>9886</v>
      </c>
      <c r="C8193">
        <f>YEAR(Data!$D8193)</f>
        <v>2014</v>
      </c>
      <c r="D8193" s="2">
        <v>41961</v>
      </c>
      <c r="E8193" s="2">
        <v>41965</v>
      </c>
      <c r="F8193" t="s">
        <v>50</v>
      </c>
      <c r="G8193" t="s">
        <v>6045</v>
      </c>
      <c r="H8193" t="s">
        <v>6046</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ht="14.25" customHeight="1" x14ac:dyDescent="0.3">
      <c r="A8194">
        <v>8193</v>
      </c>
      <c r="B8194" t="s">
        <v>9887</v>
      </c>
      <c r="C8194">
        <f>YEAR(Data!$D8194)</f>
        <v>2012</v>
      </c>
      <c r="D8194" s="2">
        <v>41243</v>
      </c>
      <c r="E8194" s="2">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ht="14.25" customHeight="1" x14ac:dyDescent="0.3">
      <c r="A8195">
        <v>8194</v>
      </c>
      <c r="B8195" t="s">
        <v>9887</v>
      </c>
      <c r="C8195">
        <f>YEAR(Data!$D8195)</f>
        <v>2012</v>
      </c>
      <c r="D8195" s="2">
        <v>41243</v>
      </c>
      <c r="E8195" s="2">
        <v>41246</v>
      </c>
      <c r="F8195" t="s">
        <v>188</v>
      </c>
      <c r="G8195" t="s">
        <v>1990</v>
      </c>
      <c r="H8195" t="s">
        <v>1991</v>
      </c>
      <c r="I8195" t="s">
        <v>26</v>
      </c>
      <c r="J8195" t="s">
        <v>27</v>
      </c>
      <c r="K8195" t="s">
        <v>373</v>
      </c>
      <c r="L8195" t="s">
        <v>88</v>
      </c>
      <c r="M8195">
        <v>27707</v>
      </c>
      <c r="N8195" t="s">
        <v>30</v>
      </c>
      <c r="O8195" t="s">
        <v>5593</v>
      </c>
      <c r="P8195" t="s">
        <v>46</v>
      </c>
      <c r="Q8195" t="s">
        <v>78</v>
      </c>
      <c r="R8195" t="s">
        <v>5594</v>
      </c>
      <c r="S8195">
        <v>98.352000000000004</v>
      </c>
      <c r="T8195">
        <v>3</v>
      </c>
      <c r="U8195">
        <v>0.2</v>
      </c>
      <c r="V8195">
        <v>9.8351999999999933</v>
      </c>
    </row>
    <row r="8196" spans="1:22" ht="14.25" customHeight="1" x14ac:dyDescent="0.3">
      <c r="A8196">
        <v>8195</v>
      </c>
      <c r="B8196" t="s">
        <v>9887</v>
      </c>
      <c r="C8196">
        <f>YEAR(Data!$D8196)</f>
        <v>2012</v>
      </c>
      <c r="D8196" s="2">
        <v>41243</v>
      </c>
      <c r="E8196" s="2">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ht="14.25" customHeight="1" x14ac:dyDescent="0.3">
      <c r="A8197">
        <v>8196</v>
      </c>
      <c r="B8197" t="s">
        <v>9888</v>
      </c>
      <c r="C8197">
        <f>YEAR(Data!$D8197)</f>
        <v>2012</v>
      </c>
      <c r="D8197" s="2">
        <v>41249</v>
      </c>
      <c r="E8197" s="2">
        <v>41254</v>
      </c>
      <c r="F8197" t="s">
        <v>23</v>
      </c>
      <c r="G8197" t="s">
        <v>910</v>
      </c>
      <c r="H8197" t="s">
        <v>911</v>
      </c>
      <c r="I8197" t="s">
        <v>41</v>
      </c>
      <c r="J8197" t="s">
        <v>27</v>
      </c>
      <c r="K8197" t="s">
        <v>8303</v>
      </c>
      <c r="L8197" t="s">
        <v>43</v>
      </c>
      <c r="M8197">
        <v>93101</v>
      </c>
      <c r="N8197" t="s">
        <v>44</v>
      </c>
      <c r="O8197" t="s">
        <v>4204</v>
      </c>
      <c r="P8197" t="s">
        <v>46</v>
      </c>
      <c r="Q8197" t="s">
        <v>90</v>
      </c>
      <c r="R8197" t="s">
        <v>4205</v>
      </c>
      <c r="S8197">
        <v>8.9600000000000009</v>
      </c>
      <c r="T8197">
        <v>2</v>
      </c>
      <c r="U8197">
        <v>0</v>
      </c>
      <c r="V8197">
        <v>4.3904000000000005</v>
      </c>
    </row>
    <row r="8198" spans="1:22" ht="14.25" customHeight="1" x14ac:dyDescent="0.3">
      <c r="A8198">
        <v>8197</v>
      </c>
      <c r="B8198" t="s">
        <v>9889</v>
      </c>
      <c r="C8198">
        <f>YEAR(Data!$D8198)</f>
        <v>2014</v>
      </c>
      <c r="D8198" s="2">
        <v>41888</v>
      </c>
      <c r="E8198" s="2">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ht="14.25" customHeight="1" x14ac:dyDescent="0.3">
      <c r="A8199">
        <v>8198</v>
      </c>
      <c r="B8199" t="s">
        <v>9889</v>
      </c>
      <c r="C8199">
        <f>YEAR(Data!$D8199)</f>
        <v>2014</v>
      </c>
      <c r="D8199" s="2">
        <v>41888</v>
      </c>
      <c r="E8199" s="2">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ht="14.25" customHeight="1" x14ac:dyDescent="0.3">
      <c r="A8200">
        <v>8199</v>
      </c>
      <c r="B8200" t="s">
        <v>9889</v>
      </c>
      <c r="C8200">
        <f>YEAR(Data!$D8200)</f>
        <v>2014</v>
      </c>
      <c r="D8200" s="2">
        <v>41888</v>
      </c>
      <c r="E8200" s="2">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ht="14.25" customHeight="1" x14ac:dyDescent="0.3">
      <c r="A8201">
        <v>8200</v>
      </c>
      <c r="B8201" t="s">
        <v>9890</v>
      </c>
      <c r="C8201">
        <f>YEAR(Data!$D8201)</f>
        <v>2014</v>
      </c>
      <c r="D8201" s="2">
        <v>41754</v>
      </c>
      <c r="E8201" s="2">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ht="14.25" customHeight="1" x14ac:dyDescent="0.3">
      <c r="A8202">
        <v>8201</v>
      </c>
      <c r="B8202" t="s">
        <v>9890</v>
      </c>
      <c r="C8202">
        <f>YEAR(Data!$D8202)</f>
        <v>2014</v>
      </c>
      <c r="D8202" s="2">
        <v>41754</v>
      </c>
      <c r="E8202" s="2">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ht="14.25" customHeight="1" x14ac:dyDescent="0.3">
      <c r="A8203">
        <v>8202</v>
      </c>
      <c r="B8203" t="s">
        <v>9891</v>
      </c>
      <c r="C8203">
        <f>YEAR(Data!$D8203)</f>
        <v>2012</v>
      </c>
      <c r="D8203" s="2">
        <v>41221</v>
      </c>
      <c r="E8203" s="2">
        <v>41221</v>
      </c>
      <c r="F8203" t="s">
        <v>1290</v>
      </c>
      <c r="G8203" t="s">
        <v>3939</v>
      </c>
      <c r="H8203" t="s">
        <v>3940</v>
      </c>
      <c r="I8203" t="s">
        <v>41</v>
      </c>
      <c r="J8203" t="s">
        <v>27</v>
      </c>
      <c r="K8203" t="s">
        <v>266</v>
      </c>
      <c r="L8203" t="s">
        <v>267</v>
      </c>
      <c r="M8203">
        <v>10024</v>
      </c>
      <c r="N8203" t="s">
        <v>148</v>
      </c>
      <c r="O8203" t="s">
        <v>7610</v>
      </c>
      <c r="P8203" t="s">
        <v>46</v>
      </c>
      <c r="Q8203" t="s">
        <v>59</v>
      </c>
      <c r="R8203" t="s">
        <v>7611</v>
      </c>
      <c r="S8203">
        <v>67.150000000000006</v>
      </c>
      <c r="T8203">
        <v>5</v>
      </c>
      <c r="U8203">
        <v>0</v>
      </c>
      <c r="V8203">
        <v>16.787500000000001</v>
      </c>
    </row>
    <row r="8204" spans="1:22" ht="14.25" customHeight="1" x14ac:dyDescent="0.3">
      <c r="A8204">
        <v>8203</v>
      </c>
      <c r="B8204" t="s">
        <v>9891</v>
      </c>
      <c r="C8204">
        <f>YEAR(Data!$D8204)</f>
        <v>2012</v>
      </c>
      <c r="D8204" s="2">
        <v>41221</v>
      </c>
      <c r="E8204" s="2">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ht="14.25" customHeight="1" x14ac:dyDescent="0.3">
      <c r="A8205">
        <v>8204</v>
      </c>
      <c r="B8205" t="s">
        <v>9891</v>
      </c>
      <c r="C8205">
        <f>YEAR(Data!$D8205)</f>
        <v>2012</v>
      </c>
      <c r="D8205" s="2">
        <v>41221</v>
      </c>
      <c r="E8205" s="2">
        <v>41221</v>
      </c>
      <c r="F8205" t="s">
        <v>1290</v>
      </c>
      <c r="G8205" t="s">
        <v>3939</v>
      </c>
      <c r="H8205" t="s">
        <v>3940</v>
      </c>
      <c r="I8205" t="s">
        <v>41</v>
      </c>
      <c r="J8205" t="s">
        <v>27</v>
      </c>
      <c r="K8205" t="s">
        <v>266</v>
      </c>
      <c r="L8205" t="s">
        <v>267</v>
      </c>
      <c r="M8205">
        <v>10024</v>
      </c>
      <c r="N8205" t="s">
        <v>148</v>
      </c>
      <c r="O8205" t="s">
        <v>9105</v>
      </c>
      <c r="P8205" t="s">
        <v>32</v>
      </c>
      <c r="Q8205" t="s">
        <v>65</v>
      </c>
      <c r="R8205" t="s">
        <v>9106</v>
      </c>
      <c r="S8205">
        <v>11.82</v>
      </c>
      <c r="T8205">
        <v>3</v>
      </c>
      <c r="U8205">
        <v>0</v>
      </c>
      <c r="V8205">
        <v>4.7279999999999998</v>
      </c>
    </row>
    <row r="8206" spans="1:22" ht="14.25" customHeight="1" x14ac:dyDescent="0.3">
      <c r="A8206">
        <v>8205</v>
      </c>
      <c r="B8206" t="s">
        <v>9891</v>
      </c>
      <c r="C8206">
        <f>YEAR(Data!$D8206)</f>
        <v>2012</v>
      </c>
      <c r="D8206" s="2">
        <v>41221</v>
      </c>
      <c r="E8206" s="2">
        <v>41221</v>
      </c>
      <c r="F8206" t="s">
        <v>1290</v>
      </c>
      <c r="G8206" t="s">
        <v>3939</v>
      </c>
      <c r="H8206" t="s">
        <v>3940</v>
      </c>
      <c r="I8206" t="s">
        <v>41</v>
      </c>
      <c r="J8206" t="s">
        <v>27</v>
      </c>
      <c r="K8206" t="s">
        <v>266</v>
      </c>
      <c r="L8206" t="s">
        <v>267</v>
      </c>
      <c r="M8206">
        <v>10024</v>
      </c>
      <c r="N8206" t="s">
        <v>148</v>
      </c>
      <c r="O8206" t="s">
        <v>7931</v>
      </c>
      <c r="P8206" t="s">
        <v>71</v>
      </c>
      <c r="Q8206" t="s">
        <v>682</v>
      </c>
      <c r="R8206" t="s">
        <v>7932</v>
      </c>
      <c r="S8206">
        <v>4643.8</v>
      </c>
      <c r="T8206">
        <v>4</v>
      </c>
      <c r="U8206">
        <v>0</v>
      </c>
      <c r="V8206">
        <v>2229.0239999999999</v>
      </c>
    </row>
    <row r="8207" spans="1:22" ht="14.25" customHeight="1" x14ac:dyDescent="0.3">
      <c r="A8207">
        <v>8206</v>
      </c>
      <c r="B8207" t="s">
        <v>9891</v>
      </c>
      <c r="C8207">
        <f>YEAR(Data!$D8207)</f>
        <v>2012</v>
      </c>
      <c r="D8207" s="2">
        <v>41221</v>
      </c>
      <c r="E8207" s="2">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ht="14.25" customHeight="1" x14ac:dyDescent="0.3">
      <c r="A8208">
        <v>8207</v>
      </c>
      <c r="B8208" t="s">
        <v>9892</v>
      </c>
      <c r="C8208">
        <f>YEAR(Data!$D8208)</f>
        <v>2012</v>
      </c>
      <c r="D8208" s="2">
        <v>41025</v>
      </c>
      <c r="E8208" s="2">
        <v>41029</v>
      </c>
      <c r="F8208" t="s">
        <v>50</v>
      </c>
      <c r="G8208" t="s">
        <v>1674</v>
      </c>
      <c r="H8208" t="s">
        <v>1675</v>
      </c>
      <c r="I8208" t="s">
        <v>26</v>
      </c>
      <c r="J8208" t="s">
        <v>27</v>
      </c>
      <c r="K8208" t="s">
        <v>7420</v>
      </c>
      <c r="L8208" t="s">
        <v>54</v>
      </c>
      <c r="M8208">
        <v>32114</v>
      </c>
      <c r="N8208" t="s">
        <v>30</v>
      </c>
      <c r="O8208" t="s">
        <v>55</v>
      </c>
      <c r="P8208" t="s">
        <v>32</v>
      </c>
      <c r="Q8208" t="s">
        <v>56</v>
      </c>
      <c r="R8208" t="s">
        <v>57</v>
      </c>
      <c r="S8208">
        <v>191.5155</v>
      </c>
      <c r="T8208">
        <v>1</v>
      </c>
      <c r="U8208">
        <v>0.45</v>
      </c>
      <c r="V8208">
        <v>-76.606200000000001</v>
      </c>
    </row>
    <row r="8209" spans="1:22" ht="14.25" customHeight="1" x14ac:dyDescent="0.3">
      <c r="A8209">
        <v>8208</v>
      </c>
      <c r="B8209" t="s">
        <v>9892</v>
      </c>
      <c r="C8209">
        <f>YEAR(Data!$D8209)</f>
        <v>2012</v>
      </c>
      <c r="D8209" s="2">
        <v>41025</v>
      </c>
      <c r="E8209" s="2">
        <v>41029</v>
      </c>
      <c r="F8209" t="s">
        <v>50</v>
      </c>
      <c r="G8209" t="s">
        <v>1674</v>
      </c>
      <c r="H8209" t="s">
        <v>1675</v>
      </c>
      <c r="I8209" t="s">
        <v>26</v>
      </c>
      <c r="J8209" t="s">
        <v>27</v>
      </c>
      <c r="K8209" t="s">
        <v>7420</v>
      </c>
      <c r="L8209" t="s">
        <v>54</v>
      </c>
      <c r="M8209">
        <v>32114</v>
      </c>
      <c r="N8209" t="s">
        <v>30</v>
      </c>
      <c r="O8209" t="s">
        <v>1367</v>
      </c>
      <c r="P8209" t="s">
        <v>46</v>
      </c>
      <c r="Q8209" t="s">
        <v>68</v>
      </c>
      <c r="R8209" t="s">
        <v>1368</v>
      </c>
      <c r="S8209">
        <v>2.6240000000000001</v>
      </c>
      <c r="T8209">
        <v>1</v>
      </c>
      <c r="U8209">
        <v>0.2</v>
      </c>
      <c r="V8209">
        <v>0.42639999999999978</v>
      </c>
    </row>
    <row r="8210" spans="1:22" ht="14.25" customHeight="1" x14ac:dyDescent="0.3">
      <c r="A8210">
        <v>8209</v>
      </c>
      <c r="B8210" t="s">
        <v>9893</v>
      </c>
      <c r="C8210">
        <f>YEAR(Data!$D8210)</f>
        <v>2012</v>
      </c>
      <c r="D8210" s="2">
        <v>41172</v>
      </c>
      <c r="E8210" s="2">
        <v>41176</v>
      </c>
      <c r="F8210" t="s">
        <v>50</v>
      </c>
      <c r="G8210" t="s">
        <v>8368</v>
      </c>
      <c r="H8210" t="s">
        <v>8369</v>
      </c>
      <c r="I8210" t="s">
        <v>26</v>
      </c>
      <c r="J8210" t="s">
        <v>27</v>
      </c>
      <c r="K8210" t="s">
        <v>5661</v>
      </c>
      <c r="L8210" t="s">
        <v>335</v>
      </c>
      <c r="M8210">
        <v>37211</v>
      </c>
      <c r="N8210" t="s">
        <v>30</v>
      </c>
      <c r="O8210" t="s">
        <v>2691</v>
      </c>
      <c r="P8210" t="s">
        <v>46</v>
      </c>
      <c r="Q8210" t="s">
        <v>75</v>
      </c>
      <c r="R8210" t="s">
        <v>2692</v>
      </c>
      <c r="S8210">
        <v>1369.7640000000001</v>
      </c>
      <c r="T8210">
        <v>6</v>
      </c>
      <c r="U8210">
        <v>0.7</v>
      </c>
      <c r="V8210">
        <v>-913.17599999999993</v>
      </c>
    </row>
    <row r="8211" spans="1:22" ht="14.25" customHeight="1" x14ac:dyDescent="0.3">
      <c r="A8211">
        <v>8210</v>
      </c>
      <c r="B8211" t="s">
        <v>9893</v>
      </c>
      <c r="C8211">
        <f>YEAR(Data!$D8211)</f>
        <v>2012</v>
      </c>
      <c r="D8211" s="2">
        <v>41172</v>
      </c>
      <c r="E8211" s="2">
        <v>41176</v>
      </c>
      <c r="F8211" t="s">
        <v>50</v>
      </c>
      <c r="G8211" t="s">
        <v>8368</v>
      </c>
      <c r="H8211" t="s">
        <v>8369</v>
      </c>
      <c r="I8211" t="s">
        <v>26</v>
      </c>
      <c r="J8211" t="s">
        <v>27</v>
      </c>
      <c r="K8211" t="s">
        <v>5661</v>
      </c>
      <c r="L8211" t="s">
        <v>335</v>
      </c>
      <c r="M8211">
        <v>37211</v>
      </c>
      <c r="N8211" t="s">
        <v>30</v>
      </c>
      <c r="O8211" t="s">
        <v>839</v>
      </c>
      <c r="P8211" t="s">
        <v>46</v>
      </c>
      <c r="Q8211" t="s">
        <v>59</v>
      </c>
      <c r="R8211" t="s">
        <v>840</v>
      </c>
      <c r="S8211">
        <v>294.36799999999999</v>
      </c>
      <c r="T8211">
        <v>4</v>
      </c>
      <c r="U8211">
        <v>0.2</v>
      </c>
      <c r="V8211">
        <v>-58.873600000000025</v>
      </c>
    </row>
    <row r="8212" spans="1:22" ht="14.25" customHeight="1" x14ac:dyDescent="0.3">
      <c r="A8212">
        <v>8211</v>
      </c>
      <c r="B8212" t="s">
        <v>9894</v>
      </c>
      <c r="C8212">
        <f>YEAR(Data!$D8212)</f>
        <v>2014</v>
      </c>
      <c r="D8212" s="2">
        <v>41890</v>
      </c>
      <c r="E8212" s="2">
        <v>41895</v>
      </c>
      <c r="F8212" t="s">
        <v>50</v>
      </c>
      <c r="G8212" t="s">
        <v>6233</v>
      </c>
      <c r="H8212" t="s">
        <v>6234</v>
      </c>
      <c r="I8212" t="s">
        <v>41</v>
      </c>
      <c r="J8212" t="s">
        <v>27</v>
      </c>
      <c r="K8212" t="s">
        <v>5661</v>
      </c>
      <c r="L8212" t="s">
        <v>335</v>
      </c>
      <c r="M8212">
        <v>37211</v>
      </c>
      <c r="N8212" t="s">
        <v>30</v>
      </c>
      <c r="O8212" t="s">
        <v>1837</v>
      </c>
      <c r="P8212" t="s">
        <v>46</v>
      </c>
      <c r="Q8212" t="s">
        <v>78</v>
      </c>
      <c r="R8212" t="s">
        <v>1838</v>
      </c>
      <c r="S8212">
        <v>81.567999999999998</v>
      </c>
      <c r="T8212">
        <v>2</v>
      </c>
      <c r="U8212">
        <v>0.2</v>
      </c>
      <c r="V8212">
        <v>7.1372000000000035</v>
      </c>
    </row>
    <row r="8213" spans="1:22" ht="14.25" customHeight="1" x14ac:dyDescent="0.3">
      <c r="A8213">
        <v>8212</v>
      </c>
      <c r="B8213" t="s">
        <v>9895</v>
      </c>
      <c r="C8213">
        <f>YEAR(Data!$D8213)</f>
        <v>2013</v>
      </c>
      <c r="D8213" s="2">
        <v>41586</v>
      </c>
      <c r="E8213" s="2">
        <v>41591</v>
      </c>
      <c r="F8213" t="s">
        <v>50</v>
      </c>
      <c r="G8213" t="s">
        <v>2225</v>
      </c>
      <c r="H8213" t="s">
        <v>2226</v>
      </c>
      <c r="I8213" t="s">
        <v>26</v>
      </c>
      <c r="J8213" t="s">
        <v>27</v>
      </c>
      <c r="K8213" t="s">
        <v>815</v>
      </c>
      <c r="L8213" t="s">
        <v>104</v>
      </c>
      <c r="M8213">
        <v>75220</v>
      </c>
      <c r="N8213" t="s">
        <v>105</v>
      </c>
      <c r="O8213" t="s">
        <v>9896</v>
      </c>
      <c r="P8213" t="s">
        <v>32</v>
      </c>
      <c r="Q8213" t="s">
        <v>65</v>
      </c>
      <c r="R8213" t="s">
        <v>9897</v>
      </c>
      <c r="S8213">
        <v>44.460000000000008</v>
      </c>
      <c r="T8213">
        <v>5</v>
      </c>
      <c r="U8213">
        <v>0.6</v>
      </c>
      <c r="V8213">
        <v>-17.783999999999992</v>
      </c>
    </row>
    <row r="8214" spans="1:22" ht="14.25" customHeight="1" x14ac:dyDescent="0.3">
      <c r="A8214">
        <v>8213</v>
      </c>
      <c r="B8214" t="s">
        <v>9895</v>
      </c>
      <c r="C8214">
        <f>YEAR(Data!$D8214)</f>
        <v>2013</v>
      </c>
      <c r="D8214" s="2">
        <v>41586</v>
      </c>
      <c r="E8214" s="2">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ht="14.25" customHeight="1" x14ac:dyDescent="0.3">
      <c r="A8215">
        <v>8214</v>
      </c>
      <c r="B8215" t="s">
        <v>9898</v>
      </c>
      <c r="C8215">
        <f>YEAR(Data!$D8215)</f>
        <v>2012</v>
      </c>
      <c r="D8215" s="2">
        <v>41177</v>
      </c>
      <c r="E8215" s="2">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ht="14.25" customHeight="1" x14ac:dyDescent="0.3">
      <c r="A8216">
        <v>8215</v>
      </c>
      <c r="B8216" t="s">
        <v>9898</v>
      </c>
      <c r="C8216">
        <f>YEAR(Data!$D8216)</f>
        <v>2012</v>
      </c>
      <c r="D8216" s="2">
        <v>41177</v>
      </c>
      <c r="E8216" s="2">
        <v>41184</v>
      </c>
      <c r="F8216" t="s">
        <v>50</v>
      </c>
      <c r="G8216" t="s">
        <v>4236</v>
      </c>
      <c r="H8216" t="s">
        <v>4237</v>
      </c>
      <c r="I8216" t="s">
        <v>41</v>
      </c>
      <c r="J8216" t="s">
        <v>27</v>
      </c>
      <c r="K8216" t="s">
        <v>1185</v>
      </c>
      <c r="L8216" t="s">
        <v>335</v>
      </c>
      <c r="M8216">
        <v>37130</v>
      </c>
      <c r="N8216" t="s">
        <v>30</v>
      </c>
      <c r="O8216" t="s">
        <v>5803</v>
      </c>
      <c r="P8216" t="s">
        <v>46</v>
      </c>
      <c r="Q8216" t="s">
        <v>90</v>
      </c>
      <c r="R8216" t="s">
        <v>5804</v>
      </c>
      <c r="S8216">
        <v>10.48</v>
      </c>
      <c r="T8216">
        <v>1</v>
      </c>
      <c r="U8216">
        <v>0.2</v>
      </c>
      <c r="V8216">
        <v>3.7989999999999995</v>
      </c>
    </row>
    <row r="8217" spans="1:22" ht="14.25" customHeight="1" x14ac:dyDescent="0.3">
      <c r="A8217">
        <v>8216</v>
      </c>
      <c r="B8217" t="s">
        <v>9898</v>
      </c>
      <c r="C8217">
        <f>YEAR(Data!$D8217)</f>
        <v>2012</v>
      </c>
      <c r="D8217" s="2">
        <v>41177</v>
      </c>
      <c r="E8217" s="2">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ht="14.25" customHeight="1" x14ac:dyDescent="0.3">
      <c r="A8218">
        <v>8217</v>
      </c>
      <c r="B8218" t="s">
        <v>9898</v>
      </c>
      <c r="C8218">
        <f>YEAR(Data!$D8218)</f>
        <v>2012</v>
      </c>
      <c r="D8218" s="2">
        <v>41177</v>
      </c>
      <c r="E8218" s="2">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ht="14.25" customHeight="1" x14ac:dyDescent="0.3">
      <c r="A8219">
        <v>8218</v>
      </c>
      <c r="B8219" t="s">
        <v>9899</v>
      </c>
      <c r="C8219">
        <f>YEAR(Data!$D8219)</f>
        <v>2011</v>
      </c>
      <c r="D8219" s="2">
        <v>40819</v>
      </c>
      <c r="E8219" s="2">
        <v>40823</v>
      </c>
      <c r="F8219" t="s">
        <v>50</v>
      </c>
      <c r="G8219" t="s">
        <v>6692</v>
      </c>
      <c r="H8219" t="s">
        <v>6693</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ht="14.25" customHeight="1" x14ac:dyDescent="0.3">
      <c r="A8220">
        <v>8219</v>
      </c>
      <c r="B8220" t="s">
        <v>9899</v>
      </c>
      <c r="C8220">
        <f>YEAR(Data!$D8220)</f>
        <v>2011</v>
      </c>
      <c r="D8220" s="2">
        <v>40819</v>
      </c>
      <c r="E8220" s="2">
        <v>40823</v>
      </c>
      <c r="F8220" t="s">
        <v>50</v>
      </c>
      <c r="G8220" t="s">
        <v>6692</v>
      </c>
      <c r="H8220" t="s">
        <v>6693</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ht="14.25" customHeight="1" x14ac:dyDescent="0.3">
      <c r="A8221">
        <v>8220</v>
      </c>
      <c r="B8221" t="s">
        <v>9899</v>
      </c>
      <c r="C8221">
        <f>YEAR(Data!$D8221)</f>
        <v>2011</v>
      </c>
      <c r="D8221" s="2">
        <v>40819</v>
      </c>
      <c r="E8221" s="2">
        <v>40823</v>
      </c>
      <c r="F8221" t="s">
        <v>50</v>
      </c>
      <c r="G8221" t="s">
        <v>6692</v>
      </c>
      <c r="H8221" t="s">
        <v>6693</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ht="14.25" customHeight="1" x14ac:dyDescent="0.3">
      <c r="A8222">
        <v>8221</v>
      </c>
      <c r="B8222" t="s">
        <v>9899</v>
      </c>
      <c r="C8222">
        <f>YEAR(Data!$D8222)</f>
        <v>2011</v>
      </c>
      <c r="D8222" s="2">
        <v>40819</v>
      </c>
      <c r="E8222" s="2">
        <v>40823</v>
      </c>
      <c r="F8222" t="s">
        <v>50</v>
      </c>
      <c r="G8222" t="s">
        <v>6692</v>
      </c>
      <c r="H8222" t="s">
        <v>6693</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ht="14.25" customHeight="1" x14ac:dyDescent="0.3">
      <c r="A8223">
        <v>8222</v>
      </c>
      <c r="B8223" t="s">
        <v>9899</v>
      </c>
      <c r="C8223">
        <f>YEAR(Data!$D8223)</f>
        <v>2011</v>
      </c>
      <c r="D8223" s="2">
        <v>40819</v>
      </c>
      <c r="E8223" s="2">
        <v>40823</v>
      </c>
      <c r="F8223" t="s">
        <v>50</v>
      </c>
      <c r="G8223" t="s">
        <v>6692</v>
      </c>
      <c r="H8223" t="s">
        <v>6693</v>
      </c>
      <c r="I8223" t="s">
        <v>26</v>
      </c>
      <c r="J8223" t="s">
        <v>27</v>
      </c>
      <c r="K8223" t="s">
        <v>815</v>
      </c>
      <c r="L8223" t="s">
        <v>104</v>
      </c>
      <c r="M8223">
        <v>75217</v>
      </c>
      <c r="N8223" t="s">
        <v>105</v>
      </c>
      <c r="O8223" t="s">
        <v>9900</v>
      </c>
      <c r="P8223" t="s">
        <v>46</v>
      </c>
      <c r="Q8223" t="s">
        <v>269</v>
      </c>
      <c r="R8223" t="s">
        <v>9901</v>
      </c>
      <c r="S8223">
        <v>15.072000000000001</v>
      </c>
      <c r="T8223">
        <v>4</v>
      </c>
      <c r="U8223">
        <v>0.2</v>
      </c>
      <c r="V8223">
        <v>-3.7680000000000002</v>
      </c>
    </row>
    <row r="8224" spans="1:22" ht="14.25" customHeight="1" x14ac:dyDescent="0.3">
      <c r="A8224">
        <v>8223</v>
      </c>
      <c r="B8224" t="s">
        <v>9902</v>
      </c>
      <c r="C8224">
        <f>YEAR(Data!$D8224)</f>
        <v>2011</v>
      </c>
      <c r="D8224" s="2">
        <v>40593</v>
      </c>
      <c r="E8224" s="2">
        <v>40599</v>
      </c>
      <c r="F8224" t="s">
        <v>50</v>
      </c>
      <c r="G8224" t="s">
        <v>7899</v>
      </c>
      <c r="H8224" t="s">
        <v>7900</v>
      </c>
      <c r="I8224" t="s">
        <v>26</v>
      </c>
      <c r="J8224" t="s">
        <v>27</v>
      </c>
      <c r="K8224" t="s">
        <v>1127</v>
      </c>
      <c r="L8224" t="s">
        <v>104</v>
      </c>
      <c r="M8224">
        <v>76017</v>
      </c>
      <c r="N8224" t="s">
        <v>105</v>
      </c>
      <c r="O8224" t="s">
        <v>6759</v>
      </c>
      <c r="P8224" t="s">
        <v>46</v>
      </c>
      <c r="Q8224" t="s">
        <v>59</v>
      </c>
      <c r="R8224" t="s">
        <v>6760</v>
      </c>
      <c r="S8224">
        <v>12.624000000000001</v>
      </c>
      <c r="T8224">
        <v>2</v>
      </c>
      <c r="U8224">
        <v>0.2</v>
      </c>
      <c r="V8224">
        <v>-2.5248000000000022</v>
      </c>
    </row>
    <row r="8225" spans="1:22" ht="14.25" customHeight="1" x14ac:dyDescent="0.3">
      <c r="A8225">
        <v>8224</v>
      </c>
      <c r="B8225" t="s">
        <v>9903</v>
      </c>
      <c r="C8225">
        <f>YEAR(Data!$D8225)</f>
        <v>2013</v>
      </c>
      <c r="D8225" s="2">
        <v>41438</v>
      </c>
      <c r="E8225" s="2">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ht="14.25" customHeight="1" x14ac:dyDescent="0.3">
      <c r="A8226">
        <v>8225</v>
      </c>
      <c r="B8226" t="s">
        <v>9903</v>
      </c>
      <c r="C8226">
        <f>YEAR(Data!$D8226)</f>
        <v>2013</v>
      </c>
      <c r="D8226" s="2">
        <v>41438</v>
      </c>
      <c r="E8226" s="2">
        <v>41442</v>
      </c>
      <c r="F8226" t="s">
        <v>50</v>
      </c>
      <c r="G8226" t="s">
        <v>895</v>
      </c>
      <c r="H8226" t="s">
        <v>896</v>
      </c>
      <c r="I8226" t="s">
        <v>41</v>
      </c>
      <c r="J8226" t="s">
        <v>27</v>
      </c>
      <c r="K8226" t="s">
        <v>602</v>
      </c>
      <c r="L8226" t="s">
        <v>43</v>
      </c>
      <c r="M8226">
        <v>91104</v>
      </c>
      <c r="N8226" t="s">
        <v>44</v>
      </c>
      <c r="O8226" t="s">
        <v>5987</v>
      </c>
      <c r="P8226" t="s">
        <v>46</v>
      </c>
      <c r="Q8226" t="s">
        <v>90</v>
      </c>
      <c r="R8226" t="s">
        <v>5988</v>
      </c>
      <c r="S8226">
        <v>12.96</v>
      </c>
      <c r="T8226">
        <v>2</v>
      </c>
      <c r="U8226">
        <v>0</v>
      </c>
      <c r="V8226">
        <v>6.2208000000000006</v>
      </c>
    </row>
    <row r="8227" spans="1:22" ht="14.25" customHeight="1" x14ac:dyDescent="0.3">
      <c r="A8227">
        <v>8226</v>
      </c>
      <c r="B8227" t="s">
        <v>9904</v>
      </c>
      <c r="C8227">
        <f>YEAR(Data!$D8227)</f>
        <v>2014</v>
      </c>
      <c r="D8227" s="2">
        <v>41945</v>
      </c>
      <c r="E8227" s="2">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ht="14.25" customHeight="1" x14ac:dyDescent="0.3">
      <c r="A8228">
        <v>8227</v>
      </c>
      <c r="B8228" t="s">
        <v>9904</v>
      </c>
      <c r="C8228">
        <f>YEAR(Data!$D8228)</f>
        <v>2014</v>
      </c>
      <c r="D8228" s="2">
        <v>41945</v>
      </c>
      <c r="E8228" s="2">
        <v>41948</v>
      </c>
      <c r="F8228" t="s">
        <v>23</v>
      </c>
      <c r="G8228" t="s">
        <v>144</v>
      </c>
      <c r="H8228" t="s">
        <v>145</v>
      </c>
      <c r="I8228" t="s">
        <v>26</v>
      </c>
      <c r="J8228" t="s">
        <v>27</v>
      </c>
      <c r="K8228" t="s">
        <v>4096</v>
      </c>
      <c r="L8228" t="s">
        <v>1245</v>
      </c>
      <c r="M8228">
        <v>2149</v>
      </c>
      <c r="N8228" t="s">
        <v>148</v>
      </c>
      <c r="O8228" t="s">
        <v>6536</v>
      </c>
      <c r="P8228" t="s">
        <v>46</v>
      </c>
      <c r="Q8228" t="s">
        <v>90</v>
      </c>
      <c r="R8228" t="s">
        <v>6537</v>
      </c>
      <c r="S8228">
        <v>40.99</v>
      </c>
      <c r="T8228">
        <v>1</v>
      </c>
      <c r="U8228">
        <v>0</v>
      </c>
      <c r="V8228">
        <v>20.085100000000001</v>
      </c>
    </row>
    <row r="8229" spans="1:22" ht="14.25" customHeight="1" x14ac:dyDescent="0.3">
      <c r="A8229">
        <v>8228</v>
      </c>
      <c r="B8229" t="s">
        <v>9905</v>
      </c>
      <c r="C8229">
        <f>YEAR(Data!$D8229)</f>
        <v>2013</v>
      </c>
      <c r="D8229" s="2">
        <v>41369</v>
      </c>
      <c r="E8229" s="2">
        <v>41373</v>
      </c>
      <c r="F8229" t="s">
        <v>23</v>
      </c>
      <c r="G8229" t="s">
        <v>5320</v>
      </c>
      <c r="H8229" t="s">
        <v>5321</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ht="14.25" customHeight="1" x14ac:dyDescent="0.3">
      <c r="A8230">
        <v>8229</v>
      </c>
      <c r="B8230" t="s">
        <v>9905</v>
      </c>
      <c r="C8230">
        <f>YEAR(Data!$D8230)</f>
        <v>2013</v>
      </c>
      <c r="D8230" s="2">
        <v>41369</v>
      </c>
      <c r="E8230" s="2">
        <v>41373</v>
      </c>
      <c r="F8230" t="s">
        <v>23</v>
      </c>
      <c r="G8230" t="s">
        <v>5320</v>
      </c>
      <c r="H8230" t="s">
        <v>5321</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ht="14.25" customHeight="1" x14ac:dyDescent="0.3">
      <c r="A8231">
        <v>8230</v>
      </c>
      <c r="B8231" t="s">
        <v>9905</v>
      </c>
      <c r="C8231">
        <f>YEAR(Data!$D8231)</f>
        <v>2013</v>
      </c>
      <c r="D8231" s="2">
        <v>41369</v>
      </c>
      <c r="E8231" s="2">
        <v>41373</v>
      </c>
      <c r="F8231" t="s">
        <v>23</v>
      </c>
      <c r="G8231" t="s">
        <v>5320</v>
      </c>
      <c r="H8231" t="s">
        <v>5321</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ht="14.25" customHeight="1" x14ac:dyDescent="0.3">
      <c r="A8232">
        <v>8231</v>
      </c>
      <c r="B8232" t="s">
        <v>9906</v>
      </c>
      <c r="C8232">
        <f>YEAR(Data!$D8232)</f>
        <v>2013</v>
      </c>
      <c r="D8232" s="2">
        <v>41456</v>
      </c>
      <c r="E8232" s="2">
        <v>41458</v>
      </c>
      <c r="F8232" t="s">
        <v>23</v>
      </c>
      <c r="G8232" t="s">
        <v>536</v>
      </c>
      <c r="H8232" t="s">
        <v>537</v>
      </c>
      <c r="I8232" t="s">
        <v>26</v>
      </c>
      <c r="J8232" t="s">
        <v>27</v>
      </c>
      <c r="K8232" t="s">
        <v>7490</v>
      </c>
      <c r="L8232" t="s">
        <v>1272</v>
      </c>
      <c r="M8232">
        <v>30328</v>
      </c>
      <c r="N8232" t="s">
        <v>30</v>
      </c>
      <c r="O8232" t="s">
        <v>1456</v>
      </c>
      <c r="P8232" t="s">
        <v>46</v>
      </c>
      <c r="Q8232" t="s">
        <v>68</v>
      </c>
      <c r="R8232" t="s">
        <v>1457</v>
      </c>
      <c r="S8232">
        <v>35.97</v>
      </c>
      <c r="T8232">
        <v>3</v>
      </c>
      <c r="U8232">
        <v>0</v>
      </c>
      <c r="V8232">
        <v>9.7118999999999982</v>
      </c>
    </row>
    <row r="8233" spans="1:22" ht="14.25" customHeight="1" x14ac:dyDescent="0.3">
      <c r="A8233">
        <v>8232</v>
      </c>
      <c r="B8233" t="s">
        <v>9906</v>
      </c>
      <c r="C8233">
        <f>YEAR(Data!$D8233)</f>
        <v>2013</v>
      </c>
      <c r="D8233" s="2">
        <v>41456</v>
      </c>
      <c r="E8233" s="2">
        <v>41458</v>
      </c>
      <c r="F8233" t="s">
        <v>23</v>
      </c>
      <c r="G8233" t="s">
        <v>536</v>
      </c>
      <c r="H8233" t="s">
        <v>537</v>
      </c>
      <c r="I8233" t="s">
        <v>26</v>
      </c>
      <c r="J8233" t="s">
        <v>27</v>
      </c>
      <c r="K8233" t="s">
        <v>7490</v>
      </c>
      <c r="L8233" t="s">
        <v>1272</v>
      </c>
      <c r="M8233">
        <v>30328</v>
      </c>
      <c r="N8233" t="s">
        <v>30</v>
      </c>
      <c r="O8233" t="s">
        <v>852</v>
      </c>
      <c r="P8233" t="s">
        <v>32</v>
      </c>
      <c r="Q8233" t="s">
        <v>33</v>
      </c>
      <c r="R8233" t="s">
        <v>853</v>
      </c>
      <c r="S8233">
        <v>1266.8599999999999</v>
      </c>
      <c r="T8233">
        <v>7</v>
      </c>
      <c r="U8233">
        <v>0</v>
      </c>
      <c r="V8233">
        <v>291.37779999999987</v>
      </c>
    </row>
    <row r="8234" spans="1:22" ht="14.25" customHeight="1" x14ac:dyDescent="0.3">
      <c r="A8234">
        <v>8233</v>
      </c>
      <c r="B8234" t="s">
        <v>9907</v>
      </c>
      <c r="C8234">
        <f>YEAR(Data!$D8234)</f>
        <v>2011</v>
      </c>
      <c r="D8234" s="2">
        <v>40808</v>
      </c>
      <c r="E8234" s="2">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ht="14.25" customHeight="1" x14ac:dyDescent="0.3">
      <c r="A8235">
        <v>8234</v>
      </c>
      <c r="B8235" t="s">
        <v>9907</v>
      </c>
      <c r="C8235">
        <f>YEAR(Data!$D8235)</f>
        <v>2011</v>
      </c>
      <c r="D8235" s="2">
        <v>40808</v>
      </c>
      <c r="E8235" s="2">
        <v>40814</v>
      </c>
      <c r="F8235" t="s">
        <v>50</v>
      </c>
      <c r="G8235" t="s">
        <v>2813</v>
      </c>
      <c r="H8235" t="s">
        <v>2814</v>
      </c>
      <c r="I8235" t="s">
        <v>26</v>
      </c>
      <c r="J8235" t="s">
        <v>27</v>
      </c>
      <c r="K8235" t="s">
        <v>630</v>
      </c>
      <c r="L8235" t="s">
        <v>43</v>
      </c>
      <c r="M8235">
        <v>95123</v>
      </c>
      <c r="N8235" t="s">
        <v>44</v>
      </c>
      <c r="O8235" t="s">
        <v>6446</v>
      </c>
      <c r="P8235" t="s">
        <v>46</v>
      </c>
      <c r="Q8235" t="s">
        <v>59</v>
      </c>
      <c r="R8235" t="s">
        <v>6447</v>
      </c>
      <c r="S8235">
        <v>40.68</v>
      </c>
      <c r="T8235">
        <v>2</v>
      </c>
      <c r="U8235">
        <v>0</v>
      </c>
      <c r="V8235">
        <v>0.40679999999999694</v>
      </c>
    </row>
    <row r="8236" spans="1:22" ht="14.25" customHeight="1" x14ac:dyDescent="0.3">
      <c r="A8236">
        <v>8235</v>
      </c>
      <c r="B8236" t="s">
        <v>9908</v>
      </c>
      <c r="C8236">
        <f>YEAR(Data!$D8236)</f>
        <v>2014</v>
      </c>
      <c r="D8236" s="2">
        <v>41761</v>
      </c>
      <c r="E8236" s="2">
        <v>41766</v>
      </c>
      <c r="F8236" t="s">
        <v>50</v>
      </c>
      <c r="G8236" t="s">
        <v>1453</v>
      </c>
      <c r="H8236" t="s">
        <v>1454</v>
      </c>
      <c r="I8236" t="s">
        <v>26</v>
      </c>
      <c r="J8236" t="s">
        <v>27</v>
      </c>
      <c r="K8236" t="s">
        <v>1521</v>
      </c>
      <c r="L8236" t="s">
        <v>54</v>
      </c>
      <c r="M8236">
        <v>32216</v>
      </c>
      <c r="N8236" t="s">
        <v>30</v>
      </c>
      <c r="O8236" t="s">
        <v>7761</v>
      </c>
      <c r="P8236" t="s">
        <v>46</v>
      </c>
      <c r="Q8236" t="s">
        <v>578</v>
      </c>
      <c r="R8236" t="s">
        <v>7762</v>
      </c>
      <c r="S8236">
        <v>3.3280000000000003</v>
      </c>
      <c r="T8236">
        <v>2</v>
      </c>
      <c r="U8236">
        <v>0.2</v>
      </c>
      <c r="V8236">
        <v>0.4159999999999997</v>
      </c>
    </row>
    <row r="8237" spans="1:22" ht="14.25" customHeight="1" x14ac:dyDescent="0.3">
      <c r="A8237">
        <v>8236</v>
      </c>
      <c r="B8237" t="s">
        <v>9908</v>
      </c>
      <c r="C8237">
        <f>YEAR(Data!$D8237)</f>
        <v>2014</v>
      </c>
      <c r="D8237" s="2">
        <v>41761</v>
      </c>
      <c r="E8237" s="2">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ht="14.25" customHeight="1" x14ac:dyDescent="0.3">
      <c r="A8238">
        <v>8237</v>
      </c>
      <c r="B8238" t="s">
        <v>9908</v>
      </c>
      <c r="C8238">
        <f>YEAR(Data!$D8238)</f>
        <v>2014</v>
      </c>
      <c r="D8238" s="2">
        <v>41761</v>
      </c>
      <c r="E8238" s="2">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ht="14.25" customHeight="1" x14ac:dyDescent="0.3">
      <c r="A8239">
        <v>8238</v>
      </c>
      <c r="B8239" t="s">
        <v>9909</v>
      </c>
      <c r="C8239">
        <f>YEAR(Data!$D8239)</f>
        <v>2014</v>
      </c>
      <c r="D8239" s="2">
        <v>41933</v>
      </c>
      <c r="E8239" s="2">
        <v>41933</v>
      </c>
      <c r="F8239" t="s">
        <v>1290</v>
      </c>
      <c r="G8239" t="s">
        <v>6375</v>
      </c>
      <c r="H8239" t="s">
        <v>6376</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ht="14.25" customHeight="1" x14ac:dyDescent="0.3">
      <c r="A8240">
        <v>8239</v>
      </c>
      <c r="B8240" t="s">
        <v>9909</v>
      </c>
      <c r="C8240">
        <f>YEAR(Data!$D8240)</f>
        <v>2014</v>
      </c>
      <c r="D8240" s="2">
        <v>41933</v>
      </c>
      <c r="E8240" s="2">
        <v>41933</v>
      </c>
      <c r="F8240" t="s">
        <v>1290</v>
      </c>
      <c r="G8240" t="s">
        <v>6375</v>
      </c>
      <c r="H8240" t="s">
        <v>6376</v>
      </c>
      <c r="I8240" t="s">
        <v>26</v>
      </c>
      <c r="J8240" t="s">
        <v>27</v>
      </c>
      <c r="K8240" t="s">
        <v>1521</v>
      </c>
      <c r="L8240" t="s">
        <v>54</v>
      </c>
      <c r="M8240">
        <v>32216</v>
      </c>
      <c r="N8240" t="s">
        <v>30</v>
      </c>
      <c r="O8240" t="s">
        <v>5347</v>
      </c>
      <c r="P8240" t="s">
        <v>46</v>
      </c>
      <c r="Q8240" t="s">
        <v>90</v>
      </c>
      <c r="R8240" t="s">
        <v>5348</v>
      </c>
      <c r="S8240">
        <v>6.6720000000000006</v>
      </c>
      <c r="T8240">
        <v>1</v>
      </c>
      <c r="U8240">
        <v>0.2</v>
      </c>
      <c r="V8240">
        <v>2.5019999999999998</v>
      </c>
    </row>
    <row r="8241" spans="1:22" ht="14.25" customHeight="1" x14ac:dyDescent="0.3">
      <c r="A8241">
        <v>8240</v>
      </c>
      <c r="B8241" t="s">
        <v>9909</v>
      </c>
      <c r="C8241">
        <f>YEAR(Data!$D8241)</f>
        <v>2014</v>
      </c>
      <c r="D8241" s="2">
        <v>41933</v>
      </c>
      <c r="E8241" s="2">
        <v>41933</v>
      </c>
      <c r="F8241" t="s">
        <v>1290</v>
      </c>
      <c r="G8241" t="s">
        <v>6375</v>
      </c>
      <c r="H8241" t="s">
        <v>6376</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ht="14.25" customHeight="1" x14ac:dyDescent="0.3">
      <c r="A8242">
        <v>8241</v>
      </c>
      <c r="B8242" t="s">
        <v>9909</v>
      </c>
      <c r="C8242">
        <f>YEAR(Data!$D8242)</f>
        <v>2014</v>
      </c>
      <c r="D8242" s="2">
        <v>41933</v>
      </c>
      <c r="E8242" s="2">
        <v>41933</v>
      </c>
      <c r="F8242" t="s">
        <v>1290</v>
      </c>
      <c r="G8242" t="s">
        <v>6375</v>
      </c>
      <c r="H8242" t="s">
        <v>6376</v>
      </c>
      <c r="I8242" t="s">
        <v>26</v>
      </c>
      <c r="J8242" t="s">
        <v>27</v>
      </c>
      <c r="K8242" t="s">
        <v>1521</v>
      </c>
      <c r="L8242" t="s">
        <v>54</v>
      </c>
      <c r="M8242">
        <v>32216</v>
      </c>
      <c r="N8242" t="s">
        <v>30</v>
      </c>
      <c r="O8242" t="s">
        <v>7407</v>
      </c>
      <c r="P8242" t="s">
        <v>32</v>
      </c>
      <c r="Q8242" t="s">
        <v>65</v>
      </c>
      <c r="R8242" t="s">
        <v>7408</v>
      </c>
      <c r="S8242">
        <v>43.936000000000007</v>
      </c>
      <c r="T8242">
        <v>4</v>
      </c>
      <c r="U8242">
        <v>0.2</v>
      </c>
      <c r="V8242">
        <v>6.0411999999999964</v>
      </c>
    </row>
    <row r="8243" spans="1:22" ht="14.25" customHeight="1" x14ac:dyDescent="0.3">
      <c r="A8243">
        <v>8242</v>
      </c>
      <c r="B8243" t="s">
        <v>9910</v>
      </c>
      <c r="C8243">
        <f>YEAR(Data!$D8243)</f>
        <v>2011</v>
      </c>
      <c r="D8243" s="2">
        <v>40787</v>
      </c>
      <c r="E8243" s="2">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ht="14.25" customHeight="1" x14ac:dyDescent="0.3">
      <c r="A8244">
        <v>8243</v>
      </c>
      <c r="B8244" t="s">
        <v>9910</v>
      </c>
      <c r="C8244">
        <f>YEAR(Data!$D8244)</f>
        <v>2011</v>
      </c>
      <c r="D8244" s="2">
        <v>40787</v>
      </c>
      <c r="E8244" s="2">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ht="14.25" customHeight="1" x14ac:dyDescent="0.3">
      <c r="A8245">
        <v>8244</v>
      </c>
      <c r="B8245" t="s">
        <v>9911</v>
      </c>
      <c r="C8245">
        <f>YEAR(Data!$D8245)</f>
        <v>2011</v>
      </c>
      <c r="D8245" s="2">
        <v>40767</v>
      </c>
      <c r="E8245" s="2">
        <v>40771</v>
      </c>
      <c r="F8245" t="s">
        <v>50</v>
      </c>
      <c r="G8245" t="s">
        <v>5008</v>
      </c>
      <c r="H8245" t="s">
        <v>5009</v>
      </c>
      <c r="I8245" t="s">
        <v>26</v>
      </c>
      <c r="J8245" t="s">
        <v>27</v>
      </c>
      <c r="K8245" t="s">
        <v>127</v>
      </c>
      <c r="L8245" t="s">
        <v>43</v>
      </c>
      <c r="M8245">
        <v>94122</v>
      </c>
      <c r="N8245" t="s">
        <v>44</v>
      </c>
      <c r="O8245" t="s">
        <v>5890</v>
      </c>
      <c r="P8245" t="s">
        <v>71</v>
      </c>
      <c r="Q8245" t="s">
        <v>72</v>
      </c>
      <c r="R8245" t="s">
        <v>5891</v>
      </c>
      <c r="S8245">
        <v>806.33600000000001</v>
      </c>
      <c r="T8245">
        <v>8</v>
      </c>
      <c r="U8245">
        <v>0.2</v>
      </c>
      <c r="V8245">
        <v>50.396000000000015</v>
      </c>
    </row>
    <row r="8246" spans="1:22" ht="14.25" customHeight="1" x14ac:dyDescent="0.3">
      <c r="A8246">
        <v>8245</v>
      </c>
      <c r="B8246" t="s">
        <v>9911</v>
      </c>
      <c r="C8246">
        <f>YEAR(Data!$D8246)</f>
        <v>2011</v>
      </c>
      <c r="D8246" s="2">
        <v>40767</v>
      </c>
      <c r="E8246" s="2">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ht="14.25" customHeight="1" x14ac:dyDescent="0.3">
      <c r="A8247">
        <v>8246</v>
      </c>
      <c r="B8247" t="s">
        <v>9912</v>
      </c>
      <c r="C8247">
        <f>YEAR(Data!$D8247)</f>
        <v>2011</v>
      </c>
      <c r="D8247" s="2">
        <v>40774</v>
      </c>
      <c r="E8247" s="2">
        <v>40778</v>
      </c>
      <c r="F8247" t="s">
        <v>50</v>
      </c>
      <c r="G8247" t="s">
        <v>7354</v>
      </c>
      <c r="H8247" t="s">
        <v>7355</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ht="14.25" customHeight="1" x14ac:dyDescent="0.3">
      <c r="A8248">
        <v>8247</v>
      </c>
      <c r="B8248" t="s">
        <v>9913</v>
      </c>
      <c r="C8248">
        <f>YEAR(Data!$D8248)</f>
        <v>2012</v>
      </c>
      <c r="D8248" s="2">
        <v>41039</v>
      </c>
      <c r="E8248" s="2">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ht="14.25" customHeight="1" x14ac:dyDescent="0.3">
      <c r="A8249">
        <v>8248</v>
      </c>
      <c r="B8249" t="s">
        <v>9913</v>
      </c>
      <c r="C8249">
        <f>YEAR(Data!$D8249)</f>
        <v>2012</v>
      </c>
      <c r="D8249" s="2">
        <v>41039</v>
      </c>
      <c r="E8249" s="2">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ht="14.25" customHeight="1" x14ac:dyDescent="0.3">
      <c r="A8250">
        <v>8249</v>
      </c>
      <c r="B8250" t="s">
        <v>9914</v>
      </c>
      <c r="C8250">
        <f>YEAR(Data!$D8250)</f>
        <v>2013</v>
      </c>
      <c r="D8250" s="2">
        <v>41405</v>
      </c>
      <c r="E8250" s="2">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ht="14.25" customHeight="1" x14ac:dyDescent="0.3">
      <c r="A8251">
        <v>8250</v>
      </c>
      <c r="B8251" t="s">
        <v>9915</v>
      </c>
      <c r="C8251">
        <f>YEAR(Data!$D8251)</f>
        <v>2012</v>
      </c>
      <c r="D8251" s="2">
        <v>40973</v>
      </c>
      <c r="E8251" s="2">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ht="14.25" customHeight="1" x14ac:dyDescent="0.3">
      <c r="A8252">
        <v>8251</v>
      </c>
      <c r="B8252" t="s">
        <v>9915</v>
      </c>
      <c r="C8252">
        <f>YEAR(Data!$D8252)</f>
        <v>2012</v>
      </c>
      <c r="D8252" s="2">
        <v>40973</v>
      </c>
      <c r="E8252" s="2">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ht="14.25" customHeight="1" x14ac:dyDescent="0.3">
      <c r="A8253">
        <v>8252</v>
      </c>
      <c r="B8253" t="s">
        <v>9915</v>
      </c>
      <c r="C8253">
        <f>YEAR(Data!$D8253)</f>
        <v>2012</v>
      </c>
      <c r="D8253" s="2">
        <v>40973</v>
      </c>
      <c r="E8253" s="2">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ht="14.25" customHeight="1" x14ac:dyDescent="0.3">
      <c r="A8254">
        <v>8253</v>
      </c>
      <c r="B8254" t="s">
        <v>9915</v>
      </c>
      <c r="C8254">
        <f>YEAR(Data!$D8254)</f>
        <v>2012</v>
      </c>
      <c r="D8254" s="2">
        <v>40973</v>
      </c>
      <c r="E8254" s="2">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ht="14.25" customHeight="1" x14ac:dyDescent="0.3">
      <c r="A8255">
        <v>8254</v>
      </c>
      <c r="B8255" t="s">
        <v>9916</v>
      </c>
      <c r="C8255">
        <f>YEAR(Data!$D8255)</f>
        <v>2014</v>
      </c>
      <c r="D8255" s="2">
        <v>41864</v>
      </c>
      <c r="E8255" s="2">
        <v>41871</v>
      </c>
      <c r="F8255" t="s">
        <v>50</v>
      </c>
      <c r="G8255" t="s">
        <v>7131</v>
      </c>
      <c r="H8255" t="s">
        <v>7132</v>
      </c>
      <c r="I8255" t="s">
        <v>26</v>
      </c>
      <c r="J8255" t="s">
        <v>27</v>
      </c>
      <c r="K8255" t="s">
        <v>95</v>
      </c>
      <c r="L8255" t="s">
        <v>96</v>
      </c>
      <c r="M8255">
        <v>98103</v>
      </c>
      <c r="N8255" t="s">
        <v>44</v>
      </c>
      <c r="O8255" t="s">
        <v>5426</v>
      </c>
      <c r="P8255" t="s">
        <v>71</v>
      </c>
      <c r="Q8255" t="s">
        <v>1216</v>
      </c>
      <c r="R8255" t="s">
        <v>5427</v>
      </c>
      <c r="S8255">
        <v>299.99</v>
      </c>
      <c r="T8255">
        <v>1</v>
      </c>
      <c r="U8255">
        <v>0</v>
      </c>
      <c r="V8255">
        <v>89.996999999999986</v>
      </c>
    </row>
    <row r="8256" spans="1:22" ht="14.25" customHeight="1" x14ac:dyDescent="0.3">
      <c r="A8256">
        <v>8255</v>
      </c>
      <c r="B8256" t="s">
        <v>9916</v>
      </c>
      <c r="C8256">
        <f>YEAR(Data!$D8256)</f>
        <v>2014</v>
      </c>
      <c r="D8256" s="2">
        <v>41864</v>
      </c>
      <c r="E8256" s="2">
        <v>41871</v>
      </c>
      <c r="F8256" t="s">
        <v>50</v>
      </c>
      <c r="G8256" t="s">
        <v>7131</v>
      </c>
      <c r="H8256" t="s">
        <v>7132</v>
      </c>
      <c r="I8256" t="s">
        <v>26</v>
      </c>
      <c r="J8256" t="s">
        <v>27</v>
      </c>
      <c r="K8256" t="s">
        <v>95</v>
      </c>
      <c r="L8256" t="s">
        <v>96</v>
      </c>
      <c r="M8256">
        <v>98103</v>
      </c>
      <c r="N8256" t="s">
        <v>44</v>
      </c>
      <c r="O8256" t="s">
        <v>7640</v>
      </c>
      <c r="P8256" t="s">
        <v>46</v>
      </c>
      <c r="Q8256" t="s">
        <v>90</v>
      </c>
      <c r="R8256" t="s">
        <v>7641</v>
      </c>
      <c r="S8256">
        <v>192.16</v>
      </c>
      <c r="T8256">
        <v>4</v>
      </c>
      <c r="U8256">
        <v>0</v>
      </c>
      <c r="V8256">
        <v>92.236799999999988</v>
      </c>
    </row>
    <row r="8257" spans="1:22" ht="14.25" customHeight="1" x14ac:dyDescent="0.3">
      <c r="A8257">
        <v>8256</v>
      </c>
      <c r="B8257" t="s">
        <v>9916</v>
      </c>
      <c r="C8257">
        <f>YEAR(Data!$D8257)</f>
        <v>2014</v>
      </c>
      <c r="D8257" s="2">
        <v>41864</v>
      </c>
      <c r="E8257" s="2">
        <v>41871</v>
      </c>
      <c r="F8257" t="s">
        <v>50</v>
      </c>
      <c r="G8257" t="s">
        <v>7131</v>
      </c>
      <c r="H8257" t="s">
        <v>7132</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ht="14.25" customHeight="1" x14ac:dyDescent="0.3">
      <c r="A8258">
        <v>8257</v>
      </c>
      <c r="B8258" t="s">
        <v>9916</v>
      </c>
      <c r="C8258">
        <f>YEAR(Data!$D8258)</f>
        <v>2014</v>
      </c>
      <c r="D8258" s="2">
        <v>41864</v>
      </c>
      <c r="E8258" s="2">
        <v>41871</v>
      </c>
      <c r="F8258" t="s">
        <v>50</v>
      </c>
      <c r="G8258" t="s">
        <v>7131</v>
      </c>
      <c r="H8258" t="s">
        <v>7132</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ht="14.25" customHeight="1" x14ac:dyDescent="0.3">
      <c r="A8259">
        <v>8258</v>
      </c>
      <c r="B8259" t="s">
        <v>9916</v>
      </c>
      <c r="C8259">
        <f>YEAR(Data!$D8259)</f>
        <v>2014</v>
      </c>
      <c r="D8259" s="2">
        <v>41864</v>
      </c>
      <c r="E8259" s="2">
        <v>41871</v>
      </c>
      <c r="F8259" t="s">
        <v>50</v>
      </c>
      <c r="G8259" t="s">
        <v>7131</v>
      </c>
      <c r="H8259" t="s">
        <v>7132</v>
      </c>
      <c r="I8259" t="s">
        <v>26</v>
      </c>
      <c r="J8259" t="s">
        <v>27</v>
      </c>
      <c r="K8259" t="s">
        <v>95</v>
      </c>
      <c r="L8259" t="s">
        <v>96</v>
      </c>
      <c r="M8259">
        <v>98103</v>
      </c>
      <c r="N8259" t="s">
        <v>44</v>
      </c>
      <c r="O8259" t="s">
        <v>6277</v>
      </c>
      <c r="P8259" t="s">
        <v>71</v>
      </c>
      <c r="Q8259" t="s">
        <v>161</v>
      </c>
      <c r="R8259" t="s">
        <v>6278</v>
      </c>
      <c r="S8259">
        <v>174.95000000000002</v>
      </c>
      <c r="T8259">
        <v>5</v>
      </c>
      <c r="U8259">
        <v>0</v>
      </c>
      <c r="V8259">
        <v>12.246500000000005</v>
      </c>
    </row>
    <row r="8260" spans="1:22" ht="14.25" customHeight="1" x14ac:dyDescent="0.3">
      <c r="A8260">
        <v>8259</v>
      </c>
      <c r="B8260" t="s">
        <v>9916</v>
      </c>
      <c r="C8260">
        <f>YEAR(Data!$D8260)</f>
        <v>2014</v>
      </c>
      <c r="D8260" s="2">
        <v>41864</v>
      </c>
      <c r="E8260" s="2">
        <v>41871</v>
      </c>
      <c r="F8260" t="s">
        <v>50</v>
      </c>
      <c r="G8260" t="s">
        <v>7131</v>
      </c>
      <c r="H8260" t="s">
        <v>7132</v>
      </c>
      <c r="I8260" t="s">
        <v>26</v>
      </c>
      <c r="J8260" t="s">
        <v>27</v>
      </c>
      <c r="K8260" t="s">
        <v>95</v>
      </c>
      <c r="L8260" t="s">
        <v>96</v>
      </c>
      <c r="M8260">
        <v>98103</v>
      </c>
      <c r="N8260" t="s">
        <v>44</v>
      </c>
      <c r="O8260" t="s">
        <v>8891</v>
      </c>
      <c r="P8260" t="s">
        <v>46</v>
      </c>
      <c r="Q8260" t="s">
        <v>75</v>
      </c>
      <c r="R8260" t="s">
        <v>8892</v>
      </c>
      <c r="S8260">
        <v>100.70400000000001</v>
      </c>
      <c r="T8260">
        <v>6</v>
      </c>
      <c r="U8260">
        <v>0.2</v>
      </c>
      <c r="V8260">
        <v>37.763999999999996</v>
      </c>
    </row>
    <row r="8261" spans="1:22" ht="14.25" customHeight="1" x14ac:dyDescent="0.3">
      <c r="A8261">
        <v>8260</v>
      </c>
      <c r="B8261" t="s">
        <v>9917</v>
      </c>
      <c r="C8261">
        <f>YEAR(Data!$D8261)</f>
        <v>2013</v>
      </c>
      <c r="D8261" s="2">
        <v>41452</v>
      </c>
      <c r="E8261" s="2">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ht="14.25" customHeight="1" x14ac:dyDescent="0.3">
      <c r="A8262">
        <v>8261</v>
      </c>
      <c r="B8262" t="s">
        <v>9917</v>
      </c>
      <c r="C8262">
        <f>YEAR(Data!$D8262)</f>
        <v>2013</v>
      </c>
      <c r="D8262" s="2">
        <v>41452</v>
      </c>
      <c r="E8262" s="2">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ht="14.25" customHeight="1" x14ac:dyDescent="0.3">
      <c r="A8263">
        <v>8262</v>
      </c>
      <c r="B8263" t="s">
        <v>9917</v>
      </c>
      <c r="C8263">
        <f>YEAR(Data!$D8263)</f>
        <v>2013</v>
      </c>
      <c r="D8263" s="2">
        <v>41452</v>
      </c>
      <c r="E8263" s="2">
        <v>41452</v>
      </c>
      <c r="F8263" t="s">
        <v>1290</v>
      </c>
      <c r="G8263" t="s">
        <v>3155</v>
      </c>
      <c r="H8263" t="s">
        <v>3156</v>
      </c>
      <c r="I8263" t="s">
        <v>102</v>
      </c>
      <c r="J8263" t="s">
        <v>27</v>
      </c>
      <c r="K8263" t="s">
        <v>566</v>
      </c>
      <c r="L8263" t="s">
        <v>238</v>
      </c>
      <c r="M8263">
        <v>48066</v>
      </c>
      <c r="N8263" t="s">
        <v>105</v>
      </c>
      <c r="O8263" t="s">
        <v>5557</v>
      </c>
      <c r="P8263" t="s">
        <v>46</v>
      </c>
      <c r="Q8263" t="s">
        <v>59</v>
      </c>
      <c r="R8263" t="s">
        <v>5558</v>
      </c>
      <c r="S8263">
        <v>171.04</v>
      </c>
      <c r="T8263">
        <v>4</v>
      </c>
      <c r="U8263">
        <v>0</v>
      </c>
      <c r="V8263">
        <v>44.470399999999998</v>
      </c>
    </row>
    <row r="8264" spans="1:22" ht="14.25" customHeight="1" x14ac:dyDescent="0.3">
      <c r="A8264">
        <v>8263</v>
      </c>
      <c r="B8264" t="s">
        <v>9918</v>
      </c>
      <c r="C8264">
        <f>YEAR(Data!$D8264)</f>
        <v>2013</v>
      </c>
      <c r="D8264" s="2">
        <v>41624</v>
      </c>
      <c r="E8264" s="2">
        <v>41628</v>
      </c>
      <c r="F8264" t="s">
        <v>50</v>
      </c>
      <c r="G8264" t="s">
        <v>6256</v>
      </c>
      <c r="H8264" t="s">
        <v>6257</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ht="14.25" customHeight="1" x14ac:dyDescent="0.3">
      <c r="A8265">
        <v>8264</v>
      </c>
      <c r="B8265" t="s">
        <v>9919</v>
      </c>
      <c r="C8265">
        <f>YEAR(Data!$D8265)</f>
        <v>2012</v>
      </c>
      <c r="D8265" s="2">
        <v>41165</v>
      </c>
      <c r="E8265" s="2">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ht="14.25" customHeight="1" x14ac:dyDescent="0.3">
      <c r="A8266">
        <v>8265</v>
      </c>
      <c r="B8266" t="s">
        <v>9920</v>
      </c>
      <c r="C8266">
        <f>YEAR(Data!$D8266)</f>
        <v>2011</v>
      </c>
      <c r="D8266" s="2">
        <v>40907</v>
      </c>
      <c r="E8266" s="2">
        <v>40912</v>
      </c>
      <c r="F8266" t="s">
        <v>50</v>
      </c>
      <c r="G8266" t="s">
        <v>1687</v>
      </c>
      <c r="H8266" t="s">
        <v>1688</v>
      </c>
      <c r="I8266" t="s">
        <v>26</v>
      </c>
      <c r="J8266" t="s">
        <v>27</v>
      </c>
      <c r="K8266" t="s">
        <v>266</v>
      </c>
      <c r="L8266" t="s">
        <v>267</v>
      </c>
      <c r="M8266">
        <v>10035</v>
      </c>
      <c r="N8266" t="s">
        <v>148</v>
      </c>
      <c r="O8266" t="s">
        <v>9921</v>
      </c>
      <c r="P8266" t="s">
        <v>46</v>
      </c>
      <c r="Q8266" t="s">
        <v>78</v>
      </c>
      <c r="R8266" t="s">
        <v>9922</v>
      </c>
      <c r="S8266">
        <v>122.94</v>
      </c>
      <c r="T8266">
        <v>3</v>
      </c>
      <c r="U8266">
        <v>0</v>
      </c>
      <c r="V8266">
        <v>30.734999999999992</v>
      </c>
    </row>
    <row r="8267" spans="1:22" ht="14.25" customHeight="1" x14ac:dyDescent="0.3">
      <c r="A8267">
        <v>8266</v>
      </c>
      <c r="B8267" t="s">
        <v>9920</v>
      </c>
      <c r="C8267">
        <f>YEAR(Data!$D8267)</f>
        <v>2011</v>
      </c>
      <c r="D8267" s="2">
        <v>40907</v>
      </c>
      <c r="E8267" s="2">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ht="14.25" customHeight="1" x14ac:dyDescent="0.3">
      <c r="A8268">
        <v>8267</v>
      </c>
      <c r="B8268" t="s">
        <v>9923</v>
      </c>
      <c r="C8268">
        <f>YEAR(Data!$D8268)</f>
        <v>2011</v>
      </c>
      <c r="D8268" s="2">
        <v>40662</v>
      </c>
      <c r="E8268" s="2">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ht="14.25" customHeight="1" x14ac:dyDescent="0.3">
      <c r="A8269">
        <v>8268</v>
      </c>
      <c r="B8269" t="s">
        <v>9924</v>
      </c>
      <c r="C8269">
        <f>YEAR(Data!$D8269)</f>
        <v>2014</v>
      </c>
      <c r="D8269" s="2">
        <v>41670</v>
      </c>
      <c r="E8269" s="2">
        <v>41677</v>
      </c>
      <c r="F8269" t="s">
        <v>50</v>
      </c>
      <c r="G8269" t="s">
        <v>3647</v>
      </c>
      <c r="H8269" t="s">
        <v>3648</v>
      </c>
      <c r="I8269" t="s">
        <v>26</v>
      </c>
      <c r="J8269" t="s">
        <v>27</v>
      </c>
      <c r="K8269" t="s">
        <v>456</v>
      </c>
      <c r="L8269" t="s">
        <v>211</v>
      </c>
      <c r="M8269">
        <v>60505</v>
      </c>
      <c r="N8269" t="s">
        <v>105</v>
      </c>
      <c r="O8269" t="s">
        <v>6944</v>
      </c>
      <c r="P8269" t="s">
        <v>32</v>
      </c>
      <c r="Q8269" t="s">
        <v>56</v>
      </c>
      <c r="R8269" t="s">
        <v>6945</v>
      </c>
      <c r="S8269">
        <v>69.375</v>
      </c>
      <c r="T8269">
        <v>1</v>
      </c>
      <c r="U8269">
        <v>0.5</v>
      </c>
      <c r="V8269">
        <v>-47.174999999999997</v>
      </c>
    </row>
    <row r="8270" spans="1:22" ht="14.25" customHeight="1" x14ac:dyDescent="0.3">
      <c r="A8270">
        <v>8269</v>
      </c>
      <c r="B8270" t="s">
        <v>9924</v>
      </c>
      <c r="C8270">
        <f>YEAR(Data!$D8270)</f>
        <v>2014</v>
      </c>
      <c r="D8270" s="2">
        <v>41670</v>
      </c>
      <c r="E8270" s="2">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ht="14.25" customHeight="1" x14ac:dyDescent="0.3">
      <c r="A8271">
        <v>8270</v>
      </c>
      <c r="B8271" t="s">
        <v>9924</v>
      </c>
      <c r="C8271">
        <f>YEAR(Data!$D8271)</f>
        <v>2014</v>
      </c>
      <c r="D8271" s="2">
        <v>41670</v>
      </c>
      <c r="E8271" s="2">
        <v>41677</v>
      </c>
      <c r="F8271" t="s">
        <v>50</v>
      </c>
      <c r="G8271" t="s">
        <v>3647</v>
      </c>
      <c r="H8271" t="s">
        <v>3648</v>
      </c>
      <c r="I8271" t="s">
        <v>26</v>
      </c>
      <c r="J8271" t="s">
        <v>27</v>
      </c>
      <c r="K8271" t="s">
        <v>456</v>
      </c>
      <c r="L8271" t="s">
        <v>211</v>
      </c>
      <c r="M8271">
        <v>60505</v>
      </c>
      <c r="N8271" t="s">
        <v>105</v>
      </c>
      <c r="O8271" t="s">
        <v>7943</v>
      </c>
      <c r="P8271" t="s">
        <v>71</v>
      </c>
      <c r="Q8271" t="s">
        <v>72</v>
      </c>
      <c r="R8271" t="s">
        <v>7944</v>
      </c>
      <c r="S8271">
        <v>2003.1680000000001</v>
      </c>
      <c r="T8271">
        <v>4</v>
      </c>
      <c r="U8271">
        <v>0.2</v>
      </c>
      <c r="V8271">
        <v>250.39599999999984</v>
      </c>
    </row>
    <row r="8272" spans="1:22" ht="14.25" customHeight="1" x14ac:dyDescent="0.3">
      <c r="A8272">
        <v>8271</v>
      </c>
      <c r="B8272" t="s">
        <v>9924</v>
      </c>
      <c r="C8272">
        <f>YEAR(Data!$D8272)</f>
        <v>2014</v>
      </c>
      <c r="D8272" s="2">
        <v>41670</v>
      </c>
      <c r="E8272" s="2">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ht="14.25" customHeight="1" x14ac:dyDescent="0.3">
      <c r="A8273">
        <v>8272</v>
      </c>
      <c r="B8273" t="s">
        <v>9925</v>
      </c>
      <c r="C8273">
        <f>YEAR(Data!$D8273)</f>
        <v>2013</v>
      </c>
      <c r="D8273" s="2">
        <v>41634</v>
      </c>
      <c r="E8273" s="2">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ht="14.25" customHeight="1" x14ac:dyDescent="0.3">
      <c r="A8274">
        <v>8273</v>
      </c>
      <c r="B8274" t="s">
        <v>9926</v>
      </c>
      <c r="C8274">
        <f>YEAR(Data!$D8274)</f>
        <v>2013</v>
      </c>
      <c r="D8274" s="2">
        <v>41568</v>
      </c>
      <c r="E8274" s="2">
        <v>41573</v>
      </c>
      <c r="F8274" t="s">
        <v>50</v>
      </c>
      <c r="G8274" t="s">
        <v>4193</v>
      </c>
      <c r="H8274" t="s">
        <v>4194</v>
      </c>
      <c r="I8274" t="s">
        <v>41</v>
      </c>
      <c r="J8274" t="s">
        <v>27</v>
      </c>
      <c r="K8274" t="s">
        <v>9134</v>
      </c>
      <c r="L8274" t="s">
        <v>43</v>
      </c>
      <c r="M8274">
        <v>92020</v>
      </c>
      <c r="N8274" t="s">
        <v>44</v>
      </c>
      <c r="O8274" t="s">
        <v>7860</v>
      </c>
      <c r="P8274" t="s">
        <v>32</v>
      </c>
      <c r="Q8274" t="s">
        <v>36</v>
      </c>
      <c r="R8274" t="s">
        <v>7861</v>
      </c>
      <c r="S8274">
        <v>387.13600000000002</v>
      </c>
      <c r="T8274">
        <v>4</v>
      </c>
      <c r="U8274">
        <v>0.2</v>
      </c>
      <c r="V8274">
        <v>4.8391999999999911</v>
      </c>
    </row>
    <row r="8275" spans="1:22" ht="14.25" customHeight="1" x14ac:dyDescent="0.3">
      <c r="A8275">
        <v>8274</v>
      </c>
      <c r="B8275" t="s">
        <v>9927</v>
      </c>
      <c r="C8275">
        <f>YEAR(Data!$D8275)</f>
        <v>2012</v>
      </c>
      <c r="D8275" s="2">
        <v>41073</v>
      </c>
      <c r="E8275" s="2">
        <v>41075</v>
      </c>
      <c r="F8275" t="s">
        <v>23</v>
      </c>
      <c r="G8275" t="s">
        <v>8233</v>
      </c>
      <c r="H8275" t="s">
        <v>8234</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ht="14.25" customHeight="1" x14ac:dyDescent="0.3">
      <c r="A8276">
        <v>8275</v>
      </c>
      <c r="B8276" t="s">
        <v>9928</v>
      </c>
      <c r="C8276">
        <f>YEAR(Data!$D8276)</f>
        <v>2014</v>
      </c>
      <c r="D8276" s="2">
        <v>41821</v>
      </c>
      <c r="E8276" s="2">
        <v>41825</v>
      </c>
      <c r="F8276" t="s">
        <v>50</v>
      </c>
      <c r="G8276" t="s">
        <v>4592</v>
      </c>
      <c r="H8276" t="s">
        <v>4593</v>
      </c>
      <c r="I8276" t="s">
        <v>41</v>
      </c>
      <c r="J8276" t="s">
        <v>27</v>
      </c>
      <c r="K8276" t="s">
        <v>2295</v>
      </c>
      <c r="L8276" t="s">
        <v>267</v>
      </c>
      <c r="M8276">
        <v>10550</v>
      </c>
      <c r="N8276" t="s">
        <v>148</v>
      </c>
      <c r="O8276" t="s">
        <v>6094</v>
      </c>
      <c r="P8276" t="s">
        <v>46</v>
      </c>
      <c r="Q8276" t="s">
        <v>59</v>
      </c>
      <c r="R8276" t="s">
        <v>6095</v>
      </c>
      <c r="S8276">
        <v>1085.42</v>
      </c>
      <c r="T8276">
        <v>7</v>
      </c>
      <c r="U8276">
        <v>0</v>
      </c>
      <c r="V8276">
        <v>282.20920000000001</v>
      </c>
    </row>
    <row r="8277" spans="1:22" ht="14.25" customHeight="1" x14ac:dyDescent="0.3">
      <c r="A8277">
        <v>8276</v>
      </c>
      <c r="B8277" t="s">
        <v>9929</v>
      </c>
      <c r="C8277">
        <f>YEAR(Data!$D8277)</f>
        <v>2012</v>
      </c>
      <c r="D8277" s="2">
        <v>41086</v>
      </c>
      <c r="E8277" s="2">
        <v>41090</v>
      </c>
      <c r="F8277" t="s">
        <v>50</v>
      </c>
      <c r="G8277" t="s">
        <v>7672</v>
      </c>
      <c r="H8277" t="s">
        <v>7673</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ht="14.25" customHeight="1" x14ac:dyDescent="0.3">
      <c r="A8278">
        <v>8277</v>
      </c>
      <c r="B8278" t="s">
        <v>9930</v>
      </c>
      <c r="C8278">
        <f>YEAR(Data!$D8278)</f>
        <v>2013</v>
      </c>
      <c r="D8278" s="2">
        <v>41326</v>
      </c>
      <c r="E8278" s="2">
        <v>41330</v>
      </c>
      <c r="F8278" t="s">
        <v>50</v>
      </c>
      <c r="G8278" t="s">
        <v>9817</v>
      </c>
      <c r="H8278" t="s">
        <v>9818</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ht="14.25" customHeight="1" x14ac:dyDescent="0.3">
      <c r="A8279">
        <v>8278</v>
      </c>
      <c r="B8279" t="s">
        <v>9930</v>
      </c>
      <c r="C8279">
        <f>YEAR(Data!$D8279)</f>
        <v>2013</v>
      </c>
      <c r="D8279" s="2">
        <v>41326</v>
      </c>
      <c r="E8279" s="2">
        <v>41330</v>
      </c>
      <c r="F8279" t="s">
        <v>50</v>
      </c>
      <c r="G8279" t="s">
        <v>9817</v>
      </c>
      <c r="H8279" t="s">
        <v>9818</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ht="14.25" customHeight="1" x14ac:dyDescent="0.3">
      <c r="A8280">
        <v>8279</v>
      </c>
      <c r="B8280" t="s">
        <v>9930</v>
      </c>
      <c r="C8280">
        <f>YEAR(Data!$D8280)</f>
        <v>2013</v>
      </c>
      <c r="D8280" s="2">
        <v>41326</v>
      </c>
      <c r="E8280" s="2">
        <v>41330</v>
      </c>
      <c r="F8280" t="s">
        <v>50</v>
      </c>
      <c r="G8280" t="s">
        <v>9817</v>
      </c>
      <c r="H8280" t="s">
        <v>9818</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ht="14.25" customHeight="1" x14ac:dyDescent="0.3">
      <c r="A8281">
        <v>8280</v>
      </c>
      <c r="B8281" t="s">
        <v>9931</v>
      </c>
      <c r="C8281">
        <f>YEAR(Data!$D8281)</f>
        <v>2014</v>
      </c>
      <c r="D8281" s="2">
        <v>41752</v>
      </c>
      <c r="E8281" s="2">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ht="14.25" customHeight="1" x14ac:dyDescent="0.3">
      <c r="A8282">
        <v>8281</v>
      </c>
      <c r="B8282" t="s">
        <v>9932</v>
      </c>
      <c r="C8282">
        <f>YEAR(Data!$D8282)</f>
        <v>2014</v>
      </c>
      <c r="D8282" s="2">
        <v>41769</v>
      </c>
      <c r="E8282" s="2">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ht="14.25" customHeight="1" x14ac:dyDescent="0.3">
      <c r="A8283">
        <v>8282</v>
      </c>
      <c r="B8283" t="s">
        <v>9932</v>
      </c>
      <c r="C8283">
        <f>YEAR(Data!$D8283)</f>
        <v>2014</v>
      </c>
      <c r="D8283" s="2">
        <v>41769</v>
      </c>
      <c r="E8283" s="2">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ht="14.25" customHeight="1" x14ac:dyDescent="0.3">
      <c r="A8284">
        <v>8283</v>
      </c>
      <c r="B8284" t="s">
        <v>9933</v>
      </c>
      <c r="C8284">
        <f>YEAR(Data!$D8284)</f>
        <v>2012</v>
      </c>
      <c r="D8284" s="2">
        <v>41264</v>
      </c>
      <c r="E8284" s="2">
        <v>41269</v>
      </c>
      <c r="F8284" t="s">
        <v>23</v>
      </c>
      <c r="G8284" t="s">
        <v>3758</v>
      </c>
      <c r="H8284" t="s">
        <v>3759</v>
      </c>
      <c r="I8284" t="s">
        <v>102</v>
      </c>
      <c r="J8284" t="s">
        <v>27</v>
      </c>
      <c r="K8284" t="s">
        <v>9306</v>
      </c>
      <c r="L8284" t="s">
        <v>211</v>
      </c>
      <c r="M8284">
        <v>60174</v>
      </c>
      <c r="N8284" t="s">
        <v>105</v>
      </c>
      <c r="O8284" t="s">
        <v>3299</v>
      </c>
      <c r="P8284" t="s">
        <v>71</v>
      </c>
      <c r="Q8284" t="s">
        <v>682</v>
      </c>
      <c r="R8284" t="s">
        <v>3300</v>
      </c>
      <c r="S8284">
        <v>600.53</v>
      </c>
      <c r="T8284">
        <v>2</v>
      </c>
      <c r="U8284">
        <v>0.3</v>
      </c>
      <c r="V8284">
        <v>137.26399999999995</v>
      </c>
    </row>
    <row r="8285" spans="1:22" ht="14.25" customHeight="1" x14ac:dyDescent="0.3">
      <c r="A8285">
        <v>8284</v>
      </c>
      <c r="B8285" t="s">
        <v>9933</v>
      </c>
      <c r="C8285">
        <f>YEAR(Data!$D8285)</f>
        <v>2012</v>
      </c>
      <c r="D8285" s="2">
        <v>41264</v>
      </c>
      <c r="E8285" s="2">
        <v>41269</v>
      </c>
      <c r="F8285" t="s">
        <v>23</v>
      </c>
      <c r="G8285" t="s">
        <v>3758</v>
      </c>
      <c r="H8285" t="s">
        <v>3759</v>
      </c>
      <c r="I8285" t="s">
        <v>102</v>
      </c>
      <c r="J8285" t="s">
        <v>27</v>
      </c>
      <c r="K8285" t="s">
        <v>9306</v>
      </c>
      <c r="L8285" t="s">
        <v>211</v>
      </c>
      <c r="M8285">
        <v>60174</v>
      </c>
      <c r="N8285" t="s">
        <v>105</v>
      </c>
      <c r="O8285" t="s">
        <v>2836</v>
      </c>
      <c r="P8285" t="s">
        <v>46</v>
      </c>
      <c r="Q8285" t="s">
        <v>68</v>
      </c>
      <c r="R8285" t="s">
        <v>2837</v>
      </c>
      <c r="S8285">
        <v>59.903999999999996</v>
      </c>
      <c r="T8285">
        <v>2</v>
      </c>
      <c r="U8285">
        <v>0.2</v>
      </c>
      <c r="V8285">
        <v>14.227200000000003</v>
      </c>
    </row>
    <row r="8286" spans="1:22" ht="14.25" customHeight="1" x14ac:dyDescent="0.3">
      <c r="A8286">
        <v>8285</v>
      </c>
      <c r="B8286" t="s">
        <v>9933</v>
      </c>
      <c r="C8286">
        <f>YEAR(Data!$D8286)</f>
        <v>2012</v>
      </c>
      <c r="D8286" s="2">
        <v>41264</v>
      </c>
      <c r="E8286" s="2">
        <v>41269</v>
      </c>
      <c r="F8286" t="s">
        <v>23</v>
      </c>
      <c r="G8286" t="s">
        <v>3758</v>
      </c>
      <c r="H8286" t="s">
        <v>3759</v>
      </c>
      <c r="I8286" t="s">
        <v>102</v>
      </c>
      <c r="J8286" t="s">
        <v>27</v>
      </c>
      <c r="K8286" t="s">
        <v>9306</v>
      </c>
      <c r="L8286" t="s">
        <v>211</v>
      </c>
      <c r="M8286">
        <v>60174</v>
      </c>
      <c r="N8286" t="s">
        <v>105</v>
      </c>
      <c r="O8286" t="s">
        <v>3021</v>
      </c>
      <c r="P8286" t="s">
        <v>71</v>
      </c>
      <c r="Q8286" t="s">
        <v>161</v>
      </c>
      <c r="R8286" t="s">
        <v>3022</v>
      </c>
      <c r="S8286">
        <v>637.44000000000005</v>
      </c>
      <c r="T8286">
        <v>8</v>
      </c>
      <c r="U8286">
        <v>0.2</v>
      </c>
      <c r="V8286">
        <v>135.45599999999996</v>
      </c>
    </row>
    <row r="8287" spans="1:22" ht="14.25" customHeight="1" x14ac:dyDescent="0.3">
      <c r="A8287">
        <v>8286</v>
      </c>
      <c r="B8287" t="s">
        <v>9933</v>
      </c>
      <c r="C8287">
        <f>YEAR(Data!$D8287)</f>
        <v>2012</v>
      </c>
      <c r="D8287" s="2">
        <v>41264</v>
      </c>
      <c r="E8287" s="2">
        <v>41269</v>
      </c>
      <c r="F8287" t="s">
        <v>23</v>
      </c>
      <c r="G8287" t="s">
        <v>3758</v>
      </c>
      <c r="H8287" t="s">
        <v>3759</v>
      </c>
      <c r="I8287" t="s">
        <v>102</v>
      </c>
      <c r="J8287" t="s">
        <v>27</v>
      </c>
      <c r="K8287" t="s">
        <v>9306</v>
      </c>
      <c r="L8287" t="s">
        <v>211</v>
      </c>
      <c r="M8287">
        <v>60174</v>
      </c>
      <c r="N8287" t="s">
        <v>105</v>
      </c>
      <c r="O8287" t="s">
        <v>1875</v>
      </c>
      <c r="P8287" t="s">
        <v>32</v>
      </c>
      <c r="Q8287" t="s">
        <v>65</v>
      </c>
      <c r="R8287" t="s">
        <v>1876</v>
      </c>
      <c r="S8287">
        <v>51.756000000000007</v>
      </c>
      <c r="T8287">
        <v>3</v>
      </c>
      <c r="U8287">
        <v>0.6</v>
      </c>
      <c r="V8287">
        <v>-33.641399999999997</v>
      </c>
    </row>
    <row r="8288" spans="1:22" ht="14.25" customHeight="1" x14ac:dyDescent="0.3">
      <c r="A8288">
        <v>8287</v>
      </c>
      <c r="B8288" t="s">
        <v>9934</v>
      </c>
      <c r="C8288">
        <f>YEAR(Data!$D8288)</f>
        <v>2011</v>
      </c>
      <c r="D8288" s="2">
        <v>40767</v>
      </c>
      <c r="E8288" s="2">
        <v>40771</v>
      </c>
      <c r="F8288" t="s">
        <v>50</v>
      </c>
      <c r="G8288" t="s">
        <v>6993</v>
      </c>
      <c r="H8288" t="s">
        <v>6994</v>
      </c>
      <c r="I8288" t="s">
        <v>102</v>
      </c>
      <c r="J8288" t="s">
        <v>27</v>
      </c>
      <c r="K8288" t="s">
        <v>1419</v>
      </c>
      <c r="L8288" t="s">
        <v>54</v>
      </c>
      <c r="M8288">
        <v>33180</v>
      </c>
      <c r="N8288" t="s">
        <v>30</v>
      </c>
      <c r="O8288" t="s">
        <v>9087</v>
      </c>
      <c r="P8288" t="s">
        <v>46</v>
      </c>
      <c r="Q8288" t="s">
        <v>90</v>
      </c>
      <c r="R8288" t="s">
        <v>9088</v>
      </c>
      <c r="S8288">
        <v>31.104000000000006</v>
      </c>
      <c r="T8288">
        <v>6</v>
      </c>
      <c r="U8288">
        <v>0.2</v>
      </c>
      <c r="V8288">
        <v>10.8864</v>
      </c>
    </row>
    <row r="8289" spans="1:22" ht="14.25" customHeight="1" x14ac:dyDescent="0.3">
      <c r="A8289">
        <v>8288</v>
      </c>
      <c r="B8289" t="s">
        <v>9934</v>
      </c>
      <c r="C8289">
        <f>YEAR(Data!$D8289)</f>
        <v>2011</v>
      </c>
      <c r="D8289" s="2">
        <v>40767</v>
      </c>
      <c r="E8289" s="2">
        <v>40771</v>
      </c>
      <c r="F8289" t="s">
        <v>50</v>
      </c>
      <c r="G8289" t="s">
        <v>6993</v>
      </c>
      <c r="H8289" t="s">
        <v>6994</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ht="14.25" customHeight="1" x14ac:dyDescent="0.3">
      <c r="A8290">
        <v>8289</v>
      </c>
      <c r="B8290" t="s">
        <v>9934</v>
      </c>
      <c r="C8290">
        <f>YEAR(Data!$D8290)</f>
        <v>2011</v>
      </c>
      <c r="D8290" s="2">
        <v>40767</v>
      </c>
      <c r="E8290" s="2">
        <v>40771</v>
      </c>
      <c r="F8290" t="s">
        <v>50</v>
      </c>
      <c r="G8290" t="s">
        <v>6993</v>
      </c>
      <c r="H8290" t="s">
        <v>6994</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ht="14.25" customHeight="1" x14ac:dyDescent="0.3">
      <c r="A8291">
        <v>8290</v>
      </c>
      <c r="B8291" t="s">
        <v>9934</v>
      </c>
      <c r="C8291">
        <f>YEAR(Data!$D8291)</f>
        <v>2011</v>
      </c>
      <c r="D8291" s="2">
        <v>40767</v>
      </c>
      <c r="E8291" s="2">
        <v>40771</v>
      </c>
      <c r="F8291" t="s">
        <v>50</v>
      </c>
      <c r="G8291" t="s">
        <v>6993</v>
      </c>
      <c r="H8291" t="s">
        <v>6994</v>
      </c>
      <c r="I8291" t="s">
        <v>102</v>
      </c>
      <c r="J8291" t="s">
        <v>27</v>
      </c>
      <c r="K8291" t="s">
        <v>1419</v>
      </c>
      <c r="L8291" t="s">
        <v>54</v>
      </c>
      <c r="M8291">
        <v>33180</v>
      </c>
      <c r="N8291" t="s">
        <v>30</v>
      </c>
      <c r="O8291" t="s">
        <v>5421</v>
      </c>
      <c r="P8291" t="s">
        <v>46</v>
      </c>
      <c r="Q8291" t="s">
        <v>78</v>
      </c>
      <c r="R8291" t="s">
        <v>5422</v>
      </c>
      <c r="S8291">
        <v>211.24799999999999</v>
      </c>
      <c r="T8291">
        <v>6</v>
      </c>
      <c r="U8291">
        <v>0.2</v>
      </c>
      <c r="V8291">
        <v>15.843599999999995</v>
      </c>
    </row>
    <row r="8292" spans="1:22" ht="14.25" customHeight="1" x14ac:dyDescent="0.3">
      <c r="A8292">
        <v>8291</v>
      </c>
      <c r="B8292" t="s">
        <v>9934</v>
      </c>
      <c r="C8292">
        <f>YEAR(Data!$D8292)</f>
        <v>2011</v>
      </c>
      <c r="D8292" s="2">
        <v>40767</v>
      </c>
      <c r="E8292" s="2">
        <v>40771</v>
      </c>
      <c r="F8292" t="s">
        <v>50</v>
      </c>
      <c r="G8292" t="s">
        <v>6993</v>
      </c>
      <c r="H8292" t="s">
        <v>6994</v>
      </c>
      <c r="I8292" t="s">
        <v>102</v>
      </c>
      <c r="J8292" t="s">
        <v>27</v>
      </c>
      <c r="K8292" t="s">
        <v>1419</v>
      </c>
      <c r="L8292" t="s">
        <v>54</v>
      </c>
      <c r="M8292">
        <v>33180</v>
      </c>
      <c r="N8292" t="s">
        <v>30</v>
      </c>
      <c r="O8292" t="s">
        <v>6834</v>
      </c>
      <c r="P8292" t="s">
        <v>46</v>
      </c>
      <c r="Q8292" t="s">
        <v>578</v>
      </c>
      <c r="R8292" t="s">
        <v>6835</v>
      </c>
      <c r="S8292">
        <v>5.5520000000000005</v>
      </c>
      <c r="T8292">
        <v>2</v>
      </c>
      <c r="U8292">
        <v>0.2</v>
      </c>
      <c r="V8292">
        <v>-1.0410000000000006</v>
      </c>
    </row>
    <row r="8293" spans="1:22" ht="14.25" customHeight="1" x14ac:dyDescent="0.3">
      <c r="A8293">
        <v>8292</v>
      </c>
      <c r="B8293" t="s">
        <v>9934</v>
      </c>
      <c r="C8293">
        <f>YEAR(Data!$D8293)</f>
        <v>2011</v>
      </c>
      <c r="D8293" s="2">
        <v>40767</v>
      </c>
      <c r="E8293" s="2">
        <v>40771</v>
      </c>
      <c r="F8293" t="s">
        <v>50</v>
      </c>
      <c r="G8293" t="s">
        <v>6993</v>
      </c>
      <c r="H8293" t="s">
        <v>6994</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ht="14.25" customHeight="1" x14ac:dyDescent="0.3">
      <c r="A8294">
        <v>8293</v>
      </c>
      <c r="B8294" t="s">
        <v>9935</v>
      </c>
      <c r="C8294">
        <f>YEAR(Data!$D8294)</f>
        <v>2012</v>
      </c>
      <c r="D8294" s="2">
        <v>41254</v>
      </c>
      <c r="E8294" s="2">
        <v>41258</v>
      </c>
      <c r="F8294" t="s">
        <v>50</v>
      </c>
      <c r="G8294" t="s">
        <v>564</v>
      </c>
      <c r="H8294" t="s">
        <v>565</v>
      </c>
      <c r="I8294" t="s">
        <v>26</v>
      </c>
      <c r="J8294" t="s">
        <v>27</v>
      </c>
      <c r="K8294" t="s">
        <v>276</v>
      </c>
      <c r="L8294" t="s">
        <v>498</v>
      </c>
      <c r="M8294">
        <v>45373</v>
      </c>
      <c r="N8294" t="s">
        <v>148</v>
      </c>
      <c r="O8294" t="s">
        <v>5934</v>
      </c>
      <c r="P8294" t="s">
        <v>46</v>
      </c>
      <c r="Q8294" t="s">
        <v>75</v>
      </c>
      <c r="R8294" t="s">
        <v>5935</v>
      </c>
      <c r="S8294">
        <v>10.332000000000003</v>
      </c>
      <c r="T8294">
        <v>3</v>
      </c>
      <c r="U8294">
        <v>0.7</v>
      </c>
      <c r="V8294">
        <v>-7.5767999999999986</v>
      </c>
    </row>
    <row r="8295" spans="1:22" ht="14.25" customHeight="1" x14ac:dyDescent="0.3">
      <c r="A8295">
        <v>8294</v>
      </c>
      <c r="B8295" t="s">
        <v>9936</v>
      </c>
      <c r="C8295">
        <f>YEAR(Data!$D8295)</f>
        <v>2014</v>
      </c>
      <c r="D8295" s="2">
        <v>41947</v>
      </c>
      <c r="E8295" s="2">
        <v>41951</v>
      </c>
      <c r="F8295" t="s">
        <v>50</v>
      </c>
      <c r="G8295" t="s">
        <v>6634</v>
      </c>
      <c r="H8295" t="s">
        <v>6635</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ht="14.25" customHeight="1" x14ac:dyDescent="0.3">
      <c r="A8296">
        <v>8295</v>
      </c>
      <c r="B8296" t="s">
        <v>9937</v>
      </c>
      <c r="C8296">
        <f>YEAR(Data!$D8296)</f>
        <v>2014</v>
      </c>
      <c r="D8296" s="2">
        <v>41712</v>
      </c>
      <c r="E8296" s="2">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ht="14.25" customHeight="1" x14ac:dyDescent="0.3">
      <c r="A8297">
        <v>8296</v>
      </c>
      <c r="B8297" t="s">
        <v>9938</v>
      </c>
      <c r="C8297">
        <f>YEAR(Data!$D8297)</f>
        <v>2013</v>
      </c>
      <c r="D8297" s="2">
        <v>41425</v>
      </c>
      <c r="E8297" s="2">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ht="14.25" customHeight="1" x14ac:dyDescent="0.3">
      <c r="A8298">
        <v>8297</v>
      </c>
      <c r="B8298" t="s">
        <v>9938</v>
      </c>
      <c r="C8298">
        <f>YEAR(Data!$D8298)</f>
        <v>2013</v>
      </c>
      <c r="D8298" s="2">
        <v>41425</v>
      </c>
      <c r="E8298" s="2">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ht="14.25" customHeight="1" x14ac:dyDescent="0.3">
      <c r="A8299">
        <v>8298</v>
      </c>
      <c r="B8299" t="s">
        <v>9939</v>
      </c>
      <c r="C8299">
        <f>YEAR(Data!$D8299)</f>
        <v>2012</v>
      </c>
      <c r="D8299" s="2">
        <v>41095</v>
      </c>
      <c r="E8299" s="2">
        <v>41101</v>
      </c>
      <c r="F8299" t="s">
        <v>50</v>
      </c>
      <c r="G8299" t="s">
        <v>2293</v>
      </c>
      <c r="H8299" t="s">
        <v>2294</v>
      </c>
      <c r="I8299" t="s">
        <v>41</v>
      </c>
      <c r="J8299" t="s">
        <v>27</v>
      </c>
      <c r="K8299" t="s">
        <v>467</v>
      </c>
      <c r="L8299" t="s">
        <v>88</v>
      </c>
      <c r="M8299">
        <v>28205</v>
      </c>
      <c r="N8299" t="s">
        <v>30</v>
      </c>
      <c r="O8299" t="s">
        <v>5753</v>
      </c>
      <c r="P8299" t="s">
        <v>32</v>
      </c>
      <c r="Q8299" t="s">
        <v>65</v>
      </c>
      <c r="R8299" t="s">
        <v>5754</v>
      </c>
      <c r="S8299">
        <v>4.9280000000000008</v>
      </c>
      <c r="T8299">
        <v>2</v>
      </c>
      <c r="U8299">
        <v>0.2</v>
      </c>
      <c r="V8299">
        <v>0.73919999999999941</v>
      </c>
    </row>
    <row r="8300" spans="1:22" ht="14.25" customHeight="1" x14ac:dyDescent="0.3">
      <c r="A8300">
        <v>8299</v>
      </c>
      <c r="B8300" t="s">
        <v>9939</v>
      </c>
      <c r="C8300">
        <f>YEAR(Data!$D8300)</f>
        <v>2012</v>
      </c>
      <c r="D8300" s="2">
        <v>41095</v>
      </c>
      <c r="E8300" s="2">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ht="14.25" customHeight="1" x14ac:dyDescent="0.3">
      <c r="A8301">
        <v>8300</v>
      </c>
      <c r="B8301" t="s">
        <v>9940</v>
      </c>
      <c r="C8301">
        <f>YEAR(Data!$D8301)</f>
        <v>2011</v>
      </c>
      <c r="D8301" s="2">
        <v>40613</v>
      </c>
      <c r="E8301" s="2">
        <v>40617</v>
      </c>
      <c r="F8301" t="s">
        <v>50</v>
      </c>
      <c r="G8301" t="s">
        <v>5081</v>
      </c>
      <c r="H8301" t="s">
        <v>5082</v>
      </c>
      <c r="I8301" t="s">
        <v>26</v>
      </c>
      <c r="J8301" t="s">
        <v>27</v>
      </c>
      <c r="K8301" t="s">
        <v>566</v>
      </c>
      <c r="L8301" t="s">
        <v>43</v>
      </c>
      <c r="M8301">
        <v>95661</v>
      </c>
      <c r="N8301" t="s">
        <v>44</v>
      </c>
      <c r="O8301" t="s">
        <v>7011</v>
      </c>
      <c r="P8301" t="s">
        <v>46</v>
      </c>
      <c r="Q8301" t="s">
        <v>68</v>
      </c>
      <c r="R8301" t="s">
        <v>7012</v>
      </c>
      <c r="S8301">
        <v>7.98</v>
      </c>
      <c r="T8301">
        <v>3</v>
      </c>
      <c r="U8301">
        <v>0</v>
      </c>
      <c r="V8301">
        <v>2.0747999999999998</v>
      </c>
    </row>
    <row r="8302" spans="1:22" ht="14.25" customHeight="1" x14ac:dyDescent="0.3">
      <c r="A8302">
        <v>8301</v>
      </c>
      <c r="B8302" t="s">
        <v>9941</v>
      </c>
      <c r="C8302">
        <f>YEAR(Data!$D8302)</f>
        <v>2012</v>
      </c>
      <c r="D8302" s="2">
        <v>41019</v>
      </c>
      <c r="E8302" s="2">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ht="14.25" customHeight="1" x14ac:dyDescent="0.3">
      <c r="A8303">
        <v>8302</v>
      </c>
      <c r="B8303" t="s">
        <v>9942</v>
      </c>
      <c r="C8303">
        <f>YEAR(Data!$D8303)</f>
        <v>2014</v>
      </c>
      <c r="D8303" s="2">
        <v>41847</v>
      </c>
      <c r="E8303" s="2">
        <v>41853</v>
      </c>
      <c r="F8303" t="s">
        <v>50</v>
      </c>
      <c r="G8303" t="s">
        <v>3658</v>
      </c>
      <c r="H8303" t="s">
        <v>3659</v>
      </c>
      <c r="I8303" t="s">
        <v>41</v>
      </c>
      <c r="J8303" t="s">
        <v>27</v>
      </c>
      <c r="K8303" t="s">
        <v>42</v>
      </c>
      <c r="L8303" t="s">
        <v>43</v>
      </c>
      <c r="M8303">
        <v>90036</v>
      </c>
      <c r="N8303" t="s">
        <v>44</v>
      </c>
      <c r="O8303" t="s">
        <v>8225</v>
      </c>
      <c r="P8303" t="s">
        <v>71</v>
      </c>
      <c r="Q8303" t="s">
        <v>161</v>
      </c>
      <c r="R8303" t="s">
        <v>8226</v>
      </c>
      <c r="S8303">
        <v>1649.95</v>
      </c>
      <c r="T8303">
        <v>5</v>
      </c>
      <c r="U8303">
        <v>0</v>
      </c>
      <c r="V8303">
        <v>659.98</v>
      </c>
    </row>
    <row r="8304" spans="1:22" ht="14.25" customHeight="1" x14ac:dyDescent="0.3">
      <c r="A8304">
        <v>8303</v>
      </c>
      <c r="B8304" t="s">
        <v>9942</v>
      </c>
      <c r="C8304">
        <f>YEAR(Data!$D8304)</f>
        <v>2014</v>
      </c>
      <c r="D8304" s="2">
        <v>41847</v>
      </c>
      <c r="E8304" s="2">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ht="14.25" customHeight="1" x14ac:dyDescent="0.3">
      <c r="A8305">
        <v>8304</v>
      </c>
      <c r="B8305" t="s">
        <v>9943</v>
      </c>
      <c r="C8305">
        <f>YEAR(Data!$D8305)</f>
        <v>2011</v>
      </c>
      <c r="D8305" s="2">
        <v>40847</v>
      </c>
      <c r="E8305" s="2">
        <v>40849</v>
      </c>
      <c r="F8305" t="s">
        <v>23</v>
      </c>
      <c r="G8305" t="s">
        <v>5796</v>
      </c>
      <c r="H8305" t="s">
        <v>5797</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ht="14.25" customHeight="1" x14ac:dyDescent="0.3">
      <c r="A8306">
        <v>8305</v>
      </c>
      <c r="B8306" t="s">
        <v>9944</v>
      </c>
      <c r="C8306">
        <f>YEAR(Data!$D8306)</f>
        <v>2014</v>
      </c>
      <c r="D8306" s="2">
        <v>41947</v>
      </c>
      <c r="E8306" s="2">
        <v>41953</v>
      </c>
      <c r="F8306" t="s">
        <v>50</v>
      </c>
      <c r="G8306" t="s">
        <v>6472</v>
      </c>
      <c r="H8306" t="s">
        <v>6473</v>
      </c>
      <c r="I8306" t="s">
        <v>26</v>
      </c>
      <c r="J8306" t="s">
        <v>27</v>
      </c>
      <c r="K8306" t="s">
        <v>5954</v>
      </c>
      <c r="L8306" t="s">
        <v>43</v>
      </c>
      <c r="M8306">
        <v>93309</v>
      </c>
      <c r="N8306" t="s">
        <v>44</v>
      </c>
      <c r="O8306" t="s">
        <v>8316</v>
      </c>
      <c r="P8306" t="s">
        <v>32</v>
      </c>
      <c r="Q8306" t="s">
        <v>56</v>
      </c>
      <c r="R8306" t="s">
        <v>8317</v>
      </c>
      <c r="S8306">
        <v>486.36800000000005</v>
      </c>
      <c r="T8306">
        <v>4</v>
      </c>
      <c r="U8306">
        <v>0.2</v>
      </c>
      <c r="V8306">
        <v>36.477600000000024</v>
      </c>
    </row>
    <row r="8307" spans="1:22" ht="14.25" customHeight="1" x14ac:dyDescent="0.3">
      <c r="A8307">
        <v>8306</v>
      </c>
      <c r="B8307" t="s">
        <v>9945</v>
      </c>
      <c r="C8307">
        <f>YEAR(Data!$D8307)</f>
        <v>2013</v>
      </c>
      <c r="D8307" s="2">
        <v>41498</v>
      </c>
      <c r="E8307" s="2">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ht="14.25" customHeight="1" x14ac:dyDescent="0.3">
      <c r="A8308">
        <v>8307</v>
      </c>
      <c r="B8308" t="s">
        <v>9945</v>
      </c>
      <c r="C8308">
        <f>YEAR(Data!$D8308)</f>
        <v>2013</v>
      </c>
      <c r="D8308" s="2">
        <v>41498</v>
      </c>
      <c r="E8308" s="2">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ht="14.25" customHeight="1" x14ac:dyDescent="0.3">
      <c r="A8309">
        <v>8308</v>
      </c>
      <c r="B8309" t="s">
        <v>9945</v>
      </c>
      <c r="C8309">
        <f>YEAR(Data!$D8309)</f>
        <v>2013</v>
      </c>
      <c r="D8309" s="2">
        <v>41498</v>
      </c>
      <c r="E8309" s="2">
        <v>41503</v>
      </c>
      <c r="F8309" t="s">
        <v>50</v>
      </c>
      <c r="G8309" t="s">
        <v>1665</v>
      </c>
      <c r="H8309" t="s">
        <v>1666</v>
      </c>
      <c r="I8309" t="s">
        <v>102</v>
      </c>
      <c r="J8309" t="s">
        <v>27</v>
      </c>
      <c r="K8309" t="s">
        <v>4548</v>
      </c>
      <c r="L8309" t="s">
        <v>649</v>
      </c>
      <c r="M8309">
        <v>74133</v>
      </c>
      <c r="N8309" t="s">
        <v>105</v>
      </c>
      <c r="O8309" t="s">
        <v>6809</v>
      </c>
      <c r="P8309" t="s">
        <v>46</v>
      </c>
      <c r="Q8309" t="s">
        <v>75</v>
      </c>
      <c r="R8309" t="s">
        <v>6810</v>
      </c>
      <c r="S8309">
        <v>77.56</v>
      </c>
      <c r="T8309">
        <v>2</v>
      </c>
      <c r="U8309">
        <v>0</v>
      </c>
      <c r="V8309">
        <v>35.677599999999998</v>
      </c>
    </row>
    <row r="8310" spans="1:22" ht="14.25" customHeight="1" x14ac:dyDescent="0.3">
      <c r="A8310">
        <v>8309</v>
      </c>
      <c r="B8310" t="s">
        <v>9946</v>
      </c>
      <c r="C8310">
        <f>YEAR(Data!$D8310)</f>
        <v>2013</v>
      </c>
      <c r="D8310" s="2">
        <v>41481</v>
      </c>
      <c r="E8310" s="2">
        <v>41481</v>
      </c>
      <c r="F8310" t="s">
        <v>1290</v>
      </c>
      <c r="G8310" t="s">
        <v>5320</v>
      </c>
      <c r="H8310" t="s">
        <v>5321</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ht="14.25" customHeight="1" x14ac:dyDescent="0.3">
      <c r="A8311">
        <v>8310</v>
      </c>
      <c r="B8311" t="s">
        <v>9947</v>
      </c>
      <c r="C8311">
        <f>YEAR(Data!$D8311)</f>
        <v>2011</v>
      </c>
      <c r="D8311" s="2">
        <v>40603</v>
      </c>
      <c r="E8311" s="2">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ht="14.25" customHeight="1" x14ac:dyDescent="0.3">
      <c r="A8312">
        <v>8311</v>
      </c>
      <c r="B8312" t="s">
        <v>9947</v>
      </c>
      <c r="C8312">
        <f>YEAR(Data!$D8312)</f>
        <v>2011</v>
      </c>
      <c r="D8312" s="2">
        <v>40603</v>
      </c>
      <c r="E8312" s="2">
        <v>40609</v>
      </c>
      <c r="F8312" t="s">
        <v>50</v>
      </c>
      <c r="G8312" t="s">
        <v>4625</v>
      </c>
      <c r="H8312" t="s">
        <v>4626</v>
      </c>
      <c r="I8312" t="s">
        <v>26</v>
      </c>
      <c r="J8312" t="s">
        <v>27</v>
      </c>
      <c r="K8312" t="s">
        <v>184</v>
      </c>
      <c r="L8312" t="s">
        <v>104</v>
      </c>
      <c r="M8312">
        <v>77036</v>
      </c>
      <c r="N8312" t="s">
        <v>105</v>
      </c>
      <c r="O8312" t="s">
        <v>5276</v>
      </c>
      <c r="P8312" t="s">
        <v>32</v>
      </c>
      <c r="Q8312" t="s">
        <v>56</v>
      </c>
      <c r="R8312" t="s">
        <v>5277</v>
      </c>
      <c r="S8312">
        <v>376.50899999999996</v>
      </c>
      <c r="T8312">
        <v>3</v>
      </c>
      <c r="U8312">
        <v>0.3</v>
      </c>
      <c r="V8312">
        <v>-43.029600000000045</v>
      </c>
    </row>
    <row r="8313" spans="1:22" ht="14.25" customHeight="1" x14ac:dyDescent="0.3">
      <c r="A8313">
        <v>8312</v>
      </c>
      <c r="B8313" t="s">
        <v>9948</v>
      </c>
      <c r="C8313">
        <f>YEAR(Data!$D8313)</f>
        <v>2014</v>
      </c>
      <c r="D8313" s="2">
        <v>41666</v>
      </c>
      <c r="E8313" s="2">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ht="14.25" customHeight="1" x14ac:dyDescent="0.3">
      <c r="A8314">
        <v>8313</v>
      </c>
      <c r="B8314" t="s">
        <v>9948</v>
      </c>
      <c r="C8314">
        <f>YEAR(Data!$D8314)</f>
        <v>2014</v>
      </c>
      <c r="D8314" s="2">
        <v>41666</v>
      </c>
      <c r="E8314" s="2">
        <v>41671</v>
      </c>
      <c r="F8314" t="s">
        <v>50</v>
      </c>
      <c r="G8314" t="s">
        <v>1842</v>
      </c>
      <c r="H8314" t="s">
        <v>1843</v>
      </c>
      <c r="I8314" t="s">
        <v>26</v>
      </c>
      <c r="J8314" t="s">
        <v>27</v>
      </c>
      <c r="K8314" t="s">
        <v>497</v>
      </c>
      <c r="L8314" t="s">
        <v>1272</v>
      </c>
      <c r="M8314">
        <v>31907</v>
      </c>
      <c r="N8314" t="s">
        <v>30</v>
      </c>
      <c r="O8314" t="s">
        <v>6146</v>
      </c>
      <c r="P8314" t="s">
        <v>71</v>
      </c>
      <c r="Q8314" t="s">
        <v>72</v>
      </c>
      <c r="R8314" t="s">
        <v>6147</v>
      </c>
      <c r="S8314">
        <v>2939.9300000000003</v>
      </c>
      <c r="T8314">
        <v>7</v>
      </c>
      <c r="U8314">
        <v>0</v>
      </c>
      <c r="V8314">
        <v>764.38180000000011</v>
      </c>
    </row>
    <row r="8315" spans="1:22" ht="14.25" customHeight="1" x14ac:dyDescent="0.3">
      <c r="A8315">
        <v>8314</v>
      </c>
      <c r="B8315" t="s">
        <v>9949</v>
      </c>
      <c r="C8315">
        <f>YEAR(Data!$D8315)</f>
        <v>2011</v>
      </c>
      <c r="D8315" s="2">
        <v>40736</v>
      </c>
      <c r="E8315" s="2">
        <v>40740</v>
      </c>
      <c r="F8315" t="s">
        <v>50</v>
      </c>
      <c r="G8315" t="s">
        <v>3227</v>
      </c>
      <c r="H8315" t="s">
        <v>3228</v>
      </c>
      <c r="I8315" t="s">
        <v>102</v>
      </c>
      <c r="J8315" t="s">
        <v>27</v>
      </c>
      <c r="K8315" t="s">
        <v>7859</v>
      </c>
      <c r="L8315" t="s">
        <v>104</v>
      </c>
      <c r="M8315">
        <v>77573</v>
      </c>
      <c r="N8315" t="s">
        <v>105</v>
      </c>
      <c r="O8315" t="s">
        <v>3329</v>
      </c>
      <c r="P8315" t="s">
        <v>32</v>
      </c>
      <c r="Q8315" t="s">
        <v>36</v>
      </c>
      <c r="R8315" t="s">
        <v>3330</v>
      </c>
      <c r="S8315">
        <v>512.35799999999995</v>
      </c>
      <c r="T8315">
        <v>3</v>
      </c>
      <c r="U8315">
        <v>0.3</v>
      </c>
      <c r="V8315">
        <v>-14.638799999999947</v>
      </c>
    </row>
    <row r="8316" spans="1:22" ht="14.25" customHeight="1" x14ac:dyDescent="0.3">
      <c r="A8316">
        <v>8315</v>
      </c>
      <c r="B8316" t="s">
        <v>9949</v>
      </c>
      <c r="C8316">
        <f>YEAR(Data!$D8316)</f>
        <v>2011</v>
      </c>
      <c r="D8316" s="2">
        <v>40736</v>
      </c>
      <c r="E8316" s="2">
        <v>40740</v>
      </c>
      <c r="F8316" t="s">
        <v>50</v>
      </c>
      <c r="G8316" t="s">
        <v>3227</v>
      </c>
      <c r="H8316" t="s">
        <v>3228</v>
      </c>
      <c r="I8316" t="s">
        <v>102</v>
      </c>
      <c r="J8316" t="s">
        <v>27</v>
      </c>
      <c r="K8316" t="s">
        <v>7859</v>
      </c>
      <c r="L8316" t="s">
        <v>104</v>
      </c>
      <c r="M8316">
        <v>77573</v>
      </c>
      <c r="N8316" t="s">
        <v>105</v>
      </c>
      <c r="O8316" t="s">
        <v>3297</v>
      </c>
      <c r="P8316" t="s">
        <v>46</v>
      </c>
      <c r="Q8316" t="s">
        <v>269</v>
      </c>
      <c r="R8316" t="s">
        <v>3298</v>
      </c>
      <c r="S8316">
        <v>3.4880000000000004</v>
      </c>
      <c r="T8316">
        <v>2</v>
      </c>
      <c r="U8316">
        <v>0.2</v>
      </c>
      <c r="V8316">
        <v>0.56679999999999997</v>
      </c>
    </row>
    <row r="8317" spans="1:22" ht="14.25" customHeight="1" x14ac:dyDescent="0.3">
      <c r="A8317">
        <v>8316</v>
      </c>
      <c r="B8317" t="s">
        <v>9949</v>
      </c>
      <c r="C8317">
        <f>YEAR(Data!$D8317)</f>
        <v>2011</v>
      </c>
      <c r="D8317" s="2">
        <v>40736</v>
      </c>
      <c r="E8317" s="2">
        <v>40740</v>
      </c>
      <c r="F8317" t="s">
        <v>50</v>
      </c>
      <c r="G8317" t="s">
        <v>3227</v>
      </c>
      <c r="H8317" t="s">
        <v>3228</v>
      </c>
      <c r="I8317" t="s">
        <v>102</v>
      </c>
      <c r="J8317" t="s">
        <v>27</v>
      </c>
      <c r="K8317" t="s">
        <v>7859</v>
      </c>
      <c r="L8317" t="s">
        <v>104</v>
      </c>
      <c r="M8317">
        <v>77573</v>
      </c>
      <c r="N8317" t="s">
        <v>105</v>
      </c>
      <c r="O8317" t="s">
        <v>2743</v>
      </c>
      <c r="P8317" t="s">
        <v>46</v>
      </c>
      <c r="Q8317" t="s">
        <v>68</v>
      </c>
      <c r="R8317" t="s">
        <v>2744</v>
      </c>
      <c r="S8317">
        <v>22.288</v>
      </c>
      <c r="T8317">
        <v>7</v>
      </c>
      <c r="U8317">
        <v>0.2</v>
      </c>
      <c r="V8317">
        <v>3.9003999999999985</v>
      </c>
    </row>
    <row r="8318" spans="1:22" ht="14.25" customHeight="1" x14ac:dyDescent="0.3">
      <c r="A8318">
        <v>8317</v>
      </c>
      <c r="B8318" t="s">
        <v>9949</v>
      </c>
      <c r="C8318">
        <f>YEAR(Data!$D8318)</f>
        <v>2011</v>
      </c>
      <c r="D8318" s="2">
        <v>40736</v>
      </c>
      <c r="E8318" s="2">
        <v>40740</v>
      </c>
      <c r="F8318" t="s">
        <v>50</v>
      </c>
      <c r="G8318" t="s">
        <v>3227</v>
      </c>
      <c r="H8318" t="s">
        <v>3228</v>
      </c>
      <c r="I8318" t="s">
        <v>102</v>
      </c>
      <c r="J8318" t="s">
        <v>27</v>
      </c>
      <c r="K8318" t="s">
        <v>7859</v>
      </c>
      <c r="L8318" t="s">
        <v>104</v>
      </c>
      <c r="M8318">
        <v>77573</v>
      </c>
      <c r="N8318" t="s">
        <v>105</v>
      </c>
      <c r="O8318" t="s">
        <v>567</v>
      </c>
      <c r="P8318" t="s">
        <v>46</v>
      </c>
      <c r="Q8318" t="s">
        <v>90</v>
      </c>
      <c r="R8318" t="s">
        <v>568</v>
      </c>
      <c r="S8318">
        <v>16.032</v>
      </c>
      <c r="T8318">
        <v>3</v>
      </c>
      <c r="U8318">
        <v>0.2</v>
      </c>
      <c r="V8318">
        <v>5.6111999999999993</v>
      </c>
    </row>
    <row r="8319" spans="1:22" ht="14.25" customHeight="1" x14ac:dyDescent="0.3">
      <c r="A8319">
        <v>8318</v>
      </c>
      <c r="B8319" t="s">
        <v>9950</v>
      </c>
      <c r="C8319">
        <f>YEAR(Data!$D8319)</f>
        <v>2014</v>
      </c>
      <c r="D8319" s="2">
        <v>41741</v>
      </c>
      <c r="E8319" s="2">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ht="14.25" customHeight="1" x14ac:dyDescent="0.3">
      <c r="A8320">
        <v>8319</v>
      </c>
      <c r="B8320" t="s">
        <v>9950</v>
      </c>
      <c r="C8320">
        <f>YEAR(Data!$D8320)</f>
        <v>2014</v>
      </c>
      <c r="D8320" s="2">
        <v>41741</v>
      </c>
      <c r="E8320" s="2">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ht="14.25" customHeight="1" x14ac:dyDescent="0.3">
      <c r="A8321">
        <v>8320</v>
      </c>
      <c r="B8321" t="s">
        <v>9951</v>
      </c>
      <c r="C8321">
        <f>YEAR(Data!$D8321)</f>
        <v>2014</v>
      </c>
      <c r="D8321" s="2">
        <v>41957</v>
      </c>
      <c r="E8321" s="2">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ht="14.25" customHeight="1" x14ac:dyDescent="0.3">
      <c r="A8322">
        <v>8321</v>
      </c>
      <c r="B8322" t="s">
        <v>9952</v>
      </c>
      <c r="C8322">
        <f>YEAR(Data!$D8322)</f>
        <v>2012</v>
      </c>
      <c r="D8322" s="2">
        <v>41248</v>
      </c>
      <c r="E8322" s="2">
        <v>41249</v>
      </c>
      <c r="F8322" t="s">
        <v>188</v>
      </c>
      <c r="G8322" t="s">
        <v>144</v>
      </c>
      <c r="H8322" t="s">
        <v>145</v>
      </c>
      <c r="I8322" t="s">
        <v>26</v>
      </c>
      <c r="J8322" t="s">
        <v>27</v>
      </c>
      <c r="K8322" t="s">
        <v>815</v>
      </c>
      <c r="L8322" t="s">
        <v>104</v>
      </c>
      <c r="M8322">
        <v>75220</v>
      </c>
      <c r="N8322" t="s">
        <v>105</v>
      </c>
      <c r="O8322" t="s">
        <v>6238</v>
      </c>
      <c r="P8322" t="s">
        <v>46</v>
      </c>
      <c r="Q8322" t="s">
        <v>68</v>
      </c>
      <c r="R8322" t="s">
        <v>6239</v>
      </c>
      <c r="S8322">
        <v>45.04</v>
      </c>
      <c r="T8322">
        <v>2</v>
      </c>
      <c r="U8322">
        <v>0.2</v>
      </c>
      <c r="V8322">
        <v>4.5040000000000031</v>
      </c>
    </row>
    <row r="8323" spans="1:22" ht="14.25" customHeight="1" x14ac:dyDescent="0.3">
      <c r="A8323">
        <v>8322</v>
      </c>
      <c r="B8323" t="s">
        <v>9953</v>
      </c>
      <c r="C8323">
        <f>YEAR(Data!$D8323)</f>
        <v>2013</v>
      </c>
      <c r="D8323" s="2">
        <v>41544</v>
      </c>
      <c r="E8323" s="2">
        <v>41549</v>
      </c>
      <c r="F8323" t="s">
        <v>50</v>
      </c>
      <c r="G8323" t="s">
        <v>5523</v>
      </c>
      <c r="H8323" t="s">
        <v>5524</v>
      </c>
      <c r="I8323" t="s">
        <v>26</v>
      </c>
      <c r="J8323" t="s">
        <v>27</v>
      </c>
      <c r="K8323" t="s">
        <v>184</v>
      </c>
      <c r="L8323" t="s">
        <v>104</v>
      </c>
      <c r="M8323">
        <v>77095</v>
      </c>
      <c r="N8323" t="s">
        <v>105</v>
      </c>
      <c r="O8323" t="s">
        <v>3567</v>
      </c>
      <c r="P8323" t="s">
        <v>46</v>
      </c>
      <c r="Q8323" t="s">
        <v>75</v>
      </c>
      <c r="R8323" t="s">
        <v>8589</v>
      </c>
      <c r="S8323">
        <v>15.623999999999997</v>
      </c>
      <c r="T8323">
        <v>2</v>
      </c>
      <c r="U8323">
        <v>0.8</v>
      </c>
      <c r="V8323">
        <v>-24.998400000000011</v>
      </c>
    </row>
    <row r="8324" spans="1:22" ht="14.25" customHeight="1" x14ac:dyDescent="0.3">
      <c r="A8324">
        <v>8323</v>
      </c>
      <c r="B8324" t="s">
        <v>9954</v>
      </c>
      <c r="C8324">
        <f>YEAR(Data!$D8324)</f>
        <v>2013</v>
      </c>
      <c r="D8324" s="2">
        <v>41598</v>
      </c>
      <c r="E8324" s="2">
        <v>41604</v>
      </c>
      <c r="F8324" t="s">
        <v>50</v>
      </c>
      <c r="G8324" t="s">
        <v>3731</v>
      </c>
      <c r="H8324" t="s">
        <v>3732</v>
      </c>
      <c r="I8324" t="s">
        <v>26</v>
      </c>
      <c r="J8324" t="s">
        <v>27</v>
      </c>
      <c r="K8324" t="s">
        <v>1173</v>
      </c>
      <c r="L8324" t="s">
        <v>267</v>
      </c>
      <c r="M8324">
        <v>11561</v>
      </c>
      <c r="N8324" t="s">
        <v>148</v>
      </c>
      <c r="O8324" t="s">
        <v>6506</v>
      </c>
      <c r="P8324" t="s">
        <v>46</v>
      </c>
      <c r="Q8324" t="s">
        <v>78</v>
      </c>
      <c r="R8324" t="s">
        <v>6507</v>
      </c>
      <c r="S8324">
        <v>8.74</v>
      </c>
      <c r="T8324">
        <v>2</v>
      </c>
      <c r="U8324">
        <v>0</v>
      </c>
      <c r="V8324">
        <v>2.2724000000000002</v>
      </c>
    </row>
    <row r="8325" spans="1:22" ht="14.25" customHeight="1" x14ac:dyDescent="0.3">
      <c r="A8325">
        <v>8324</v>
      </c>
      <c r="B8325" t="s">
        <v>9954</v>
      </c>
      <c r="C8325">
        <f>YEAR(Data!$D8325)</f>
        <v>2013</v>
      </c>
      <c r="D8325" s="2">
        <v>41598</v>
      </c>
      <c r="E8325" s="2">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ht="14.25" customHeight="1" x14ac:dyDescent="0.3">
      <c r="A8326">
        <v>8325</v>
      </c>
      <c r="B8326" t="s">
        <v>9955</v>
      </c>
      <c r="C8326">
        <f>YEAR(Data!$D8326)</f>
        <v>2014</v>
      </c>
      <c r="D8326" s="2">
        <v>41891</v>
      </c>
      <c r="E8326" s="2">
        <v>41892</v>
      </c>
      <c r="F8326" t="s">
        <v>188</v>
      </c>
      <c r="G8326" t="s">
        <v>8233</v>
      </c>
      <c r="H8326" t="s">
        <v>8234</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ht="14.25" customHeight="1" x14ac:dyDescent="0.3">
      <c r="A8327">
        <v>8326</v>
      </c>
      <c r="B8327" t="s">
        <v>9955</v>
      </c>
      <c r="C8327">
        <f>YEAR(Data!$D8327)</f>
        <v>2014</v>
      </c>
      <c r="D8327" s="2">
        <v>41891</v>
      </c>
      <c r="E8327" s="2">
        <v>41892</v>
      </c>
      <c r="F8327" t="s">
        <v>188</v>
      </c>
      <c r="G8327" t="s">
        <v>8233</v>
      </c>
      <c r="H8327" t="s">
        <v>8234</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ht="14.25" customHeight="1" x14ac:dyDescent="0.3">
      <c r="A8328">
        <v>8327</v>
      </c>
      <c r="B8328" t="s">
        <v>9956</v>
      </c>
      <c r="C8328">
        <f>YEAR(Data!$D8328)</f>
        <v>2014</v>
      </c>
      <c r="D8328" s="2">
        <v>41842</v>
      </c>
      <c r="E8328" s="2">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ht="14.25" customHeight="1" x14ac:dyDescent="0.3">
      <c r="A8329">
        <v>8328</v>
      </c>
      <c r="B8329" t="s">
        <v>9956</v>
      </c>
      <c r="C8329">
        <f>YEAR(Data!$D8329)</f>
        <v>2014</v>
      </c>
      <c r="D8329" s="2">
        <v>41842</v>
      </c>
      <c r="E8329" s="2">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ht="14.25" customHeight="1" x14ac:dyDescent="0.3">
      <c r="A8330">
        <v>8329</v>
      </c>
      <c r="B8330" t="s">
        <v>9957</v>
      </c>
      <c r="C8330">
        <f>YEAR(Data!$D8330)</f>
        <v>2014</v>
      </c>
      <c r="D8330" s="2">
        <v>41919</v>
      </c>
      <c r="E8330" s="2">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ht="14.25" customHeight="1" x14ac:dyDescent="0.3">
      <c r="A8331">
        <v>8330</v>
      </c>
      <c r="B8331" t="s">
        <v>9957</v>
      </c>
      <c r="C8331">
        <f>YEAR(Data!$D8331)</f>
        <v>2014</v>
      </c>
      <c r="D8331" s="2">
        <v>41919</v>
      </c>
      <c r="E8331" s="2">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ht="14.25" customHeight="1" x14ac:dyDescent="0.3">
      <c r="A8332">
        <v>8331</v>
      </c>
      <c r="B8332" t="s">
        <v>9958</v>
      </c>
      <c r="C8332">
        <f>YEAR(Data!$D8332)</f>
        <v>2014</v>
      </c>
      <c r="D8332" s="2">
        <v>41951</v>
      </c>
      <c r="E8332" s="2">
        <v>41955</v>
      </c>
      <c r="F8332" t="s">
        <v>50</v>
      </c>
      <c r="G8332" t="s">
        <v>1918</v>
      </c>
      <c r="H8332" t="s">
        <v>1919</v>
      </c>
      <c r="I8332" t="s">
        <v>26</v>
      </c>
      <c r="J8332" t="s">
        <v>27</v>
      </c>
      <c r="K8332" t="s">
        <v>266</v>
      </c>
      <c r="L8332" t="s">
        <v>267</v>
      </c>
      <c r="M8332">
        <v>10024</v>
      </c>
      <c r="N8332" t="s">
        <v>148</v>
      </c>
      <c r="O8332" t="s">
        <v>9959</v>
      </c>
      <c r="P8332" t="s">
        <v>71</v>
      </c>
      <c r="Q8332" t="s">
        <v>161</v>
      </c>
      <c r="R8332" t="s">
        <v>9960</v>
      </c>
      <c r="S8332">
        <v>7.88</v>
      </c>
      <c r="T8332">
        <v>4</v>
      </c>
      <c r="U8332">
        <v>0</v>
      </c>
      <c r="V8332">
        <v>2.5215999999999994</v>
      </c>
    </row>
    <row r="8333" spans="1:22" ht="14.25" customHeight="1" x14ac:dyDescent="0.3">
      <c r="A8333">
        <v>8332</v>
      </c>
      <c r="B8333" t="s">
        <v>9961</v>
      </c>
      <c r="C8333">
        <f>YEAR(Data!$D8333)</f>
        <v>2013</v>
      </c>
      <c r="D8333" s="2">
        <v>41343</v>
      </c>
      <c r="E8333" s="2">
        <v>41346</v>
      </c>
      <c r="F8333" t="s">
        <v>188</v>
      </c>
      <c r="G8333" t="s">
        <v>4361</v>
      </c>
      <c r="H8333" t="s">
        <v>4362</v>
      </c>
      <c r="I8333" t="s">
        <v>26</v>
      </c>
      <c r="J8333" t="s">
        <v>27</v>
      </c>
      <c r="K8333" t="s">
        <v>9962</v>
      </c>
      <c r="L8333" t="s">
        <v>1245</v>
      </c>
      <c r="M8333">
        <v>1810</v>
      </c>
      <c r="N8333" t="s">
        <v>148</v>
      </c>
      <c r="O8333" t="s">
        <v>2348</v>
      </c>
      <c r="P8333" t="s">
        <v>46</v>
      </c>
      <c r="Q8333" t="s">
        <v>59</v>
      </c>
      <c r="R8333" t="s">
        <v>2349</v>
      </c>
      <c r="S8333">
        <v>11.21</v>
      </c>
      <c r="T8333">
        <v>1</v>
      </c>
      <c r="U8333">
        <v>0</v>
      </c>
      <c r="V8333">
        <v>3.3629999999999995</v>
      </c>
    </row>
    <row r="8334" spans="1:22" ht="14.25" customHeight="1" x14ac:dyDescent="0.3">
      <c r="A8334">
        <v>8333</v>
      </c>
      <c r="B8334" t="s">
        <v>9961</v>
      </c>
      <c r="C8334">
        <f>YEAR(Data!$D8334)</f>
        <v>2013</v>
      </c>
      <c r="D8334" s="2">
        <v>41343</v>
      </c>
      <c r="E8334" s="2">
        <v>41346</v>
      </c>
      <c r="F8334" t="s">
        <v>188</v>
      </c>
      <c r="G8334" t="s">
        <v>4361</v>
      </c>
      <c r="H8334" t="s">
        <v>4362</v>
      </c>
      <c r="I8334" t="s">
        <v>26</v>
      </c>
      <c r="J8334" t="s">
        <v>27</v>
      </c>
      <c r="K8334" t="s">
        <v>9962</v>
      </c>
      <c r="L8334" t="s">
        <v>1245</v>
      </c>
      <c r="M8334">
        <v>1810</v>
      </c>
      <c r="N8334" t="s">
        <v>148</v>
      </c>
      <c r="O8334" t="s">
        <v>1839</v>
      </c>
      <c r="P8334" t="s">
        <v>32</v>
      </c>
      <c r="Q8334" t="s">
        <v>36</v>
      </c>
      <c r="R8334" t="s">
        <v>1840</v>
      </c>
      <c r="S8334">
        <v>354.90000000000003</v>
      </c>
      <c r="T8334">
        <v>5</v>
      </c>
      <c r="U8334">
        <v>0</v>
      </c>
      <c r="V8334">
        <v>88.725000000000023</v>
      </c>
    </row>
    <row r="8335" spans="1:22" ht="14.25" customHeight="1" x14ac:dyDescent="0.3">
      <c r="A8335">
        <v>8334</v>
      </c>
      <c r="B8335" t="s">
        <v>9961</v>
      </c>
      <c r="C8335">
        <f>YEAR(Data!$D8335)</f>
        <v>2013</v>
      </c>
      <c r="D8335" s="2">
        <v>41343</v>
      </c>
      <c r="E8335" s="2">
        <v>41346</v>
      </c>
      <c r="F8335" t="s">
        <v>188</v>
      </c>
      <c r="G8335" t="s">
        <v>4361</v>
      </c>
      <c r="H8335" t="s">
        <v>4362</v>
      </c>
      <c r="I8335" t="s">
        <v>26</v>
      </c>
      <c r="J8335" t="s">
        <v>27</v>
      </c>
      <c r="K8335" t="s">
        <v>9962</v>
      </c>
      <c r="L8335" t="s">
        <v>1245</v>
      </c>
      <c r="M8335">
        <v>1810</v>
      </c>
      <c r="N8335" t="s">
        <v>148</v>
      </c>
      <c r="O8335" t="s">
        <v>8732</v>
      </c>
      <c r="P8335" t="s">
        <v>46</v>
      </c>
      <c r="Q8335" t="s">
        <v>90</v>
      </c>
      <c r="R8335" t="s">
        <v>8733</v>
      </c>
      <c r="S8335">
        <v>17.940000000000001</v>
      </c>
      <c r="T8335">
        <v>3</v>
      </c>
      <c r="U8335">
        <v>0</v>
      </c>
      <c r="V8335">
        <v>8.7906000000000013</v>
      </c>
    </row>
    <row r="8336" spans="1:22" ht="14.25" customHeight="1" x14ac:dyDescent="0.3">
      <c r="A8336">
        <v>8335</v>
      </c>
      <c r="B8336" t="s">
        <v>9961</v>
      </c>
      <c r="C8336">
        <f>YEAR(Data!$D8336)</f>
        <v>2013</v>
      </c>
      <c r="D8336" s="2">
        <v>41343</v>
      </c>
      <c r="E8336" s="2">
        <v>41346</v>
      </c>
      <c r="F8336" t="s">
        <v>188</v>
      </c>
      <c r="G8336" t="s">
        <v>4361</v>
      </c>
      <c r="H8336" t="s">
        <v>4362</v>
      </c>
      <c r="I8336" t="s">
        <v>26</v>
      </c>
      <c r="J8336" t="s">
        <v>27</v>
      </c>
      <c r="K8336" t="s">
        <v>9962</v>
      </c>
      <c r="L8336" t="s">
        <v>1245</v>
      </c>
      <c r="M8336">
        <v>1810</v>
      </c>
      <c r="N8336" t="s">
        <v>148</v>
      </c>
      <c r="O8336" t="s">
        <v>2209</v>
      </c>
      <c r="P8336" t="s">
        <v>46</v>
      </c>
      <c r="Q8336" t="s">
        <v>75</v>
      </c>
      <c r="R8336" t="s">
        <v>3599</v>
      </c>
      <c r="S8336">
        <v>51.8</v>
      </c>
      <c r="T8336">
        <v>4</v>
      </c>
      <c r="U8336">
        <v>0</v>
      </c>
      <c r="V8336">
        <v>23.309999999999995</v>
      </c>
    </row>
    <row r="8337" spans="1:22" ht="14.25" customHeight="1" x14ac:dyDescent="0.3">
      <c r="A8337">
        <v>8336</v>
      </c>
      <c r="B8337" t="s">
        <v>9963</v>
      </c>
      <c r="C8337">
        <f>YEAR(Data!$D8337)</f>
        <v>2014</v>
      </c>
      <c r="D8337" s="2">
        <v>41773</v>
      </c>
      <c r="E8337" s="2">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ht="14.25" customHeight="1" x14ac:dyDescent="0.3">
      <c r="A8338">
        <v>8337</v>
      </c>
      <c r="B8338" t="s">
        <v>9964</v>
      </c>
      <c r="C8338">
        <f>YEAR(Data!$D8338)</f>
        <v>2013</v>
      </c>
      <c r="D8338" s="2">
        <v>41458</v>
      </c>
      <c r="E8338" s="2">
        <v>41464</v>
      </c>
      <c r="F8338" t="s">
        <v>50</v>
      </c>
      <c r="G8338" t="s">
        <v>2885</v>
      </c>
      <c r="H8338" t="s">
        <v>2886</v>
      </c>
      <c r="I8338" t="s">
        <v>26</v>
      </c>
      <c r="J8338" t="s">
        <v>27</v>
      </c>
      <c r="K8338" t="s">
        <v>1127</v>
      </c>
      <c r="L8338" t="s">
        <v>319</v>
      </c>
      <c r="M8338">
        <v>22204</v>
      </c>
      <c r="N8338" t="s">
        <v>30</v>
      </c>
      <c r="O8338" t="s">
        <v>9965</v>
      </c>
      <c r="P8338" t="s">
        <v>46</v>
      </c>
      <c r="Q8338" t="s">
        <v>68</v>
      </c>
      <c r="R8338" t="s">
        <v>9966</v>
      </c>
      <c r="S8338">
        <v>7.7</v>
      </c>
      <c r="T8338">
        <v>2</v>
      </c>
      <c r="U8338">
        <v>0</v>
      </c>
      <c r="V8338">
        <v>3.157</v>
      </c>
    </row>
    <row r="8339" spans="1:22" ht="14.25" customHeight="1" x14ac:dyDescent="0.3">
      <c r="A8339">
        <v>8338</v>
      </c>
      <c r="B8339" t="s">
        <v>9967</v>
      </c>
      <c r="C8339">
        <f>YEAR(Data!$D8339)</f>
        <v>2011</v>
      </c>
      <c r="D8339" s="2">
        <v>40904</v>
      </c>
      <c r="E8339" s="2">
        <v>40911</v>
      </c>
      <c r="F8339" t="s">
        <v>50</v>
      </c>
      <c r="G8339" t="s">
        <v>4959</v>
      </c>
      <c r="H8339" t="s">
        <v>4960</v>
      </c>
      <c r="I8339" t="s">
        <v>41</v>
      </c>
      <c r="J8339" t="s">
        <v>27</v>
      </c>
      <c r="K8339" t="s">
        <v>357</v>
      </c>
      <c r="L8339" t="s">
        <v>358</v>
      </c>
      <c r="M8339">
        <v>35601</v>
      </c>
      <c r="N8339" t="s">
        <v>30</v>
      </c>
      <c r="O8339" t="s">
        <v>9318</v>
      </c>
      <c r="P8339" t="s">
        <v>46</v>
      </c>
      <c r="Q8339" t="s">
        <v>90</v>
      </c>
      <c r="R8339" t="s">
        <v>9319</v>
      </c>
      <c r="S8339">
        <v>23.92</v>
      </c>
      <c r="T8339">
        <v>4</v>
      </c>
      <c r="U8339">
        <v>0</v>
      </c>
      <c r="V8339">
        <v>11.720800000000001</v>
      </c>
    </row>
    <row r="8340" spans="1:22" ht="14.25" customHeight="1" x14ac:dyDescent="0.3">
      <c r="A8340">
        <v>8339</v>
      </c>
      <c r="B8340" t="s">
        <v>9967</v>
      </c>
      <c r="C8340">
        <f>YEAR(Data!$D8340)</f>
        <v>2011</v>
      </c>
      <c r="D8340" s="2">
        <v>40904</v>
      </c>
      <c r="E8340" s="2">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ht="14.25" customHeight="1" x14ac:dyDescent="0.3">
      <c r="A8341">
        <v>8340</v>
      </c>
      <c r="B8341" t="s">
        <v>9968</v>
      </c>
      <c r="C8341">
        <f>YEAR(Data!$D8341)</f>
        <v>2014</v>
      </c>
      <c r="D8341" s="2">
        <v>41743</v>
      </c>
      <c r="E8341" s="2">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ht="14.25" customHeight="1" x14ac:dyDescent="0.3">
      <c r="A8342">
        <v>8341</v>
      </c>
      <c r="B8342" t="s">
        <v>9969</v>
      </c>
      <c r="C8342">
        <f>YEAR(Data!$D8342)</f>
        <v>2011</v>
      </c>
      <c r="D8342" s="2">
        <v>40861</v>
      </c>
      <c r="E8342" s="2">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ht="14.25" customHeight="1" x14ac:dyDescent="0.3">
      <c r="A8343">
        <v>8342</v>
      </c>
      <c r="B8343" t="s">
        <v>9970</v>
      </c>
      <c r="C8343">
        <f>YEAR(Data!$D8343)</f>
        <v>2014</v>
      </c>
      <c r="D8343" s="2">
        <v>41802</v>
      </c>
      <c r="E8343" s="2">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ht="14.25" customHeight="1" x14ac:dyDescent="0.3">
      <c r="A8344">
        <v>8343</v>
      </c>
      <c r="B8344" t="s">
        <v>9971</v>
      </c>
      <c r="C8344">
        <f>YEAR(Data!$D8344)</f>
        <v>2013</v>
      </c>
      <c r="D8344" s="2">
        <v>41604</v>
      </c>
      <c r="E8344" s="2">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ht="14.25" customHeight="1" x14ac:dyDescent="0.3">
      <c r="A8345">
        <v>8344</v>
      </c>
      <c r="B8345" t="s">
        <v>9972</v>
      </c>
      <c r="C8345">
        <f>YEAR(Data!$D8345)</f>
        <v>2011</v>
      </c>
      <c r="D8345" s="2">
        <v>40623</v>
      </c>
      <c r="E8345" s="2">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ht="14.25" customHeight="1" x14ac:dyDescent="0.3">
      <c r="A8346">
        <v>8345</v>
      </c>
      <c r="B8346" t="s">
        <v>9972</v>
      </c>
      <c r="C8346">
        <f>YEAR(Data!$D8346)</f>
        <v>2011</v>
      </c>
      <c r="D8346" s="2">
        <v>40623</v>
      </c>
      <c r="E8346" s="2">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ht="14.25" customHeight="1" x14ac:dyDescent="0.3">
      <c r="A8347">
        <v>8346</v>
      </c>
      <c r="B8347" t="s">
        <v>9972</v>
      </c>
      <c r="C8347">
        <f>YEAR(Data!$D8347)</f>
        <v>2011</v>
      </c>
      <c r="D8347" s="2">
        <v>40623</v>
      </c>
      <c r="E8347" s="2">
        <v>40627</v>
      </c>
      <c r="F8347" t="s">
        <v>50</v>
      </c>
      <c r="G8347" t="s">
        <v>2520</v>
      </c>
      <c r="H8347" t="s">
        <v>2521</v>
      </c>
      <c r="I8347" t="s">
        <v>26</v>
      </c>
      <c r="J8347" t="s">
        <v>27</v>
      </c>
      <c r="K8347" t="s">
        <v>5137</v>
      </c>
      <c r="L8347" t="s">
        <v>335</v>
      </c>
      <c r="M8347">
        <v>37918</v>
      </c>
      <c r="N8347" t="s">
        <v>30</v>
      </c>
      <c r="O8347" t="s">
        <v>6128</v>
      </c>
      <c r="P8347" t="s">
        <v>32</v>
      </c>
      <c r="Q8347" t="s">
        <v>36</v>
      </c>
      <c r="R8347" t="s">
        <v>6129</v>
      </c>
      <c r="S8347">
        <v>218.376</v>
      </c>
      <c r="T8347">
        <v>3</v>
      </c>
      <c r="U8347">
        <v>0.2</v>
      </c>
      <c r="V8347">
        <v>-10.918799999999983</v>
      </c>
    </row>
    <row r="8348" spans="1:22" ht="14.25" customHeight="1" x14ac:dyDescent="0.3">
      <c r="A8348">
        <v>8347</v>
      </c>
      <c r="B8348" t="s">
        <v>9973</v>
      </c>
      <c r="C8348">
        <f>YEAR(Data!$D8348)</f>
        <v>2012</v>
      </c>
      <c r="D8348" s="2">
        <v>41029</v>
      </c>
      <c r="E8348" s="2">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ht="14.25" customHeight="1" x14ac:dyDescent="0.3">
      <c r="A8349">
        <v>8348</v>
      </c>
      <c r="B8349" t="s">
        <v>9973</v>
      </c>
      <c r="C8349">
        <f>YEAR(Data!$D8349)</f>
        <v>2012</v>
      </c>
      <c r="D8349" s="2">
        <v>41029</v>
      </c>
      <c r="E8349" s="2">
        <v>41033</v>
      </c>
      <c r="F8349" t="s">
        <v>50</v>
      </c>
      <c r="G8349" t="s">
        <v>4007</v>
      </c>
      <c r="H8349" t="s">
        <v>4008</v>
      </c>
      <c r="I8349" t="s">
        <v>41</v>
      </c>
      <c r="J8349" t="s">
        <v>27</v>
      </c>
      <c r="K8349" t="s">
        <v>1479</v>
      </c>
      <c r="L8349" t="s">
        <v>1245</v>
      </c>
      <c r="M8349">
        <v>1841</v>
      </c>
      <c r="N8349" t="s">
        <v>148</v>
      </c>
      <c r="O8349" t="s">
        <v>6158</v>
      </c>
      <c r="P8349" t="s">
        <v>32</v>
      </c>
      <c r="Q8349" t="s">
        <v>65</v>
      </c>
      <c r="R8349" t="s">
        <v>6159</v>
      </c>
      <c r="S8349">
        <v>9.48</v>
      </c>
      <c r="T8349">
        <v>1</v>
      </c>
      <c r="U8349">
        <v>0</v>
      </c>
      <c r="V8349">
        <v>3.7920000000000007</v>
      </c>
    </row>
    <row r="8350" spans="1:22" ht="14.25" customHeight="1" x14ac:dyDescent="0.3">
      <c r="A8350">
        <v>8349</v>
      </c>
      <c r="B8350" t="s">
        <v>9973</v>
      </c>
      <c r="C8350">
        <f>YEAR(Data!$D8350)</f>
        <v>2012</v>
      </c>
      <c r="D8350" s="2">
        <v>41029</v>
      </c>
      <c r="E8350" s="2">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ht="14.25" customHeight="1" x14ac:dyDescent="0.3">
      <c r="A8351">
        <v>8350</v>
      </c>
      <c r="B8351" t="s">
        <v>9973</v>
      </c>
      <c r="C8351">
        <f>YEAR(Data!$D8351)</f>
        <v>2012</v>
      </c>
      <c r="D8351" s="2">
        <v>41029</v>
      </c>
      <c r="E8351" s="2">
        <v>41033</v>
      </c>
      <c r="F8351" t="s">
        <v>50</v>
      </c>
      <c r="G8351" t="s">
        <v>4007</v>
      </c>
      <c r="H8351" t="s">
        <v>4008</v>
      </c>
      <c r="I8351" t="s">
        <v>41</v>
      </c>
      <c r="J8351" t="s">
        <v>27</v>
      </c>
      <c r="K8351" t="s">
        <v>1479</v>
      </c>
      <c r="L8351" t="s">
        <v>1245</v>
      </c>
      <c r="M8351">
        <v>1841</v>
      </c>
      <c r="N8351" t="s">
        <v>148</v>
      </c>
      <c r="O8351" t="s">
        <v>8003</v>
      </c>
      <c r="P8351" t="s">
        <v>32</v>
      </c>
      <c r="Q8351" t="s">
        <v>65</v>
      </c>
      <c r="R8351" t="s">
        <v>8004</v>
      </c>
      <c r="S8351">
        <v>24.3</v>
      </c>
      <c r="T8351">
        <v>5</v>
      </c>
      <c r="U8351">
        <v>0</v>
      </c>
      <c r="V8351">
        <v>10.449000000000002</v>
      </c>
    </row>
    <row r="8352" spans="1:22" ht="14.25" customHeight="1" x14ac:dyDescent="0.3">
      <c r="A8352">
        <v>8351</v>
      </c>
      <c r="B8352" t="s">
        <v>9973</v>
      </c>
      <c r="C8352">
        <f>YEAR(Data!$D8352)</f>
        <v>2012</v>
      </c>
      <c r="D8352" s="2">
        <v>41029</v>
      </c>
      <c r="E8352" s="2">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ht="14.25" customHeight="1" x14ac:dyDescent="0.3">
      <c r="A8353">
        <v>8352</v>
      </c>
      <c r="B8353" t="s">
        <v>9974</v>
      </c>
      <c r="C8353">
        <f>YEAR(Data!$D8353)</f>
        <v>2014</v>
      </c>
      <c r="D8353" s="2">
        <v>41763</v>
      </c>
      <c r="E8353" s="2">
        <v>41768</v>
      </c>
      <c r="F8353" t="s">
        <v>50</v>
      </c>
      <c r="G8353" t="s">
        <v>5724</v>
      </c>
      <c r="H8353" t="s">
        <v>5725</v>
      </c>
      <c r="I8353" t="s">
        <v>41</v>
      </c>
      <c r="J8353" t="s">
        <v>27</v>
      </c>
      <c r="K8353" t="s">
        <v>146</v>
      </c>
      <c r="L8353" t="s">
        <v>147</v>
      </c>
      <c r="M8353">
        <v>19134</v>
      </c>
      <c r="N8353" t="s">
        <v>148</v>
      </c>
      <c r="O8353" t="s">
        <v>8392</v>
      </c>
      <c r="P8353" t="s">
        <v>32</v>
      </c>
      <c r="Q8353" t="s">
        <v>65</v>
      </c>
      <c r="R8353" t="s">
        <v>8393</v>
      </c>
      <c r="S8353">
        <v>32.448</v>
      </c>
      <c r="T8353">
        <v>2</v>
      </c>
      <c r="U8353">
        <v>0.2</v>
      </c>
      <c r="V8353">
        <v>7.3008000000000006</v>
      </c>
    </row>
    <row r="8354" spans="1:22" ht="14.25" customHeight="1" x14ac:dyDescent="0.3">
      <c r="A8354">
        <v>8353</v>
      </c>
      <c r="B8354" t="s">
        <v>9974</v>
      </c>
      <c r="C8354">
        <f>YEAR(Data!$D8354)</f>
        <v>2014</v>
      </c>
      <c r="D8354" s="2">
        <v>41763</v>
      </c>
      <c r="E8354" s="2">
        <v>41768</v>
      </c>
      <c r="F8354" t="s">
        <v>50</v>
      </c>
      <c r="G8354" t="s">
        <v>5724</v>
      </c>
      <c r="H8354" t="s">
        <v>5725</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ht="14.25" customHeight="1" x14ac:dyDescent="0.3">
      <c r="A8355">
        <v>8354</v>
      </c>
      <c r="B8355" t="s">
        <v>9974</v>
      </c>
      <c r="C8355">
        <f>YEAR(Data!$D8355)</f>
        <v>2014</v>
      </c>
      <c r="D8355" s="2">
        <v>41763</v>
      </c>
      <c r="E8355" s="2">
        <v>41768</v>
      </c>
      <c r="F8355" t="s">
        <v>50</v>
      </c>
      <c r="G8355" t="s">
        <v>5724</v>
      </c>
      <c r="H8355" t="s">
        <v>5725</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ht="14.25" customHeight="1" x14ac:dyDescent="0.3">
      <c r="A8356">
        <v>8355</v>
      </c>
      <c r="B8356" t="s">
        <v>9974</v>
      </c>
      <c r="C8356">
        <f>YEAR(Data!$D8356)</f>
        <v>2014</v>
      </c>
      <c r="D8356" s="2">
        <v>41763</v>
      </c>
      <c r="E8356" s="2">
        <v>41768</v>
      </c>
      <c r="F8356" t="s">
        <v>50</v>
      </c>
      <c r="G8356" t="s">
        <v>5724</v>
      </c>
      <c r="H8356" t="s">
        <v>5725</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ht="14.25" customHeight="1" x14ac:dyDescent="0.3">
      <c r="A8357">
        <v>8356</v>
      </c>
      <c r="B8357" t="s">
        <v>9974</v>
      </c>
      <c r="C8357">
        <f>YEAR(Data!$D8357)</f>
        <v>2014</v>
      </c>
      <c r="D8357" s="2">
        <v>41763</v>
      </c>
      <c r="E8357" s="2">
        <v>41768</v>
      </c>
      <c r="F8357" t="s">
        <v>50</v>
      </c>
      <c r="G8357" t="s">
        <v>5724</v>
      </c>
      <c r="H8357" t="s">
        <v>5725</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ht="14.25" customHeight="1" x14ac:dyDescent="0.3">
      <c r="A8358">
        <v>8357</v>
      </c>
      <c r="B8358" t="s">
        <v>9975</v>
      </c>
      <c r="C8358">
        <f>YEAR(Data!$D8358)</f>
        <v>2013</v>
      </c>
      <c r="D8358" s="2">
        <v>41513</v>
      </c>
      <c r="E8358" s="2">
        <v>41517</v>
      </c>
      <c r="F8358" t="s">
        <v>50</v>
      </c>
      <c r="G8358" t="s">
        <v>1655</v>
      </c>
      <c r="H8358" t="s">
        <v>1656</v>
      </c>
      <c r="I8358" t="s">
        <v>26</v>
      </c>
      <c r="J8358" t="s">
        <v>27</v>
      </c>
      <c r="K8358" t="s">
        <v>7723</v>
      </c>
      <c r="L8358" t="s">
        <v>1272</v>
      </c>
      <c r="M8358">
        <v>30605</v>
      </c>
      <c r="N8358" t="s">
        <v>30</v>
      </c>
      <c r="O8358" t="s">
        <v>5271</v>
      </c>
      <c r="P8358" t="s">
        <v>32</v>
      </c>
      <c r="Q8358" t="s">
        <v>65</v>
      </c>
      <c r="R8358" t="s">
        <v>5272</v>
      </c>
      <c r="S8358">
        <v>186.54</v>
      </c>
      <c r="T8358">
        <v>3</v>
      </c>
      <c r="U8358">
        <v>0</v>
      </c>
      <c r="V8358">
        <v>41.038800000000002</v>
      </c>
    </row>
    <row r="8359" spans="1:22" ht="14.25" customHeight="1" x14ac:dyDescent="0.3">
      <c r="A8359">
        <v>8358</v>
      </c>
      <c r="B8359" t="s">
        <v>9976</v>
      </c>
      <c r="C8359">
        <f>YEAR(Data!$D8359)</f>
        <v>2011</v>
      </c>
      <c r="D8359" s="2">
        <v>40644</v>
      </c>
      <c r="E8359" s="2">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ht="14.25" customHeight="1" x14ac:dyDescent="0.3">
      <c r="A8360">
        <v>8359</v>
      </c>
      <c r="B8360" t="s">
        <v>9976</v>
      </c>
      <c r="C8360">
        <f>YEAR(Data!$D8360)</f>
        <v>2011</v>
      </c>
      <c r="D8360" s="2">
        <v>40644</v>
      </c>
      <c r="E8360" s="2">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ht="14.25" customHeight="1" x14ac:dyDescent="0.3">
      <c r="A8361">
        <v>8360</v>
      </c>
      <c r="B8361" t="s">
        <v>9976</v>
      </c>
      <c r="C8361">
        <f>YEAR(Data!$D8361)</f>
        <v>2011</v>
      </c>
      <c r="D8361" s="2">
        <v>40644</v>
      </c>
      <c r="E8361" s="2">
        <v>40651</v>
      </c>
      <c r="F8361" t="s">
        <v>50</v>
      </c>
      <c r="G8361" t="s">
        <v>4324</v>
      </c>
      <c r="H8361" t="s">
        <v>4325</v>
      </c>
      <c r="I8361" t="s">
        <v>26</v>
      </c>
      <c r="J8361" t="s">
        <v>27</v>
      </c>
      <c r="K8361" t="s">
        <v>1761</v>
      </c>
      <c r="L8361" t="s">
        <v>1762</v>
      </c>
      <c r="M8361">
        <v>59405</v>
      </c>
      <c r="N8361" t="s">
        <v>44</v>
      </c>
      <c r="O8361" t="s">
        <v>6510</v>
      </c>
      <c r="P8361" t="s">
        <v>71</v>
      </c>
      <c r="Q8361" t="s">
        <v>161</v>
      </c>
      <c r="R8361" t="s">
        <v>6511</v>
      </c>
      <c r="S8361">
        <v>217.44</v>
      </c>
      <c r="T8361">
        <v>6</v>
      </c>
      <c r="U8361">
        <v>0</v>
      </c>
      <c r="V8361">
        <v>91.32480000000001</v>
      </c>
    </row>
    <row r="8362" spans="1:22" ht="14.25" customHeight="1" x14ac:dyDescent="0.3">
      <c r="A8362">
        <v>8361</v>
      </c>
      <c r="B8362" t="s">
        <v>9977</v>
      </c>
      <c r="C8362">
        <f>YEAR(Data!$D8362)</f>
        <v>2014</v>
      </c>
      <c r="D8362" s="2">
        <v>41642</v>
      </c>
      <c r="E8362" s="2">
        <v>41644</v>
      </c>
      <c r="F8362" t="s">
        <v>23</v>
      </c>
      <c r="G8362" t="s">
        <v>8649</v>
      </c>
      <c r="H8362" t="s">
        <v>8650</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ht="14.25" customHeight="1" x14ac:dyDescent="0.3">
      <c r="A8363">
        <v>8362</v>
      </c>
      <c r="B8363" t="s">
        <v>9977</v>
      </c>
      <c r="C8363">
        <f>YEAR(Data!$D8363)</f>
        <v>2014</v>
      </c>
      <c r="D8363" s="2">
        <v>41642</v>
      </c>
      <c r="E8363" s="2">
        <v>41644</v>
      </c>
      <c r="F8363" t="s">
        <v>23</v>
      </c>
      <c r="G8363" t="s">
        <v>8649</v>
      </c>
      <c r="H8363" t="s">
        <v>8650</v>
      </c>
      <c r="I8363" t="s">
        <v>26</v>
      </c>
      <c r="J8363" t="s">
        <v>27</v>
      </c>
      <c r="K8363" t="s">
        <v>4172</v>
      </c>
      <c r="L8363" t="s">
        <v>104</v>
      </c>
      <c r="M8363">
        <v>79907</v>
      </c>
      <c r="N8363" t="s">
        <v>105</v>
      </c>
      <c r="O8363" t="s">
        <v>9621</v>
      </c>
      <c r="P8363" t="s">
        <v>46</v>
      </c>
      <c r="Q8363" t="s">
        <v>78</v>
      </c>
      <c r="R8363" t="s">
        <v>9622</v>
      </c>
      <c r="S8363">
        <v>5.4319999999999986</v>
      </c>
      <c r="T8363">
        <v>2</v>
      </c>
      <c r="U8363">
        <v>0.8</v>
      </c>
      <c r="V8363">
        <v>-13.580000000000002</v>
      </c>
    </row>
    <row r="8364" spans="1:22" ht="14.25" customHeight="1" x14ac:dyDescent="0.3">
      <c r="A8364">
        <v>8363</v>
      </c>
      <c r="B8364" t="s">
        <v>9977</v>
      </c>
      <c r="C8364">
        <f>YEAR(Data!$D8364)</f>
        <v>2014</v>
      </c>
      <c r="D8364" s="2">
        <v>41642</v>
      </c>
      <c r="E8364" s="2">
        <v>41644</v>
      </c>
      <c r="F8364" t="s">
        <v>23</v>
      </c>
      <c r="G8364" t="s">
        <v>8649</v>
      </c>
      <c r="H8364" t="s">
        <v>8650</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ht="14.25" customHeight="1" x14ac:dyDescent="0.3">
      <c r="A8365">
        <v>8364</v>
      </c>
      <c r="B8365" t="s">
        <v>9977</v>
      </c>
      <c r="C8365">
        <f>YEAR(Data!$D8365)</f>
        <v>2014</v>
      </c>
      <c r="D8365" s="2">
        <v>41642</v>
      </c>
      <c r="E8365" s="2">
        <v>41644</v>
      </c>
      <c r="F8365" t="s">
        <v>23</v>
      </c>
      <c r="G8365" t="s">
        <v>8649</v>
      </c>
      <c r="H8365" t="s">
        <v>8650</v>
      </c>
      <c r="I8365" t="s">
        <v>26</v>
      </c>
      <c r="J8365" t="s">
        <v>27</v>
      </c>
      <c r="K8365" t="s">
        <v>4172</v>
      </c>
      <c r="L8365" t="s">
        <v>104</v>
      </c>
      <c r="M8365">
        <v>79907</v>
      </c>
      <c r="N8365" t="s">
        <v>105</v>
      </c>
      <c r="O8365" t="s">
        <v>6094</v>
      </c>
      <c r="P8365" t="s">
        <v>46</v>
      </c>
      <c r="Q8365" t="s">
        <v>59</v>
      </c>
      <c r="R8365" t="s">
        <v>6095</v>
      </c>
      <c r="S8365">
        <v>372.14400000000001</v>
      </c>
      <c r="T8365">
        <v>3</v>
      </c>
      <c r="U8365">
        <v>0.2</v>
      </c>
      <c r="V8365">
        <v>27.910800000000009</v>
      </c>
    </row>
    <row r="8366" spans="1:22" ht="14.25" customHeight="1" x14ac:dyDescent="0.3">
      <c r="A8366">
        <v>8365</v>
      </c>
      <c r="B8366" t="s">
        <v>9978</v>
      </c>
      <c r="C8366">
        <f>YEAR(Data!$D8366)</f>
        <v>2014</v>
      </c>
      <c r="D8366" s="2">
        <v>41758</v>
      </c>
      <c r="E8366" s="2">
        <v>41762</v>
      </c>
      <c r="F8366" t="s">
        <v>50</v>
      </c>
      <c r="G8366" t="s">
        <v>4568</v>
      </c>
      <c r="H8366" t="s">
        <v>4569</v>
      </c>
      <c r="I8366" t="s">
        <v>26</v>
      </c>
      <c r="J8366" t="s">
        <v>27</v>
      </c>
      <c r="K8366" t="s">
        <v>9979</v>
      </c>
      <c r="L8366" t="s">
        <v>54</v>
      </c>
      <c r="M8366">
        <v>34741</v>
      </c>
      <c r="N8366" t="s">
        <v>30</v>
      </c>
      <c r="O8366" t="s">
        <v>4589</v>
      </c>
      <c r="P8366" t="s">
        <v>71</v>
      </c>
      <c r="Q8366" t="s">
        <v>72</v>
      </c>
      <c r="R8366" t="s">
        <v>4590</v>
      </c>
      <c r="S8366">
        <v>751.98400000000004</v>
      </c>
      <c r="T8366">
        <v>2</v>
      </c>
      <c r="U8366">
        <v>0.2</v>
      </c>
      <c r="V8366">
        <v>84.598199999999878</v>
      </c>
    </row>
    <row r="8367" spans="1:22" ht="14.25" customHeight="1" x14ac:dyDescent="0.3">
      <c r="A8367">
        <v>8366</v>
      </c>
      <c r="B8367" t="s">
        <v>9980</v>
      </c>
      <c r="C8367">
        <f>YEAR(Data!$D8367)</f>
        <v>2014</v>
      </c>
      <c r="D8367" s="2">
        <v>41670</v>
      </c>
      <c r="E8367" s="2">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ht="14.25" customHeight="1" x14ac:dyDescent="0.3">
      <c r="A8368">
        <v>8367</v>
      </c>
      <c r="B8368" t="s">
        <v>9981</v>
      </c>
      <c r="C8368">
        <f>YEAR(Data!$D8368)</f>
        <v>2011</v>
      </c>
      <c r="D8368" s="2">
        <v>40793</v>
      </c>
      <c r="E8368" s="2">
        <v>40798</v>
      </c>
      <c r="F8368" t="s">
        <v>23</v>
      </c>
      <c r="G8368" t="s">
        <v>7934</v>
      </c>
      <c r="H8368" t="s">
        <v>7935</v>
      </c>
      <c r="I8368" t="s">
        <v>41</v>
      </c>
      <c r="J8368" t="s">
        <v>27</v>
      </c>
      <c r="K8368" t="s">
        <v>912</v>
      </c>
      <c r="L8368" t="s">
        <v>43</v>
      </c>
      <c r="M8368">
        <v>95051</v>
      </c>
      <c r="N8368" t="s">
        <v>44</v>
      </c>
      <c r="O8368" t="s">
        <v>9982</v>
      </c>
      <c r="P8368" t="s">
        <v>46</v>
      </c>
      <c r="Q8368" t="s">
        <v>578</v>
      </c>
      <c r="R8368" t="s">
        <v>9983</v>
      </c>
      <c r="S8368">
        <v>27.36</v>
      </c>
      <c r="T8368">
        <v>4</v>
      </c>
      <c r="U8368">
        <v>0</v>
      </c>
      <c r="V8368">
        <v>7.3872</v>
      </c>
    </row>
    <row r="8369" spans="1:22" ht="14.25" customHeight="1" x14ac:dyDescent="0.3">
      <c r="A8369">
        <v>8368</v>
      </c>
      <c r="B8369" t="s">
        <v>9981</v>
      </c>
      <c r="C8369">
        <f>YEAR(Data!$D8369)</f>
        <v>2011</v>
      </c>
      <c r="D8369" s="2">
        <v>40793</v>
      </c>
      <c r="E8369" s="2">
        <v>40798</v>
      </c>
      <c r="F8369" t="s">
        <v>23</v>
      </c>
      <c r="G8369" t="s">
        <v>7934</v>
      </c>
      <c r="H8369" t="s">
        <v>7935</v>
      </c>
      <c r="I8369" t="s">
        <v>41</v>
      </c>
      <c r="J8369" t="s">
        <v>27</v>
      </c>
      <c r="K8369" t="s">
        <v>912</v>
      </c>
      <c r="L8369" t="s">
        <v>43</v>
      </c>
      <c r="M8369">
        <v>95051</v>
      </c>
      <c r="N8369" t="s">
        <v>44</v>
      </c>
      <c r="O8369" t="s">
        <v>6622</v>
      </c>
      <c r="P8369" t="s">
        <v>46</v>
      </c>
      <c r="Q8369" t="s">
        <v>90</v>
      </c>
      <c r="R8369" t="s">
        <v>6623</v>
      </c>
      <c r="S8369">
        <v>20.56</v>
      </c>
      <c r="T8369">
        <v>2</v>
      </c>
      <c r="U8369">
        <v>0</v>
      </c>
      <c r="V8369">
        <v>9.663199999999998</v>
      </c>
    </row>
    <row r="8370" spans="1:22" ht="14.25" customHeight="1" x14ac:dyDescent="0.3">
      <c r="A8370">
        <v>8369</v>
      </c>
      <c r="B8370" t="s">
        <v>9981</v>
      </c>
      <c r="C8370">
        <f>YEAR(Data!$D8370)</f>
        <v>2011</v>
      </c>
      <c r="D8370" s="2">
        <v>40793</v>
      </c>
      <c r="E8370" s="2">
        <v>40798</v>
      </c>
      <c r="F8370" t="s">
        <v>23</v>
      </c>
      <c r="G8370" t="s">
        <v>7934</v>
      </c>
      <c r="H8370" t="s">
        <v>7935</v>
      </c>
      <c r="I8370" t="s">
        <v>41</v>
      </c>
      <c r="J8370" t="s">
        <v>27</v>
      </c>
      <c r="K8370" t="s">
        <v>912</v>
      </c>
      <c r="L8370" t="s">
        <v>43</v>
      </c>
      <c r="M8370">
        <v>95051</v>
      </c>
      <c r="N8370" t="s">
        <v>44</v>
      </c>
      <c r="O8370" t="s">
        <v>8891</v>
      </c>
      <c r="P8370" t="s">
        <v>46</v>
      </c>
      <c r="Q8370" t="s">
        <v>75</v>
      </c>
      <c r="R8370" t="s">
        <v>8892</v>
      </c>
      <c r="S8370">
        <v>83.920000000000016</v>
      </c>
      <c r="T8370">
        <v>5</v>
      </c>
      <c r="U8370">
        <v>0.2</v>
      </c>
      <c r="V8370">
        <v>31.47</v>
      </c>
    </row>
    <row r="8371" spans="1:22" ht="14.25" customHeight="1" x14ac:dyDescent="0.3">
      <c r="A8371">
        <v>8370</v>
      </c>
      <c r="B8371" t="s">
        <v>9984</v>
      </c>
      <c r="C8371">
        <f>YEAR(Data!$D8371)</f>
        <v>2013</v>
      </c>
      <c r="D8371" s="2">
        <v>41437</v>
      </c>
      <c r="E8371" s="2">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ht="14.25" customHeight="1" x14ac:dyDescent="0.3">
      <c r="A8372">
        <v>8371</v>
      </c>
      <c r="B8372" t="s">
        <v>9985</v>
      </c>
      <c r="C8372">
        <f>YEAR(Data!$D8372)</f>
        <v>2013</v>
      </c>
      <c r="D8372" s="2">
        <v>41565</v>
      </c>
      <c r="E8372" s="2">
        <v>41569</v>
      </c>
      <c r="F8372" t="s">
        <v>50</v>
      </c>
      <c r="G8372" t="s">
        <v>3763</v>
      </c>
      <c r="H8372" t="s">
        <v>3764</v>
      </c>
      <c r="I8372" t="s">
        <v>102</v>
      </c>
      <c r="J8372" t="s">
        <v>27</v>
      </c>
      <c r="K8372" t="s">
        <v>3488</v>
      </c>
      <c r="L8372" t="s">
        <v>43</v>
      </c>
      <c r="M8372">
        <v>93727</v>
      </c>
      <c r="N8372" t="s">
        <v>44</v>
      </c>
      <c r="O8372" t="s">
        <v>7321</v>
      </c>
      <c r="P8372" t="s">
        <v>32</v>
      </c>
      <c r="Q8372" t="s">
        <v>33</v>
      </c>
      <c r="R8372" t="s">
        <v>7322</v>
      </c>
      <c r="S8372">
        <v>120.666</v>
      </c>
      <c r="T8372">
        <v>2</v>
      </c>
      <c r="U8372">
        <v>0.15</v>
      </c>
      <c r="V8372">
        <v>21.293999999999993</v>
      </c>
    </row>
    <row r="8373" spans="1:22" ht="14.25" customHeight="1" x14ac:dyDescent="0.3">
      <c r="A8373">
        <v>8372</v>
      </c>
      <c r="B8373" t="s">
        <v>9986</v>
      </c>
      <c r="C8373">
        <f>YEAR(Data!$D8373)</f>
        <v>2011</v>
      </c>
      <c r="D8373" s="2">
        <v>40904</v>
      </c>
      <c r="E8373" s="2">
        <v>40907</v>
      </c>
      <c r="F8373" t="s">
        <v>188</v>
      </c>
      <c r="G8373" t="s">
        <v>6951</v>
      </c>
      <c r="H8373" t="s">
        <v>6952</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ht="14.25" customHeight="1" x14ac:dyDescent="0.3">
      <c r="A8374">
        <v>8373</v>
      </c>
      <c r="B8374" t="s">
        <v>9987</v>
      </c>
      <c r="C8374">
        <f>YEAR(Data!$D8374)</f>
        <v>2013</v>
      </c>
      <c r="D8374" s="2">
        <v>41603</v>
      </c>
      <c r="E8374" s="2">
        <v>41610</v>
      </c>
      <c r="F8374" t="s">
        <v>50</v>
      </c>
      <c r="G8374" t="s">
        <v>5869</v>
      </c>
      <c r="H8374" t="s">
        <v>5870</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ht="14.25" customHeight="1" x14ac:dyDescent="0.3">
      <c r="A8375">
        <v>8374</v>
      </c>
      <c r="B8375" t="s">
        <v>9988</v>
      </c>
      <c r="C8375">
        <f>YEAR(Data!$D8375)</f>
        <v>2013</v>
      </c>
      <c r="D8375" s="2">
        <v>41589</v>
      </c>
      <c r="E8375" s="2">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ht="14.25" customHeight="1" x14ac:dyDescent="0.3">
      <c r="A8376">
        <v>8375</v>
      </c>
      <c r="B8376" t="s">
        <v>9989</v>
      </c>
      <c r="C8376">
        <f>YEAR(Data!$D8376)</f>
        <v>2012</v>
      </c>
      <c r="D8376" s="2">
        <v>40913</v>
      </c>
      <c r="E8376" s="2">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ht="14.25" customHeight="1" x14ac:dyDescent="0.3">
      <c r="A8377">
        <v>8376</v>
      </c>
      <c r="B8377" t="s">
        <v>9989</v>
      </c>
      <c r="C8377">
        <f>YEAR(Data!$D8377)</f>
        <v>2012</v>
      </c>
      <c r="D8377" s="2">
        <v>40913</v>
      </c>
      <c r="E8377" s="2">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ht="14.25" customHeight="1" x14ac:dyDescent="0.3">
      <c r="A8378">
        <v>8377</v>
      </c>
      <c r="B8378" t="s">
        <v>9990</v>
      </c>
      <c r="C8378">
        <f>YEAR(Data!$D8378)</f>
        <v>2014</v>
      </c>
      <c r="D8378" s="2">
        <v>41720</v>
      </c>
      <c r="E8378" s="2">
        <v>41726</v>
      </c>
      <c r="F8378" t="s">
        <v>50</v>
      </c>
      <c r="G8378" t="s">
        <v>3884</v>
      </c>
      <c r="H8378" t="s">
        <v>3885</v>
      </c>
      <c r="I8378" t="s">
        <v>41</v>
      </c>
      <c r="J8378" t="s">
        <v>27</v>
      </c>
      <c r="K8378" t="s">
        <v>5956</v>
      </c>
      <c r="L8378" t="s">
        <v>54</v>
      </c>
      <c r="M8378">
        <v>33068</v>
      </c>
      <c r="N8378" t="s">
        <v>30</v>
      </c>
      <c r="O8378" t="s">
        <v>5944</v>
      </c>
      <c r="P8378" t="s">
        <v>46</v>
      </c>
      <c r="Q8378" t="s">
        <v>78</v>
      </c>
      <c r="R8378" t="s">
        <v>5945</v>
      </c>
      <c r="S8378">
        <v>64.384</v>
      </c>
      <c r="T8378">
        <v>1</v>
      </c>
      <c r="U8378">
        <v>0.2</v>
      </c>
      <c r="V8378">
        <v>8.0479999999999983</v>
      </c>
    </row>
    <row r="8379" spans="1:22" ht="14.25" customHeight="1" x14ac:dyDescent="0.3">
      <c r="A8379">
        <v>8378</v>
      </c>
      <c r="B8379" t="s">
        <v>9991</v>
      </c>
      <c r="C8379">
        <f>YEAR(Data!$D8379)</f>
        <v>2012</v>
      </c>
      <c r="D8379" s="2">
        <v>41225</v>
      </c>
      <c r="E8379" s="2">
        <v>41231</v>
      </c>
      <c r="F8379" t="s">
        <v>50</v>
      </c>
      <c r="G8379" t="s">
        <v>7780</v>
      </c>
      <c r="H8379" t="s">
        <v>7781</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ht="14.25" customHeight="1" x14ac:dyDescent="0.3">
      <c r="A8380">
        <v>8379</v>
      </c>
      <c r="B8380" t="s">
        <v>9991</v>
      </c>
      <c r="C8380">
        <f>YEAR(Data!$D8380)</f>
        <v>2012</v>
      </c>
      <c r="D8380" s="2">
        <v>41225</v>
      </c>
      <c r="E8380" s="2">
        <v>41231</v>
      </c>
      <c r="F8380" t="s">
        <v>50</v>
      </c>
      <c r="G8380" t="s">
        <v>7780</v>
      </c>
      <c r="H8380" t="s">
        <v>7781</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ht="14.25" customHeight="1" x14ac:dyDescent="0.3">
      <c r="A8381">
        <v>8380</v>
      </c>
      <c r="B8381" t="s">
        <v>9991</v>
      </c>
      <c r="C8381">
        <f>YEAR(Data!$D8381)</f>
        <v>2012</v>
      </c>
      <c r="D8381" s="2">
        <v>41225</v>
      </c>
      <c r="E8381" s="2">
        <v>41231</v>
      </c>
      <c r="F8381" t="s">
        <v>50</v>
      </c>
      <c r="G8381" t="s">
        <v>7780</v>
      </c>
      <c r="H8381" t="s">
        <v>7781</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ht="14.25" customHeight="1" x14ac:dyDescent="0.3">
      <c r="A8382">
        <v>8381</v>
      </c>
      <c r="B8382" t="s">
        <v>9992</v>
      </c>
      <c r="C8382">
        <f>YEAR(Data!$D8382)</f>
        <v>2011</v>
      </c>
      <c r="D8382" s="2">
        <v>40795</v>
      </c>
      <c r="E8382" s="2">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ht="14.25" customHeight="1" x14ac:dyDescent="0.3">
      <c r="A8383">
        <v>8382</v>
      </c>
      <c r="B8383" t="s">
        <v>9993</v>
      </c>
      <c r="C8383">
        <f>YEAR(Data!$D8383)</f>
        <v>2013</v>
      </c>
      <c r="D8383" s="2">
        <v>41351</v>
      </c>
      <c r="E8383" s="2">
        <v>41353</v>
      </c>
      <c r="F8383" t="s">
        <v>23</v>
      </c>
      <c r="G8383" t="s">
        <v>6022</v>
      </c>
      <c r="H8383" t="s">
        <v>6023</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ht="14.25" customHeight="1" x14ac:dyDescent="0.3">
      <c r="A8384">
        <v>8383</v>
      </c>
      <c r="B8384" t="s">
        <v>9994</v>
      </c>
      <c r="C8384">
        <f>YEAR(Data!$D8384)</f>
        <v>2013</v>
      </c>
      <c r="D8384" s="2">
        <v>41313</v>
      </c>
      <c r="E8384" s="2">
        <v>41320</v>
      </c>
      <c r="F8384" t="s">
        <v>50</v>
      </c>
      <c r="G8384" t="s">
        <v>8728</v>
      </c>
      <c r="H8384" t="s">
        <v>8729</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ht="14.25" customHeight="1" x14ac:dyDescent="0.3">
      <c r="A8385">
        <v>8384</v>
      </c>
      <c r="B8385" t="s">
        <v>9995</v>
      </c>
      <c r="C8385">
        <f>YEAR(Data!$D8385)</f>
        <v>2013</v>
      </c>
      <c r="D8385" s="2">
        <v>41605</v>
      </c>
      <c r="E8385" s="2">
        <v>41607</v>
      </c>
      <c r="F8385" t="s">
        <v>188</v>
      </c>
      <c r="G8385" t="s">
        <v>4391</v>
      </c>
      <c r="H8385" t="s">
        <v>4392</v>
      </c>
      <c r="I8385" t="s">
        <v>102</v>
      </c>
      <c r="J8385" t="s">
        <v>27</v>
      </c>
      <c r="K8385" t="s">
        <v>9996</v>
      </c>
      <c r="L8385" t="s">
        <v>747</v>
      </c>
      <c r="M8385">
        <v>6484</v>
      </c>
      <c r="N8385" t="s">
        <v>148</v>
      </c>
      <c r="O8385" t="s">
        <v>3170</v>
      </c>
      <c r="P8385" t="s">
        <v>71</v>
      </c>
      <c r="Q8385" t="s">
        <v>161</v>
      </c>
      <c r="R8385" t="s">
        <v>3171</v>
      </c>
      <c r="S8385">
        <v>59.97</v>
      </c>
      <c r="T8385">
        <v>3</v>
      </c>
      <c r="U8385">
        <v>0</v>
      </c>
      <c r="V8385">
        <v>14.992499999999996</v>
      </c>
    </row>
    <row r="8386" spans="1:22" ht="14.25" customHeight="1" x14ac:dyDescent="0.3">
      <c r="A8386">
        <v>8385</v>
      </c>
      <c r="B8386" t="s">
        <v>9995</v>
      </c>
      <c r="C8386">
        <f>YEAR(Data!$D8386)</f>
        <v>2013</v>
      </c>
      <c r="D8386" s="2">
        <v>41605</v>
      </c>
      <c r="E8386" s="2">
        <v>41607</v>
      </c>
      <c r="F8386" t="s">
        <v>188</v>
      </c>
      <c r="G8386" t="s">
        <v>4391</v>
      </c>
      <c r="H8386" t="s">
        <v>4392</v>
      </c>
      <c r="I8386" t="s">
        <v>102</v>
      </c>
      <c r="J8386" t="s">
        <v>27</v>
      </c>
      <c r="K8386" t="s">
        <v>9996</v>
      </c>
      <c r="L8386" t="s">
        <v>747</v>
      </c>
      <c r="M8386">
        <v>6484</v>
      </c>
      <c r="N8386" t="s">
        <v>148</v>
      </c>
      <c r="O8386" t="s">
        <v>5226</v>
      </c>
      <c r="P8386" t="s">
        <v>46</v>
      </c>
      <c r="Q8386" t="s">
        <v>90</v>
      </c>
      <c r="R8386" t="s">
        <v>5227</v>
      </c>
      <c r="S8386">
        <v>13.36</v>
      </c>
      <c r="T8386">
        <v>2</v>
      </c>
      <c r="U8386">
        <v>0</v>
      </c>
      <c r="V8386">
        <v>6.4127999999999998</v>
      </c>
    </row>
    <row r="8387" spans="1:22" ht="14.25" customHeight="1" x14ac:dyDescent="0.3">
      <c r="A8387">
        <v>8386</v>
      </c>
      <c r="B8387" t="s">
        <v>9997</v>
      </c>
      <c r="C8387">
        <f>YEAR(Data!$D8387)</f>
        <v>2014</v>
      </c>
      <c r="D8387" s="2">
        <v>41887</v>
      </c>
      <c r="E8387" s="2">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ht="14.25" customHeight="1" x14ac:dyDescent="0.3">
      <c r="A8388">
        <v>8387</v>
      </c>
      <c r="B8388" t="s">
        <v>9998</v>
      </c>
      <c r="C8388">
        <f>YEAR(Data!$D8388)</f>
        <v>2012</v>
      </c>
      <c r="D8388" s="2">
        <v>41057</v>
      </c>
      <c r="E8388" s="2">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ht="14.25" customHeight="1" x14ac:dyDescent="0.3">
      <c r="A8389">
        <v>8388</v>
      </c>
      <c r="B8389" t="s">
        <v>9998</v>
      </c>
      <c r="C8389">
        <f>YEAR(Data!$D8389)</f>
        <v>2012</v>
      </c>
      <c r="D8389" s="2">
        <v>41057</v>
      </c>
      <c r="E8389" s="2">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ht="14.25" customHeight="1" x14ac:dyDescent="0.3">
      <c r="A8390">
        <v>8389</v>
      </c>
      <c r="B8390" t="s">
        <v>9999</v>
      </c>
      <c r="C8390">
        <f>YEAR(Data!$D8390)</f>
        <v>2011</v>
      </c>
      <c r="D8390" s="2">
        <v>40848</v>
      </c>
      <c r="E8390" s="2">
        <v>40852</v>
      </c>
      <c r="F8390" t="s">
        <v>50</v>
      </c>
      <c r="G8390" t="s">
        <v>3107</v>
      </c>
      <c r="H8390" t="s">
        <v>3108</v>
      </c>
      <c r="I8390" t="s">
        <v>41</v>
      </c>
      <c r="J8390" t="s">
        <v>27</v>
      </c>
      <c r="K8390" t="s">
        <v>6067</v>
      </c>
      <c r="L8390" t="s">
        <v>788</v>
      </c>
      <c r="M8390">
        <v>7050</v>
      </c>
      <c r="N8390" t="s">
        <v>148</v>
      </c>
      <c r="O8390" t="s">
        <v>1992</v>
      </c>
      <c r="P8390" t="s">
        <v>46</v>
      </c>
      <c r="Q8390" t="s">
        <v>78</v>
      </c>
      <c r="R8390" t="s">
        <v>1993</v>
      </c>
      <c r="S8390">
        <v>76.12</v>
      </c>
      <c r="T8390">
        <v>2</v>
      </c>
      <c r="U8390">
        <v>0</v>
      </c>
      <c r="V8390">
        <v>22.074799999999996</v>
      </c>
    </row>
    <row r="8391" spans="1:22" ht="14.25" customHeight="1" x14ac:dyDescent="0.3">
      <c r="A8391">
        <v>8390</v>
      </c>
      <c r="B8391" t="s">
        <v>10000</v>
      </c>
      <c r="C8391">
        <f>YEAR(Data!$D8391)</f>
        <v>2013</v>
      </c>
      <c r="D8391" s="2">
        <v>41636</v>
      </c>
      <c r="E8391" s="2">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ht="14.25" customHeight="1" x14ac:dyDescent="0.3">
      <c r="A8392">
        <v>8391</v>
      </c>
      <c r="B8392" t="s">
        <v>10001</v>
      </c>
      <c r="C8392">
        <f>YEAR(Data!$D8392)</f>
        <v>2014</v>
      </c>
      <c r="D8392" s="2">
        <v>41978</v>
      </c>
      <c r="E8392" s="2">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ht="14.25" customHeight="1" x14ac:dyDescent="0.3">
      <c r="A8393">
        <v>8392</v>
      </c>
      <c r="B8393" t="s">
        <v>10002</v>
      </c>
      <c r="C8393">
        <f>YEAR(Data!$D8393)</f>
        <v>2014</v>
      </c>
      <c r="D8393" s="2">
        <v>41997</v>
      </c>
      <c r="E8393" s="2">
        <v>42004</v>
      </c>
      <c r="F8393" t="s">
        <v>50</v>
      </c>
      <c r="G8393" t="s">
        <v>6180</v>
      </c>
      <c r="H8393" t="s">
        <v>6181</v>
      </c>
      <c r="I8393" t="s">
        <v>102</v>
      </c>
      <c r="J8393" t="s">
        <v>27</v>
      </c>
      <c r="K8393" t="s">
        <v>10003</v>
      </c>
      <c r="L8393" t="s">
        <v>747</v>
      </c>
      <c r="M8393">
        <v>6810</v>
      </c>
      <c r="N8393" t="s">
        <v>148</v>
      </c>
      <c r="O8393" t="s">
        <v>3928</v>
      </c>
      <c r="P8393" t="s">
        <v>32</v>
      </c>
      <c r="Q8393" t="s">
        <v>65</v>
      </c>
      <c r="R8393" t="s">
        <v>3929</v>
      </c>
      <c r="S8393">
        <v>27.46</v>
      </c>
      <c r="T8393">
        <v>2</v>
      </c>
      <c r="U8393">
        <v>0</v>
      </c>
      <c r="V8393">
        <v>9.8856000000000002</v>
      </c>
    </row>
    <row r="8394" spans="1:22" ht="14.25" customHeight="1" x14ac:dyDescent="0.3">
      <c r="A8394">
        <v>8393</v>
      </c>
      <c r="B8394" t="s">
        <v>10004</v>
      </c>
      <c r="C8394">
        <f>YEAR(Data!$D8394)</f>
        <v>2013</v>
      </c>
      <c r="D8394" s="2">
        <v>41610</v>
      </c>
      <c r="E8394" s="2">
        <v>41615</v>
      </c>
      <c r="F8394" t="s">
        <v>23</v>
      </c>
      <c r="G8394" t="s">
        <v>3480</v>
      </c>
      <c r="H8394" t="s">
        <v>3481</v>
      </c>
      <c r="I8394" t="s">
        <v>26</v>
      </c>
      <c r="J8394" t="s">
        <v>27</v>
      </c>
      <c r="K8394" t="s">
        <v>612</v>
      </c>
      <c r="L8394" t="s">
        <v>1245</v>
      </c>
      <c r="M8394">
        <v>2038</v>
      </c>
      <c r="N8394" t="s">
        <v>148</v>
      </c>
      <c r="O8394" t="s">
        <v>7598</v>
      </c>
      <c r="P8394" t="s">
        <v>71</v>
      </c>
      <c r="Q8394" t="s">
        <v>72</v>
      </c>
      <c r="R8394" t="s">
        <v>7599</v>
      </c>
      <c r="S8394">
        <v>137.94</v>
      </c>
      <c r="T8394">
        <v>3</v>
      </c>
      <c r="U8394">
        <v>0</v>
      </c>
      <c r="V8394">
        <v>35.864399999999996</v>
      </c>
    </row>
    <row r="8395" spans="1:22" ht="14.25" customHeight="1" x14ac:dyDescent="0.3">
      <c r="A8395">
        <v>8394</v>
      </c>
      <c r="B8395" t="s">
        <v>10004</v>
      </c>
      <c r="C8395">
        <f>YEAR(Data!$D8395)</f>
        <v>2013</v>
      </c>
      <c r="D8395" s="2">
        <v>41610</v>
      </c>
      <c r="E8395" s="2">
        <v>41615</v>
      </c>
      <c r="F8395" t="s">
        <v>23</v>
      </c>
      <c r="G8395" t="s">
        <v>3480</v>
      </c>
      <c r="H8395" t="s">
        <v>3481</v>
      </c>
      <c r="I8395" t="s">
        <v>26</v>
      </c>
      <c r="J8395" t="s">
        <v>27</v>
      </c>
      <c r="K8395" t="s">
        <v>612</v>
      </c>
      <c r="L8395" t="s">
        <v>1245</v>
      </c>
      <c r="M8395">
        <v>2038</v>
      </c>
      <c r="N8395" t="s">
        <v>148</v>
      </c>
      <c r="O8395" t="s">
        <v>5693</v>
      </c>
      <c r="P8395" t="s">
        <v>32</v>
      </c>
      <c r="Q8395" t="s">
        <v>65</v>
      </c>
      <c r="R8395" t="s">
        <v>5694</v>
      </c>
      <c r="S8395">
        <v>111.15</v>
      </c>
      <c r="T8395">
        <v>5</v>
      </c>
      <c r="U8395">
        <v>0</v>
      </c>
      <c r="V8395">
        <v>48.906000000000006</v>
      </c>
    </row>
    <row r="8396" spans="1:22" ht="14.25" customHeight="1" x14ac:dyDescent="0.3">
      <c r="A8396">
        <v>8395</v>
      </c>
      <c r="B8396" t="s">
        <v>10004</v>
      </c>
      <c r="C8396">
        <f>YEAR(Data!$D8396)</f>
        <v>2013</v>
      </c>
      <c r="D8396" s="2">
        <v>41610</v>
      </c>
      <c r="E8396" s="2">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ht="14.25" customHeight="1" x14ac:dyDescent="0.3">
      <c r="A8397">
        <v>8396</v>
      </c>
      <c r="B8397" t="s">
        <v>10004</v>
      </c>
      <c r="C8397">
        <f>YEAR(Data!$D8397)</f>
        <v>2013</v>
      </c>
      <c r="D8397" s="2">
        <v>41610</v>
      </c>
      <c r="E8397" s="2">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ht="14.25" customHeight="1" x14ac:dyDescent="0.3">
      <c r="A8398">
        <v>8397</v>
      </c>
      <c r="B8398" t="s">
        <v>10005</v>
      </c>
      <c r="C8398">
        <f>YEAR(Data!$D8398)</f>
        <v>2011</v>
      </c>
      <c r="D8398" s="2">
        <v>40724</v>
      </c>
      <c r="E8398" s="2">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ht="14.25" customHeight="1" x14ac:dyDescent="0.3">
      <c r="A8399">
        <v>8398</v>
      </c>
      <c r="B8399" t="s">
        <v>10006</v>
      </c>
      <c r="C8399">
        <f>YEAR(Data!$D8399)</f>
        <v>2011</v>
      </c>
      <c r="D8399" s="2">
        <v>40789</v>
      </c>
      <c r="E8399" s="2">
        <v>40790</v>
      </c>
      <c r="F8399" t="s">
        <v>188</v>
      </c>
      <c r="G8399" t="s">
        <v>2323</v>
      </c>
      <c r="H8399" t="s">
        <v>2324</v>
      </c>
      <c r="I8399" t="s">
        <v>102</v>
      </c>
      <c r="J8399" t="s">
        <v>27</v>
      </c>
      <c r="K8399" t="s">
        <v>184</v>
      </c>
      <c r="L8399" t="s">
        <v>104</v>
      </c>
      <c r="M8399">
        <v>77095</v>
      </c>
      <c r="N8399" t="s">
        <v>105</v>
      </c>
      <c r="O8399" t="s">
        <v>8215</v>
      </c>
      <c r="P8399" t="s">
        <v>46</v>
      </c>
      <c r="Q8399" t="s">
        <v>75</v>
      </c>
      <c r="R8399" t="s">
        <v>8216</v>
      </c>
      <c r="S8399">
        <v>7.6799999999999979</v>
      </c>
      <c r="T8399">
        <v>5</v>
      </c>
      <c r="U8399">
        <v>0.8</v>
      </c>
      <c r="V8399">
        <v>-11.52</v>
      </c>
    </row>
    <row r="8400" spans="1:22" ht="14.25" customHeight="1" x14ac:dyDescent="0.3">
      <c r="A8400">
        <v>8399</v>
      </c>
      <c r="B8400" t="s">
        <v>10007</v>
      </c>
      <c r="C8400">
        <f>YEAR(Data!$D8400)</f>
        <v>2014</v>
      </c>
      <c r="D8400" s="2">
        <v>41946</v>
      </c>
      <c r="E8400" s="2">
        <v>41951</v>
      </c>
      <c r="F8400" t="s">
        <v>23</v>
      </c>
      <c r="G8400" t="s">
        <v>6212</v>
      </c>
      <c r="H8400" t="s">
        <v>6213</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ht="14.25" customHeight="1" x14ac:dyDescent="0.3">
      <c r="A8401">
        <v>8400</v>
      </c>
      <c r="B8401" t="s">
        <v>10008</v>
      </c>
      <c r="C8401">
        <f>YEAR(Data!$D8401)</f>
        <v>2012</v>
      </c>
      <c r="D8401" s="2">
        <v>41012</v>
      </c>
      <c r="E8401" s="2">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ht="14.25" customHeight="1" x14ac:dyDescent="0.3">
      <c r="A8402">
        <v>8401</v>
      </c>
      <c r="B8402" t="s">
        <v>10009</v>
      </c>
      <c r="C8402">
        <f>YEAR(Data!$D8402)</f>
        <v>2012</v>
      </c>
      <c r="D8402" s="2">
        <v>41248</v>
      </c>
      <c r="E8402" s="2">
        <v>41252</v>
      </c>
      <c r="F8402" t="s">
        <v>23</v>
      </c>
      <c r="G8402" t="s">
        <v>5666</v>
      </c>
      <c r="H8402" t="s">
        <v>5667</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ht="14.25" customHeight="1" x14ac:dyDescent="0.3">
      <c r="A8403">
        <v>8402</v>
      </c>
      <c r="B8403" t="s">
        <v>10009</v>
      </c>
      <c r="C8403">
        <f>YEAR(Data!$D8403)</f>
        <v>2012</v>
      </c>
      <c r="D8403" s="2">
        <v>41248</v>
      </c>
      <c r="E8403" s="2">
        <v>41252</v>
      </c>
      <c r="F8403" t="s">
        <v>23</v>
      </c>
      <c r="G8403" t="s">
        <v>5666</v>
      </c>
      <c r="H8403" t="s">
        <v>5667</v>
      </c>
      <c r="I8403" t="s">
        <v>26</v>
      </c>
      <c r="J8403" t="s">
        <v>27</v>
      </c>
      <c r="K8403" t="s">
        <v>266</v>
      </c>
      <c r="L8403" t="s">
        <v>267</v>
      </c>
      <c r="M8403">
        <v>10009</v>
      </c>
      <c r="N8403" t="s">
        <v>148</v>
      </c>
      <c r="O8403" t="s">
        <v>6595</v>
      </c>
      <c r="P8403" t="s">
        <v>32</v>
      </c>
      <c r="Q8403" t="s">
        <v>36</v>
      </c>
      <c r="R8403" t="s">
        <v>6596</v>
      </c>
      <c r="S8403">
        <v>164.64599999999999</v>
      </c>
      <c r="T8403">
        <v>3</v>
      </c>
      <c r="U8403">
        <v>0.1</v>
      </c>
      <c r="V8403">
        <v>12.805799999999994</v>
      </c>
    </row>
    <row r="8404" spans="1:22" ht="14.25" customHeight="1" x14ac:dyDescent="0.3">
      <c r="A8404">
        <v>8403</v>
      </c>
      <c r="B8404" t="s">
        <v>10009</v>
      </c>
      <c r="C8404">
        <f>YEAR(Data!$D8404)</f>
        <v>2012</v>
      </c>
      <c r="D8404" s="2">
        <v>41248</v>
      </c>
      <c r="E8404" s="2">
        <v>41252</v>
      </c>
      <c r="F8404" t="s">
        <v>23</v>
      </c>
      <c r="G8404" t="s">
        <v>5666</v>
      </c>
      <c r="H8404" t="s">
        <v>5667</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ht="14.25" customHeight="1" x14ac:dyDescent="0.3">
      <c r="A8405">
        <v>8404</v>
      </c>
      <c r="B8405" t="s">
        <v>10010</v>
      </c>
      <c r="C8405">
        <f>YEAR(Data!$D8405)</f>
        <v>2013</v>
      </c>
      <c r="D8405" s="2">
        <v>41306</v>
      </c>
      <c r="E8405" s="2">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ht="14.25" customHeight="1" x14ac:dyDescent="0.3">
      <c r="A8406">
        <v>8405</v>
      </c>
      <c r="B8406" t="s">
        <v>10011</v>
      </c>
      <c r="C8406">
        <f>YEAR(Data!$D8406)</f>
        <v>2014</v>
      </c>
      <c r="D8406" s="2">
        <v>41829</v>
      </c>
      <c r="E8406" s="2">
        <v>41833</v>
      </c>
      <c r="F8406" t="s">
        <v>50</v>
      </c>
      <c r="G8406" t="s">
        <v>9874</v>
      </c>
      <c r="H8406" t="s">
        <v>9875</v>
      </c>
      <c r="I8406" t="s">
        <v>41</v>
      </c>
      <c r="J8406" t="s">
        <v>27</v>
      </c>
      <c r="K8406" t="s">
        <v>606</v>
      </c>
      <c r="L8406" t="s">
        <v>245</v>
      </c>
      <c r="M8406">
        <v>19711</v>
      </c>
      <c r="N8406" t="s">
        <v>148</v>
      </c>
      <c r="O8406" t="s">
        <v>6261</v>
      </c>
      <c r="P8406" t="s">
        <v>32</v>
      </c>
      <c r="Q8406" t="s">
        <v>65</v>
      </c>
      <c r="R8406" t="s">
        <v>6262</v>
      </c>
      <c r="S8406">
        <v>83.92</v>
      </c>
      <c r="T8406">
        <v>4</v>
      </c>
      <c r="U8406">
        <v>0</v>
      </c>
      <c r="V8406">
        <v>5.8743999999999943</v>
      </c>
    </row>
    <row r="8407" spans="1:22" ht="14.25" customHeight="1" x14ac:dyDescent="0.3">
      <c r="A8407">
        <v>8406</v>
      </c>
      <c r="B8407" t="s">
        <v>10011</v>
      </c>
      <c r="C8407">
        <f>YEAR(Data!$D8407)</f>
        <v>2014</v>
      </c>
      <c r="D8407" s="2">
        <v>41829</v>
      </c>
      <c r="E8407" s="2">
        <v>41833</v>
      </c>
      <c r="F8407" t="s">
        <v>50</v>
      </c>
      <c r="G8407" t="s">
        <v>9874</v>
      </c>
      <c r="H8407" t="s">
        <v>9875</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ht="14.25" customHeight="1" x14ac:dyDescent="0.3">
      <c r="A8408">
        <v>8407</v>
      </c>
      <c r="B8408" t="s">
        <v>10011</v>
      </c>
      <c r="C8408">
        <f>YEAR(Data!$D8408)</f>
        <v>2014</v>
      </c>
      <c r="D8408" s="2">
        <v>41829</v>
      </c>
      <c r="E8408" s="2">
        <v>41833</v>
      </c>
      <c r="F8408" t="s">
        <v>50</v>
      </c>
      <c r="G8408" t="s">
        <v>9874</v>
      </c>
      <c r="H8408" t="s">
        <v>9875</v>
      </c>
      <c r="I8408" t="s">
        <v>41</v>
      </c>
      <c r="J8408" t="s">
        <v>27</v>
      </c>
      <c r="K8408" t="s">
        <v>606</v>
      </c>
      <c r="L8408" t="s">
        <v>245</v>
      </c>
      <c r="M8408">
        <v>19711</v>
      </c>
      <c r="N8408" t="s">
        <v>148</v>
      </c>
      <c r="O8408" t="s">
        <v>9113</v>
      </c>
      <c r="P8408" t="s">
        <v>32</v>
      </c>
      <c r="Q8408" t="s">
        <v>65</v>
      </c>
      <c r="R8408" t="s">
        <v>9114</v>
      </c>
      <c r="S8408">
        <v>39.979999999999997</v>
      </c>
      <c r="T8408">
        <v>2</v>
      </c>
      <c r="U8408">
        <v>0</v>
      </c>
      <c r="V8408">
        <v>9.1953999999999994</v>
      </c>
    </row>
    <row r="8409" spans="1:22" ht="14.25" customHeight="1" x14ac:dyDescent="0.3">
      <c r="A8409">
        <v>8408</v>
      </c>
      <c r="B8409" t="s">
        <v>10011</v>
      </c>
      <c r="C8409">
        <f>YEAR(Data!$D8409)</f>
        <v>2014</v>
      </c>
      <c r="D8409" s="2">
        <v>41829</v>
      </c>
      <c r="E8409" s="2">
        <v>41833</v>
      </c>
      <c r="F8409" t="s">
        <v>50</v>
      </c>
      <c r="G8409" t="s">
        <v>9874</v>
      </c>
      <c r="H8409" t="s">
        <v>9875</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ht="14.25" customHeight="1" x14ac:dyDescent="0.3">
      <c r="A8410">
        <v>8409</v>
      </c>
      <c r="B8410" t="s">
        <v>10011</v>
      </c>
      <c r="C8410">
        <f>YEAR(Data!$D8410)</f>
        <v>2014</v>
      </c>
      <c r="D8410" s="2">
        <v>41829</v>
      </c>
      <c r="E8410" s="2">
        <v>41833</v>
      </c>
      <c r="F8410" t="s">
        <v>50</v>
      </c>
      <c r="G8410" t="s">
        <v>9874</v>
      </c>
      <c r="H8410" t="s">
        <v>9875</v>
      </c>
      <c r="I8410" t="s">
        <v>41</v>
      </c>
      <c r="J8410" t="s">
        <v>27</v>
      </c>
      <c r="K8410" t="s">
        <v>606</v>
      </c>
      <c r="L8410" t="s">
        <v>245</v>
      </c>
      <c r="M8410">
        <v>19711</v>
      </c>
      <c r="N8410" t="s">
        <v>148</v>
      </c>
      <c r="O8410" t="s">
        <v>8358</v>
      </c>
      <c r="P8410" t="s">
        <v>46</v>
      </c>
      <c r="Q8410" t="s">
        <v>68</v>
      </c>
      <c r="R8410" t="s">
        <v>8359</v>
      </c>
      <c r="S8410">
        <v>174.95000000000002</v>
      </c>
      <c r="T8410">
        <v>5</v>
      </c>
      <c r="U8410">
        <v>0</v>
      </c>
      <c r="V8410">
        <v>45.487000000000002</v>
      </c>
    </row>
    <row r="8411" spans="1:22" ht="14.25" customHeight="1" x14ac:dyDescent="0.3">
      <c r="A8411">
        <v>8410</v>
      </c>
      <c r="B8411" t="s">
        <v>10012</v>
      </c>
      <c r="C8411">
        <f>YEAR(Data!$D8411)</f>
        <v>2012</v>
      </c>
      <c r="D8411" s="2">
        <v>41254</v>
      </c>
      <c r="E8411" s="2">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ht="14.25" customHeight="1" x14ac:dyDescent="0.3">
      <c r="A8412">
        <v>8411</v>
      </c>
      <c r="B8412" t="s">
        <v>10013</v>
      </c>
      <c r="C8412">
        <f>YEAR(Data!$D8412)</f>
        <v>2013</v>
      </c>
      <c r="D8412" s="2">
        <v>41594</v>
      </c>
      <c r="E8412" s="2">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ht="14.25" customHeight="1" x14ac:dyDescent="0.3">
      <c r="A8413">
        <v>8412</v>
      </c>
      <c r="B8413" t="s">
        <v>10014</v>
      </c>
      <c r="C8413">
        <f>YEAR(Data!$D8413)</f>
        <v>2013</v>
      </c>
      <c r="D8413" s="2">
        <v>41404</v>
      </c>
      <c r="E8413" s="2">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ht="14.25" customHeight="1" x14ac:dyDescent="0.3">
      <c r="A8414">
        <v>8413</v>
      </c>
      <c r="B8414" t="s">
        <v>10015</v>
      </c>
      <c r="C8414">
        <f>YEAR(Data!$D8414)</f>
        <v>2014</v>
      </c>
      <c r="D8414" s="2">
        <v>41709</v>
      </c>
      <c r="E8414" s="2">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ht="14.25" customHeight="1" x14ac:dyDescent="0.3">
      <c r="A8415">
        <v>8414</v>
      </c>
      <c r="B8415" t="s">
        <v>10016</v>
      </c>
      <c r="C8415">
        <f>YEAR(Data!$D8415)</f>
        <v>2013</v>
      </c>
      <c r="D8415" s="2">
        <v>41626</v>
      </c>
      <c r="E8415" s="2">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ht="14.25" customHeight="1" x14ac:dyDescent="0.3">
      <c r="A8416">
        <v>8415</v>
      </c>
      <c r="B8416" t="s">
        <v>10016</v>
      </c>
      <c r="C8416">
        <f>YEAR(Data!$D8416)</f>
        <v>2013</v>
      </c>
      <c r="D8416" s="2">
        <v>41626</v>
      </c>
      <c r="E8416" s="2">
        <v>41630</v>
      </c>
      <c r="F8416" t="s">
        <v>50</v>
      </c>
      <c r="G8416" t="s">
        <v>2822</v>
      </c>
      <c r="H8416" t="s">
        <v>2823</v>
      </c>
      <c r="I8416" t="s">
        <v>41</v>
      </c>
      <c r="J8416" t="s">
        <v>27</v>
      </c>
      <c r="K8416" t="s">
        <v>1127</v>
      </c>
      <c r="L8416" t="s">
        <v>104</v>
      </c>
      <c r="M8416">
        <v>76017</v>
      </c>
      <c r="N8416" t="s">
        <v>105</v>
      </c>
      <c r="O8416" t="s">
        <v>7137</v>
      </c>
      <c r="P8416" t="s">
        <v>71</v>
      </c>
      <c r="Q8416" t="s">
        <v>161</v>
      </c>
      <c r="R8416" t="s">
        <v>7138</v>
      </c>
      <c r="S8416">
        <v>165.60000000000002</v>
      </c>
      <c r="T8416">
        <v>3</v>
      </c>
      <c r="U8416">
        <v>0.2</v>
      </c>
      <c r="V8416">
        <v>-6.2100000000000151</v>
      </c>
    </row>
    <row r="8417" spans="1:22" ht="14.25" customHeight="1" x14ac:dyDescent="0.3">
      <c r="A8417">
        <v>8416</v>
      </c>
      <c r="B8417" t="s">
        <v>10017</v>
      </c>
      <c r="C8417">
        <f>YEAR(Data!$D8417)</f>
        <v>2014</v>
      </c>
      <c r="D8417" s="2">
        <v>41736</v>
      </c>
      <c r="E8417" s="2">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ht="14.25" customHeight="1" x14ac:dyDescent="0.3">
      <c r="A8418">
        <v>8417</v>
      </c>
      <c r="B8418" t="s">
        <v>10018</v>
      </c>
      <c r="C8418">
        <f>YEAR(Data!$D8418)</f>
        <v>2014</v>
      </c>
      <c r="D8418" s="2">
        <v>41769</v>
      </c>
      <c r="E8418" s="2">
        <v>41771</v>
      </c>
      <c r="F8418" t="s">
        <v>188</v>
      </c>
      <c r="G8418" t="s">
        <v>6479</v>
      </c>
      <c r="H8418" t="s">
        <v>6480</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ht="14.25" customHeight="1" x14ac:dyDescent="0.3">
      <c r="A8419">
        <v>8418</v>
      </c>
      <c r="B8419" t="s">
        <v>10018</v>
      </c>
      <c r="C8419">
        <f>YEAR(Data!$D8419)</f>
        <v>2014</v>
      </c>
      <c r="D8419" s="2">
        <v>41769</v>
      </c>
      <c r="E8419" s="2">
        <v>41771</v>
      </c>
      <c r="F8419" t="s">
        <v>188</v>
      </c>
      <c r="G8419" t="s">
        <v>6479</v>
      </c>
      <c r="H8419" t="s">
        <v>6480</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ht="14.25" customHeight="1" x14ac:dyDescent="0.3">
      <c r="A8420">
        <v>8419</v>
      </c>
      <c r="B8420" t="s">
        <v>10018</v>
      </c>
      <c r="C8420">
        <f>YEAR(Data!$D8420)</f>
        <v>2014</v>
      </c>
      <c r="D8420" s="2">
        <v>41769</v>
      </c>
      <c r="E8420" s="2">
        <v>41771</v>
      </c>
      <c r="F8420" t="s">
        <v>188</v>
      </c>
      <c r="G8420" t="s">
        <v>6479</v>
      </c>
      <c r="H8420" t="s">
        <v>6480</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ht="14.25" customHeight="1" x14ac:dyDescent="0.3">
      <c r="A8421">
        <v>8420</v>
      </c>
      <c r="B8421" t="s">
        <v>10018</v>
      </c>
      <c r="C8421">
        <f>YEAR(Data!$D8421)</f>
        <v>2014</v>
      </c>
      <c r="D8421" s="2">
        <v>41769</v>
      </c>
      <c r="E8421" s="2">
        <v>41771</v>
      </c>
      <c r="F8421" t="s">
        <v>188</v>
      </c>
      <c r="G8421" t="s">
        <v>6479</v>
      </c>
      <c r="H8421" t="s">
        <v>6480</v>
      </c>
      <c r="I8421" t="s">
        <v>102</v>
      </c>
      <c r="J8421" t="s">
        <v>27</v>
      </c>
      <c r="K8421" t="s">
        <v>95</v>
      </c>
      <c r="L8421" t="s">
        <v>96</v>
      </c>
      <c r="M8421">
        <v>98105</v>
      </c>
      <c r="N8421" t="s">
        <v>44</v>
      </c>
      <c r="O8421" t="s">
        <v>8522</v>
      </c>
      <c r="P8421" t="s">
        <v>46</v>
      </c>
      <c r="Q8421" t="s">
        <v>59</v>
      </c>
      <c r="R8421" t="s">
        <v>8523</v>
      </c>
      <c r="S8421">
        <v>66.959999999999994</v>
      </c>
      <c r="T8421">
        <v>4</v>
      </c>
      <c r="U8421">
        <v>0</v>
      </c>
      <c r="V8421">
        <v>2.6783999999999963</v>
      </c>
    </row>
    <row r="8422" spans="1:22" ht="14.25" customHeight="1" x14ac:dyDescent="0.3">
      <c r="A8422">
        <v>8421</v>
      </c>
      <c r="B8422" t="s">
        <v>10018</v>
      </c>
      <c r="C8422">
        <f>YEAR(Data!$D8422)</f>
        <v>2014</v>
      </c>
      <c r="D8422" s="2">
        <v>41769</v>
      </c>
      <c r="E8422" s="2">
        <v>41771</v>
      </c>
      <c r="F8422" t="s">
        <v>188</v>
      </c>
      <c r="G8422" t="s">
        <v>6479</v>
      </c>
      <c r="H8422" t="s">
        <v>6480</v>
      </c>
      <c r="I8422" t="s">
        <v>102</v>
      </c>
      <c r="J8422" t="s">
        <v>27</v>
      </c>
      <c r="K8422" t="s">
        <v>95</v>
      </c>
      <c r="L8422" t="s">
        <v>96</v>
      </c>
      <c r="M8422">
        <v>98105</v>
      </c>
      <c r="N8422" t="s">
        <v>44</v>
      </c>
      <c r="O8422" t="s">
        <v>5475</v>
      </c>
      <c r="P8422" t="s">
        <v>71</v>
      </c>
      <c r="Q8422" t="s">
        <v>161</v>
      </c>
      <c r="R8422" t="s">
        <v>5476</v>
      </c>
      <c r="S8422">
        <v>199.98</v>
      </c>
      <c r="T8422">
        <v>2</v>
      </c>
      <c r="U8422">
        <v>0</v>
      </c>
      <c r="V8422">
        <v>87.991200000000006</v>
      </c>
    </row>
    <row r="8423" spans="1:22" ht="14.25" customHeight="1" x14ac:dyDescent="0.3">
      <c r="A8423">
        <v>8422</v>
      </c>
      <c r="B8423" t="s">
        <v>10019</v>
      </c>
      <c r="C8423">
        <f>YEAR(Data!$D8423)</f>
        <v>2014</v>
      </c>
      <c r="D8423" s="2">
        <v>41925</v>
      </c>
      <c r="E8423" s="2">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ht="14.25" customHeight="1" x14ac:dyDescent="0.3">
      <c r="A8424">
        <v>8423</v>
      </c>
      <c r="B8424" t="s">
        <v>10019</v>
      </c>
      <c r="C8424">
        <f>YEAR(Data!$D8424)</f>
        <v>2014</v>
      </c>
      <c r="D8424" s="2">
        <v>41925</v>
      </c>
      <c r="E8424" s="2">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ht="14.25" customHeight="1" x14ac:dyDescent="0.3">
      <c r="A8425">
        <v>8424</v>
      </c>
      <c r="B8425" t="s">
        <v>10019</v>
      </c>
      <c r="C8425">
        <f>YEAR(Data!$D8425)</f>
        <v>2014</v>
      </c>
      <c r="D8425" s="2">
        <v>41925</v>
      </c>
      <c r="E8425" s="2">
        <v>41929</v>
      </c>
      <c r="F8425" t="s">
        <v>50</v>
      </c>
      <c r="G8425" t="s">
        <v>646</v>
      </c>
      <c r="H8425" t="s">
        <v>647</v>
      </c>
      <c r="I8425" t="s">
        <v>26</v>
      </c>
      <c r="J8425" t="s">
        <v>27</v>
      </c>
      <c r="K8425" t="s">
        <v>1119</v>
      </c>
      <c r="L8425" t="s">
        <v>788</v>
      </c>
      <c r="M8425">
        <v>8701</v>
      </c>
      <c r="N8425" t="s">
        <v>148</v>
      </c>
      <c r="O8425" t="s">
        <v>7434</v>
      </c>
      <c r="P8425" t="s">
        <v>32</v>
      </c>
      <c r="Q8425" t="s">
        <v>65</v>
      </c>
      <c r="R8425" t="s">
        <v>7435</v>
      </c>
      <c r="S8425">
        <v>40.479999999999997</v>
      </c>
      <c r="T8425">
        <v>2</v>
      </c>
      <c r="U8425">
        <v>0</v>
      </c>
      <c r="V8425">
        <v>17.406400000000001</v>
      </c>
    </row>
    <row r="8426" spans="1:22" ht="14.25" customHeight="1" x14ac:dyDescent="0.3">
      <c r="A8426">
        <v>8425</v>
      </c>
      <c r="B8426" t="s">
        <v>10019</v>
      </c>
      <c r="C8426">
        <f>YEAR(Data!$D8426)</f>
        <v>2014</v>
      </c>
      <c r="D8426" s="2">
        <v>41925</v>
      </c>
      <c r="E8426" s="2">
        <v>41929</v>
      </c>
      <c r="F8426" t="s">
        <v>50</v>
      </c>
      <c r="G8426" t="s">
        <v>646</v>
      </c>
      <c r="H8426" t="s">
        <v>647</v>
      </c>
      <c r="I8426" t="s">
        <v>26</v>
      </c>
      <c r="J8426" t="s">
        <v>27</v>
      </c>
      <c r="K8426" t="s">
        <v>1119</v>
      </c>
      <c r="L8426" t="s">
        <v>788</v>
      </c>
      <c r="M8426">
        <v>8701</v>
      </c>
      <c r="N8426" t="s">
        <v>148</v>
      </c>
      <c r="O8426" t="s">
        <v>5779</v>
      </c>
      <c r="P8426" t="s">
        <v>32</v>
      </c>
      <c r="Q8426" t="s">
        <v>33</v>
      </c>
      <c r="R8426" t="s">
        <v>5780</v>
      </c>
      <c r="S8426">
        <v>2154.9</v>
      </c>
      <c r="T8426">
        <v>5</v>
      </c>
      <c r="U8426">
        <v>0</v>
      </c>
      <c r="V8426">
        <v>129.29399999999987</v>
      </c>
    </row>
    <row r="8427" spans="1:22" ht="14.25" customHeight="1" x14ac:dyDescent="0.3">
      <c r="A8427">
        <v>8426</v>
      </c>
      <c r="B8427" t="s">
        <v>10020</v>
      </c>
      <c r="C8427">
        <f>YEAR(Data!$D8427)</f>
        <v>2013</v>
      </c>
      <c r="D8427" s="2">
        <v>41515</v>
      </c>
      <c r="E8427" s="2">
        <v>41517</v>
      </c>
      <c r="F8427" t="s">
        <v>188</v>
      </c>
      <c r="G8427" t="s">
        <v>4136</v>
      </c>
      <c r="H8427" t="s">
        <v>4137</v>
      </c>
      <c r="I8427" t="s">
        <v>41</v>
      </c>
      <c r="J8427" t="s">
        <v>27</v>
      </c>
      <c r="K8427" t="s">
        <v>1007</v>
      </c>
      <c r="L8427" t="s">
        <v>498</v>
      </c>
      <c r="M8427">
        <v>45231</v>
      </c>
      <c r="N8427" t="s">
        <v>148</v>
      </c>
      <c r="O8427" t="s">
        <v>8215</v>
      </c>
      <c r="P8427" t="s">
        <v>46</v>
      </c>
      <c r="Q8427" t="s">
        <v>75</v>
      </c>
      <c r="R8427" t="s">
        <v>8216</v>
      </c>
      <c r="S8427">
        <v>18.432000000000002</v>
      </c>
      <c r="T8427">
        <v>8</v>
      </c>
      <c r="U8427">
        <v>0.7</v>
      </c>
      <c r="V8427">
        <v>-12.287999999999997</v>
      </c>
    </row>
    <row r="8428" spans="1:22" ht="14.25" customHeight="1" x14ac:dyDescent="0.3">
      <c r="A8428">
        <v>8427</v>
      </c>
      <c r="B8428" t="s">
        <v>10021</v>
      </c>
      <c r="C8428">
        <f>YEAR(Data!$D8428)</f>
        <v>2012</v>
      </c>
      <c r="D8428" s="2">
        <v>41184</v>
      </c>
      <c r="E8428" s="2">
        <v>41189</v>
      </c>
      <c r="F8428" t="s">
        <v>50</v>
      </c>
      <c r="G8428" t="s">
        <v>2178</v>
      </c>
      <c r="H8428" t="s">
        <v>2179</v>
      </c>
      <c r="I8428" t="s">
        <v>26</v>
      </c>
      <c r="J8428" t="s">
        <v>27</v>
      </c>
      <c r="K8428" t="s">
        <v>7001</v>
      </c>
      <c r="L8428" t="s">
        <v>457</v>
      </c>
      <c r="M8428">
        <v>80229</v>
      </c>
      <c r="N8428" t="s">
        <v>44</v>
      </c>
      <c r="O8428" t="s">
        <v>9982</v>
      </c>
      <c r="P8428" t="s">
        <v>46</v>
      </c>
      <c r="Q8428" t="s">
        <v>578</v>
      </c>
      <c r="R8428" t="s">
        <v>9983</v>
      </c>
      <c r="S8428">
        <v>10.944000000000001</v>
      </c>
      <c r="T8428">
        <v>2</v>
      </c>
      <c r="U8428">
        <v>0.2</v>
      </c>
      <c r="V8428">
        <v>0.95759999999999978</v>
      </c>
    </row>
    <row r="8429" spans="1:22" ht="14.25" customHeight="1" x14ac:dyDescent="0.3">
      <c r="A8429">
        <v>8428</v>
      </c>
      <c r="B8429" t="s">
        <v>10022</v>
      </c>
      <c r="C8429">
        <f>YEAR(Data!$D8429)</f>
        <v>2014</v>
      </c>
      <c r="D8429" s="2">
        <v>41967</v>
      </c>
      <c r="E8429" s="2">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ht="14.25" customHeight="1" x14ac:dyDescent="0.3">
      <c r="A8430">
        <v>8429</v>
      </c>
      <c r="B8430" t="s">
        <v>10023</v>
      </c>
      <c r="C8430">
        <f>YEAR(Data!$D8430)</f>
        <v>2014</v>
      </c>
      <c r="D8430" s="2">
        <v>41956</v>
      </c>
      <c r="E8430" s="2">
        <v>41960</v>
      </c>
      <c r="F8430" t="s">
        <v>50</v>
      </c>
      <c r="G8430" t="s">
        <v>1183</v>
      </c>
      <c r="H8430" t="s">
        <v>1184</v>
      </c>
      <c r="I8430" t="s">
        <v>41</v>
      </c>
      <c r="J8430" t="s">
        <v>27</v>
      </c>
      <c r="K8430" t="s">
        <v>4075</v>
      </c>
      <c r="L8430" t="s">
        <v>310</v>
      </c>
      <c r="M8430">
        <v>85281</v>
      </c>
      <c r="N8430" t="s">
        <v>44</v>
      </c>
      <c r="O8430" t="s">
        <v>5896</v>
      </c>
      <c r="P8430" t="s">
        <v>71</v>
      </c>
      <c r="Q8430" t="s">
        <v>161</v>
      </c>
      <c r="R8430" t="s">
        <v>5897</v>
      </c>
      <c r="S8430">
        <v>62.352000000000004</v>
      </c>
      <c r="T8430">
        <v>6</v>
      </c>
      <c r="U8430">
        <v>0.2</v>
      </c>
      <c r="V8430">
        <v>-10.911600000000007</v>
      </c>
    </row>
    <row r="8431" spans="1:22" ht="14.25" customHeight="1" x14ac:dyDescent="0.3">
      <c r="A8431">
        <v>8430</v>
      </c>
      <c r="B8431" t="s">
        <v>10024</v>
      </c>
      <c r="C8431">
        <f>YEAR(Data!$D8431)</f>
        <v>2013</v>
      </c>
      <c r="D8431" s="2">
        <v>41628</v>
      </c>
      <c r="E8431" s="2">
        <v>41630</v>
      </c>
      <c r="F8431" t="s">
        <v>23</v>
      </c>
      <c r="G8431" t="s">
        <v>486</v>
      </c>
      <c r="H8431" t="s">
        <v>487</v>
      </c>
      <c r="I8431" t="s">
        <v>26</v>
      </c>
      <c r="J8431" t="s">
        <v>27</v>
      </c>
      <c r="K8431" t="s">
        <v>4771</v>
      </c>
      <c r="L8431" t="s">
        <v>147</v>
      </c>
      <c r="M8431">
        <v>19601</v>
      </c>
      <c r="N8431" t="s">
        <v>148</v>
      </c>
      <c r="O8431" t="s">
        <v>7015</v>
      </c>
      <c r="P8431" t="s">
        <v>32</v>
      </c>
      <c r="Q8431" t="s">
        <v>65</v>
      </c>
      <c r="R8431" t="s">
        <v>7016</v>
      </c>
      <c r="S8431">
        <v>303.92</v>
      </c>
      <c r="T8431">
        <v>5</v>
      </c>
      <c r="U8431">
        <v>0.2</v>
      </c>
      <c r="V8431">
        <v>-30.392000000000024</v>
      </c>
    </row>
    <row r="8432" spans="1:22" ht="14.25" customHeight="1" x14ac:dyDescent="0.3">
      <c r="A8432">
        <v>8431</v>
      </c>
      <c r="B8432" t="s">
        <v>10025</v>
      </c>
      <c r="C8432">
        <f>YEAR(Data!$D8432)</f>
        <v>2011</v>
      </c>
      <c r="D8432" s="2">
        <v>40632</v>
      </c>
      <c r="E8432" s="2">
        <v>40638</v>
      </c>
      <c r="F8432" t="s">
        <v>50</v>
      </c>
      <c r="G8432" t="s">
        <v>3302</v>
      </c>
      <c r="H8432" t="s">
        <v>3303</v>
      </c>
      <c r="I8432" t="s">
        <v>26</v>
      </c>
      <c r="J8432" t="s">
        <v>27</v>
      </c>
      <c r="K8432" t="s">
        <v>6122</v>
      </c>
      <c r="L8432" t="s">
        <v>229</v>
      </c>
      <c r="M8432">
        <v>55124</v>
      </c>
      <c r="N8432" t="s">
        <v>105</v>
      </c>
      <c r="O8432" t="s">
        <v>2164</v>
      </c>
      <c r="P8432" t="s">
        <v>46</v>
      </c>
      <c r="Q8432" t="s">
        <v>59</v>
      </c>
      <c r="R8432" t="s">
        <v>2165</v>
      </c>
      <c r="S8432">
        <v>129.30000000000001</v>
      </c>
      <c r="T8432">
        <v>2</v>
      </c>
      <c r="U8432">
        <v>0</v>
      </c>
      <c r="V8432">
        <v>6.4649999999999892</v>
      </c>
    </row>
    <row r="8433" spans="1:22" ht="14.25" customHeight="1" x14ac:dyDescent="0.3">
      <c r="A8433">
        <v>8432</v>
      </c>
      <c r="B8433" t="s">
        <v>10026</v>
      </c>
      <c r="C8433">
        <f>YEAR(Data!$D8433)</f>
        <v>2014</v>
      </c>
      <c r="D8433" s="2">
        <v>41952</v>
      </c>
      <c r="E8433" s="2">
        <v>41957</v>
      </c>
      <c r="F8433" t="s">
        <v>50</v>
      </c>
      <c r="G8433" t="s">
        <v>5715</v>
      </c>
      <c r="H8433" t="s">
        <v>5716</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ht="14.25" customHeight="1" x14ac:dyDescent="0.3">
      <c r="A8434">
        <v>8433</v>
      </c>
      <c r="B8434" t="s">
        <v>10027</v>
      </c>
      <c r="C8434">
        <f>YEAR(Data!$D8434)</f>
        <v>2011</v>
      </c>
      <c r="D8434" s="2">
        <v>40800</v>
      </c>
      <c r="E8434" s="2">
        <v>40804</v>
      </c>
      <c r="F8434" t="s">
        <v>23</v>
      </c>
      <c r="G8434" t="s">
        <v>5377</v>
      </c>
      <c r="H8434" t="s">
        <v>5378</v>
      </c>
      <c r="I8434" t="s">
        <v>41</v>
      </c>
      <c r="J8434" t="s">
        <v>27</v>
      </c>
      <c r="K8434" t="s">
        <v>5970</v>
      </c>
      <c r="L8434" t="s">
        <v>104</v>
      </c>
      <c r="M8434">
        <v>78415</v>
      </c>
      <c r="N8434" t="s">
        <v>105</v>
      </c>
      <c r="O8434" t="s">
        <v>3795</v>
      </c>
      <c r="P8434" t="s">
        <v>46</v>
      </c>
      <c r="Q8434" t="s">
        <v>269</v>
      </c>
      <c r="R8434" t="s">
        <v>3796</v>
      </c>
      <c r="S8434">
        <v>6.048</v>
      </c>
      <c r="T8434">
        <v>4</v>
      </c>
      <c r="U8434">
        <v>0.2</v>
      </c>
      <c r="V8434">
        <v>-1.3607999999999998</v>
      </c>
    </row>
    <row r="8435" spans="1:22" ht="14.25" customHeight="1" x14ac:dyDescent="0.3">
      <c r="A8435">
        <v>8434</v>
      </c>
      <c r="B8435" t="s">
        <v>10027</v>
      </c>
      <c r="C8435">
        <f>YEAR(Data!$D8435)</f>
        <v>2011</v>
      </c>
      <c r="D8435" s="2">
        <v>40800</v>
      </c>
      <c r="E8435" s="2">
        <v>40804</v>
      </c>
      <c r="F8435" t="s">
        <v>23</v>
      </c>
      <c r="G8435" t="s">
        <v>5377</v>
      </c>
      <c r="H8435" t="s">
        <v>5378</v>
      </c>
      <c r="I8435" t="s">
        <v>41</v>
      </c>
      <c r="J8435" t="s">
        <v>27</v>
      </c>
      <c r="K8435" t="s">
        <v>5970</v>
      </c>
      <c r="L8435" t="s">
        <v>104</v>
      </c>
      <c r="M8435">
        <v>78415</v>
      </c>
      <c r="N8435" t="s">
        <v>105</v>
      </c>
      <c r="O8435" t="s">
        <v>6588</v>
      </c>
      <c r="P8435" t="s">
        <v>46</v>
      </c>
      <c r="Q8435" t="s">
        <v>90</v>
      </c>
      <c r="R8435" t="s">
        <v>6589</v>
      </c>
      <c r="S8435">
        <v>6.8480000000000008</v>
      </c>
      <c r="T8435">
        <v>2</v>
      </c>
      <c r="U8435">
        <v>0.2</v>
      </c>
      <c r="V8435">
        <v>2.1399999999999992</v>
      </c>
    </row>
    <row r="8436" spans="1:22" ht="14.25" customHeight="1" x14ac:dyDescent="0.3">
      <c r="A8436">
        <v>8435</v>
      </c>
      <c r="B8436" t="s">
        <v>10027</v>
      </c>
      <c r="C8436">
        <f>YEAR(Data!$D8436)</f>
        <v>2011</v>
      </c>
      <c r="D8436" s="2">
        <v>40800</v>
      </c>
      <c r="E8436" s="2">
        <v>40804</v>
      </c>
      <c r="F8436" t="s">
        <v>23</v>
      </c>
      <c r="G8436" t="s">
        <v>5377</v>
      </c>
      <c r="H8436" t="s">
        <v>5378</v>
      </c>
      <c r="I8436" t="s">
        <v>41</v>
      </c>
      <c r="J8436" t="s">
        <v>27</v>
      </c>
      <c r="K8436" t="s">
        <v>5970</v>
      </c>
      <c r="L8436" t="s">
        <v>104</v>
      </c>
      <c r="M8436">
        <v>78415</v>
      </c>
      <c r="N8436" t="s">
        <v>105</v>
      </c>
      <c r="O8436" t="s">
        <v>6191</v>
      </c>
      <c r="P8436" t="s">
        <v>32</v>
      </c>
      <c r="Q8436" t="s">
        <v>65</v>
      </c>
      <c r="R8436" t="s">
        <v>6192</v>
      </c>
      <c r="S8436">
        <v>9.9600000000000009</v>
      </c>
      <c r="T8436">
        <v>5</v>
      </c>
      <c r="U8436">
        <v>0.6</v>
      </c>
      <c r="V8436">
        <v>-6.7230000000000008</v>
      </c>
    </row>
    <row r="8437" spans="1:22" ht="14.25" customHeight="1" x14ac:dyDescent="0.3">
      <c r="A8437">
        <v>8436</v>
      </c>
      <c r="B8437" t="s">
        <v>10027</v>
      </c>
      <c r="C8437">
        <f>YEAR(Data!$D8437)</f>
        <v>2011</v>
      </c>
      <c r="D8437" s="2">
        <v>40800</v>
      </c>
      <c r="E8437" s="2">
        <v>40804</v>
      </c>
      <c r="F8437" t="s">
        <v>23</v>
      </c>
      <c r="G8437" t="s">
        <v>5377</v>
      </c>
      <c r="H8437" t="s">
        <v>5378</v>
      </c>
      <c r="I8437" t="s">
        <v>41</v>
      </c>
      <c r="J8437" t="s">
        <v>27</v>
      </c>
      <c r="K8437" t="s">
        <v>5970</v>
      </c>
      <c r="L8437" t="s">
        <v>104</v>
      </c>
      <c r="M8437">
        <v>78415</v>
      </c>
      <c r="N8437" t="s">
        <v>105</v>
      </c>
      <c r="O8437" t="s">
        <v>431</v>
      </c>
      <c r="P8437" t="s">
        <v>46</v>
      </c>
      <c r="Q8437" t="s">
        <v>75</v>
      </c>
      <c r="R8437" t="s">
        <v>432</v>
      </c>
      <c r="S8437">
        <v>8.5519999999999978</v>
      </c>
      <c r="T8437">
        <v>2</v>
      </c>
      <c r="U8437">
        <v>0.8</v>
      </c>
      <c r="V8437">
        <v>-13.683199999999999</v>
      </c>
    </row>
    <row r="8438" spans="1:22" ht="14.25" customHeight="1" x14ac:dyDescent="0.3">
      <c r="A8438">
        <v>8437</v>
      </c>
      <c r="B8438" t="s">
        <v>10028</v>
      </c>
      <c r="C8438">
        <f>YEAR(Data!$D8438)</f>
        <v>2012</v>
      </c>
      <c r="D8438" s="2">
        <v>41172</v>
      </c>
      <c r="E8438" s="2">
        <v>41178</v>
      </c>
      <c r="F8438" t="s">
        <v>50</v>
      </c>
      <c r="G8438" t="s">
        <v>4893</v>
      </c>
      <c r="H8438" t="s">
        <v>4894</v>
      </c>
      <c r="I8438" t="s">
        <v>26</v>
      </c>
      <c r="J8438" t="s">
        <v>27</v>
      </c>
      <c r="K8438" t="s">
        <v>1391</v>
      </c>
      <c r="L8438" t="s">
        <v>1392</v>
      </c>
      <c r="M8438">
        <v>89115</v>
      </c>
      <c r="N8438" t="s">
        <v>44</v>
      </c>
      <c r="O8438" t="s">
        <v>6377</v>
      </c>
      <c r="P8438" t="s">
        <v>46</v>
      </c>
      <c r="Q8438" t="s">
        <v>75</v>
      </c>
      <c r="R8438" t="s">
        <v>6378</v>
      </c>
      <c r="S8438">
        <v>45.584000000000003</v>
      </c>
      <c r="T8438">
        <v>11</v>
      </c>
      <c r="U8438">
        <v>0.2</v>
      </c>
      <c r="V8438">
        <v>16.524199999999997</v>
      </c>
    </row>
    <row r="8439" spans="1:22" ht="14.25" customHeight="1" x14ac:dyDescent="0.3">
      <c r="A8439">
        <v>8438</v>
      </c>
      <c r="B8439" t="s">
        <v>10029</v>
      </c>
      <c r="C8439">
        <f>YEAR(Data!$D8439)</f>
        <v>2012</v>
      </c>
      <c r="D8439" s="2">
        <v>41253</v>
      </c>
      <c r="E8439" s="2">
        <v>41259</v>
      </c>
      <c r="F8439" t="s">
        <v>50</v>
      </c>
      <c r="G8439" t="s">
        <v>2996</v>
      </c>
      <c r="H8439" t="s">
        <v>2997</v>
      </c>
      <c r="I8439" t="s">
        <v>26</v>
      </c>
      <c r="J8439" t="s">
        <v>27</v>
      </c>
      <c r="K8439" t="s">
        <v>2180</v>
      </c>
      <c r="L8439" t="s">
        <v>498</v>
      </c>
      <c r="M8439">
        <v>44105</v>
      </c>
      <c r="N8439" t="s">
        <v>148</v>
      </c>
      <c r="O8439" t="s">
        <v>5617</v>
      </c>
      <c r="P8439" t="s">
        <v>71</v>
      </c>
      <c r="Q8439" t="s">
        <v>161</v>
      </c>
      <c r="R8439" t="s">
        <v>5618</v>
      </c>
      <c r="S8439">
        <v>25.488</v>
      </c>
      <c r="T8439">
        <v>2</v>
      </c>
      <c r="U8439">
        <v>0.2</v>
      </c>
      <c r="V8439">
        <v>4.4603999999999999</v>
      </c>
    </row>
    <row r="8440" spans="1:22" ht="14.25" customHeight="1" x14ac:dyDescent="0.3">
      <c r="A8440">
        <v>8439</v>
      </c>
      <c r="B8440" t="s">
        <v>10030</v>
      </c>
      <c r="C8440">
        <f>YEAR(Data!$D8440)</f>
        <v>2011</v>
      </c>
      <c r="D8440" s="2">
        <v>40691</v>
      </c>
      <c r="E8440" s="2">
        <v>40695</v>
      </c>
      <c r="F8440" t="s">
        <v>50</v>
      </c>
      <c r="G8440" t="s">
        <v>4985</v>
      </c>
      <c r="H8440" t="s">
        <v>4986</v>
      </c>
      <c r="I8440" t="s">
        <v>26</v>
      </c>
      <c r="J8440" t="s">
        <v>27</v>
      </c>
      <c r="K8440" t="s">
        <v>95</v>
      </c>
      <c r="L8440" t="s">
        <v>96</v>
      </c>
      <c r="M8440">
        <v>98105</v>
      </c>
      <c r="N8440" t="s">
        <v>44</v>
      </c>
      <c r="O8440" t="s">
        <v>7314</v>
      </c>
      <c r="P8440" t="s">
        <v>46</v>
      </c>
      <c r="Q8440" t="s">
        <v>75</v>
      </c>
      <c r="R8440" t="s">
        <v>7315</v>
      </c>
      <c r="S8440">
        <v>136.96</v>
      </c>
      <c r="T8440">
        <v>4</v>
      </c>
      <c r="U8440">
        <v>0.2</v>
      </c>
      <c r="V8440">
        <v>51.359999999999992</v>
      </c>
    </row>
    <row r="8441" spans="1:22" ht="14.25" customHeight="1" x14ac:dyDescent="0.3">
      <c r="A8441">
        <v>8440</v>
      </c>
      <c r="B8441" t="s">
        <v>10031</v>
      </c>
      <c r="C8441">
        <f>YEAR(Data!$D8441)</f>
        <v>2014</v>
      </c>
      <c r="D8441" s="2">
        <v>41713</v>
      </c>
      <c r="E8441" s="2">
        <v>41716</v>
      </c>
      <c r="F8441" t="s">
        <v>23</v>
      </c>
      <c r="G8441" t="s">
        <v>2271</v>
      </c>
      <c r="H8441" t="s">
        <v>2272</v>
      </c>
      <c r="I8441" t="s">
        <v>41</v>
      </c>
      <c r="J8441" t="s">
        <v>27</v>
      </c>
      <c r="K8441" t="s">
        <v>303</v>
      </c>
      <c r="L8441" t="s">
        <v>211</v>
      </c>
      <c r="M8441">
        <v>60623</v>
      </c>
      <c r="N8441" t="s">
        <v>105</v>
      </c>
      <c r="O8441" t="s">
        <v>7547</v>
      </c>
      <c r="P8441" t="s">
        <v>71</v>
      </c>
      <c r="Q8441" t="s">
        <v>72</v>
      </c>
      <c r="R8441" t="s">
        <v>7548</v>
      </c>
      <c r="S8441">
        <v>49.616000000000007</v>
      </c>
      <c r="T8441">
        <v>2</v>
      </c>
      <c r="U8441">
        <v>0.2</v>
      </c>
      <c r="V8441">
        <v>4.9615999999999989</v>
      </c>
    </row>
    <row r="8442" spans="1:22" ht="14.25" customHeight="1" x14ac:dyDescent="0.3">
      <c r="A8442">
        <v>8441</v>
      </c>
      <c r="B8442" t="s">
        <v>10032</v>
      </c>
      <c r="C8442">
        <f>YEAR(Data!$D8442)</f>
        <v>2013</v>
      </c>
      <c r="D8442" s="2">
        <v>41617</v>
      </c>
      <c r="E8442" s="2">
        <v>41621</v>
      </c>
      <c r="F8442" t="s">
        <v>23</v>
      </c>
      <c r="G8442" t="s">
        <v>6180</v>
      </c>
      <c r="H8442" t="s">
        <v>6181</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ht="14.25" customHeight="1" x14ac:dyDescent="0.3">
      <c r="A8443">
        <v>8442</v>
      </c>
      <c r="B8443" t="s">
        <v>10033</v>
      </c>
      <c r="C8443">
        <f>YEAR(Data!$D8443)</f>
        <v>2014</v>
      </c>
      <c r="D8443" s="2">
        <v>41766</v>
      </c>
      <c r="E8443" s="2">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ht="14.25" customHeight="1" x14ac:dyDescent="0.3">
      <c r="A8444">
        <v>8443</v>
      </c>
      <c r="B8444" t="s">
        <v>10034</v>
      </c>
      <c r="C8444">
        <f>YEAR(Data!$D8444)</f>
        <v>2013</v>
      </c>
      <c r="D8444" s="2">
        <v>41340</v>
      </c>
      <c r="E8444" s="2">
        <v>41344</v>
      </c>
      <c r="F8444" t="s">
        <v>50</v>
      </c>
      <c r="G8444" t="s">
        <v>6180</v>
      </c>
      <c r="H8444" t="s">
        <v>6181</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ht="14.25" customHeight="1" x14ac:dyDescent="0.3">
      <c r="A8445">
        <v>8444</v>
      </c>
      <c r="B8445" t="s">
        <v>10034</v>
      </c>
      <c r="C8445">
        <f>YEAR(Data!$D8445)</f>
        <v>2013</v>
      </c>
      <c r="D8445" s="2">
        <v>41340</v>
      </c>
      <c r="E8445" s="2">
        <v>41344</v>
      </c>
      <c r="F8445" t="s">
        <v>50</v>
      </c>
      <c r="G8445" t="s">
        <v>6180</v>
      </c>
      <c r="H8445" t="s">
        <v>6181</v>
      </c>
      <c r="I8445" t="s">
        <v>102</v>
      </c>
      <c r="J8445" t="s">
        <v>27</v>
      </c>
      <c r="K8445" t="s">
        <v>146</v>
      </c>
      <c r="L8445" t="s">
        <v>147</v>
      </c>
      <c r="M8445">
        <v>19120</v>
      </c>
      <c r="N8445" t="s">
        <v>148</v>
      </c>
      <c r="O8445" t="s">
        <v>5217</v>
      </c>
      <c r="P8445" t="s">
        <v>46</v>
      </c>
      <c r="Q8445" t="s">
        <v>75</v>
      </c>
      <c r="R8445" t="s">
        <v>5218</v>
      </c>
      <c r="S8445">
        <v>2.0430000000000001</v>
      </c>
      <c r="T8445">
        <v>1</v>
      </c>
      <c r="U8445">
        <v>0.7</v>
      </c>
      <c r="V8445">
        <v>-1.4981999999999998</v>
      </c>
    </row>
    <row r="8446" spans="1:22" ht="14.25" customHeight="1" x14ac:dyDescent="0.3">
      <c r="A8446">
        <v>8445</v>
      </c>
      <c r="B8446" t="s">
        <v>10034</v>
      </c>
      <c r="C8446">
        <f>YEAR(Data!$D8446)</f>
        <v>2013</v>
      </c>
      <c r="D8446" s="2">
        <v>41340</v>
      </c>
      <c r="E8446" s="2">
        <v>41344</v>
      </c>
      <c r="F8446" t="s">
        <v>50</v>
      </c>
      <c r="G8446" t="s">
        <v>6180</v>
      </c>
      <c r="H8446" t="s">
        <v>6181</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ht="14.25" customHeight="1" x14ac:dyDescent="0.3">
      <c r="A8447">
        <v>8446</v>
      </c>
      <c r="B8447" t="s">
        <v>10035</v>
      </c>
      <c r="C8447">
        <f>YEAR(Data!$D8447)</f>
        <v>2014</v>
      </c>
      <c r="D8447" s="2">
        <v>41936</v>
      </c>
      <c r="E8447" s="2">
        <v>41937</v>
      </c>
      <c r="F8447" t="s">
        <v>188</v>
      </c>
      <c r="G8447" t="s">
        <v>2822</v>
      </c>
      <c r="H8447" t="s">
        <v>2823</v>
      </c>
      <c r="I8447" t="s">
        <v>41</v>
      </c>
      <c r="J8447" t="s">
        <v>27</v>
      </c>
      <c r="K8447" t="s">
        <v>7306</v>
      </c>
      <c r="L8447" t="s">
        <v>1399</v>
      </c>
      <c r="M8447">
        <v>2920</v>
      </c>
      <c r="N8447" t="s">
        <v>148</v>
      </c>
      <c r="O8447" t="s">
        <v>3822</v>
      </c>
      <c r="P8447" t="s">
        <v>32</v>
      </c>
      <c r="Q8447" t="s">
        <v>56</v>
      </c>
      <c r="R8447" t="s">
        <v>3274</v>
      </c>
      <c r="S8447">
        <v>240.744</v>
      </c>
      <c r="T8447">
        <v>4</v>
      </c>
      <c r="U8447">
        <v>0.3</v>
      </c>
      <c r="V8447">
        <v>-13.756799999999984</v>
      </c>
    </row>
    <row r="8448" spans="1:22" ht="14.25" customHeight="1" x14ac:dyDescent="0.3">
      <c r="A8448">
        <v>8447</v>
      </c>
      <c r="B8448" t="s">
        <v>10035</v>
      </c>
      <c r="C8448">
        <f>YEAR(Data!$D8448)</f>
        <v>2014</v>
      </c>
      <c r="D8448" s="2">
        <v>41936</v>
      </c>
      <c r="E8448" s="2">
        <v>41937</v>
      </c>
      <c r="F8448" t="s">
        <v>188</v>
      </c>
      <c r="G8448" t="s">
        <v>2822</v>
      </c>
      <c r="H8448" t="s">
        <v>2823</v>
      </c>
      <c r="I8448" t="s">
        <v>41</v>
      </c>
      <c r="J8448" t="s">
        <v>27</v>
      </c>
      <c r="K8448" t="s">
        <v>7306</v>
      </c>
      <c r="L8448" t="s">
        <v>1399</v>
      </c>
      <c r="M8448">
        <v>2920</v>
      </c>
      <c r="N8448" t="s">
        <v>148</v>
      </c>
      <c r="O8448" t="s">
        <v>6135</v>
      </c>
      <c r="P8448" t="s">
        <v>32</v>
      </c>
      <c r="Q8448" t="s">
        <v>65</v>
      </c>
      <c r="R8448" t="s">
        <v>6136</v>
      </c>
      <c r="S8448">
        <v>35</v>
      </c>
      <c r="T8448">
        <v>4</v>
      </c>
      <c r="U8448">
        <v>0</v>
      </c>
      <c r="V8448">
        <v>14.700000000000003</v>
      </c>
    </row>
    <row r="8449" spans="1:22" ht="14.25" customHeight="1" x14ac:dyDescent="0.3">
      <c r="A8449">
        <v>8448</v>
      </c>
      <c r="B8449" t="s">
        <v>10035</v>
      </c>
      <c r="C8449">
        <f>YEAR(Data!$D8449)</f>
        <v>2014</v>
      </c>
      <c r="D8449" s="2">
        <v>41936</v>
      </c>
      <c r="E8449" s="2">
        <v>41937</v>
      </c>
      <c r="F8449" t="s">
        <v>188</v>
      </c>
      <c r="G8449" t="s">
        <v>2822</v>
      </c>
      <c r="H8449" t="s">
        <v>2823</v>
      </c>
      <c r="I8449" t="s">
        <v>41</v>
      </c>
      <c r="J8449" t="s">
        <v>27</v>
      </c>
      <c r="K8449" t="s">
        <v>7306</v>
      </c>
      <c r="L8449" t="s">
        <v>1399</v>
      </c>
      <c r="M8449">
        <v>2920</v>
      </c>
      <c r="N8449" t="s">
        <v>148</v>
      </c>
      <c r="O8449" t="s">
        <v>9187</v>
      </c>
      <c r="P8449" t="s">
        <v>32</v>
      </c>
      <c r="Q8449" t="s">
        <v>65</v>
      </c>
      <c r="R8449" t="s">
        <v>9188</v>
      </c>
      <c r="S8449">
        <v>210.68</v>
      </c>
      <c r="T8449">
        <v>2</v>
      </c>
      <c r="U8449">
        <v>0</v>
      </c>
      <c r="V8449">
        <v>50.563199999999995</v>
      </c>
    </row>
    <row r="8450" spans="1:22" ht="14.25" customHeight="1" x14ac:dyDescent="0.3">
      <c r="A8450">
        <v>8449</v>
      </c>
      <c r="B8450" t="s">
        <v>10035</v>
      </c>
      <c r="C8450">
        <f>YEAR(Data!$D8450)</f>
        <v>2014</v>
      </c>
      <c r="D8450" s="2">
        <v>41936</v>
      </c>
      <c r="E8450" s="2">
        <v>41937</v>
      </c>
      <c r="F8450" t="s">
        <v>188</v>
      </c>
      <c r="G8450" t="s">
        <v>2822</v>
      </c>
      <c r="H8450" t="s">
        <v>2823</v>
      </c>
      <c r="I8450" t="s">
        <v>41</v>
      </c>
      <c r="J8450" t="s">
        <v>27</v>
      </c>
      <c r="K8450" t="s">
        <v>7306</v>
      </c>
      <c r="L8450" t="s">
        <v>1399</v>
      </c>
      <c r="M8450">
        <v>2920</v>
      </c>
      <c r="N8450" t="s">
        <v>148</v>
      </c>
      <c r="O8450" t="s">
        <v>1326</v>
      </c>
      <c r="P8450" t="s">
        <v>32</v>
      </c>
      <c r="Q8450" t="s">
        <v>56</v>
      </c>
      <c r="R8450" t="s">
        <v>1327</v>
      </c>
      <c r="S8450">
        <v>637.89599999999996</v>
      </c>
      <c r="T8450">
        <v>3</v>
      </c>
      <c r="U8450">
        <v>0.3</v>
      </c>
      <c r="V8450">
        <v>-127.57919999999996</v>
      </c>
    </row>
    <row r="8451" spans="1:22" ht="14.25" customHeight="1" x14ac:dyDescent="0.3">
      <c r="A8451">
        <v>8450</v>
      </c>
      <c r="B8451" t="s">
        <v>10035</v>
      </c>
      <c r="C8451">
        <f>YEAR(Data!$D8451)</f>
        <v>2014</v>
      </c>
      <c r="D8451" s="2">
        <v>41936</v>
      </c>
      <c r="E8451" s="2">
        <v>41937</v>
      </c>
      <c r="F8451" t="s">
        <v>188</v>
      </c>
      <c r="G8451" t="s">
        <v>2822</v>
      </c>
      <c r="H8451" t="s">
        <v>2823</v>
      </c>
      <c r="I8451" t="s">
        <v>41</v>
      </c>
      <c r="J8451" t="s">
        <v>27</v>
      </c>
      <c r="K8451" t="s">
        <v>7306</v>
      </c>
      <c r="L8451" t="s">
        <v>1399</v>
      </c>
      <c r="M8451">
        <v>2920</v>
      </c>
      <c r="N8451" t="s">
        <v>148</v>
      </c>
      <c r="O8451" t="s">
        <v>1434</v>
      </c>
      <c r="P8451" t="s">
        <v>46</v>
      </c>
      <c r="Q8451" t="s">
        <v>90</v>
      </c>
      <c r="R8451" t="s">
        <v>1435</v>
      </c>
      <c r="S8451">
        <v>43.44</v>
      </c>
      <c r="T8451">
        <v>8</v>
      </c>
      <c r="U8451">
        <v>0</v>
      </c>
      <c r="V8451">
        <v>21.285599999999999</v>
      </c>
    </row>
    <row r="8452" spans="1:22" ht="14.25" customHeight="1" x14ac:dyDescent="0.3">
      <c r="A8452">
        <v>8451</v>
      </c>
      <c r="B8452" t="s">
        <v>10035</v>
      </c>
      <c r="C8452">
        <f>YEAR(Data!$D8452)</f>
        <v>2014</v>
      </c>
      <c r="D8452" s="2">
        <v>41936</v>
      </c>
      <c r="E8452" s="2">
        <v>41937</v>
      </c>
      <c r="F8452" t="s">
        <v>188</v>
      </c>
      <c r="G8452" t="s">
        <v>2822</v>
      </c>
      <c r="H8452" t="s">
        <v>2823</v>
      </c>
      <c r="I8452" t="s">
        <v>41</v>
      </c>
      <c r="J8452" t="s">
        <v>27</v>
      </c>
      <c r="K8452" t="s">
        <v>7306</v>
      </c>
      <c r="L8452" t="s">
        <v>1399</v>
      </c>
      <c r="M8452">
        <v>2920</v>
      </c>
      <c r="N8452" t="s">
        <v>148</v>
      </c>
      <c r="O8452" t="s">
        <v>4422</v>
      </c>
      <c r="P8452" t="s">
        <v>46</v>
      </c>
      <c r="Q8452" t="s">
        <v>78</v>
      </c>
      <c r="R8452" t="s">
        <v>4423</v>
      </c>
      <c r="S8452">
        <v>2.2200000000000002</v>
      </c>
      <c r="T8452">
        <v>1</v>
      </c>
      <c r="U8452">
        <v>0</v>
      </c>
      <c r="V8452">
        <v>0.66599999999999993</v>
      </c>
    </row>
    <row r="8453" spans="1:22" ht="14.25" customHeight="1" x14ac:dyDescent="0.3">
      <c r="A8453">
        <v>8452</v>
      </c>
      <c r="B8453" t="s">
        <v>10036</v>
      </c>
      <c r="C8453">
        <f>YEAR(Data!$D8453)</f>
        <v>2011</v>
      </c>
      <c r="D8453" s="2">
        <v>40661</v>
      </c>
      <c r="E8453" s="2">
        <v>40663</v>
      </c>
      <c r="F8453" t="s">
        <v>188</v>
      </c>
      <c r="G8453" t="s">
        <v>4042</v>
      </c>
      <c r="H8453" t="s">
        <v>4043</v>
      </c>
      <c r="I8453" t="s">
        <v>26</v>
      </c>
      <c r="J8453" t="s">
        <v>27</v>
      </c>
      <c r="K8453" t="s">
        <v>127</v>
      </c>
      <c r="L8453" t="s">
        <v>43</v>
      </c>
      <c r="M8453">
        <v>94122</v>
      </c>
      <c r="N8453" t="s">
        <v>44</v>
      </c>
      <c r="O8453" t="s">
        <v>6146</v>
      </c>
      <c r="P8453" t="s">
        <v>71</v>
      </c>
      <c r="Q8453" t="s">
        <v>72</v>
      </c>
      <c r="R8453" t="s">
        <v>6147</v>
      </c>
      <c r="S8453">
        <v>1679.96</v>
      </c>
      <c r="T8453">
        <v>5</v>
      </c>
      <c r="U8453">
        <v>0.2</v>
      </c>
      <c r="V8453">
        <v>125.99700000000007</v>
      </c>
    </row>
    <row r="8454" spans="1:22" ht="14.25" customHeight="1" x14ac:dyDescent="0.3">
      <c r="A8454">
        <v>8453</v>
      </c>
      <c r="B8454" t="s">
        <v>10037</v>
      </c>
      <c r="C8454">
        <f>YEAR(Data!$D8454)</f>
        <v>2013</v>
      </c>
      <c r="D8454" s="2">
        <v>41383</v>
      </c>
      <c r="E8454" s="2">
        <v>41388</v>
      </c>
      <c r="F8454" t="s">
        <v>50</v>
      </c>
      <c r="G8454" t="s">
        <v>8288</v>
      </c>
      <c r="H8454" t="s">
        <v>8289</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ht="14.25" customHeight="1" x14ac:dyDescent="0.3">
      <c r="A8455">
        <v>8454</v>
      </c>
      <c r="B8455" t="s">
        <v>10037</v>
      </c>
      <c r="C8455">
        <f>YEAR(Data!$D8455)</f>
        <v>2013</v>
      </c>
      <c r="D8455" s="2">
        <v>41383</v>
      </c>
      <c r="E8455" s="2">
        <v>41388</v>
      </c>
      <c r="F8455" t="s">
        <v>50</v>
      </c>
      <c r="G8455" t="s">
        <v>8288</v>
      </c>
      <c r="H8455" t="s">
        <v>8289</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ht="14.25" customHeight="1" x14ac:dyDescent="0.3">
      <c r="A8456">
        <v>8455</v>
      </c>
      <c r="B8456" t="s">
        <v>10037</v>
      </c>
      <c r="C8456">
        <f>YEAR(Data!$D8456)</f>
        <v>2013</v>
      </c>
      <c r="D8456" s="2">
        <v>41383</v>
      </c>
      <c r="E8456" s="2">
        <v>41388</v>
      </c>
      <c r="F8456" t="s">
        <v>50</v>
      </c>
      <c r="G8456" t="s">
        <v>8288</v>
      </c>
      <c r="H8456" t="s">
        <v>8289</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ht="14.25" customHeight="1" x14ac:dyDescent="0.3">
      <c r="A8457">
        <v>8456</v>
      </c>
      <c r="B8457" t="s">
        <v>10038</v>
      </c>
      <c r="C8457">
        <f>YEAR(Data!$D8457)</f>
        <v>2013</v>
      </c>
      <c r="D8457" s="2">
        <v>41417</v>
      </c>
      <c r="E8457" s="2">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ht="14.25" customHeight="1" x14ac:dyDescent="0.3">
      <c r="A8458">
        <v>8457</v>
      </c>
      <c r="B8458" t="s">
        <v>10039</v>
      </c>
      <c r="C8458">
        <f>YEAR(Data!$D8458)</f>
        <v>2014</v>
      </c>
      <c r="D8458" s="2">
        <v>41788</v>
      </c>
      <c r="E8458" s="2">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ht="14.25" customHeight="1" x14ac:dyDescent="0.3">
      <c r="A8459">
        <v>8458</v>
      </c>
      <c r="B8459" t="s">
        <v>10039</v>
      </c>
      <c r="C8459">
        <f>YEAR(Data!$D8459)</f>
        <v>2014</v>
      </c>
      <c r="D8459" s="2">
        <v>41788</v>
      </c>
      <c r="E8459" s="2">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ht="14.25" customHeight="1" x14ac:dyDescent="0.3">
      <c r="A8460">
        <v>8459</v>
      </c>
      <c r="B8460" t="s">
        <v>10040</v>
      </c>
      <c r="C8460">
        <f>YEAR(Data!$D8460)</f>
        <v>2011</v>
      </c>
      <c r="D8460" s="2">
        <v>40780</v>
      </c>
      <c r="E8460" s="2">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ht="14.25" customHeight="1" x14ac:dyDescent="0.3">
      <c r="A8461">
        <v>8460</v>
      </c>
      <c r="B8461" t="s">
        <v>10040</v>
      </c>
      <c r="C8461">
        <f>YEAR(Data!$D8461)</f>
        <v>2011</v>
      </c>
      <c r="D8461" s="2">
        <v>40780</v>
      </c>
      <c r="E8461" s="2">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ht="14.25" customHeight="1" x14ac:dyDescent="0.3">
      <c r="A8462">
        <v>8461</v>
      </c>
      <c r="B8462" t="s">
        <v>10041</v>
      </c>
      <c r="C8462">
        <f>YEAR(Data!$D8462)</f>
        <v>2011</v>
      </c>
      <c r="D8462" s="2">
        <v>40785</v>
      </c>
      <c r="E8462" s="2">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ht="14.25" customHeight="1" x14ac:dyDescent="0.3">
      <c r="A8463">
        <v>8462</v>
      </c>
      <c r="B8463" t="s">
        <v>10041</v>
      </c>
      <c r="C8463">
        <f>YEAR(Data!$D8463)</f>
        <v>2011</v>
      </c>
      <c r="D8463" s="2">
        <v>40785</v>
      </c>
      <c r="E8463" s="2">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ht="14.25" customHeight="1" x14ac:dyDescent="0.3">
      <c r="A8464">
        <v>8463</v>
      </c>
      <c r="B8464" t="s">
        <v>10042</v>
      </c>
      <c r="C8464">
        <f>YEAR(Data!$D8464)</f>
        <v>2012</v>
      </c>
      <c r="D8464" s="2">
        <v>41155</v>
      </c>
      <c r="E8464" s="2">
        <v>41159</v>
      </c>
      <c r="F8464" t="s">
        <v>23</v>
      </c>
      <c r="G8464" t="s">
        <v>5105</v>
      </c>
      <c r="H8464" t="s">
        <v>5106</v>
      </c>
      <c r="I8464" t="s">
        <v>26</v>
      </c>
      <c r="J8464" t="s">
        <v>27</v>
      </c>
      <c r="K8464" t="s">
        <v>8420</v>
      </c>
      <c r="L8464" t="s">
        <v>238</v>
      </c>
      <c r="M8464">
        <v>49423</v>
      </c>
      <c r="N8464" t="s">
        <v>105</v>
      </c>
      <c r="O8464" t="s">
        <v>6731</v>
      </c>
      <c r="P8464" t="s">
        <v>46</v>
      </c>
      <c r="Q8464" t="s">
        <v>47</v>
      </c>
      <c r="R8464" t="s">
        <v>6732</v>
      </c>
      <c r="S8464">
        <v>7.5</v>
      </c>
      <c r="T8464">
        <v>2</v>
      </c>
      <c r="U8464">
        <v>0</v>
      </c>
      <c r="V8464">
        <v>3.5999999999999996</v>
      </c>
    </row>
    <row r="8465" spans="1:22" ht="14.25" customHeight="1" x14ac:dyDescent="0.3">
      <c r="A8465">
        <v>8464</v>
      </c>
      <c r="B8465" t="s">
        <v>10043</v>
      </c>
      <c r="C8465">
        <f>YEAR(Data!$D8465)</f>
        <v>2011</v>
      </c>
      <c r="D8465" s="2">
        <v>40630</v>
      </c>
      <c r="E8465" s="2">
        <v>40634</v>
      </c>
      <c r="F8465" t="s">
        <v>50</v>
      </c>
      <c r="G8465" t="s">
        <v>5993</v>
      </c>
      <c r="H8465" t="s">
        <v>5994</v>
      </c>
      <c r="I8465" t="s">
        <v>102</v>
      </c>
      <c r="J8465" t="s">
        <v>27</v>
      </c>
      <c r="K8465" t="s">
        <v>5468</v>
      </c>
      <c r="L8465" t="s">
        <v>668</v>
      </c>
      <c r="M8465">
        <v>87105</v>
      </c>
      <c r="N8465" t="s">
        <v>44</v>
      </c>
      <c r="O8465" t="s">
        <v>737</v>
      </c>
      <c r="P8465" t="s">
        <v>71</v>
      </c>
      <c r="Q8465" t="s">
        <v>72</v>
      </c>
      <c r="R8465" t="s">
        <v>738</v>
      </c>
      <c r="S8465">
        <v>302.37599999999998</v>
      </c>
      <c r="T8465">
        <v>3</v>
      </c>
      <c r="U8465">
        <v>0.2</v>
      </c>
      <c r="V8465">
        <v>22.678200000000018</v>
      </c>
    </row>
    <row r="8466" spans="1:22" ht="14.25" customHeight="1" x14ac:dyDescent="0.3">
      <c r="A8466">
        <v>8465</v>
      </c>
      <c r="B8466" t="s">
        <v>10044</v>
      </c>
      <c r="C8466">
        <f>YEAR(Data!$D8466)</f>
        <v>2012</v>
      </c>
      <c r="D8466" s="2">
        <v>41039</v>
      </c>
      <c r="E8466" s="2">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ht="14.25" customHeight="1" x14ac:dyDescent="0.3">
      <c r="A8467">
        <v>8466</v>
      </c>
      <c r="B8467" t="s">
        <v>10045</v>
      </c>
      <c r="C8467">
        <f>YEAR(Data!$D8467)</f>
        <v>2012</v>
      </c>
      <c r="D8467" s="2">
        <v>41008</v>
      </c>
      <c r="E8467" s="2">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ht="14.25" customHeight="1" x14ac:dyDescent="0.3">
      <c r="A8468">
        <v>8467</v>
      </c>
      <c r="B8468" t="s">
        <v>10046</v>
      </c>
      <c r="C8468">
        <f>YEAR(Data!$D8468)</f>
        <v>2012</v>
      </c>
      <c r="D8468" s="2">
        <v>41008</v>
      </c>
      <c r="E8468" s="2">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ht="14.25" customHeight="1" x14ac:dyDescent="0.3">
      <c r="A8469">
        <v>8468</v>
      </c>
      <c r="B8469" t="s">
        <v>10047</v>
      </c>
      <c r="C8469">
        <f>YEAR(Data!$D8469)</f>
        <v>2013</v>
      </c>
      <c r="D8469" s="2">
        <v>41537</v>
      </c>
      <c r="E8469" s="2">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ht="14.25" customHeight="1" x14ac:dyDescent="0.3">
      <c r="A8470">
        <v>8469</v>
      </c>
      <c r="B8470" t="s">
        <v>10048</v>
      </c>
      <c r="C8470">
        <f>YEAR(Data!$D8470)</f>
        <v>2013</v>
      </c>
      <c r="D8470" s="2">
        <v>41590</v>
      </c>
      <c r="E8470" s="2">
        <v>41596</v>
      </c>
      <c r="F8470" t="s">
        <v>50</v>
      </c>
      <c r="G8470" t="s">
        <v>1338</v>
      </c>
      <c r="H8470" t="s">
        <v>1339</v>
      </c>
      <c r="I8470" t="s">
        <v>41</v>
      </c>
      <c r="J8470" t="s">
        <v>27</v>
      </c>
      <c r="K8470" t="s">
        <v>6107</v>
      </c>
      <c r="L8470" t="s">
        <v>254</v>
      </c>
      <c r="M8470">
        <v>46060</v>
      </c>
      <c r="N8470" t="s">
        <v>105</v>
      </c>
      <c r="O8470" t="s">
        <v>5302</v>
      </c>
      <c r="P8470" t="s">
        <v>32</v>
      </c>
      <c r="Q8470" t="s">
        <v>56</v>
      </c>
      <c r="R8470" t="s">
        <v>5303</v>
      </c>
      <c r="S8470">
        <v>2678.94</v>
      </c>
      <c r="T8470">
        <v>6</v>
      </c>
      <c r="U8470">
        <v>0</v>
      </c>
      <c r="V8470">
        <v>241.1046</v>
      </c>
    </row>
    <row r="8471" spans="1:22" ht="14.25" customHeight="1" x14ac:dyDescent="0.3">
      <c r="A8471">
        <v>8470</v>
      </c>
      <c r="B8471" t="s">
        <v>10049</v>
      </c>
      <c r="C8471">
        <f>YEAR(Data!$D8471)</f>
        <v>2014</v>
      </c>
      <c r="D8471" s="2">
        <v>41753</v>
      </c>
      <c r="E8471" s="2">
        <v>41757</v>
      </c>
      <c r="F8471" t="s">
        <v>50</v>
      </c>
      <c r="G8471" t="s">
        <v>424</v>
      </c>
      <c r="H8471" t="s">
        <v>425</v>
      </c>
      <c r="I8471" t="s">
        <v>102</v>
      </c>
      <c r="J8471" t="s">
        <v>27</v>
      </c>
      <c r="K8471" t="s">
        <v>5353</v>
      </c>
      <c r="L8471" t="s">
        <v>335</v>
      </c>
      <c r="M8471">
        <v>37042</v>
      </c>
      <c r="N8471" t="s">
        <v>30</v>
      </c>
      <c r="O8471" t="s">
        <v>1443</v>
      </c>
      <c r="P8471" t="s">
        <v>32</v>
      </c>
      <c r="Q8471" t="s">
        <v>33</v>
      </c>
      <c r="R8471" t="s">
        <v>1444</v>
      </c>
      <c r="S8471">
        <v>387.13600000000002</v>
      </c>
      <c r="T8471">
        <v>4</v>
      </c>
      <c r="U8471">
        <v>0.2</v>
      </c>
      <c r="V8471">
        <v>-14.51760000000003</v>
      </c>
    </row>
    <row r="8472" spans="1:22" ht="14.25" customHeight="1" x14ac:dyDescent="0.3">
      <c r="A8472">
        <v>8471</v>
      </c>
      <c r="B8472" t="s">
        <v>10049</v>
      </c>
      <c r="C8472">
        <f>YEAR(Data!$D8472)</f>
        <v>2014</v>
      </c>
      <c r="D8472" s="2">
        <v>41753</v>
      </c>
      <c r="E8472" s="2">
        <v>41757</v>
      </c>
      <c r="F8472" t="s">
        <v>50</v>
      </c>
      <c r="G8472" t="s">
        <v>424</v>
      </c>
      <c r="H8472" t="s">
        <v>425</v>
      </c>
      <c r="I8472" t="s">
        <v>102</v>
      </c>
      <c r="J8472" t="s">
        <v>27</v>
      </c>
      <c r="K8472" t="s">
        <v>5353</v>
      </c>
      <c r="L8472" t="s">
        <v>335</v>
      </c>
      <c r="M8472">
        <v>37042</v>
      </c>
      <c r="N8472" t="s">
        <v>30</v>
      </c>
      <c r="O8472" t="s">
        <v>2815</v>
      </c>
      <c r="P8472" t="s">
        <v>71</v>
      </c>
      <c r="Q8472" t="s">
        <v>161</v>
      </c>
      <c r="R8472" t="s">
        <v>2816</v>
      </c>
      <c r="S8472">
        <v>45.408000000000001</v>
      </c>
      <c r="T8472">
        <v>2</v>
      </c>
      <c r="U8472">
        <v>0.2</v>
      </c>
      <c r="V8472">
        <v>11.919599999999999</v>
      </c>
    </row>
    <row r="8473" spans="1:22" ht="14.25" customHeight="1" x14ac:dyDescent="0.3">
      <c r="A8473">
        <v>8472</v>
      </c>
      <c r="B8473" t="s">
        <v>10049</v>
      </c>
      <c r="C8473">
        <f>YEAR(Data!$D8473)</f>
        <v>2014</v>
      </c>
      <c r="D8473" s="2">
        <v>41753</v>
      </c>
      <c r="E8473" s="2">
        <v>41757</v>
      </c>
      <c r="F8473" t="s">
        <v>50</v>
      </c>
      <c r="G8473" t="s">
        <v>424</v>
      </c>
      <c r="H8473" t="s">
        <v>425</v>
      </c>
      <c r="I8473" t="s">
        <v>102</v>
      </c>
      <c r="J8473" t="s">
        <v>27</v>
      </c>
      <c r="K8473" t="s">
        <v>5353</v>
      </c>
      <c r="L8473" t="s">
        <v>335</v>
      </c>
      <c r="M8473">
        <v>37042</v>
      </c>
      <c r="N8473" t="s">
        <v>30</v>
      </c>
      <c r="O8473" t="s">
        <v>6546</v>
      </c>
      <c r="P8473" t="s">
        <v>32</v>
      </c>
      <c r="Q8473" t="s">
        <v>65</v>
      </c>
      <c r="R8473" t="s">
        <v>6547</v>
      </c>
      <c r="S8473">
        <v>77.951999999999998</v>
      </c>
      <c r="T8473">
        <v>3</v>
      </c>
      <c r="U8473">
        <v>0.2</v>
      </c>
      <c r="V8473">
        <v>-11.692800000000005</v>
      </c>
    </row>
    <row r="8474" spans="1:22" ht="14.25" customHeight="1" x14ac:dyDescent="0.3">
      <c r="A8474">
        <v>8473</v>
      </c>
      <c r="B8474" t="s">
        <v>10049</v>
      </c>
      <c r="C8474">
        <f>YEAR(Data!$D8474)</f>
        <v>2014</v>
      </c>
      <c r="D8474" s="2">
        <v>41753</v>
      </c>
      <c r="E8474" s="2">
        <v>41757</v>
      </c>
      <c r="F8474" t="s">
        <v>50</v>
      </c>
      <c r="G8474" t="s">
        <v>424</v>
      </c>
      <c r="H8474" t="s">
        <v>425</v>
      </c>
      <c r="I8474" t="s">
        <v>102</v>
      </c>
      <c r="J8474" t="s">
        <v>27</v>
      </c>
      <c r="K8474" t="s">
        <v>5353</v>
      </c>
      <c r="L8474" t="s">
        <v>335</v>
      </c>
      <c r="M8474">
        <v>37042</v>
      </c>
      <c r="N8474" t="s">
        <v>30</v>
      </c>
      <c r="O8474" t="s">
        <v>5519</v>
      </c>
      <c r="P8474" t="s">
        <v>46</v>
      </c>
      <c r="Q8474" t="s">
        <v>47</v>
      </c>
      <c r="R8474" t="s">
        <v>5520</v>
      </c>
      <c r="S8474">
        <v>3</v>
      </c>
      <c r="T8474">
        <v>1</v>
      </c>
      <c r="U8474">
        <v>0.2</v>
      </c>
      <c r="V8474">
        <v>1.0499999999999998</v>
      </c>
    </row>
    <row r="8475" spans="1:22" ht="14.25" customHeight="1" x14ac:dyDescent="0.3">
      <c r="A8475">
        <v>8474</v>
      </c>
      <c r="B8475" t="s">
        <v>10050</v>
      </c>
      <c r="C8475">
        <f>YEAR(Data!$D8475)</f>
        <v>2012</v>
      </c>
      <c r="D8475" s="2">
        <v>41204</v>
      </c>
      <c r="E8475" s="2">
        <v>41208</v>
      </c>
      <c r="F8475" t="s">
        <v>23</v>
      </c>
      <c r="G8475" t="s">
        <v>3575</v>
      </c>
      <c r="H8475" t="s">
        <v>3576</v>
      </c>
      <c r="I8475" t="s">
        <v>26</v>
      </c>
      <c r="J8475" t="s">
        <v>27</v>
      </c>
      <c r="K8475" t="s">
        <v>7238</v>
      </c>
      <c r="L8475" t="s">
        <v>54</v>
      </c>
      <c r="M8475">
        <v>33021</v>
      </c>
      <c r="N8475" t="s">
        <v>30</v>
      </c>
      <c r="O8475" t="s">
        <v>1039</v>
      </c>
      <c r="P8475" t="s">
        <v>46</v>
      </c>
      <c r="Q8475" t="s">
        <v>59</v>
      </c>
      <c r="R8475" t="s">
        <v>1040</v>
      </c>
      <c r="S8475">
        <v>9.952</v>
      </c>
      <c r="T8475">
        <v>1</v>
      </c>
      <c r="U8475">
        <v>0.2</v>
      </c>
      <c r="V8475">
        <v>0.99520000000000008</v>
      </c>
    </row>
    <row r="8476" spans="1:22" ht="14.25" customHeight="1" x14ac:dyDescent="0.3">
      <c r="A8476">
        <v>8475</v>
      </c>
      <c r="B8476" t="s">
        <v>10051</v>
      </c>
      <c r="C8476">
        <f>YEAR(Data!$D8476)</f>
        <v>2014</v>
      </c>
      <c r="D8476" s="2">
        <v>41739</v>
      </c>
      <c r="E8476" s="2">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ht="14.25" customHeight="1" x14ac:dyDescent="0.3">
      <c r="A8477">
        <v>8476</v>
      </c>
      <c r="B8477" t="s">
        <v>10051</v>
      </c>
      <c r="C8477">
        <f>YEAR(Data!$D8477)</f>
        <v>2014</v>
      </c>
      <c r="D8477" s="2">
        <v>41739</v>
      </c>
      <c r="E8477" s="2">
        <v>41744</v>
      </c>
      <c r="F8477" t="s">
        <v>50</v>
      </c>
      <c r="G8477" t="s">
        <v>4652</v>
      </c>
      <c r="H8477" t="s">
        <v>4653</v>
      </c>
      <c r="I8477" t="s">
        <v>41</v>
      </c>
      <c r="J8477" t="s">
        <v>27</v>
      </c>
      <c r="K8477" t="s">
        <v>5071</v>
      </c>
      <c r="L8477" t="s">
        <v>147</v>
      </c>
      <c r="M8477">
        <v>17403</v>
      </c>
      <c r="N8477" t="s">
        <v>148</v>
      </c>
      <c r="O8477" t="s">
        <v>6536</v>
      </c>
      <c r="P8477" t="s">
        <v>46</v>
      </c>
      <c r="Q8477" t="s">
        <v>90</v>
      </c>
      <c r="R8477" t="s">
        <v>6537</v>
      </c>
      <c r="S8477">
        <v>65.584000000000003</v>
      </c>
      <c r="T8477">
        <v>2</v>
      </c>
      <c r="U8477">
        <v>0.2</v>
      </c>
      <c r="V8477">
        <v>23.7742</v>
      </c>
    </row>
    <row r="8478" spans="1:22" ht="14.25" customHeight="1" x14ac:dyDescent="0.3">
      <c r="A8478">
        <v>8477</v>
      </c>
      <c r="B8478" t="s">
        <v>10052</v>
      </c>
      <c r="C8478">
        <f>YEAR(Data!$D8478)</f>
        <v>2014</v>
      </c>
      <c r="D8478" s="2">
        <v>41940</v>
      </c>
      <c r="E8478" s="2">
        <v>41945</v>
      </c>
      <c r="F8478" t="s">
        <v>50</v>
      </c>
      <c r="G8478" t="s">
        <v>620</v>
      </c>
      <c r="H8478" t="s">
        <v>621</v>
      </c>
      <c r="I8478" t="s">
        <v>102</v>
      </c>
      <c r="J8478" t="s">
        <v>27</v>
      </c>
      <c r="K8478" t="s">
        <v>1823</v>
      </c>
      <c r="L8478" t="s">
        <v>310</v>
      </c>
      <c r="M8478">
        <v>85204</v>
      </c>
      <c r="N8478" t="s">
        <v>44</v>
      </c>
      <c r="O8478" t="s">
        <v>6801</v>
      </c>
      <c r="P8478" t="s">
        <v>46</v>
      </c>
      <c r="Q8478" t="s">
        <v>90</v>
      </c>
      <c r="R8478" t="s">
        <v>6802</v>
      </c>
      <c r="S8478">
        <v>44.783999999999999</v>
      </c>
      <c r="T8478">
        <v>1</v>
      </c>
      <c r="U8478">
        <v>0.2</v>
      </c>
      <c r="V8478">
        <v>16.234200000000001</v>
      </c>
    </row>
    <row r="8479" spans="1:22" ht="14.25" customHeight="1" x14ac:dyDescent="0.3">
      <c r="A8479">
        <v>8478</v>
      </c>
      <c r="B8479" t="s">
        <v>10053</v>
      </c>
      <c r="C8479">
        <f>YEAR(Data!$D8479)</f>
        <v>2012</v>
      </c>
      <c r="D8479" s="2">
        <v>41212</v>
      </c>
      <c r="E8479" s="2">
        <v>41212</v>
      </c>
      <c r="F8479" t="s">
        <v>1290</v>
      </c>
      <c r="G8479" t="s">
        <v>2410</v>
      </c>
      <c r="H8479" t="s">
        <v>2411</v>
      </c>
      <c r="I8479" t="s">
        <v>41</v>
      </c>
      <c r="J8479" t="s">
        <v>27</v>
      </c>
      <c r="K8479" t="s">
        <v>266</v>
      </c>
      <c r="L8479" t="s">
        <v>267</v>
      </c>
      <c r="M8479">
        <v>10024</v>
      </c>
      <c r="N8479" t="s">
        <v>148</v>
      </c>
      <c r="O8479" t="s">
        <v>10054</v>
      </c>
      <c r="P8479" t="s">
        <v>71</v>
      </c>
      <c r="Q8479" t="s">
        <v>682</v>
      </c>
      <c r="R8479" t="s">
        <v>10055</v>
      </c>
      <c r="S8479">
        <v>1035.8</v>
      </c>
      <c r="T8479">
        <v>4</v>
      </c>
      <c r="U8479">
        <v>0</v>
      </c>
      <c r="V8479">
        <v>269.30799999999999</v>
      </c>
    </row>
    <row r="8480" spans="1:22" ht="14.25" customHeight="1" x14ac:dyDescent="0.3">
      <c r="A8480">
        <v>8479</v>
      </c>
      <c r="B8480" t="s">
        <v>10056</v>
      </c>
      <c r="C8480">
        <f>YEAR(Data!$D8480)</f>
        <v>2014</v>
      </c>
      <c r="D8480" s="2">
        <v>41992</v>
      </c>
      <c r="E8480" s="2">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ht="14.25" customHeight="1" x14ac:dyDescent="0.3">
      <c r="A8481">
        <v>8480</v>
      </c>
      <c r="B8481" t="s">
        <v>10057</v>
      </c>
      <c r="C8481">
        <f>YEAR(Data!$D8481)</f>
        <v>2013</v>
      </c>
      <c r="D8481" s="2">
        <v>41346</v>
      </c>
      <c r="E8481" s="2">
        <v>41350</v>
      </c>
      <c r="F8481" t="s">
        <v>50</v>
      </c>
      <c r="G8481" t="s">
        <v>5023</v>
      </c>
      <c r="H8481" t="s">
        <v>5024</v>
      </c>
      <c r="I8481" t="s">
        <v>26</v>
      </c>
      <c r="J8481" t="s">
        <v>27</v>
      </c>
      <c r="K8481" t="s">
        <v>42</v>
      </c>
      <c r="L8481" t="s">
        <v>43</v>
      </c>
      <c r="M8481">
        <v>90036</v>
      </c>
      <c r="N8481" t="s">
        <v>44</v>
      </c>
      <c r="O8481" t="s">
        <v>7292</v>
      </c>
      <c r="P8481" t="s">
        <v>46</v>
      </c>
      <c r="Q8481" t="s">
        <v>90</v>
      </c>
      <c r="R8481" t="s">
        <v>7293</v>
      </c>
      <c r="S8481">
        <v>19.98</v>
      </c>
      <c r="T8481">
        <v>2</v>
      </c>
      <c r="U8481">
        <v>0</v>
      </c>
      <c r="V8481">
        <v>8.9909999999999997</v>
      </c>
    </row>
    <row r="8482" spans="1:22" ht="14.25" customHeight="1" x14ac:dyDescent="0.3">
      <c r="A8482">
        <v>8481</v>
      </c>
      <c r="B8482" t="s">
        <v>10058</v>
      </c>
      <c r="C8482">
        <f>YEAR(Data!$D8482)</f>
        <v>2011</v>
      </c>
      <c r="D8482" s="2">
        <v>40745</v>
      </c>
      <c r="E8482" s="2">
        <v>40751</v>
      </c>
      <c r="F8482" t="s">
        <v>50</v>
      </c>
      <c r="G8482" t="s">
        <v>2567</v>
      </c>
      <c r="H8482" t="s">
        <v>2568</v>
      </c>
      <c r="I8482" t="s">
        <v>26</v>
      </c>
      <c r="J8482" t="s">
        <v>27</v>
      </c>
      <c r="K8482" t="s">
        <v>2530</v>
      </c>
      <c r="L8482" t="s">
        <v>138</v>
      </c>
      <c r="M8482">
        <v>68104</v>
      </c>
      <c r="N8482" t="s">
        <v>105</v>
      </c>
      <c r="O8482" t="s">
        <v>8519</v>
      </c>
      <c r="P8482" t="s">
        <v>71</v>
      </c>
      <c r="Q8482" t="s">
        <v>72</v>
      </c>
      <c r="R8482" t="s">
        <v>8520</v>
      </c>
      <c r="S8482">
        <v>35.979999999999997</v>
      </c>
      <c r="T8482">
        <v>2</v>
      </c>
      <c r="U8482">
        <v>0</v>
      </c>
      <c r="V8482">
        <v>10.074400000000001</v>
      </c>
    </row>
    <row r="8483" spans="1:22" ht="14.25" customHeight="1" x14ac:dyDescent="0.3">
      <c r="A8483">
        <v>8482</v>
      </c>
      <c r="B8483" t="s">
        <v>10059</v>
      </c>
      <c r="C8483">
        <f>YEAR(Data!$D8483)</f>
        <v>2013</v>
      </c>
      <c r="D8483" s="2">
        <v>41419</v>
      </c>
      <c r="E8483" s="2">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ht="14.25" customHeight="1" x14ac:dyDescent="0.3">
      <c r="A8484">
        <v>8483</v>
      </c>
      <c r="B8484" t="s">
        <v>10060</v>
      </c>
      <c r="C8484">
        <f>YEAR(Data!$D8484)</f>
        <v>2014</v>
      </c>
      <c r="D8484" s="2">
        <v>41682</v>
      </c>
      <c r="E8484" s="2">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ht="14.25" customHeight="1" x14ac:dyDescent="0.3">
      <c r="A8485">
        <v>8484</v>
      </c>
      <c r="B8485" t="s">
        <v>10061</v>
      </c>
      <c r="C8485">
        <f>YEAR(Data!$D8485)</f>
        <v>2013</v>
      </c>
      <c r="D8485" s="2">
        <v>41538</v>
      </c>
      <c r="E8485" s="2">
        <v>41542</v>
      </c>
      <c r="F8485" t="s">
        <v>50</v>
      </c>
      <c r="G8485" t="s">
        <v>5710</v>
      </c>
      <c r="H8485" t="s">
        <v>5711</v>
      </c>
      <c r="I8485" t="s">
        <v>26</v>
      </c>
      <c r="J8485" t="s">
        <v>27</v>
      </c>
      <c r="K8485" t="s">
        <v>6470</v>
      </c>
      <c r="L8485" t="s">
        <v>238</v>
      </c>
      <c r="M8485">
        <v>49505</v>
      </c>
      <c r="N8485" t="s">
        <v>105</v>
      </c>
      <c r="O8485" t="s">
        <v>7008</v>
      </c>
      <c r="P8485" t="s">
        <v>46</v>
      </c>
      <c r="Q8485" t="s">
        <v>75</v>
      </c>
      <c r="R8485" t="s">
        <v>7009</v>
      </c>
      <c r="S8485">
        <v>83.699999999999989</v>
      </c>
      <c r="T8485">
        <v>5</v>
      </c>
      <c r="U8485">
        <v>0</v>
      </c>
      <c r="V8485">
        <v>41.012999999999991</v>
      </c>
    </row>
    <row r="8486" spans="1:22" ht="14.25" customHeight="1" x14ac:dyDescent="0.3">
      <c r="A8486">
        <v>8485</v>
      </c>
      <c r="B8486" t="s">
        <v>10062</v>
      </c>
      <c r="C8486">
        <f>YEAR(Data!$D8486)</f>
        <v>2014</v>
      </c>
      <c r="D8486" s="2">
        <v>41907</v>
      </c>
      <c r="E8486" s="2">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ht="14.25" customHeight="1" x14ac:dyDescent="0.3">
      <c r="A8487">
        <v>8486</v>
      </c>
      <c r="B8487" t="s">
        <v>10063</v>
      </c>
      <c r="C8487">
        <f>YEAR(Data!$D8487)</f>
        <v>2014</v>
      </c>
      <c r="D8487" s="2">
        <v>41726</v>
      </c>
      <c r="E8487" s="2">
        <v>41730</v>
      </c>
      <c r="F8487" t="s">
        <v>50</v>
      </c>
      <c r="G8487" t="s">
        <v>10064</v>
      </c>
      <c r="H8487" t="s">
        <v>10065</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ht="14.25" customHeight="1" x14ac:dyDescent="0.3">
      <c r="A8488">
        <v>8487</v>
      </c>
      <c r="B8488" t="s">
        <v>10063</v>
      </c>
      <c r="C8488">
        <f>YEAR(Data!$D8488)</f>
        <v>2014</v>
      </c>
      <c r="D8488" s="2">
        <v>41726</v>
      </c>
      <c r="E8488" s="2">
        <v>41730</v>
      </c>
      <c r="F8488" t="s">
        <v>50</v>
      </c>
      <c r="G8488" t="s">
        <v>10064</v>
      </c>
      <c r="H8488" t="s">
        <v>10065</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ht="14.25" customHeight="1" x14ac:dyDescent="0.3">
      <c r="A8489">
        <v>8488</v>
      </c>
      <c r="B8489" t="s">
        <v>10063</v>
      </c>
      <c r="C8489">
        <f>YEAR(Data!$D8489)</f>
        <v>2014</v>
      </c>
      <c r="D8489" s="2">
        <v>41726</v>
      </c>
      <c r="E8489" s="2">
        <v>41730</v>
      </c>
      <c r="F8489" t="s">
        <v>50</v>
      </c>
      <c r="G8489" t="s">
        <v>10064</v>
      </c>
      <c r="H8489" t="s">
        <v>10065</v>
      </c>
      <c r="I8489" t="s">
        <v>102</v>
      </c>
      <c r="J8489" t="s">
        <v>27</v>
      </c>
      <c r="K8489" t="s">
        <v>3488</v>
      </c>
      <c r="L8489" t="s">
        <v>43</v>
      </c>
      <c r="M8489">
        <v>93727</v>
      </c>
      <c r="N8489" t="s">
        <v>44</v>
      </c>
      <c r="O8489" t="s">
        <v>8246</v>
      </c>
      <c r="P8489" t="s">
        <v>46</v>
      </c>
      <c r="Q8489" t="s">
        <v>90</v>
      </c>
      <c r="R8489" t="s">
        <v>8247</v>
      </c>
      <c r="S8489">
        <v>11.94</v>
      </c>
      <c r="T8489">
        <v>3</v>
      </c>
      <c r="U8489">
        <v>0</v>
      </c>
      <c r="V8489">
        <v>5.97</v>
      </c>
    </row>
    <row r="8490" spans="1:22" ht="14.25" customHeight="1" x14ac:dyDescent="0.3">
      <c r="A8490">
        <v>8489</v>
      </c>
      <c r="B8490" t="s">
        <v>10066</v>
      </c>
      <c r="C8490">
        <f>YEAR(Data!$D8490)</f>
        <v>2013</v>
      </c>
      <c r="D8490" s="2">
        <v>41307</v>
      </c>
      <c r="E8490" s="2">
        <v>41309</v>
      </c>
      <c r="F8490" t="s">
        <v>23</v>
      </c>
      <c r="G8490" t="s">
        <v>2813</v>
      </c>
      <c r="H8490" t="s">
        <v>2814</v>
      </c>
      <c r="I8490" t="s">
        <v>26</v>
      </c>
      <c r="J8490" t="s">
        <v>27</v>
      </c>
      <c r="K8490" t="s">
        <v>1127</v>
      </c>
      <c r="L8490" t="s">
        <v>319</v>
      </c>
      <c r="M8490">
        <v>22204</v>
      </c>
      <c r="N8490" t="s">
        <v>30</v>
      </c>
      <c r="O8490" t="s">
        <v>7233</v>
      </c>
      <c r="P8490" t="s">
        <v>71</v>
      </c>
      <c r="Q8490" t="s">
        <v>682</v>
      </c>
      <c r="R8490" t="s">
        <v>7234</v>
      </c>
      <c r="S8490">
        <v>8749.9500000000007</v>
      </c>
      <c r="T8490">
        <v>5</v>
      </c>
      <c r="U8490">
        <v>0</v>
      </c>
      <c r="V8490">
        <v>2799.9839999999995</v>
      </c>
    </row>
    <row r="8491" spans="1:22" ht="14.25" customHeight="1" x14ac:dyDescent="0.3">
      <c r="A8491">
        <v>8490</v>
      </c>
      <c r="B8491" t="s">
        <v>10066</v>
      </c>
      <c r="C8491">
        <f>YEAR(Data!$D8491)</f>
        <v>2013</v>
      </c>
      <c r="D8491" s="2">
        <v>41307</v>
      </c>
      <c r="E8491" s="2">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ht="14.25" customHeight="1" x14ac:dyDescent="0.3">
      <c r="A8492">
        <v>8491</v>
      </c>
      <c r="B8492" t="s">
        <v>10066</v>
      </c>
      <c r="C8492">
        <f>YEAR(Data!$D8492)</f>
        <v>2013</v>
      </c>
      <c r="D8492" s="2">
        <v>41307</v>
      </c>
      <c r="E8492" s="2">
        <v>41309</v>
      </c>
      <c r="F8492" t="s">
        <v>23</v>
      </c>
      <c r="G8492" t="s">
        <v>2813</v>
      </c>
      <c r="H8492" t="s">
        <v>2814</v>
      </c>
      <c r="I8492" t="s">
        <v>26</v>
      </c>
      <c r="J8492" t="s">
        <v>27</v>
      </c>
      <c r="K8492" t="s">
        <v>1127</v>
      </c>
      <c r="L8492" t="s">
        <v>319</v>
      </c>
      <c r="M8492">
        <v>22204</v>
      </c>
      <c r="N8492" t="s">
        <v>30</v>
      </c>
      <c r="O8492" t="s">
        <v>6826</v>
      </c>
      <c r="P8492" t="s">
        <v>32</v>
      </c>
      <c r="Q8492" t="s">
        <v>65</v>
      </c>
      <c r="R8492" t="s">
        <v>6827</v>
      </c>
      <c r="S8492">
        <v>18.689999999999998</v>
      </c>
      <c r="T8492">
        <v>7</v>
      </c>
      <c r="U8492">
        <v>0</v>
      </c>
      <c r="V8492">
        <v>7.1021999999999998</v>
      </c>
    </row>
    <row r="8493" spans="1:22" ht="14.25" customHeight="1" x14ac:dyDescent="0.3">
      <c r="A8493">
        <v>8492</v>
      </c>
      <c r="B8493" t="s">
        <v>10067</v>
      </c>
      <c r="C8493">
        <f>YEAR(Data!$D8493)</f>
        <v>2014</v>
      </c>
      <c r="D8493" s="2">
        <v>41828</v>
      </c>
      <c r="E8493" s="2">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ht="14.25" customHeight="1" x14ac:dyDescent="0.3">
      <c r="A8494">
        <v>8493</v>
      </c>
      <c r="B8494" t="s">
        <v>10068</v>
      </c>
      <c r="C8494">
        <f>YEAR(Data!$D8494)</f>
        <v>2012</v>
      </c>
      <c r="D8494" s="2">
        <v>41205</v>
      </c>
      <c r="E8494" s="2">
        <v>41210</v>
      </c>
      <c r="F8494" t="s">
        <v>50</v>
      </c>
      <c r="G8494" t="s">
        <v>4486</v>
      </c>
      <c r="H8494" t="s">
        <v>4487</v>
      </c>
      <c r="I8494" t="s">
        <v>26</v>
      </c>
      <c r="J8494" t="s">
        <v>27</v>
      </c>
      <c r="K8494" t="s">
        <v>4880</v>
      </c>
      <c r="L8494" t="s">
        <v>104</v>
      </c>
      <c r="M8494">
        <v>79424</v>
      </c>
      <c r="N8494" t="s">
        <v>105</v>
      </c>
      <c r="O8494" t="s">
        <v>6965</v>
      </c>
      <c r="P8494" t="s">
        <v>46</v>
      </c>
      <c r="Q8494" t="s">
        <v>90</v>
      </c>
      <c r="R8494" t="s">
        <v>6966</v>
      </c>
      <c r="S8494">
        <v>60.736000000000004</v>
      </c>
      <c r="T8494">
        <v>8</v>
      </c>
      <c r="U8494">
        <v>0.2</v>
      </c>
      <c r="V8494">
        <v>20.4984</v>
      </c>
    </row>
    <row r="8495" spans="1:22" ht="14.25" customHeight="1" x14ac:dyDescent="0.3">
      <c r="A8495">
        <v>8494</v>
      </c>
      <c r="B8495" t="s">
        <v>10068</v>
      </c>
      <c r="C8495">
        <f>YEAR(Data!$D8495)</f>
        <v>2012</v>
      </c>
      <c r="D8495" s="2">
        <v>41205</v>
      </c>
      <c r="E8495" s="2">
        <v>41210</v>
      </c>
      <c r="F8495" t="s">
        <v>50</v>
      </c>
      <c r="G8495" t="s">
        <v>4486</v>
      </c>
      <c r="H8495" t="s">
        <v>4487</v>
      </c>
      <c r="I8495" t="s">
        <v>26</v>
      </c>
      <c r="J8495" t="s">
        <v>27</v>
      </c>
      <c r="K8495" t="s">
        <v>4880</v>
      </c>
      <c r="L8495" t="s">
        <v>104</v>
      </c>
      <c r="M8495">
        <v>79424</v>
      </c>
      <c r="N8495" t="s">
        <v>105</v>
      </c>
      <c r="O8495" t="s">
        <v>7663</v>
      </c>
      <c r="P8495" t="s">
        <v>71</v>
      </c>
      <c r="Q8495" t="s">
        <v>1216</v>
      </c>
      <c r="R8495" t="s">
        <v>7664</v>
      </c>
      <c r="S8495">
        <v>479.97600000000006</v>
      </c>
      <c r="T8495">
        <v>3</v>
      </c>
      <c r="U8495">
        <v>0.2</v>
      </c>
      <c r="V8495">
        <v>161.99189999999999</v>
      </c>
    </row>
    <row r="8496" spans="1:22" ht="14.25" customHeight="1" x14ac:dyDescent="0.3">
      <c r="A8496">
        <v>8495</v>
      </c>
      <c r="B8496" t="s">
        <v>10068</v>
      </c>
      <c r="C8496">
        <f>YEAR(Data!$D8496)</f>
        <v>2012</v>
      </c>
      <c r="D8496" s="2">
        <v>41205</v>
      </c>
      <c r="E8496" s="2">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ht="14.25" customHeight="1" x14ac:dyDescent="0.3">
      <c r="A8497">
        <v>8496</v>
      </c>
      <c r="B8497" t="s">
        <v>10069</v>
      </c>
      <c r="C8497">
        <f>YEAR(Data!$D8497)</f>
        <v>2013</v>
      </c>
      <c r="D8497" s="2">
        <v>41611</v>
      </c>
      <c r="E8497" s="2">
        <v>41617</v>
      </c>
      <c r="F8497" t="s">
        <v>50</v>
      </c>
      <c r="G8497" t="s">
        <v>1108</v>
      </c>
      <c r="H8497" t="s">
        <v>1109</v>
      </c>
      <c r="I8497" t="s">
        <v>41</v>
      </c>
      <c r="J8497" t="s">
        <v>27</v>
      </c>
      <c r="K8497" t="s">
        <v>9521</v>
      </c>
      <c r="L8497" t="s">
        <v>457</v>
      </c>
      <c r="M8497">
        <v>80501</v>
      </c>
      <c r="N8497" t="s">
        <v>44</v>
      </c>
      <c r="O8497" t="s">
        <v>7137</v>
      </c>
      <c r="P8497" t="s">
        <v>71</v>
      </c>
      <c r="Q8497" t="s">
        <v>161</v>
      </c>
      <c r="R8497" t="s">
        <v>7138</v>
      </c>
      <c r="S8497">
        <v>165.60000000000002</v>
      </c>
      <c r="T8497">
        <v>3</v>
      </c>
      <c r="U8497">
        <v>0.2</v>
      </c>
      <c r="V8497">
        <v>-6.2100000000000151</v>
      </c>
    </row>
    <row r="8498" spans="1:22" ht="14.25" customHeight="1" x14ac:dyDescent="0.3">
      <c r="A8498">
        <v>8497</v>
      </c>
      <c r="B8498" t="s">
        <v>10070</v>
      </c>
      <c r="C8498">
        <f>YEAR(Data!$D8498)</f>
        <v>2011</v>
      </c>
      <c r="D8498" s="2">
        <v>40607</v>
      </c>
      <c r="E8498" s="2">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ht="14.25" customHeight="1" x14ac:dyDescent="0.3">
      <c r="A8499">
        <v>8498</v>
      </c>
      <c r="B8499" t="s">
        <v>10070</v>
      </c>
      <c r="C8499">
        <f>YEAR(Data!$D8499)</f>
        <v>2011</v>
      </c>
      <c r="D8499" s="2">
        <v>40607</v>
      </c>
      <c r="E8499" s="2">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ht="14.25" customHeight="1" x14ac:dyDescent="0.3">
      <c r="A8500">
        <v>8499</v>
      </c>
      <c r="B8500" t="s">
        <v>10070</v>
      </c>
      <c r="C8500">
        <f>YEAR(Data!$D8500)</f>
        <v>2011</v>
      </c>
      <c r="D8500" s="2">
        <v>40607</v>
      </c>
      <c r="E8500" s="2">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ht="14.25" customHeight="1" x14ac:dyDescent="0.3">
      <c r="A8501">
        <v>8500</v>
      </c>
      <c r="B8501" t="s">
        <v>10070</v>
      </c>
      <c r="C8501">
        <f>YEAR(Data!$D8501)</f>
        <v>2011</v>
      </c>
      <c r="D8501" s="2">
        <v>40607</v>
      </c>
      <c r="E8501" s="2">
        <v>40610</v>
      </c>
      <c r="F8501" t="s">
        <v>23</v>
      </c>
      <c r="G8501" t="s">
        <v>4126</v>
      </c>
      <c r="H8501" t="s">
        <v>4127</v>
      </c>
      <c r="I8501" t="s">
        <v>26</v>
      </c>
      <c r="J8501" t="s">
        <v>27</v>
      </c>
      <c r="K8501" t="s">
        <v>3189</v>
      </c>
      <c r="L8501" t="s">
        <v>267</v>
      </c>
      <c r="M8501">
        <v>10701</v>
      </c>
      <c r="N8501" t="s">
        <v>148</v>
      </c>
      <c r="O8501" t="s">
        <v>5487</v>
      </c>
      <c r="P8501" t="s">
        <v>46</v>
      </c>
      <c r="Q8501" t="s">
        <v>75</v>
      </c>
      <c r="R8501" t="s">
        <v>5488</v>
      </c>
      <c r="S8501">
        <v>49.632000000000005</v>
      </c>
      <c r="T8501">
        <v>6</v>
      </c>
      <c r="U8501">
        <v>0.2</v>
      </c>
      <c r="V8501">
        <v>16.750799999999998</v>
      </c>
    </row>
    <row r="8502" spans="1:22" ht="14.25" customHeight="1" x14ac:dyDescent="0.3">
      <c r="A8502">
        <v>8501</v>
      </c>
      <c r="B8502" t="s">
        <v>10070</v>
      </c>
      <c r="C8502">
        <f>YEAR(Data!$D8502)</f>
        <v>2011</v>
      </c>
      <c r="D8502" s="2">
        <v>40607</v>
      </c>
      <c r="E8502" s="2">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ht="14.25" customHeight="1" x14ac:dyDescent="0.3">
      <c r="A8503">
        <v>8502</v>
      </c>
      <c r="B8503" t="s">
        <v>10071</v>
      </c>
      <c r="C8503">
        <f>YEAR(Data!$D8503)</f>
        <v>2012</v>
      </c>
      <c r="D8503" s="2">
        <v>40968</v>
      </c>
      <c r="E8503" s="2">
        <v>40971</v>
      </c>
      <c r="F8503" t="s">
        <v>23</v>
      </c>
      <c r="G8503" t="s">
        <v>6604</v>
      </c>
      <c r="H8503" t="s">
        <v>6605</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ht="14.25" customHeight="1" x14ac:dyDescent="0.3">
      <c r="A8504">
        <v>8503</v>
      </c>
      <c r="B8504" t="s">
        <v>10071</v>
      </c>
      <c r="C8504">
        <f>YEAR(Data!$D8504)</f>
        <v>2012</v>
      </c>
      <c r="D8504" s="2">
        <v>40968</v>
      </c>
      <c r="E8504" s="2">
        <v>40971</v>
      </c>
      <c r="F8504" t="s">
        <v>23</v>
      </c>
      <c r="G8504" t="s">
        <v>6604</v>
      </c>
      <c r="H8504" t="s">
        <v>6605</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ht="14.25" customHeight="1" x14ac:dyDescent="0.3">
      <c r="A8505">
        <v>8504</v>
      </c>
      <c r="B8505" t="s">
        <v>10072</v>
      </c>
      <c r="C8505">
        <f>YEAR(Data!$D8505)</f>
        <v>2011</v>
      </c>
      <c r="D8505" s="2">
        <v>40595</v>
      </c>
      <c r="E8505" s="2">
        <v>40599</v>
      </c>
      <c r="F8505" t="s">
        <v>50</v>
      </c>
      <c r="G8505" t="s">
        <v>2146</v>
      </c>
      <c r="H8505" t="s">
        <v>2147</v>
      </c>
      <c r="I8505" t="s">
        <v>102</v>
      </c>
      <c r="J8505" t="s">
        <v>27</v>
      </c>
      <c r="K8505" t="s">
        <v>42</v>
      </c>
      <c r="L8505" t="s">
        <v>43</v>
      </c>
      <c r="M8505">
        <v>90049</v>
      </c>
      <c r="N8505" t="s">
        <v>44</v>
      </c>
      <c r="O8505" t="s">
        <v>6673</v>
      </c>
      <c r="P8505" t="s">
        <v>46</v>
      </c>
      <c r="Q8505" t="s">
        <v>90</v>
      </c>
      <c r="R8505" t="s">
        <v>6674</v>
      </c>
      <c r="S8505">
        <v>12.96</v>
      </c>
      <c r="T8505">
        <v>2</v>
      </c>
      <c r="U8505">
        <v>0</v>
      </c>
      <c r="V8505">
        <v>6.2208000000000006</v>
      </c>
    </row>
    <row r="8506" spans="1:22" ht="14.25" customHeight="1" x14ac:dyDescent="0.3">
      <c r="A8506">
        <v>8505</v>
      </c>
      <c r="B8506" t="s">
        <v>10073</v>
      </c>
      <c r="C8506">
        <f>YEAR(Data!$D8506)</f>
        <v>2013</v>
      </c>
      <c r="D8506" s="2">
        <v>41397</v>
      </c>
      <c r="E8506" s="2">
        <v>41401</v>
      </c>
      <c r="F8506" t="s">
        <v>50</v>
      </c>
      <c r="G8506" t="s">
        <v>7719</v>
      </c>
      <c r="H8506" t="s">
        <v>7720</v>
      </c>
      <c r="I8506" t="s">
        <v>26</v>
      </c>
      <c r="J8506" t="s">
        <v>27</v>
      </c>
      <c r="K8506" t="s">
        <v>1614</v>
      </c>
      <c r="L8506" t="s">
        <v>104</v>
      </c>
      <c r="M8506">
        <v>79109</v>
      </c>
      <c r="N8506" t="s">
        <v>105</v>
      </c>
      <c r="O8506" t="s">
        <v>6956</v>
      </c>
      <c r="P8506" t="s">
        <v>32</v>
      </c>
      <c r="Q8506" t="s">
        <v>36</v>
      </c>
      <c r="R8506" t="s">
        <v>6957</v>
      </c>
      <c r="S8506">
        <v>366.74399999999997</v>
      </c>
      <c r="T8506">
        <v>4</v>
      </c>
      <c r="U8506">
        <v>0.3</v>
      </c>
      <c r="V8506">
        <v>-110.02320000000003</v>
      </c>
    </row>
    <row r="8507" spans="1:22" ht="14.25" customHeight="1" x14ac:dyDescent="0.3">
      <c r="A8507">
        <v>8506</v>
      </c>
      <c r="B8507" t="s">
        <v>10074</v>
      </c>
      <c r="C8507">
        <f>YEAR(Data!$D8507)</f>
        <v>2013</v>
      </c>
      <c r="D8507" s="2">
        <v>41342</v>
      </c>
      <c r="E8507" s="2">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ht="14.25" customHeight="1" x14ac:dyDescent="0.3">
      <c r="A8508">
        <v>8507</v>
      </c>
      <c r="B8508" t="s">
        <v>10074</v>
      </c>
      <c r="C8508">
        <f>YEAR(Data!$D8508)</f>
        <v>2013</v>
      </c>
      <c r="D8508" s="2">
        <v>41342</v>
      </c>
      <c r="E8508" s="2">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ht="14.25" customHeight="1" x14ac:dyDescent="0.3">
      <c r="A8509">
        <v>8508</v>
      </c>
      <c r="B8509" t="s">
        <v>10074</v>
      </c>
      <c r="C8509">
        <f>YEAR(Data!$D8509)</f>
        <v>2013</v>
      </c>
      <c r="D8509" s="2">
        <v>41342</v>
      </c>
      <c r="E8509" s="2">
        <v>41346</v>
      </c>
      <c r="F8509" t="s">
        <v>50</v>
      </c>
      <c r="G8509" t="s">
        <v>2656</v>
      </c>
      <c r="H8509" t="s">
        <v>2657</v>
      </c>
      <c r="I8509" t="s">
        <v>102</v>
      </c>
      <c r="J8509" t="s">
        <v>27</v>
      </c>
      <c r="K8509" t="s">
        <v>815</v>
      </c>
      <c r="L8509" t="s">
        <v>104</v>
      </c>
      <c r="M8509">
        <v>75217</v>
      </c>
      <c r="N8509" t="s">
        <v>105</v>
      </c>
      <c r="O8509" t="s">
        <v>7752</v>
      </c>
      <c r="P8509" t="s">
        <v>46</v>
      </c>
      <c r="Q8509" t="s">
        <v>173</v>
      </c>
      <c r="R8509" t="s">
        <v>7753</v>
      </c>
      <c r="S8509">
        <v>146.352</v>
      </c>
      <c r="T8509">
        <v>3</v>
      </c>
      <c r="U8509">
        <v>0.2</v>
      </c>
      <c r="V8509">
        <v>49.393799999999992</v>
      </c>
    </row>
    <row r="8510" spans="1:22" ht="14.25" customHeight="1" x14ac:dyDescent="0.3">
      <c r="A8510">
        <v>8509</v>
      </c>
      <c r="B8510" t="s">
        <v>10075</v>
      </c>
      <c r="C8510">
        <f>YEAR(Data!$D8510)</f>
        <v>2012</v>
      </c>
      <c r="D8510" s="2">
        <v>41254</v>
      </c>
      <c r="E8510" s="2">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ht="14.25" customHeight="1" x14ac:dyDescent="0.3">
      <c r="A8511">
        <v>8510</v>
      </c>
      <c r="B8511" t="s">
        <v>10075</v>
      </c>
      <c r="C8511">
        <f>YEAR(Data!$D8511)</f>
        <v>2012</v>
      </c>
      <c r="D8511" s="2">
        <v>41254</v>
      </c>
      <c r="E8511" s="2">
        <v>41257</v>
      </c>
      <c r="F8511" t="s">
        <v>188</v>
      </c>
      <c r="G8511" t="s">
        <v>1906</v>
      </c>
      <c r="H8511" t="s">
        <v>1907</v>
      </c>
      <c r="I8511" t="s">
        <v>26</v>
      </c>
      <c r="J8511" t="s">
        <v>27</v>
      </c>
      <c r="K8511" t="s">
        <v>880</v>
      </c>
      <c r="L8511" t="s">
        <v>238</v>
      </c>
      <c r="M8511">
        <v>48205</v>
      </c>
      <c r="N8511" t="s">
        <v>105</v>
      </c>
      <c r="O8511" t="s">
        <v>5890</v>
      </c>
      <c r="P8511" t="s">
        <v>71</v>
      </c>
      <c r="Q8511" t="s">
        <v>72</v>
      </c>
      <c r="R8511" t="s">
        <v>5891</v>
      </c>
      <c r="S8511">
        <v>125.99</v>
      </c>
      <c r="T8511">
        <v>1</v>
      </c>
      <c r="U8511">
        <v>0</v>
      </c>
      <c r="V8511">
        <v>31.497500000000002</v>
      </c>
    </row>
    <row r="8512" spans="1:22" ht="14.25" customHeight="1" x14ac:dyDescent="0.3">
      <c r="A8512">
        <v>8511</v>
      </c>
      <c r="B8512" t="s">
        <v>10075</v>
      </c>
      <c r="C8512">
        <f>YEAR(Data!$D8512)</f>
        <v>2012</v>
      </c>
      <c r="D8512" s="2">
        <v>41254</v>
      </c>
      <c r="E8512" s="2">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ht="14.25" customHeight="1" x14ac:dyDescent="0.3">
      <c r="A8513">
        <v>8512</v>
      </c>
      <c r="B8513" t="s">
        <v>10076</v>
      </c>
      <c r="C8513">
        <f>YEAR(Data!$D8513)</f>
        <v>2013</v>
      </c>
      <c r="D8513" s="2">
        <v>41631</v>
      </c>
      <c r="E8513" s="2">
        <v>41635</v>
      </c>
      <c r="F8513" t="s">
        <v>50</v>
      </c>
      <c r="G8513" t="s">
        <v>564</v>
      </c>
      <c r="H8513" t="s">
        <v>565</v>
      </c>
      <c r="I8513" t="s">
        <v>26</v>
      </c>
      <c r="J8513" t="s">
        <v>27</v>
      </c>
      <c r="K8513" t="s">
        <v>266</v>
      </c>
      <c r="L8513" t="s">
        <v>267</v>
      </c>
      <c r="M8513">
        <v>10035</v>
      </c>
      <c r="N8513" t="s">
        <v>148</v>
      </c>
      <c r="O8513" t="s">
        <v>5781</v>
      </c>
      <c r="P8513" t="s">
        <v>46</v>
      </c>
      <c r="Q8513" t="s">
        <v>75</v>
      </c>
      <c r="R8513" t="s">
        <v>5782</v>
      </c>
      <c r="S8513">
        <v>25.584000000000003</v>
      </c>
      <c r="T8513">
        <v>2</v>
      </c>
      <c r="U8513">
        <v>0.2</v>
      </c>
      <c r="V8513">
        <v>8.9543999999999997</v>
      </c>
    </row>
    <row r="8514" spans="1:22" ht="14.25" customHeight="1" x14ac:dyDescent="0.3">
      <c r="A8514">
        <v>8513</v>
      </c>
      <c r="B8514" t="s">
        <v>10077</v>
      </c>
      <c r="C8514">
        <f>YEAR(Data!$D8514)</f>
        <v>2013</v>
      </c>
      <c r="D8514" s="2">
        <v>41307</v>
      </c>
      <c r="E8514" s="2">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ht="14.25" customHeight="1" x14ac:dyDescent="0.3">
      <c r="A8515">
        <v>8514</v>
      </c>
      <c r="B8515" t="s">
        <v>10078</v>
      </c>
      <c r="C8515">
        <f>YEAR(Data!$D8515)</f>
        <v>2014</v>
      </c>
      <c r="D8515" s="2">
        <v>41796</v>
      </c>
      <c r="E8515" s="2">
        <v>41800</v>
      </c>
      <c r="F8515" t="s">
        <v>50</v>
      </c>
      <c r="G8515" t="s">
        <v>3094</v>
      </c>
      <c r="H8515" t="s">
        <v>3095</v>
      </c>
      <c r="I8515" t="s">
        <v>41</v>
      </c>
      <c r="J8515" t="s">
        <v>27</v>
      </c>
      <c r="K8515" t="s">
        <v>6051</v>
      </c>
      <c r="L8515" t="s">
        <v>54</v>
      </c>
      <c r="M8515">
        <v>32839</v>
      </c>
      <c r="N8515" t="s">
        <v>30</v>
      </c>
      <c r="O8515" t="s">
        <v>5264</v>
      </c>
      <c r="P8515" t="s">
        <v>46</v>
      </c>
      <c r="Q8515" t="s">
        <v>90</v>
      </c>
      <c r="R8515" t="s">
        <v>5265</v>
      </c>
      <c r="S8515">
        <v>20.736000000000004</v>
      </c>
      <c r="T8515">
        <v>4</v>
      </c>
      <c r="U8515">
        <v>0.2</v>
      </c>
      <c r="V8515">
        <v>7.2576000000000001</v>
      </c>
    </row>
    <row r="8516" spans="1:22" ht="14.25" customHeight="1" x14ac:dyDescent="0.3">
      <c r="A8516">
        <v>8515</v>
      </c>
      <c r="B8516" t="s">
        <v>10079</v>
      </c>
      <c r="C8516">
        <f>YEAR(Data!$D8516)</f>
        <v>2012</v>
      </c>
      <c r="D8516" s="2">
        <v>41142</v>
      </c>
      <c r="E8516" s="2">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ht="14.25" customHeight="1" x14ac:dyDescent="0.3">
      <c r="A8517">
        <v>8516</v>
      </c>
      <c r="B8517" t="s">
        <v>10079</v>
      </c>
      <c r="C8517">
        <f>YEAR(Data!$D8517)</f>
        <v>2012</v>
      </c>
      <c r="D8517" s="2">
        <v>41142</v>
      </c>
      <c r="E8517" s="2">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ht="14.25" customHeight="1" x14ac:dyDescent="0.3">
      <c r="A8518">
        <v>8517</v>
      </c>
      <c r="B8518" t="s">
        <v>10080</v>
      </c>
      <c r="C8518">
        <f>YEAR(Data!$D8518)</f>
        <v>2013</v>
      </c>
      <c r="D8518" s="2">
        <v>41372</v>
      </c>
      <c r="E8518" s="2">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ht="14.25" customHeight="1" x14ac:dyDescent="0.3">
      <c r="A8519">
        <v>8518</v>
      </c>
      <c r="B8519" t="s">
        <v>10081</v>
      </c>
      <c r="C8519">
        <f>YEAR(Data!$D8519)</f>
        <v>2014</v>
      </c>
      <c r="D8519" s="2">
        <v>41795</v>
      </c>
      <c r="E8519" s="2">
        <v>41798</v>
      </c>
      <c r="F8519" t="s">
        <v>23</v>
      </c>
      <c r="G8519" t="s">
        <v>1660</v>
      </c>
      <c r="H8519" t="s">
        <v>1661</v>
      </c>
      <c r="I8519" t="s">
        <v>26</v>
      </c>
      <c r="J8519" t="s">
        <v>27</v>
      </c>
      <c r="K8519" t="s">
        <v>5906</v>
      </c>
      <c r="L8519" t="s">
        <v>104</v>
      </c>
      <c r="M8519">
        <v>75034</v>
      </c>
      <c r="N8519" t="s">
        <v>105</v>
      </c>
      <c r="O8519" t="s">
        <v>5363</v>
      </c>
      <c r="P8519" t="s">
        <v>32</v>
      </c>
      <c r="Q8519" t="s">
        <v>65</v>
      </c>
      <c r="R8519" t="s">
        <v>5364</v>
      </c>
      <c r="S8519">
        <v>30.336000000000006</v>
      </c>
      <c r="T8519">
        <v>6</v>
      </c>
      <c r="U8519">
        <v>0.6</v>
      </c>
      <c r="V8519">
        <v>-17.443199999999997</v>
      </c>
    </row>
    <row r="8520" spans="1:22" ht="14.25" customHeight="1" x14ac:dyDescent="0.3">
      <c r="A8520">
        <v>8519</v>
      </c>
      <c r="B8520" t="s">
        <v>10082</v>
      </c>
      <c r="C8520">
        <f>YEAR(Data!$D8520)</f>
        <v>2014</v>
      </c>
      <c r="D8520" s="2">
        <v>41978</v>
      </c>
      <c r="E8520" s="2">
        <v>41984</v>
      </c>
      <c r="F8520" t="s">
        <v>50</v>
      </c>
      <c r="G8520" t="s">
        <v>8517</v>
      </c>
      <c r="H8520" t="s">
        <v>8518</v>
      </c>
      <c r="I8520" t="s">
        <v>26</v>
      </c>
      <c r="J8520" t="s">
        <v>27</v>
      </c>
      <c r="K8520" t="s">
        <v>4824</v>
      </c>
      <c r="L8520" t="s">
        <v>788</v>
      </c>
      <c r="M8520">
        <v>7501</v>
      </c>
      <c r="N8520" t="s">
        <v>148</v>
      </c>
      <c r="O8520" t="s">
        <v>9595</v>
      </c>
      <c r="P8520" t="s">
        <v>32</v>
      </c>
      <c r="Q8520" t="s">
        <v>65</v>
      </c>
      <c r="R8520" t="s">
        <v>9596</v>
      </c>
      <c r="S8520">
        <v>12.99</v>
      </c>
      <c r="T8520">
        <v>1</v>
      </c>
      <c r="U8520">
        <v>0</v>
      </c>
      <c r="V8520">
        <v>1.5587999999999997</v>
      </c>
    </row>
    <row r="8521" spans="1:22" ht="14.25" customHeight="1" x14ac:dyDescent="0.3">
      <c r="A8521">
        <v>8520</v>
      </c>
      <c r="B8521" t="s">
        <v>10082</v>
      </c>
      <c r="C8521">
        <f>YEAR(Data!$D8521)</f>
        <v>2014</v>
      </c>
      <c r="D8521" s="2">
        <v>41978</v>
      </c>
      <c r="E8521" s="2">
        <v>41984</v>
      </c>
      <c r="F8521" t="s">
        <v>50</v>
      </c>
      <c r="G8521" t="s">
        <v>8517</v>
      </c>
      <c r="H8521" t="s">
        <v>8518</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ht="14.25" customHeight="1" x14ac:dyDescent="0.3">
      <c r="A8522">
        <v>8521</v>
      </c>
      <c r="B8522" t="s">
        <v>10082</v>
      </c>
      <c r="C8522">
        <f>YEAR(Data!$D8522)</f>
        <v>2014</v>
      </c>
      <c r="D8522" s="2">
        <v>41978</v>
      </c>
      <c r="E8522" s="2">
        <v>41984</v>
      </c>
      <c r="F8522" t="s">
        <v>50</v>
      </c>
      <c r="G8522" t="s">
        <v>8517</v>
      </c>
      <c r="H8522" t="s">
        <v>8518</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ht="14.25" customHeight="1" x14ac:dyDescent="0.3">
      <c r="A8523">
        <v>8522</v>
      </c>
      <c r="B8523" t="s">
        <v>10083</v>
      </c>
      <c r="C8523">
        <f>YEAR(Data!$D8523)</f>
        <v>2013</v>
      </c>
      <c r="D8523" s="2">
        <v>41285</v>
      </c>
      <c r="E8523" s="2">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ht="14.25" customHeight="1" x14ac:dyDescent="0.3">
      <c r="A8524">
        <v>8523</v>
      </c>
      <c r="B8524" t="s">
        <v>10084</v>
      </c>
      <c r="C8524">
        <f>YEAR(Data!$D8524)</f>
        <v>2013</v>
      </c>
      <c r="D8524" s="2">
        <v>41366</v>
      </c>
      <c r="E8524" s="2">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ht="14.25" customHeight="1" x14ac:dyDescent="0.3">
      <c r="A8525">
        <v>8524</v>
      </c>
      <c r="B8525" t="s">
        <v>10085</v>
      </c>
      <c r="C8525">
        <f>YEAR(Data!$D8525)</f>
        <v>2014</v>
      </c>
      <c r="D8525" s="2">
        <v>41904</v>
      </c>
      <c r="E8525" s="2">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ht="14.25" customHeight="1" x14ac:dyDescent="0.3">
      <c r="A8526">
        <v>8525</v>
      </c>
      <c r="B8526" t="s">
        <v>10086</v>
      </c>
      <c r="C8526">
        <f>YEAR(Data!$D8526)</f>
        <v>2014</v>
      </c>
      <c r="D8526" s="2">
        <v>41715</v>
      </c>
      <c r="E8526" s="2">
        <v>41715</v>
      </c>
      <c r="F8526" t="s">
        <v>1290</v>
      </c>
      <c r="G8526" t="s">
        <v>7106</v>
      </c>
      <c r="H8526" t="s">
        <v>7107</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ht="14.25" customHeight="1" x14ac:dyDescent="0.3">
      <c r="A8527">
        <v>8526</v>
      </c>
      <c r="B8527" t="s">
        <v>10086</v>
      </c>
      <c r="C8527">
        <f>YEAR(Data!$D8527)</f>
        <v>2014</v>
      </c>
      <c r="D8527" s="2">
        <v>41715</v>
      </c>
      <c r="E8527" s="2">
        <v>41715</v>
      </c>
      <c r="F8527" t="s">
        <v>1290</v>
      </c>
      <c r="G8527" t="s">
        <v>7106</v>
      </c>
      <c r="H8527" t="s">
        <v>7107</v>
      </c>
      <c r="I8527" t="s">
        <v>26</v>
      </c>
      <c r="J8527" t="s">
        <v>27</v>
      </c>
      <c r="K8527" t="s">
        <v>497</v>
      </c>
      <c r="L8527" t="s">
        <v>498</v>
      </c>
      <c r="M8527">
        <v>43229</v>
      </c>
      <c r="N8527" t="s">
        <v>148</v>
      </c>
      <c r="O8527" t="s">
        <v>7621</v>
      </c>
      <c r="P8527" t="s">
        <v>32</v>
      </c>
      <c r="Q8527" t="s">
        <v>65</v>
      </c>
      <c r="R8527" t="s">
        <v>7622</v>
      </c>
      <c r="S8527">
        <v>51.264000000000003</v>
      </c>
      <c r="T8527">
        <v>6</v>
      </c>
      <c r="U8527">
        <v>0.2</v>
      </c>
      <c r="V8527">
        <v>7.6895999999999933</v>
      </c>
    </row>
    <row r="8528" spans="1:22" ht="14.25" customHeight="1" x14ac:dyDescent="0.3">
      <c r="A8528">
        <v>8527</v>
      </c>
      <c r="B8528" t="s">
        <v>10086</v>
      </c>
      <c r="C8528">
        <f>YEAR(Data!$D8528)</f>
        <v>2014</v>
      </c>
      <c r="D8528" s="2">
        <v>41715</v>
      </c>
      <c r="E8528" s="2">
        <v>41715</v>
      </c>
      <c r="F8528" t="s">
        <v>1290</v>
      </c>
      <c r="G8528" t="s">
        <v>7106</v>
      </c>
      <c r="H8528" t="s">
        <v>7107</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ht="14.25" customHeight="1" x14ac:dyDescent="0.3">
      <c r="A8529">
        <v>8528</v>
      </c>
      <c r="B8529" t="s">
        <v>10086</v>
      </c>
      <c r="C8529">
        <f>YEAR(Data!$D8529)</f>
        <v>2014</v>
      </c>
      <c r="D8529" s="2">
        <v>41715</v>
      </c>
      <c r="E8529" s="2">
        <v>41715</v>
      </c>
      <c r="F8529" t="s">
        <v>1290</v>
      </c>
      <c r="G8529" t="s">
        <v>7106</v>
      </c>
      <c r="H8529" t="s">
        <v>7107</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ht="14.25" customHeight="1" x14ac:dyDescent="0.3">
      <c r="A8530">
        <v>8529</v>
      </c>
      <c r="B8530" t="s">
        <v>10086</v>
      </c>
      <c r="C8530">
        <f>YEAR(Data!$D8530)</f>
        <v>2014</v>
      </c>
      <c r="D8530" s="2">
        <v>41715</v>
      </c>
      <c r="E8530" s="2">
        <v>41715</v>
      </c>
      <c r="F8530" t="s">
        <v>1290</v>
      </c>
      <c r="G8530" t="s">
        <v>7106</v>
      </c>
      <c r="H8530" t="s">
        <v>7107</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ht="14.25" customHeight="1" x14ac:dyDescent="0.3">
      <c r="A8531">
        <v>8530</v>
      </c>
      <c r="B8531" t="s">
        <v>10087</v>
      </c>
      <c r="C8531">
        <f>YEAR(Data!$D8531)</f>
        <v>2014</v>
      </c>
      <c r="D8531" s="2">
        <v>41954</v>
      </c>
      <c r="E8531" s="2">
        <v>41961</v>
      </c>
      <c r="F8531" t="s">
        <v>50</v>
      </c>
      <c r="G8531" t="s">
        <v>3915</v>
      </c>
      <c r="H8531" t="s">
        <v>3916</v>
      </c>
      <c r="I8531" t="s">
        <v>102</v>
      </c>
      <c r="J8531" t="s">
        <v>27</v>
      </c>
      <c r="K8531" t="s">
        <v>42</v>
      </c>
      <c r="L8531" t="s">
        <v>43</v>
      </c>
      <c r="M8531">
        <v>90008</v>
      </c>
      <c r="N8531" t="s">
        <v>44</v>
      </c>
      <c r="O8531" t="s">
        <v>5396</v>
      </c>
      <c r="P8531" t="s">
        <v>32</v>
      </c>
      <c r="Q8531" t="s">
        <v>36</v>
      </c>
      <c r="R8531" t="s">
        <v>5397</v>
      </c>
      <c r="S8531">
        <v>241.42399999999998</v>
      </c>
      <c r="T8531">
        <v>2</v>
      </c>
      <c r="U8531">
        <v>0.2</v>
      </c>
      <c r="V8531">
        <v>-36.213599999999985</v>
      </c>
    </row>
    <row r="8532" spans="1:22" ht="14.25" customHeight="1" x14ac:dyDescent="0.3">
      <c r="A8532">
        <v>8531</v>
      </c>
      <c r="B8532" t="s">
        <v>10088</v>
      </c>
      <c r="C8532">
        <f>YEAR(Data!$D8532)</f>
        <v>2013</v>
      </c>
      <c r="D8532" s="2">
        <v>41609</v>
      </c>
      <c r="E8532" s="2">
        <v>41615</v>
      </c>
      <c r="F8532" t="s">
        <v>50</v>
      </c>
      <c r="G8532" t="s">
        <v>805</v>
      </c>
      <c r="H8532" t="s">
        <v>806</v>
      </c>
      <c r="I8532" t="s">
        <v>26</v>
      </c>
      <c r="J8532" t="s">
        <v>27</v>
      </c>
      <c r="K8532" t="s">
        <v>880</v>
      </c>
      <c r="L8532" t="s">
        <v>238</v>
      </c>
      <c r="M8532">
        <v>48227</v>
      </c>
      <c r="N8532" t="s">
        <v>105</v>
      </c>
      <c r="O8532" t="s">
        <v>5347</v>
      </c>
      <c r="P8532" t="s">
        <v>46</v>
      </c>
      <c r="Q8532" t="s">
        <v>90</v>
      </c>
      <c r="R8532" t="s">
        <v>5348</v>
      </c>
      <c r="S8532">
        <v>33.36</v>
      </c>
      <c r="T8532">
        <v>4</v>
      </c>
      <c r="U8532">
        <v>0</v>
      </c>
      <c r="V8532">
        <v>16.68</v>
      </c>
    </row>
    <row r="8533" spans="1:22" ht="14.25" customHeight="1" x14ac:dyDescent="0.3">
      <c r="A8533">
        <v>8532</v>
      </c>
      <c r="B8533" t="s">
        <v>10088</v>
      </c>
      <c r="C8533">
        <f>YEAR(Data!$D8533)</f>
        <v>2013</v>
      </c>
      <c r="D8533" s="2">
        <v>41609</v>
      </c>
      <c r="E8533" s="2">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ht="14.25" customHeight="1" x14ac:dyDescent="0.3">
      <c r="A8534">
        <v>8533</v>
      </c>
      <c r="B8534" t="s">
        <v>10088</v>
      </c>
      <c r="C8534">
        <f>YEAR(Data!$D8534)</f>
        <v>2013</v>
      </c>
      <c r="D8534" s="2">
        <v>41609</v>
      </c>
      <c r="E8534" s="2">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ht="14.25" customHeight="1" x14ac:dyDescent="0.3">
      <c r="A8535">
        <v>8534</v>
      </c>
      <c r="B8535" t="s">
        <v>10088</v>
      </c>
      <c r="C8535">
        <f>YEAR(Data!$D8535)</f>
        <v>2013</v>
      </c>
      <c r="D8535" s="2">
        <v>41609</v>
      </c>
      <c r="E8535" s="2">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ht="14.25" customHeight="1" x14ac:dyDescent="0.3">
      <c r="A8536">
        <v>8535</v>
      </c>
      <c r="B8536" t="s">
        <v>10089</v>
      </c>
      <c r="C8536">
        <f>YEAR(Data!$D8536)</f>
        <v>2012</v>
      </c>
      <c r="D8536" s="2">
        <v>40921</v>
      </c>
      <c r="E8536" s="2">
        <v>40923</v>
      </c>
      <c r="F8536" t="s">
        <v>23</v>
      </c>
      <c r="G8536" t="s">
        <v>7875</v>
      </c>
      <c r="H8536" t="s">
        <v>7876</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ht="14.25" customHeight="1" x14ac:dyDescent="0.3">
      <c r="A8537">
        <v>8536</v>
      </c>
      <c r="B8537" t="s">
        <v>10090</v>
      </c>
      <c r="C8537">
        <f>YEAR(Data!$D8537)</f>
        <v>2011</v>
      </c>
      <c r="D8537" s="2">
        <v>40679</v>
      </c>
      <c r="E8537" s="2">
        <v>40683</v>
      </c>
      <c r="F8537" t="s">
        <v>50</v>
      </c>
      <c r="G8537" t="s">
        <v>6451</v>
      </c>
      <c r="H8537" t="s">
        <v>6452</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ht="14.25" customHeight="1" x14ac:dyDescent="0.3">
      <c r="A8538">
        <v>8537</v>
      </c>
      <c r="B8538" t="s">
        <v>10091</v>
      </c>
      <c r="C8538">
        <f>YEAR(Data!$D8538)</f>
        <v>2012</v>
      </c>
      <c r="D8538" s="2">
        <v>41067</v>
      </c>
      <c r="E8538" s="2">
        <v>41071</v>
      </c>
      <c r="F8538" t="s">
        <v>50</v>
      </c>
      <c r="G8538" t="s">
        <v>10092</v>
      </c>
      <c r="H8538" t="s">
        <v>10093</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ht="14.25" customHeight="1" x14ac:dyDescent="0.3">
      <c r="A8539">
        <v>8538</v>
      </c>
      <c r="B8539" t="s">
        <v>10091</v>
      </c>
      <c r="C8539">
        <f>YEAR(Data!$D8539)</f>
        <v>2012</v>
      </c>
      <c r="D8539" s="2">
        <v>41067</v>
      </c>
      <c r="E8539" s="2">
        <v>41071</v>
      </c>
      <c r="F8539" t="s">
        <v>50</v>
      </c>
      <c r="G8539" t="s">
        <v>10092</v>
      </c>
      <c r="H8539" t="s">
        <v>10093</v>
      </c>
      <c r="I8539" t="s">
        <v>102</v>
      </c>
      <c r="J8539" t="s">
        <v>27</v>
      </c>
      <c r="K8539" t="s">
        <v>146</v>
      </c>
      <c r="L8539" t="s">
        <v>147</v>
      </c>
      <c r="M8539">
        <v>19143</v>
      </c>
      <c r="N8539" t="s">
        <v>148</v>
      </c>
      <c r="O8539" t="s">
        <v>6744</v>
      </c>
      <c r="P8539" t="s">
        <v>46</v>
      </c>
      <c r="Q8539" t="s">
        <v>90</v>
      </c>
      <c r="R8539" t="s">
        <v>6745</v>
      </c>
      <c r="S8539">
        <v>25.920000000000005</v>
      </c>
      <c r="T8539">
        <v>5</v>
      </c>
      <c r="U8539">
        <v>0.2</v>
      </c>
      <c r="V8539">
        <v>9.0719999999999992</v>
      </c>
    </row>
    <row r="8540" spans="1:22" ht="14.25" customHeight="1" x14ac:dyDescent="0.3">
      <c r="A8540">
        <v>8539</v>
      </c>
      <c r="B8540" t="s">
        <v>10091</v>
      </c>
      <c r="C8540">
        <f>YEAR(Data!$D8540)</f>
        <v>2012</v>
      </c>
      <c r="D8540" s="2">
        <v>41067</v>
      </c>
      <c r="E8540" s="2">
        <v>41071</v>
      </c>
      <c r="F8540" t="s">
        <v>50</v>
      </c>
      <c r="G8540" t="s">
        <v>10092</v>
      </c>
      <c r="H8540" t="s">
        <v>10093</v>
      </c>
      <c r="I8540" t="s">
        <v>102</v>
      </c>
      <c r="J8540" t="s">
        <v>27</v>
      </c>
      <c r="K8540" t="s">
        <v>146</v>
      </c>
      <c r="L8540" t="s">
        <v>147</v>
      </c>
      <c r="M8540">
        <v>19143</v>
      </c>
      <c r="N8540" t="s">
        <v>148</v>
      </c>
      <c r="O8540" t="s">
        <v>5845</v>
      </c>
      <c r="P8540" t="s">
        <v>46</v>
      </c>
      <c r="Q8540" t="s">
        <v>68</v>
      </c>
      <c r="R8540" t="s">
        <v>5846</v>
      </c>
      <c r="S8540">
        <v>8.016</v>
      </c>
      <c r="T8540">
        <v>3</v>
      </c>
      <c r="U8540">
        <v>0.2</v>
      </c>
      <c r="V8540">
        <v>1.0019999999999993</v>
      </c>
    </row>
    <row r="8541" spans="1:22" ht="14.25" customHeight="1" x14ac:dyDescent="0.3">
      <c r="A8541">
        <v>8540</v>
      </c>
      <c r="B8541" t="s">
        <v>10094</v>
      </c>
      <c r="C8541">
        <f>YEAR(Data!$D8541)</f>
        <v>2014</v>
      </c>
      <c r="D8541" s="2">
        <v>41708</v>
      </c>
      <c r="E8541" s="2">
        <v>41712</v>
      </c>
      <c r="F8541" t="s">
        <v>50</v>
      </c>
      <c r="G8541" t="s">
        <v>407</v>
      </c>
      <c r="H8541" t="s">
        <v>408</v>
      </c>
      <c r="I8541" t="s">
        <v>26</v>
      </c>
      <c r="J8541" t="s">
        <v>27</v>
      </c>
      <c r="K8541" t="s">
        <v>42</v>
      </c>
      <c r="L8541" t="s">
        <v>43</v>
      </c>
      <c r="M8541">
        <v>90008</v>
      </c>
      <c r="N8541" t="s">
        <v>44</v>
      </c>
      <c r="O8541" t="s">
        <v>5426</v>
      </c>
      <c r="P8541" t="s">
        <v>71</v>
      </c>
      <c r="Q8541" t="s">
        <v>1216</v>
      </c>
      <c r="R8541" t="s">
        <v>5427</v>
      </c>
      <c r="S8541">
        <v>479.98400000000004</v>
      </c>
      <c r="T8541">
        <v>2</v>
      </c>
      <c r="U8541">
        <v>0.2</v>
      </c>
      <c r="V8541">
        <v>59.997999999999962</v>
      </c>
    </row>
    <row r="8542" spans="1:22" ht="14.25" customHeight="1" x14ac:dyDescent="0.3">
      <c r="A8542">
        <v>8541</v>
      </c>
      <c r="B8542" t="s">
        <v>10094</v>
      </c>
      <c r="C8542">
        <f>YEAR(Data!$D8542)</f>
        <v>2014</v>
      </c>
      <c r="D8542" s="2">
        <v>41708</v>
      </c>
      <c r="E8542" s="2">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ht="14.25" customHeight="1" x14ac:dyDescent="0.3">
      <c r="A8543">
        <v>8542</v>
      </c>
      <c r="B8543" t="s">
        <v>10095</v>
      </c>
      <c r="C8543">
        <f>YEAR(Data!$D8543)</f>
        <v>2012</v>
      </c>
      <c r="D8543" s="2">
        <v>41265</v>
      </c>
      <c r="E8543" s="2">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ht="14.25" customHeight="1" x14ac:dyDescent="0.3">
      <c r="A8544">
        <v>8543</v>
      </c>
      <c r="B8544" t="s">
        <v>10095</v>
      </c>
      <c r="C8544">
        <f>YEAR(Data!$D8544)</f>
        <v>2012</v>
      </c>
      <c r="D8544" s="2">
        <v>41265</v>
      </c>
      <c r="E8544" s="2">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ht="14.25" customHeight="1" x14ac:dyDescent="0.3">
      <c r="A8545">
        <v>8544</v>
      </c>
      <c r="B8545" t="s">
        <v>10096</v>
      </c>
      <c r="C8545">
        <f>YEAR(Data!$D8545)</f>
        <v>2011</v>
      </c>
      <c r="D8545" s="2">
        <v>40761</v>
      </c>
      <c r="E8545" s="2">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ht="14.25" customHeight="1" x14ac:dyDescent="0.3">
      <c r="A8546">
        <v>8545</v>
      </c>
      <c r="B8546" t="s">
        <v>10097</v>
      </c>
      <c r="C8546">
        <f>YEAR(Data!$D8546)</f>
        <v>2013</v>
      </c>
      <c r="D8546" s="2">
        <v>41361</v>
      </c>
      <c r="E8546" s="2">
        <v>41365</v>
      </c>
      <c r="F8546" t="s">
        <v>50</v>
      </c>
      <c r="G8546" t="s">
        <v>878</v>
      </c>
      <c r="H8546" t="s">
        <v>879</v>
      </c>
      <c r="I8546" t="s">
        <v>41</v>
      </c>
      <c r="J8546" t="s">
        <v>27</v>
      </c>
      <c r="K8546" t="s">
        <v>497</v>
      </c>
      <c r="L8546" t="s">
        <v>1272</v>
      </c>
      <c r="M8546">
        <v>31907</v>
      </c>
      <c r="N8546" t="s">
        <v>30</v>
      </c>
      <c r="O8546" t="s">
        <v>7434</v>
      </c>
      <c r="P8546" t="s">
        <v>32</v>
      </c>
      <c r="Q8546" t="s">
        <v>65</v>
      </c>
      <c r="R8546" t="s">
        <v>7435</v>
      </c>
      <c r="S8546">
        <v>20.239999999999998</v>
      </c>
      <c r="T8546">
        <v>1</v>
      </c>
      <c r="U8546">
        <v>0</v>
      </c>
      <c r="V8546">
        <v>8.7032000000000007</v>
      </c>
    </row>
    <row r="8547" spans="1:22" ht="14.25" customHeight="1" x14ac:dyDescent="0.3">
      <c r="A8547">
        <v>8546</v>
      </c>
      <c r="B8547" t="s">
        <v>10097</v>
      </c>
      <c r="C8547">
        <f>YEAR(Data!$D8547)</f>
        <v>2013</v>
      </c>
      <c r="D8547" s="2">
        <v>41361</v>
      </c>
      <c r="E8547" s="2">
        <v>41365</v>
      </c>
      <c r="F8547" t="s">
        <v>50</v>
      </c>
      <c r="G8547" t="s">
        <v>878</v>
      </c>
      <c r="H8547" t="s">
        <v>879</v>
      </c>
      <c r="I8547" t="s">
        <v>41</v>
      </c>
      <c r="J8547" t="s">
        <v>27</v>
      </c>
      <c r="K8547" t="s">
        <v>497</v>
      </c>
      <c r="L8547" t="s">
        <v>1272</v>
      </c>
      <c r="M8547">
        <v>31907</v>
      </c>
      <c r="N8547" t="s">
        <v>30</v>
      </c>
      <c r="O8547" t="s">
        <v>7111</v>
      </c>
      <c r="P8547" t="s">
        <v>32</v>
      </c>
      <c r="Q8547" t="s">
        <v>65</v>
      </c>
      <c r="R8547" t="s">
        <v>7112</v>
      </c>
      <c r="S8547">
        <v>39.92</v>
      </c>
      <c r="T8547">
        <v>4</v>
      </c>
      <c r="U8547">
        <v>0</v>
      </c>
      <c r="V8547">
        <v>11.177600000000002</v>
      </c>
    </row>
    <row r="8548" spans="1:22" ht="14.25" customHeight="1" x14ac:dyDescent="0.3">
      <c r="A8548">
        <v>8547</v>
      </c>
      <c r="B8548" t="s">
        <v>10097</v>
      </c>
      <c r="C8548">
        <f>YEAR(Data!$D8548)</f>
        <v>2013</v>
      </c>
      <c r="D8548" s="2">
        <v>41361</v>
      </c>
      <c r="E8548" s="2">
        <v>41365</v>
      </c>
      <c r="F8548" t="s">
        <v>50</v>
      </c>
      <c r="G8548" t="s">
        <v>878</v>
      </c>
      <c r="H8548" t="s">
        <v>879</v>
      </c>
      <c r="I8548" t="s">
        <v>41</v>
      </c>
      <c r="J8548" t="s">
        <v>27</v>
      </c>
      <c r="K8548" t="s">
        <v>497</v>
      </c>
      <c r="L8548" t="s">
        <v>1272</v>
      </c>
      <c r="M8548">
        <v>31907</v>
      </c>
      <c r="N8548" t="s">
        <v>30</v>
      </c>
      <c r="O8548" t="s">
        <v>6548</v>
      </c>
      <c r="P8548" t="s">
        <v>46</v>
      </c>
      <c r="Q8548" t="s">
        <v>75</v>
      </c>
      <c r="R8548" t="s">
        <v>6549</v>
      </c>
      <c r="S8548">
        <v>32.54</v>
      </c>
      <c r="T8548">
        <v>2</v>
      </c>
      <c r="U8548">
        <v>0</v>
      </c>
      <c r="V8548">
        <v>15.944599999999998</v>
      </c>
    </row>
    <row r="8549" spans="1:22" ht="14.25" customHeight="1" x14ac:dyDescent="0.3">
      <c r="A8549">
        <v>8548</v>
      </c>
      <c r="B8549" t="s">
        <v>10098</v>
      </c>
      <c r="C8549">
        <f>YEAR(Data!$D8549)</f>
        <v>2012</v>
      </c>
      <c r="D8549" s="2">
        <v>41248</v>
      </c>
      <c r="E8549" s="2">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ht="14.25" customHeight="1" x14ac:dyDescent="0.3">
      <c r="A8550">
        <v>8549</v>
      </c>
      <c r="B8550" t="s">
        <v>10098</v>
      </c>
      <c r="C8550">
        <f>YEAR(Data!$D8550)</f>
        <v>2012</v>
      </c>
      <c r="D8550" s="2">
        <v>41248</v>
      </c>
      <c r="E8550" s="2">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ht="14.25" customHeight="1" x14ac:dyDescent="0.3">
      <c r="A8551">
        <v>8550</v>
      </c>
      <c r="B8551" t="s">
        <v>10099</v>
      </c>
      <c r="C8551">
        <f>YEAR(Data!$D8551)</f>
        <v>2012</v>
      </c>
      <c r="D8551" s="2">
        <v>41163</v>
      </c>
      <c r="E8551" s="2">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ht="14.25" customHeight="1" x14ac:dyDescent="0.3">
      <c r="A8552">
        <v>8551</v>
      </c>
      <c r="B8552" t="s">
        <v>10100</v>
      </c>
      <c r="C8552">
        <f>YEAR(Data!$D8552)</f>
        <v>2012</v>
      </c>
      <c r="D8552" s="2">
        <v>41107</v>
      </c>
      <c r="E8552" s="2">
        <v>41114</v>
      </c>
      <c r="F8552" t="s">
        <v>50</v>
      </c>
      <c r="G8552" t="s">
        <v>1270</v>
      </c>
      <c r="H8552" t="s">
        <v>1271</v>
      </c>
      <c r="I8552" t="s">
        <v>41</v>
      </c>
      <c r="J8552" t="s">
        <v>27</v>
      </c>
      <c r="K8552" t="s">
        <v>184</v>
      </c>
      <c r="L8552" t="s">
        <v>104</v>
      </c>
      <c r="M8552">
        <v>77041</v>
      </c>
      <c r="N8552" t="s">
        <v>105</v>
      </c>
      <c r="O8552" t="s">
        <v>9047</v>
      </c>
      <c r="P8552" t="s">
        <v>46</v>
      </c>
      <c r="Q8552" t="s">
        <v>47</v>
      </c>
      <c r="R8552" t="s">
        <v>9048</v>
      </c>
      <c r="S8552">
        <v>6.2640000000000002</v>
      </c>
      <c r="T8552">
        <v>3</v>
      </c>
      <c r="U8552">
        <v>0.2</v>
      </c>
      <c r="V8552">
        <v>2.0358000000000001</v>
      </c>
    </row>
    <row r="8553" spans="1:22" ht="14.25" customHeight="1" x14ac:dyDescent="0.3">
      <c r="A8553">
        <v>8552</v>
      </c>
      <c r="B8553" t="s">
        <v>10100</v>
      </c>
      <c r="C8553">
        <f>YEAR(Data!$D8553)</f>
        <v>2012</v>
      </c>
      <c r="D8553" s="2">
        <v>41107</v>
      </c>
      <c r="E8553" s="2">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ht="14.25" customHeight="1" x14ac:dyDescent="0.3">
      <c r="A8554">
        <v>8553</v>
      </c>
      <c r="B8554" t="s">
        <v>10101</v>
      </c>
      <c r="C8554">
        <f>YEAR(Data!$D8554)</f>
        <v>2011</v>
      </c>
      <c r="D8554" s="2">
        <v>40693</v>
      </c>
      <c r="E8554" s="2">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ht="14.25" customHeight="1" x14ac:dyDescent="0.3">
      <c r="A8555">
        <v>8554</v>
      </c>
      <c r="B8555" t="s">
        <v>10102</v>
      </c>
      <c r="C8555">
        <f>YEAR(Data!$D8555)</f>
        <v>2014</v>
      </c>
      <c r="D8555" s="2">
        <v>41957</v>
      </c>
      <c r="E8555" s="2">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ht="14.25" customHeight="1" x14ac:dyDescent="0.3">
      <c r="A8556">
        <v>8555</v>
      </c>
      <c r="B8556" t="s">
        <v>10103</v>
      </c>
      <c r="C8556">
        <f>YEAR(Data!$D8556)</f>
        <v>2013</v>
      </c>
      <c r="D8556" s="2">
        <v>41618</v>
      </c>
      <c r="E8556" s="2">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ht="14.25" customHeight="1" x14ac:dyDescent="0.3">
      <c r="A8557">
        <v>8556</v>
      </c>
      <c r="B8557" t="s">
        <v>10104</v>
      </c>
      <c r="C8557">
        <f>YEAR(Data!$D8557)</f>
        <v>2012</v>
      </c>
      <c r="D8557" s="2">
        <v>40990</v>
      </c>
      <c r="E8557" s="2">
        <v>40990</v>
      </c>
      <c r="F8557" t="s">
        <v>1290</v>
      </c>
      <c r="G8557" t="s">
        <v>2403</v>
      </c>
      <c r="H8557" t="s">
        <v>2404</v>
      </c>
      <c r="I8557" t="s">
        <v>26</v>
      </c>
      <c r="J8557" t="s">
        <v>27</v>
      </c>
      <c r="K8557" t="s">
        <v>6825</v>
      </c>
      <c r="L8557" t="s">
        <v>54</v>
      </c>
      <c r="M8557">
        <v>33317</v>
      </c>
      <c r="N8557" t="s">
        <v>30</v>
      </c>
      <c r="O8557" t="s">
        <v>1662</v>
      </c>
      <c r="P8557" t="s">
        <v>71</v>
      </c>
      <c r="Q8557" t="s">
        <v>161</v>
      </c>
      <c r="R8557" t="s">
        <v>1663</v>
      </c>
      <c r="S8557">
        <v>447.94399999999996</v>
      </c>
      <c r="T8557">
        <v>7</v>
      </c>
      <c r="U8557">
        <v>0.2</v>
      </c>
      <c r="V8557">
        <v>89.588799999999992</v>
      </c>
    </row>
    <row r="8558" spans="1:22" ht="14.25" customHeight="1" x14ac:dyDescent="0.3">
      <c r="A8558">
        <v>8557</v>
      </c>
      <c r="B8558" t="s">
        <v>10104</v>
      </c>
      <c r="C8558">
        <f>YEAR(Data!$D8558)</f>
        <v>2012</v>
      </c>
      <c r="D8558" s="2">
        <v>40990</v>
      </c>
      <c r="E8558" s="2">
        <v>40990</v>
      </c>
      <c r="F8558" t="s">
        <v>1290</v>
      </c>
      <c r="G8558" t="s">
        <v>2403</v>
      </c>
      <c r="H8558" t="s">
        <v>2404</v>
      </c>
      <c r="I8558" t="s">
        <v>26</v>
      </c>
      <c r="J8558" t="s">
        <v>27</v>
      </c>
      <c r="K8558" t="s">
        <v>6825</v>
      </c>
      <c r="L8558" t="s">
        <v>54</v>
      </c>
      <c r="M8558">
        <v>33317</v>
      </c>
      <c r="N8558" t="s">
        <v>30</v>
      </c>
      <c r="O8558" t="s">
        <v>8343</v>
      </c>
      <c r="P8558" t="s">
        <v>46</v>
      </c>
      <c r="Q8558" t="s">
        <v>59</v>
      </c>
      <c r="R8558" t="s">
        <v>8344</v>
      </c>
      <c r="S8558">
        <v>150.40799999999999</v>
      </c>
      <c r="T8558">
        <v>9</v>
      </c>
      <c r="U8558">
        <v>0.2</v>
      </c>
      <c r="V8558">
        <v>-33.841799999999999</v>
      </c>
    </row>
    <row r="8559" spans="1:22" ht="14.25" customHeight="1" x14ac:dyDescent="0.3">
      <c r="A8559">
        <v>8558</v>
      </c>
      <c r="B8559" t="s">
        <v>10105</v>
      </c>
      <c r="C8559">
        <f>YEAR(Data!$D8559)</f>
        <v>2013</v>
      </c>
      <c r="D8559" s="2">
        <v>41632</v>
      </c>
      <c r="E8559" s="2">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ht="14.25" customHeight="1" x14ac:dyDescent="0.3">
      <c r="A8560">
        <v>8559</v>
      </c>
      <c r="B8560" t="s">
        <v>10105</v>
      </c>
      <c r="C8560">
        <f>YEAR(Data!$D8560)</f>
        <v>2013</v>
      </c>
      <c r="D8560" s="2">
        <v>41632</v>
      </c>
      <c r="E8560" s="2">
        <v>41635</v>
      </c>
      <c r="F8560" t="s">
        <v>23</v>
      </c>
      <c r="G8560" t="s">
        <v>1345</v>
      </c>
      <c r="H8560" t="s">
        <v>1346</v>
      </c>
      <c r="I8560" t="s">
        <v>41</v>
      </c>
      <c r="J8560" t="s">
        <v>27</v>
      </c>
      <c r="K8560" t="s">
        <v>184</v>
      </c>
      <c r="L8560" t="s">
        <v>104</v>
      </c>
      <c r="M8560">
        <v>77041</v>
      </c>
      <c r="N8560" t="s">
        <v>105</v>
      </c>
      <c r="O8560" t="s">
        <v>7177</v>
      </c>
      <c r="P8560" t="s">
        <v>46</v>
      </c>
      <c r="Q8560" t="s">
        <v>47</v>
      </c>
      <c r="R8560" t="s">
        <v>7178</v>
      </c>
      <c r="S8560">
        <v>45.36</v>
      </c>
      <c r="T8560">
        <v>9</v>
      </c>
      <c r="U8560">
        <v>0.2</v>
      </c>
      <c r="V8560">
        <v>14.741999999999997</v>
      </c>
    </row>
    <row r="8561" spans="1:22" ht="14.25" customHeight="1" x14ac:dyDescent="0.3">
      <c r="A8561">
        <v>8560</v>
      </c>
      <c r="B8561" t="s">
        <v>10105</v>
      </c>
      <c r="C8561">
        <f>YEAR(Data!$D8561)</f>
        <v>2013</v>
      </c>
      <c r="D8561" s="2">
        <v>41632</v>
      </c>
      <c r="E8561" s="2">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ht="14.25" customHeight="1" x14ac:dyDescent="0.3">
      <c r="A8562">
        <v>8561</v>
      </c>
      <c r="B8562" t="s">
        <v>10105</v>
      </c>
      <c r="C8562">
        <f>YEAR(Data!$D8562)</f>
        <v>2013</v>
      </c>
      <c r="D8562" s="2">
        <v>41632</v>
      </c>
      <c r="E8562" s="2">
        <v>41635</v>
      </c>
      <c r="F8562" t="s">
        <v>23</v>
      </c>
      <c r="G8562" t="s">
        <v>1345</v>
      </c>
      <c r="H8562" t="s">
        <v>1346</v>
      </c>
      <c r="I8562" t="s">
        <v>41</v>
      </c>
      <c r="J8562" t="s">
        <v>27</v>
      </c>
      <c r="K8562" t="s">
        <v>184</v>
      </c>
      <c r="L8562" t="s">
        <v>104</v>
      </c>
      <c r="M8562">
        <v>77041</v>
      </c>
      <c r="N8562" t="s">
        <v>105</v>
      </c>
      <c r="O8562" t="s">
        <v>6463</v>
      </c>
      <c r="P8562" t="s">
        <v>71</v>
      </c>
      <c r="Q8562" t="s">
        <v>72</v>
      </c>
      <c r="R8562" t="s">
        <v>6464</v>
      </c>
      <c r="S8562">
        <v>131.88000000000002</v>
      </c>
      <c r="T8562">
        <v>3</v>
      </c>
      <c r="U8562">
        <v>0.2</v>
      </c>
      <c r="V8562">
        <v>14.836499999999987</v>
      </c>
    </row>
    <row r="8563" spans="1:22" ht="14.25" customHeight="1" x14ac:dyDescent="0.3">
      <c r="A8563">
        <v>8562</v>
      </c>
      <c r="B8563" t="s">
        <v>10105</v>
      </c>
      <c r="C8563">
        <f>YEAR(Data!$D8563)</f>
        <v>2013</v>
      </c>
      <c r="D8563" s="2">
        <v>41632</v>
      </c>
      <c r="E8563" s="2">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ht="14.25" customHeight="1" x14ac:dyDescent="0.3">
      <c r="A8564">
        <v>8563</v>
      </c>
      <c r="B8564" t="s">
        <v>10106</v>
      </c>
      <c r="C8564">
        <f>YEAR(Data!$D8564)</f>
        <v>2013</v>
      </c>
      <c r="D8564" s="2">
        <v>41367</v>
      </c>
      <c r="E8564" s="2">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ht="14.25" customHeight="1" x14ac:dyDescent="0.3">
      <c r="A8565">
        <v>8564</v>
      </c>
      <c r="B8565" t="s">
        <v>10107</v>
      </c>
      <c r="C8565">
        <f>YEAR(Data!$D8565)</f>
        <v>2014</v>
      </c>
      <c r="D8565" s="2">
        <v>41760</v>
      </c>
      <c r="E8565" s="2">
        <v>41764</v>
      </c>
      <c r="F8565" t="s">
        <v>50</v>
      </c>
      <c r="G8565" t="s">
        <v>3503</v>
      </c>
      <c r="H8565" t="s">
        <v>3504</v>
      </c>
      <c r="I8565" t="s">
        <v>102</v>
      </c>
      <c r="J8565" t="s">
        <v>27</v>
      </c>
      <c r="K8565" t="s">
        <v>10108</v>
      </c>
      <c r="L8565" t="s">
        <v>54</v>
      </c>
      <c r="M8565">
        <v>32771</v>
      </c>
      <c r="N8565" t="s">
        <v>30</v>
      </c>
      <c r="O8565" t="s">
        <v>3809</v>
      </c>
      <c r="P8565" t="s">
        <v>46</v>
      </c>
      <c r="Q8565" t="s">
        <v>75</v>
      </c>
      <c r="R8565" t="s">
        <v>3810</v>
      </c>
      <c r="S8565">
        <v>4.8420000000000005</v>
      </c>
      <c r="T8565">
        <v>3</v>
      </c>
      <c r="U8565">
        <v>0.7</v>
      </c>
      <c r="V8565">
        <v>-3.5507999999999988</v>
      </c>
    </row>
    <row r="8566" spans="1:22" ht="14.25" customHeight="1" x14ac:dyDescent="0.3">
      <c r="A8566">
        <v>8565</v>
      </c>
      <c r="B8566" t="s">
        <v>10107</v>
      </c>
      <c r="C8566">
        <f>YEAR(Data!$D8566)</f>
        <v>2014</v>
      </c>
      <c r="D8566" s="2">
        <v>41760</v>
      </c>
      <c r="E8566" s="2">
        <v>41764</v>
      </c>
      <c r="F8566" t="s">
        <v>50</v>
      </c>
      <c r="G8566" t="s">
        <v>3503</v>
      </c>
      <c r="H8566" t="s">
        <v>3504</v>
      </c>
      <c r="I8566" t="s">
        <v>102</v>
      </c>
      <c r="J8566" t="s">
        <v>27</v>
      </c>
      <c r="K8566" t="s">
        <v>10108</v>
      </c>
      <c r="L8566" t="s">
        <v>54</v>
      </c>
      <c r="M8566">
        <v>32771</v>
      </c>
      <c r="N8566" t="s">
        <v>30</v>
      </c>
      <c r="O8566" t="s">
        <v>8503</v>
      </c>
      <c r="P8566" t="s">
        <v>32</v>
      </c>
      <c r="Q8566" t="s">
        <v>65</v>
      </c>
      <c r="R8566" t="s">
        <v>8504</v>
      </c>
      <c r="S8566">
        <v>220.70400000000001</v>
      </c>
      <c r="T8566">
        <v>6</v>
      </c>
      <c r="U8566">
        <v>0.2</v>
      </c>
      <c r="V8566">
        <v>-8.2764000000000379</v>
      </c>
    </row>
    <row r="8567" spans="1:22" ht="14.25" customHeight="1" x14ac:dyDescent="0.3">
      <c r="A8567">
        <v>8566</v>
      </c>
      <c r="B8567" t="s">
        <v>10109</v>
      </c>
      <c r="C8567">
        <f>YEAR(Data!$D8567)</f>
        <v>2013</v>
      </c>
      <c r="D8567" s="2">
        <v>41596</v>
      </c>
      <c r="E8567" s="2">
        <v>41597</v>
      </c>
      <c r="F8567" t="s">
        <v>188</v>
      </c>
      <c r="G8567" t="s">
        <v>8368</v>
      </c>
      <c r="H8567" t="s">
        <v>8369</v>
      </c>
      <c r="I8567" t="s">
        <v>26</v>
      </c>
      <c r="J8567" t="s">
        <v>27</v>
      </c>
      <c r="K8567" t="s">
        <v>7397</v>
      </c>
      <c r="L8567" t="s">
        <v>104</v>
      </c>
      <c r="M8567">
        <v>75056</v>
      </c>
      <c r="N8567" t="s">
        <v>105</v>
      </c>
      <c r="O8567" t="s">
        <v>6275</v>
      </c>
      <c r="P8567" t="s">
        <v>71</v>
      </c>
      <c r="Q8567" t="s">
        <v>72</v>
      </c>
      <c r="R8567" t="s">
        <v>6276</v>
      </c>
      <c r="S8567">
        <v>67.176000000000002</v>
      </c>
      <c r="T8567">
        <v>3</v>
      </c>
      <c r="U8567">
        <v>0.2</v>
      </c>
      <c r="V8567">
        <v>6.7175999999999974</v>
      </c>
    </row>
    <row r="8568" spans="1:22" ht="14.25" customHeight="1" x14ac:dyDescent="0.3">
      <c r="A8568">
        <v>8567</v>
      </c>
      <c r="B8568" t="s">
        <v>10109</v>
      </c>
      <c r="C8568">
        <f>YEAR(Data!$D8568)</f>
        <v>2013</v>
      </c>
      <c r="D8568" s="2">
        <v>41596</v>
      </c>
      <c r="E8568" s="2">
        <v>41597</v>
      </c>
      <c r="F8568" t="s">
        <v>188</v>
      </c>
      <c r="G8568" t="s">
        <v>8368</v>
      </c>
      <c r="H8568" t="s">
        <v>8369</v>
      </c>
      <c r="I8568" t="s">
        <v>26</v>
      </c>
      <c r="J8568" t="s">
        <v>27</v>
      </c>
      <c r="K8568" t="s">
        <v>7397</v>
      </c>
      <c r="L8568" t="s">
        <v>104</v>
      </c>
      <c r="M8568">
        <v>75056</v>
      </c>
      <c r="N8568" t="s">
        <v>105</v>
      </c>
      <c r="O8568" t="s">
        <v>5761</v>
      </c>
      <c r="P8568" t="s">
        <v>46</v>
      </c>
      <c r="Q8568" t="s">
        <v>90</v>
      </c>
      <c r="R8568" t="s">
        <v>5762</v>
      </c>
      <c r="S8568">
        <v>15.231999999999999</v>
      </c>
      <c r="T8568">
        <v>4</v>
      </c>
      <c r="U8568">
        <v>0.2</v>
      </c>
      <c r="V8568">
        <v>5.5215999999999994</v>
      </c>
    </row>
    <row r="8569" spans="1:22" ht="14.25" customHeight="1" x14ac:dyDescent="0.3">
      <c r="A8569">
        <v>8568</v>
      </c>
      <c r="B8569" t="s">
        <v>10110</v>
      </c>
      <c r="C8569">
        <f>YEAR(Data!$D8569)</f>
        <v>2013</v>
      </c>
      <c r="D8569" s="2">
        <v>41589</v>
      </c>
      <c r="E8569" s="2">
        <v>41591</v>
      </c>
      <c r="F8569" t="s">
        <v>188</v>
      </c>
      <c r="G8569" t="s">
        <v>2304</v>
      </c>
      <c r="H8569" t="s">
        <v>2305</v>
      </c>
      <c r="I8569" t="s">
        <v>26</v>
      </c>
      <c r="J8569" t="s">
        <v>27</v>
      </c>
      <c r="K8569" t="s">
        <v>276</v>
      </c>
      <c r="L8569" t="s">
        <v>498</v>
      </c>
      <c r="M8569">
        <v>45373</v>
      </c>
      <c r="N8569" t="s">
        <v>148</v>
      </c>
      <c r="O8569" t="s">
        <v>5264</v>
      </c>
      <c r="P8569" t="s">
        <v>46</v>
      </c>
      <c r="Q8569" t="s">
        <v>90</v>
      </c>
      <c r="R8569" t="s">
        <v>5265</v>
      </c>
      <c r="S8569">
        <v>31.104000000000006</v>
      </c>
      <c r="T8569">
        <v>6</v>
      </c>
      <c r="U8569">
        <v>0.2</v>
      </c>
      <c r="V8569">
        <v>10.8864</v>
      </c>
    </row>
    <row r="8570" spans="1:22" ht="14.25" customHeight="1" x14ac:dyDescent="0.3">
      <c r="A8570">
        <v>8569</v>
      </c>
      <c r="B8570" t="s">
        <v>10111</v>
      </c>
      <c r="C8570">
        <f>YEAR(Data!$D8570)</f>
        <v>2013</v>
      </c>
      <c r="D8570" s="2">
        <v>41615</v>
      </c>
      <c r="E8570" s="2">
        <v>41621</v>
      </c>
      <c r="F8570" t="s">
        <v>50</v>
      </c>
      <c r="G8570" t="s">
        <v>2638</v>
      </c>
      <c r="H8570" t="s">
        <v>2639</v>
      </c>
      <c r="I8570" t="s">
        <v>41</v>
      </c>
      <c r="J8570" t="s">
        <v>27</v>
      </c>
      <c r="K8570" t="s">
        <v>6102</v>
      </c>
      <c r="L8570" t="s">
        <v>267</v>
      </c>
      <c r="M8570">
        <v>11550</v>
      </c>
      <c r="N8570" t="s">
        <v>148</v>
      </c>
      <c r="O8570" t="s">
        <v>6989</v>
      </c>
      <c r="P8570" t="s">
        <v>46</v>
      </c>
      <c r="Q8570" t="s">
        <v>75</v>
      </c>
      <c r="R8570" t="s">
        <v>6990</v>
      </c>
      <c r="S8570">
        <v>968.74400000000014</v>
      </c>
      <c r="T8570">
        <v>7</v>
      </c>
      <c r="U8570">
        <v>0.2</v>
      </c>
      <c r="V8570">
        <v>314.84180000000003</v>
      </c>
    </row>
    <row r="8571" spans="1:22" ht="14.25" customHeight="1" x14ac:dyDescent="0.3">
      <c r="A8571">
        <v>8570</v>
      </c>
      <c r="B8571" t="s">
        <v>10111</v>
      </c>
      <c r="C8571">
        <f>YEAR(Data!$D8571)</f>
        <v>2013</v>
      </c>
      <c r="D8571" s="2">
        <v>41615</v>
      </c>
      <c r="E8571" s="2">
        <v>41621</v>
      </c>
      <c r="F8571" t="s">
        <v>50</v>
      </c>
      <c r="G8571" t="s">
        <v>2638</v>
      </c>
      <c r="H8571" t="s">
        <v>2639</v>
      </c>
      <c r="I8571" t="s">
        <v>41</v>
      </c>
      <c r="J8571" t="s">
        <v>27</v>
      </c>
      <c r="K8571" t="s">
        <v>6102</v>
      </c>
      <c r="L8571" t="s">
        <v>267</v>
      </c>
      <c r="M8571">
        <v>11550</v>
      </c>
      <c r="N8571" t="s">
        <v>148</v>
      </c>
      <c r="O8571" t="s">
        <v>431</v>
      </c>
      <c r="P8571" t="s">
        <v>46</v>
      </c>
      <c r="Q8571" t="s">
        <v>75</v>
      </c>
      <c r="R8571" t="s">
        <v>432</v>
      </c>
      <c r="S8571">
        <v>222.35199999999998</v>
      </c>
      <c r="T8571">
        <v>13</v>
      </c>
      <c r="U8571">
        <v>0.2</v>
      </c>
      <c r="V8571">
        <v>77.823200000000014</v>
      </c>
    </row>
    <row r="8572" spans="1:22" ht="14.25" customHeight="1" x14ac:dyDescent="0.3">
      <c r="A8572">
        <v>8571</v>
      </c>
      <c r="B8572" t="s">
        <v>10111</v>
      </c>
      <c r="C8572">
        <f>YEAR(Data!$D8572)</f>
        <v>2013</v>
      </c>
      <c r="D8572" s="2">
        <v>41615</v>
      </c>
      <c r="E8572" s="2">
        <v>41621</v>
      </c>
      <c r="F8572" t="s">
        <v>50</v>
      </c>
      <c r="G8572" t="s">
        <v>2638</v>
      </c>
      <c r="H8572" t="s">
        <v>2639</v>
      </c>
      <c r="I8572" t="s">
        <v>41</v>
      </c>
      <c r="J8572" t="s">
        <v>27</v>
      </c>
      <c r="K8572" t="s">
        <v>6102</v>
      </c>
      <c r="L8572" t="s">
        <v>267</v>
      </c>
      <c r="M8572">
        <v>11550</v>
      </c>
      <c r="N8572" t="s">
        <v>148</v>
      </c>
      <c r="O8572" t="s">
        <v>3312</v>
      </c>
      <c r="P8572" t="s">
        <v>71</v>
      </c>
      <c r="Q8572" t="s">
        <v>1216</v>
      </c>
      <c r="R8572" t="s">
        <v>3313</v>
      </c>
      <c r="S8572">
        <v>479.98400000000004</v>
      </c>
      <c r="T8572">
        <v>2</v>
      </c>
      <c r="U8572">
        <v>0.2</v>
      </c>
      <c r="V8572">
        <v>89.996999999999986</v>
      </c>
    </row>
    <row r="8573" spans="1:22" ht="14.25" customHeight="1" x14ac:dyDescent="0.3">
      <c r="A8573">
        <v>8572</v>
      </c>
      <c r="B8573" t="s">
        <v>10112</v>
      </c>
      <c r="C8573">
        <f>YEAR(Data!$D8573)</f>
        <v>2013</v>
      </c>
      <c r="D8573" s="2">
        <v>41368</v>
      </c>
      <c r="E8573" s="2">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ht="14.25" customHeight="1" x14ac:dyDescent="0.3">
      <c r="A8574">
        <v>8573</v>
      </c>
      <c r="B8574" t="s">
        <v>10113</v>
      </c>
      <c r="C8574">
        <f>YEAR(Data!$D8574)</f>
        <v>2011</v>
      </c>
      <c r="D8574" s="2">
        <v>40875</v>
      </c>
      <c r="E8574" s="2">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ht="14.25" customHeight="1" x14ac:dyDescent="0.3">
      <c r="A8575">
        <v>8574</v>
      </c>
      <c r="B8575" t="s">
        <v>10114</v>
      </c>
      <c r="C8575">
        <f>YEAR(Data!$D8575)</f>
        <v>2012</v>
      </c>
      <c r="D8575" s="2">
        <v>41202</v>
      </c>
      <c r="E8575" s="2">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ht="14.25" customHeight="1" x14ac:dyDescent="0.3">
      <c r="A8576">
        <v>8575</v>
      </c>
      <c r="B8576" t="s">
        <v>10115</v>
      </c>
      <c r="C8576">
        <f>YEAR(Data!$D8576)</f>
        <v>2011</v>
      </c>
      <c r="D8576" s="2">
        <v>40805</v>
      </c>
      <c r="E8576" s="2">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ht="14.25" customHeight="1" x14ac:dyDescent="0.3">
      <c r="A8577">
        <v>8576</v>
      </c>
      <c r="B8577" t="s">
        <v>10116</v>
      </c>
      <c r="C8577">
        <f>YEAR(Data!$D8577)</f>
        <v>2014</v>
      </c>
      <c r="D8577" s="2">
        <v>41879</v>
      </c>
      <c r="E8577" s="2">
        <v>41882</v>
      </c>
      <c r="F8577" t="s">
        <v>23</v>
      </c>
      <c r="G8577" t="s">
        <v>3868</v>
      </c>
      <c r="H8577" t="s">
        <v>3869</v>
      </c>
      <c r="I8577" t="s">
        <v>26</v>
      </c>
      <c r="J8577" t="s">
        <v>27</v>
      </c>
      <c r="K8577" t="s">
        <v>6850</v>
      </c>
      <c r="L8577" t="s">
        <v>54</v>
      </c>
      <c r="M8577">
        <v>34952</v>
      </c>
      <c r="N8577" t="s">
        <v>30</v>
      </c>
      <c r="O8577" t="s">
        <v>2203</v>
      </c>
      <c r="P8577" t="s">
        <v>46</v>
      </c>
      <c r="Q8577" t="s">
        <v>78</v>
      </c>
      <c r="R8577" t="s">
        <v>2204</v>
      </c>
      <c r="S8577">
        <v>14.336000000000002</v>
      </c>
      <c r="T8577">
        <v>4</v>
      </c>
      <c r="U8577">
        <v>0.2</v>
      </c>
      <c r="V8577">
        <v>0.89599999999999991</v>
      </c>
    </row>
    <row r="8578" spans="1:22" ht="14.25" customHeight="1" x14ac:dyDescent="0.3">
      <c r="A8578">
        <v>8577</v>
      </c>
      <c r="B8578" t="s">
        <v>10117</v>
      </c>
      <c r="C8578">
        <f>YEAR(Data!$D8578)</f>
        <v>2014</v>
      </c>
      <c r="D8578" s="2">
        <v>41824</v>
      </c>
      <c r="E8578" s="2">
        <v>41825</v>
      </c>
      <c r="F8578" t="s">
        <v>188</v>
      </c>
      <c r="G8578" t="s">
        <v>6532</v>
      </c>
      <c r="H8578" t="s">
        <v>6533</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ht="14.25" customHeight="1" x14ac:dyDescent="0.3">
      <c r="A8579">
        <v>8578</v>
      </c>
      <c r="B8579" t="s">
        <v>10118</v>
      </c>
      <c r="C8579">
        <f>YEAR(Data!$D8579)</f>
        <v>2014</v>
      </c>
      <c r="D8579" s="2">
        <v>41996</v>
      </c>
      <c r="E8579" s="2">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ht="14.25" customHeight="1" x14ac:dyDescent="0.3">
      <c r="A8580">
        <v>8579</v>
      </c>
      <c r="B8580" t="s">
        <v>10118</v>
      </c>
      <c r="C8580">
        <f>YEAR(Data!$D8580)</f>
        <v>2014</v>
      </c>
      <c r="D8580" s="2">
        <v>41996</v>
      </c>
      <c r="E8580" s="2">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ht="14.25" customHeight="1" x14ac:dyDescent="0.3">
      <c r="A8581">
        <v>8580</v>
      </c>
      <c r="B8581" t="s">
        <v>10119</v>
      </c>
      <c r="C8581">
        <f>YEAR(Data!$D8581)</f>
        <v>2013</v>
      </c>
      <c r="D8581" s="2">
        <v>41636</v>
      </c>
      <c r="E8581" s="2">
        <v>41642</v>
      </c>
      <c r="F8581" t="s">
        <v>50</v>
      </c>
      <c r="G8581" t="s">
        <v>4458</v>
      </c>
      <c r="H8581" t="s">
        <v>4459</v>
      </c>
      <c r="I8581" t="s">
        <v>26</v>
      </c>
      <c r="J8581" t="s">
        <v>27</v>
      </c>
      <c r="K8581" t="s">
        <v>1473</v>
      </c>
      <c r="L8581" t="s">
        <v>29</v>
      </c>
      <c r="M8581">
        <v>40214</v>
      </c>
      <c r="N8581" t="s">
        <v>30</v>
      </c>
      <c r="O8581" t="s">
        <v>9047</v>
      </c>
      <c r="P8581" t="s">
        <v>46</v>
      </c>
      <c r="Q8581" t="s">
        <v>47</v>
      </c>
      <c r="R8581" t="s">
        <v>9048</v>
      </c>
      <c r="S8581">
        <v>2.61</v>
      </c>
      <c r="T8581">
        <v>1</v>
      </c>
      <c r="U8581">
        <v>0</v>
      </c>
      <c r="V8581">
        <v>1.2005999999999999</v>
      </c>
    </row>
    <row r="8582" spans="1:22" ht="14.25" customHeight="1" x14ac:dyDescent="0.3">
      <c r="A8582">
        <v>8581</v>
      </c>
      <c r="B8582" t="s">
        <v>10120</v>
      </c>
      <c r="C8582">
        <f>YEAR(Data!$D8582)</f>
        <v>2011</v>
      </c>
      <c r="D8582" s="2">
        <v>40683</v>
      </c>
      <c r="E8582" s="2">
        <v>40685</v>
      </c>
      <c r="F8582" t="s">
        <v>23</v>
      </c>
      <c r="G8582" t="s">
        <v>4924</v>
      </c>
      <c r="H8582" t="s">
        <v>4925</v>
      </c>
      <c r="I8582" t="s">
        <v>41</v>
      </c>
      <c r="J8582" t="s">
        <v>27</v>
      </c>
      <c r="K8582" t="s">
        <v>10121</v>
      </c>
      <c r="L8582" t="s">
        <v>104</v>
      </c>
      <c r="M8582">
        <v>78666</v>
      </c>
      <c r="N8582" t="s">
        <v>105</v>
      </c>
      <c r="O8582" t="s">
        <v>8817</v>
      </c>
      <c r="P8582" t="s">
        <v>32</v>
      </c>
      <c r="Q8582" t="s">
        <v>65</v>
      </c>
      <c r="R8582" t="s">
        <v>8818</v>
      </c>
      <c r="S8582">
        <v>10.332000000000001</v>
      </c>
      <c r="T8582">
        <v>3</v>
      </c>
      <c r="U8582">
        <v>0.6</v>
      </c>
      <c r="V8582">
        <v>-5.9408999999999992</v>
      </c>
    </row>
    <row r="8583" spans="1:22" ht="14.25" customHeight="1" x14ac:dyDescent="0.3">
      <c r="A8583">
        <v>8582</v>
      </c>
      <c r="B8583" t="s">
        <v>10120</v>
      </c>
      <c r="C8583">
        <f>YEAR(Data!$D8583)</f>
        <v>2011</v>
      </c>
      <c r="D8583" s="2">
        <v>40683</v>
      </c>
      <c r="E8583" s="2">
        <v>40685</v>
      </c>
      <c r="F8583" t="s">
        <v>23</v>
      </c>
      <c r="G8583" t="s">
        <v>4924</v>
      </c>
      <c r="H8583" t="s">
        <v>4925</v>
      </c>
      <c r="I8583" t="s">
        <v>41</v>
      </c>
      <c r="J8583" t="s">
        <v>27</v>
      </c>
      <c r="K8583" t="s">
        <v>10121</v>
      </c>
      <c r="L8583" t="s">
        <v>104</v>
      </c>
      <c r="M8583">
        <v>78666</v>
      </c>
      <c r="N8583" t="s">
        <v>105</v>
      </c>
      <c r="O8583" t="s">
        <v>2856</v>
      </c>
      <c r="P8583" t="s">
        <v>46</v>
      </c>
      <c r="Q8583" t="s">
        <v>90</v>
      </c>
      <c r="R8583" t="s">
        <v>2857</v>
      </c>
      <c r="S8583">
        <v>10.368000000000002</v>
      </c>
      <c r="T8583">
        <v>2</v>
      </c>
      <c r="U8583">
        <v>0.2</v>
      </c>
      <c r="V8583">
        <v>3.6288</v>
      </c>
    </row>
    <row r="8584" spans="1:22" ht="14.25" customHeight="1" x14ac:dyDescent="0.3">
      <c r="A8584">
        <v>8583</v>
      </c>
      <c r="B8584" t="s">
        <v>10120</v>
      </c>
      <c r="C8584">
        <f>YEAR(Data!$D8584)</f>
        <v>2011</v>
      </c>
      <c r="D8584" s="2">
        <v>40683</v>
      </c>
      <c r="E8584" s="2">
        <v>40685</v>
      </c>
      <c r="F8584" t="s">
        <v>23</v>
      </c>
      <c r="G8584" t="s">
        <v>4924</v>
      </c>
      <c r="H8584" t="s">
        <v>4925</v>
      </c>
      <c r="I8584" t="s">
        <v>41</v>
      </c>
      <c r="J8584" t="s">
        <v>27</v>
      </c>
      <c r="K8584" t="s">
        <v>10121</v>
      </c>
      <c r="L8584" t="s">
        <v>104</v>
      </c>
      <c r="M8584">
        <v>78666</v>
      </c>
      <c r="N8584" t="s">
        <v>105</v>
      </c>
      <c r="O8584" t="s">
        <v>5896</v>
      </c>
      <c r="P8584" t="s">
        <v>71</v>
      </c>
      <c r="Q8584" t="s">
        <v>161</v>
      </c>
      <c r="R8584" t="s">
        <v>5897</v>
      </c>
      <c r="S8584">
        <v>20.784000000000002</v>
      </c>
      <c r="T8584">
        <v>2</v>
      </c>
      <c r="U8584">
        <v>0.2</v>
      </c>
      <c r="V8584">
        <v>-3.6372000000000027</v>
      </c>
    </row>
    <row r="8585" spans="1:22" ht="14.25" customHeight="1" x14ac:dyDescent="0.3">
      <c r="A8585">
        <v>8584</v>
      </c>
      <c r="B8585" t="s">
        <v>10120</v>
      </c>
      <c r="C8585">
        <f>YEAR(Data!$D8585)</f>
        <v>2011</v>
      </c>
      <c r="D8585" s="2">
        <v>40683</v>
      </c>
      <c r="E8585" s="2">
        <v>40685</v>
      </c>
      <c r="F8585" t="s">
        <v>23</v>
      </c>
      <c r="G8585" t="s">
        <v>4924</v>
      </c>
      <c r="H8585" t="s">
        <v>4925</v>
      </c>
      <c r="I8585" t="s">
        <v>41</v>
      </c>
      <c r="J8585" t="s">
        <v>27</v>
      </c>
      <c r="K8585" t="s">
        <v>10121</v>
      </c>
      <c r="L8585" t="s">
        <v>104</v>
      </c>
      <c r="M8585">
        <v>78666</v>
      </c>
      <c r="N8585" t="s">
        <v>105</v>
      </c>
      <c r="O8585" t="s">
        <v>8522</v>
      </c>
      <c r="P8585" t="s">
        <v>46</v>
      </c>
      <c r="Q8585" t="s">
        <v>59</v>
      </c>
      <c r="R8585" t="s">
        <v>8523</v>
      </c>
      <c r="S8585">
        <v>66.959999999999994</v>
      </c>
      <c r="T8585">
        <v>5</v>
      </c>
      <c r="U8585">
        <v>0.2</v>
      </c>
      <c r="V8585">
        <v>-13.392000000000003</v>
      </c>
    </row>
    <row r="8586" spans="1:22" ht="14.25" customHeight="1" x14ac:dyDescent="0.3">
      <c r="A8586">
        <v>8585</v>
      </c>
      <c r="B8586" t="s">
        <v>10122</v>
      </c>
      <c r="C8586">
        <f>YEAR(Data!$D8586)</f>
        <v>2011</v>
      </c>
      <c r="D8586" s="2">
        <v>40579</v>
      </c>
      <c r="E8586" s="2">
        <v>40583</v>
      </c>
      <c r="F8586" t="s">
        <v>23</v>
      </c>
      <c r="G8586" t="s">
        <v>8728</v>
      </c>
      <c r="H8586" t="s">
        <v>8729</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ht="14.25" customHeight="1" x14ac:dyDescent="0.3">
      <c r="A8587">
        <v>8586</v>
      </c>
      <c r="B8587" t="s">
        <v>10123</v>
      </c>
      <c r="C8587">
        <f>YEAR(Data!$D8587)</f>
        <v>2014</v>
      </c>
      <c r="D8587" s="2">
        <v>41983</v>
      </c>
      <c r="E8587" s="2">
        <v>41989</v>
      </c>
      <c r="F8587" t="s">
        <v>50</v>
      </c>
      <c r="G8587" t="s">
        <v>7418</v>
      </c>
      <c r="H8587" t="s">
        <v>7419</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ht="14.25" customHeight="1" x14ac:dyDescent="0.3">
      <c r="A8588">
        <v>8587</v>
      </c>
      <c r="B8588" t="s">
        <v>10124</v>
      </c>
      <c r="C8588">
        <f>YEAR(Data!$D8588)</f>
        <v>2014</v>
      </c>
      <c r="D8588" s="2">
        <v>41832</v>
      </c>
      <c r="E8588" s="2">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ht="14.25" customHeight="1" x14ac:dyDescent="0.3">
      <c r="A8589">
        <v>8588</v>
      </c>
      <c r="B8589" t="s">
        <v>10124</v>
      </c>
      <c r="C8589">
        <f>YEAR(Data!$D8589)</f>
        <v>2014</v>
      </c>
      <c r="D8589" s="2">
        <v>41832</v>
      </c>
      <c r="E8589" s="2">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ht="14.25" customHeight="1" x14ac:dyDescent="0.3">
      <c r="A8590">
        <v>8589</v>
      </c>
      <c r="B8590" t="s">
        <v>10125</v>
      </c>
      <c r="C8590">
        <f>YEAR(Data!$D8590)</f>
        <v>2012</v>
      </c>
      <c r="D8590" s="2">
        <v>41044</v>
      </c>
      <c r="E8590" s="2">
        <v>41051</v>
      </c>
      <c r="F8590" t="s">
        <v>50</v>
      </c>
      <c r="G8590" t="s">
        <v>6751</v>
      </c>
      <c r="H8590" t="s">
        <v>6752</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ht="14.25" customHeight="1" x14ac:dyDescent="0.3">
      <c r="A8591">
        <v>8590</v>
      </c>
      <c r="B8591" t="s">
        <v>10126</v>
      </c>
      <c r="C8591">
        <f>YEAR(Data!$D8591)</f>
        <v>2014</v>
      </c>
      <c r="D8591" s="2">
        <v>41669</v>
      </c>
      <c r="E8591" s="2">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ht="14.25" customHeight="1" x14ac:dyDescent="0.3">
      <c r="A8592">
        <v>8591</v>
      </c>
      <c r="B8592" t="s">
        <v>10127</v>
      </c>
      <c r="C8592">
        <f>YEAR(Data!$D8592)</f>
        <v>2014</v>
      </c>
      <c r="D8592" s="2">
        <v>41912</v>
      </c>
      <c r="E8592" s="2">
        <v>41914</v>
      </c>
      <c r="F8592" t="s">
        <v>188</v>
      </c>
      <c r="G8592" t="s">
        <v>792</v>
      </c>
      <c r="H8592" t="s">
        <v>793</v>
      </c>
      <c r="I8592" t="s">
        <v>41</v>
      </c>
      <c r="J8592" t="s">
        <v>27</v>
      </c>
      <c r="K8592" t="s">
        <v>6102</v>
      </c>
      <c r="L8592" t="s">
        <v>267</v>
      </c>
      <c r="M8592">
        <v>11550</v>
      </c>
      <c r="N8592" t="s">
        <v>148</v>
      </c>
      <c r="O8592" t="s">
        <v>6439</v>
      </c>
      <c r="P8592" t="s">
        <v>46</v>
      </c>
      <c r="Q8592" t="s">
        <v>173</v>
      </c>
      <c r="R8592" t="s">
        <v>6440</v>
      </c>
      <c r="S8592">
        <v>7.98</v>
      </c>
      <c r="T8592">
        <v>3</v>
      </c>
      <c r="U8592">
        <v>0</v>
      </c>
      <c r="V8592">
        <v>3.9102000000000006</v>
      </c>
    </row>
    <row r="8593" spans="1:22" ht="14.25" customHeight="1" x14ac:dyDescent="0.3">
      <c r="A8593">
        <v>8592</v>
      </c>
      <c r="B8593" t="s">
        <v>10128</v>
      </c>
      <c r="C8593">
        <f>YEAR(Data!$D8593)</f>
        <v>2014</v>
      </c>
      <c r="D8593" s="2">
        <v>41753</v>
      </c>
      <c r="E8593" s="2">
        <v>41756</v>
      </c>
      <c r="F8593" t="s">
        <v>188</v>
      </c>
      <c r="G8593" t="s">
        <v>51</v>
      </c>
      <c r="H8593" t="s">
        <v>52</v>
      </c>
      <c r="I8593" t="s">
        <v>26</v>
      </c>
      <c r="J8593" t="s">
        <v>27</v>
      </c>
      <c r="K8593" t="s">
        <v>10129</v>
      </c>
      <c r="L8593" t="s">
        <v>457</v>
      </c>
      <c r="M8593">
        <v>80634</v>
      </c>
      <c r="N8593" t="s">
        <v>44</v>
      </c>
      <c r="O8593" t="s">
        <v>4131</v>
      </c>
      <c r="P8593" t="s">
        <v>46</v>
      </c>
      <c r="Q8593" t="s">
        <v>173</v>
      </c>
      <c r="R8593" t="s">
        <v>186</v>
      </c>
      <c r="S8593">
        <v>18.687999999999999</v>
      </c>
      <c r="T8593">
        <v>2</v>
      </c>
      <c r="U8593">
        <v>0.2</v>
      </c>
      <c r="V8593">
        <v>7.008</v>
      </c>
    </row>
    <row r="8594" spans="1:22" ht="14.25" customHeight="1" x14ac:dyDescent="0.3">
      <c r="A8594">
        <v>8593</v>
      </c>
      <c r="B8594" t="s">
        <v>10128</v>
      </c>
      <c r="C8594">
        <f>YEAR(Data!$D8594)</f>
        <v>2014</v>
      </c>
      <c r="D8594" s="2">
        <v>41753</v>
      </c>
      <c r="E8594" s="2">
        <v>41756</v>
      </c>
      <c r="F8594" t="s">
        <v>188</v>
      </c>
      <c r="G8594" t="s">
        <v>51</v>
      </c>
      <c r="H8594" t="s">
        <v>52</v>
      </c>
      <c r="I8594" t="s">
        <v>26</v>
      </c>
      <c r="J8594" t="s">
        <v>27</v>
      </c>
      <c r="K8594" t="s">
        <v>10129</v>
      </c>
      <c r="L8594" t="s">
        <v>457</v>
      </c>
      <c r="M8594">
        <v>80634</v>
      </c>
      <c r="N8594" t="s">
        <v>44</v>
      </c>
      <c r="O8594" t="s">
        <v>8003</v>
      </c>
      <c r="P8594" t="s">
        <v>32</v>
      </c>
      <c r="Q8594" t="s">
        <v>65</v>
      </c>
      <c r="R8594" t="s">
        <v>8004</v>
      </c>
      <c r="S8594">
        <v>11.664000000000001</v>
      </c>
      <c r="T8594">
        <v>3</v>
      </c>
      <c r="U8594">
        <v>0.2</v>
      </c>
      <c r="V8594">
        <v>3.3534000000000006</v>
      </c>
    </row>
    <row r="8595" spans="1:22" ht="14.25" customHeight="1" x14ac:dyDescent="0.3">
      <c r="A8595">
        <v>8594</v>
      </c>
      <c r="B8595" t="s">
        <v>10130</v>
      </c>
      <c r="C8595">
        <f>YEAR(Data!$D8595)</f>
        <v>2014</v>
      </c>
      <c r="D8595" s="2">
        <v>41953</v>
      </c>
      <c r="E8595" s="2">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ht="14.25" customHeight="1" x14ac:dyDescent="0.3">
      <c r="A8596">
        <v>8595</v>
      </c>
      <c r="B8596" t="s">
        <v>10130</v>
      </c>
      <c r="C8596">
        <f>YEAR(Data!$D8596)</f>
        <v>2014</v>
      </c>
      <c r="D8596" s="2">
        <v>41953</v>
      </c>
      <c r="E8596" s="2">
        <v>41957</v>
      </c>
      <c r="F8596" t="s">
        <v>50</v>
      </c>
      <c r="G8596" t="s">
        <v>2717</v>
      </c>
      <c r="H8596" t="s">
        <v>2718</v>
      </c>
      <c r="I8596" t="s">
        <v>102</v>
      </c>
      <c r="J8596" t="s">
        <v>27</v>
      </c>
      <c r="K8596" t="s">
        <v>1521</v>
      </c>
      <c r="L8596" t="s">
        <v>54</v>
      </c>
      <c r="M8596">
        <v>32216</v>
      </c>
      <c r="N8596" t="s">
        <v>30</v>
      </c>
      <c r="O8596" t="s">
        <v>9195</v>
      </c>
      <c r="P8596" t="s">
        <v>71</v>
      </c>
      <c r="Q8596" t="s">
        <v>72</v>
      </c>
      <c r="R8596" t="s">
        <v>9196</v>
      </c>
      <c r="S8596">
        <v>499.16800000000006</v>
      </c>
      <c r="T8596">
        <v>4</v>
      </c>
      <c r="U8596">
        <v>0.2</v>
      </c>
      <c r="V8596">
        <v>31.197999999999993</v>
      </c>
    </row>
    <row r="8597" spans="1:22" ht="14.25" customHeight="1" x14ac:dyDescent="0.3">
      <c r="A8597">
        <v>8596</v>
      </c>
      <c r="B8597" t="s">
        <v>10131</v>
      </c>
      <c r="C8597">
        <f>YEAR(Data!$D8597)</f>
        <v>2011</v>
      </c>
      <c r="D8597" s="2">
        <v>40668</v>
      </c>
      <c r="E8597" s="2">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ht="14.25" customHeight="1" x14ac:dyDescent="0.3">
      <c r="A8598">
        <v>8597</v>
      </c>
      <c r="B8598" t="s">
        <v>10131</v>
      </c>
      <c r="C8598">
        <f>YEAR(Data!$D8598)</f>
        <v>2011</v>
      </c>
      <c r="D8598" s="2">
        <v>40668</v>
      </c>
      <c r="E8598" s="2">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ht="14.25" customHeight="1" x14ac:dyDescent="0.3">
      <c r="A8599">
        <v>8598</v>
      </c>
      <c r="B8599" t="s">
        <v>10132</v>
      </c>
      <c r="C8599">
        <f>YEAR(Data!$D8599)</f>
        <v>2013</v>
      </c>
      <c r="D8599" s="2">
        <v>41575</v>
      </c>
      <c r="E8599" s="2">
        <v>41579</v>
      </c>
      <c r="F8599" t="s">
        <v>50</v>
      </c>
      <c r="G8599" t="s">
        <v>475</v>
      </c>
      <c r="H8599" t="s">
        <v>476</v>
      </c>
      <c r="I8599" t="s">
        <v>102</v>
      </c>
      <c r="J8599" t="s">
        <v>27</v>
      </c>
      <c r="K8599" t="s">
        <v>127</v>
      </c>
      <c r="L8599" t="s">
        <v>43</v>
      </c>
      <c r="M8599">
        <v>94122</v>
      </c>
      <c r="N8599" t="s">
        <v>44</v>
      </c>
      <c r="O8599" t="s">
        <v>8891</v>
      </c>
      <c r="P8599" t="s">
        <v>46</v>
      </c>
      <c r="Q8599" t="s">
        <v>75</v>
      </c>
      <c r="R8599" t="s">
        <v>8892</v>
      </c>
      <c r="S8599">
        <v>67.13600000000001</v>
      </c>
      <c r="T8599">
        <v>4</v>
      </c>
      <c r="U8599">
        <v>0.2</v>
      </c>
      <c r="V8599">
        <v>25.175999999999998</v>
      </c>
    </row>
    <row r="8600" spans="1:22" ht="14.25" customHeight="1" x14ac:dyDescent="0.3">
      <c r="A8600">
        <v>8599</v>
      </c>
      <c r="B8600" t="s">
        <v>10133</v>
      </c>
      <c r="C8600">
        <f>YEAR(Data!$D8600)</f>
        <v>2011</v>
      </c>
      <c r="D8600" s="2">
        <v>40873</v>
      </c>
      <c r="E8600" s="2">
        <v>40878</v>
      </c>
      <c r="F8600" t="s">
        <v>50</v>
      </c>
      <c r="G8600" t="s">
        <v>5584</v>
      </c>
      <c r="H8600" t="s">
        <v>5585</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ht="14.25" customHeight="1" x14ac:dyDescent="0.3">
      <c r="A8601">
        <v>8600</v>
      </c>
      <c r="B8601" t="s">
        <v>10133</v>
      </c>
      <c r="C8601">
        <f>YEAR(Data!$D8601)</f>
        <v>2011</v>
      </c>
      <c r="D8601" s="2">
        <v>40873</v>
      </c>
      <c r="E8601" s="2">
        <v>40878</v>
      </c>
      <c r="F8601" t="s">
        <v>50</v>
      </c>
      <c r="G8601" t="s">
        <v>5584</v>
      </c>
      <c r="H8601" t="s">
        <v>5585</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ht="14.25" customHeight="1" x14ac:dyDescent="0.3">
      <c r="A8602">
        <v>8601</v>
      </c>
      <c r="B8602" t="s">
        <v>10133</v>
      </c>
      <c r="C8602">
        <f>YEAR(Data!$D8602)</f>
        <v>2011</v>
      </c>
      <c r="D8602" s="2">
        <v>40873</v>
      </c>
      <c r="E8602" s="2">
        <v>40878</v>
      </c>
      <c r="F8602" t="s">
        <v>50</v>
      </c>
      <c r="G8602" t="s">
        <v>5584</v>
      </c>
      <c r="H8602" t="s">
        <v>5585</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ht="14.25" customHeight="1" x14ac:dyDescent="0.3">
      <c r="A8603">
        <v>8602</v>
      </c>
      <c r="B8603" t="s">
        <v>10133</v>
      </c>
      <c r="C8603">
        <f>YEAR(Data!$D8603)</f>
        <v>2011</v>
      </c>
      <c r="D8603" s="2">
        <v>40873</v>
      </c>
      <c r="E8603" s="2">
        <v>40878</v>
      </c>
      <c r="F8603" t="s">
        <v>50</v>
      </c>
      <c r="G8603" t="s">
        <v>5584</v>
      </c>
      <c r="H8603" t="s">
        <v>5585</v>
      </c>
      <c r="I8603" t="s">
        <v>41</v>
      </c>
      <c r="J8603" t="s">
        <v>27</v>
      </c>
      <c r="K8603" t="s">
        <v>3488</v>
      </c>
      <c r="L8603" t="s">
        <v>43</v>
      </c>
      <c r="M8603">
        <v>93727</v>
      </c>
      <c r="N8603" t="s">
        <v>44</v>
      </c>
      <c r="O8603" t="s">
        <v>5389</v>
      </c>
      <c r="P8603" t="s">
        <v>46</v>
      </c>
      <c r="Q8603" t="s">
        <v>75</v>
      </c>
      <c r="R8603" t="s">
        <v>5390</v>
      </c>
      <c r="S8603">
        <v>7.3120000000000012</v>
      </c>
      <c r="T8603">
        <v>1</v>
      </c>
      <c r="U8603">
        <v>0.2</v>
      </c>
      <c r="V8603">
        <v>2.5591999999999997</v>
      </c>
    </row>
    <row r="8604" spans="1:22" ht="14.25" customHeight="1" x14ac:dyDescent="0.3">
      <c r="A8604">
        <v>8603</v>
      </c>
      <c r="B8604" t="s">
        <v>10134</v>
      </c>
      <c r="C8604">
        <f>YEAR(Data!$D8604)</f>
        <v>2011</v>
      </c>
      <c r="D8604" s="2">
        <v>40908</v>
      </c>
      <c r="E8604" s="2">
        <v>40908</v>
      </c>
      <c r="F8604" t="s">
        <v>1290</v>
      </c>
      <c r="G8604" t="s">
        <v>2599</v>
      </c>
      <c r="H8604" t="s">
        <v>2600</v>
      </c>
      <c r="I8604" t="s">
        <v>102</v>
      </c>
      <c r="J8604" t="s">
        <v>27</v>
      </c>
      <c r="K8604" t="s">
        <v>3319</v>
      </c>
      <c r="L8604" t="s">
        <v>1392</v>
      </c>
      <c r="M8604">
        <v>89502</v>
      </c>
      <c r="N8604" t="s">
        <v>44</v>
      </c>
      <c r="O8604" t="s">
        <v>6348</v>
      </c>
      <c r="P8604" t="s">
        <v>71</v>
      </c>
      <c r="Q8604" t="s">
        <v>72</v>
      </c>
      <c r="R8604" t="s">
        <v>6349</v>
      </c>
      <c r="S8604">
        <v>475.94400000000002</v>
      </c>
      <c r="T8604">
        <v>7</v>
      </c>
      <c r="U8604">
        <v>0.2</v>
      </c>
      <c r="V8604">
        <v>59.492999999999952</v>
      </c>
    </row>
    <row r="8605" spans="1:22" ht="14.25" customHeight="1" x14ac:dyDescent="0.3">
      <c r="A8605">
        <v>8604</v>
      </c>
      <c r="B8605" t="s">
        <v>10135</v>
      </c>
      <c r="C8605">
        <f>YEAR(Data!$D8605)</f>
        <v>2013</v>
      </c>
      <c r="D8605" s="2">
        <v>41277</v>
      </c>
      <c r="E8605" s="2">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ht="14.25" customHeight="1" x14ac:dyDescent="0.3">
      <c r="A8606">
        <v>8605</v>
      </c>
      <c r="B8606" t="s">
        <v>10135</v>
      </c>
      <c r="C8606">
        <f>YEAR(Data!$D8606)</f>
        <v>2013</v>
      </c>
      <c r="D8606" s="2">
        <v>41277</v>
      </c>
      <c r="E8606" s="2">
        <v>41282</v>
      </c>
      <c r="F8606" t="s">
        <v>50</v>
      </c>
      <c r="G8606" t="s">
        <v>1005</v>
      </c>
      <c r="H8606" t="s">
        <v>1006</v>
      </c>
      <c r="I8606" t="s">
        <v>41</v>
      </c>
      <c r="J8606" t="s">
        <v>27</v>
      </c>
      <c r="K8606" t="s">
        <v>678</v>
      </c>
      <c r="L8606" t="s">
        <v>104</v>
      </c>
      <c r="M8606">
        <v>78207</v>
      </c>
      <c r="N8606" t="s">
        <v>105</v>
      </c>
      <c r="O8606" t="s">
        <v>7137</v>
      </c>
      <c r="P8606" t="s">
        <v>71</v>
      </c>
      <c r="Q8606" t="s">
        <v>161</v>
      </c>
      <c r="R8606" t="s">
        <v>7138</v>
      </c>
      <c r="S8606">
        <v>165.60000000000002</v>
      </c>
      <c r="T8606">
        <v>3</v>
      </c>
      <c r="U8606">
        <v>0.2</v>
      </c>
      <c r="V8606">
        <v>-6.2100000000000151</v>
      </c>
    </row>
    <row r="8607" spans="1:22" ht="14.25" customHeight="1" x14ac:dyDescent="0.3">
      <c r="A8607">
        <v>8606</v>
      </c>
      <c r="B8607" t="s">
        <v>10135</v>
      </c>
      <c r="C8607">
        <f>YEAR(Data!$D8607)</f>
        <v>2013</v>
      </c>
      <c r="D8607" s="2">
        <v>41277</v>
      </c>
      <c r="E8607" s="2">
        <v>41282</v>
      </c>
      <c r="F8607" t="s">
        <v>50</v>
      </c>
      <c r="G8607" t="s">
        <v>1005</v>
      </c>
      <c r="H8607" t="s">
        <v>1006</v>
      </c>
      <c r="I8607" t="s">
        <v>41</v>
      </c>
      <c r="J8607" t="s">
        <v>27</v>
      </c>
      <c r="K8607" t="s">
        <v>678</v>
      </c>
      <c r="L8607" t="s">
        <v>104</v>
      </c>
      <c r="M8607">
        <v>78207</v>
      </c>
      <c r="N8607" t="s">
        <v>105</v>
      </c>
      <c r="O8607" t="s">
        <v>5833</v>
      </c>
      <c r="P8607" t="s">
        <v>71</v>
      </c>
      <c r="Q8607" t="s">
        <v>72</v>
      </c>
      <c r="R8607" t="s">
        <v>5834</v>
      </c>
      <c r="S8607">
        <v>180.96</v>
      </c>
      <c r="T8607">
        <v>5</v>
      </c>
      <c r="U8607">
        <v>0.2</v>
      </c>
      <c r="V8607">
        <v>13.571999999999996</v>
      </c>
    </row>
    <row r="8608" spans="1:22" ht="14.25" customHeight="1" x14ac:dyDescent="0.3">
      <c r="A8608">
        <v>8607</v>
      </c>
      <c r="B8608" t="s">
        <v>10136</v>
      </c>
      <c r="C8608">
        <f>YEAR(Data!$D8608)</f>
        <v>2014</v>
      </c>
      <c r="D8608" s="2">
        <v>41870</v>
      </c>
      <c r="E8608" s="2">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ht="14.25" customHeight="1" x14ac:dyDescent="0.3">
      <c r="A8609">
        <v>8608</v>
      </c>
      <c r="B8609" t="s">
        <v>10137</v>
      </c>
      <c r="C8609">
        <f>YEAR(Data!$D8609)</f>
        <v>2011</v>
      </c>
      <c r="D8609" s="2">
        <v>40698</v>
      </c>
      <c r="E8609" s="2">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ht="14.25" customHeight="1" x14ac:dyDescent="0.3">
      <c r="A8610">
        <v>8609</v>
      </c>
      <c r="B8610" t="s">
        <v>10137</v>
      </c>
      <c r="C8610">
        <f>YEAR(Data!$D8610)</f>
        <v>2011</v>
      </c>
      <c r="D8610" s="2">
        <v>40698</v>
      </c>
      <c r="E8610" s="2">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ht="14.25" customHeight="1" x14ac:dyDescent="0.3">
      <c r="A8611">
        <v>8610</v>
      </c>
      <c r="B8611" t="s">
        <v>10137</v>
      </c>
      <c r="C8611">
        <f>YEAR(Data!$D8611)</f>
        <v>2011</v>
      </c>
      <c r="D8611" s="2">
        <v>40698</v>
      </c>
      <c r="E8611" s="2">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ht="14.25" customHeight="1" x14ac:dyDescent="0.3">
      <c r="A8612">
        <v>8611</v>
      </c>
      <c r="B8612" t="s">
        <v>10137</v>
      </c>
      <c r="C8612">
        <f>YEAR(Data!$D8612)</f>
        <v>2011</v>
      </c>
      <c r="D8612" s="2">
        <v>40698</v>
      </c>
      <c r="E8612" s="2">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ht="14.25" customHeight="1" x14ac:dyDescent="0.3">
      <c r="A8613">
        <v>8612</v>
      </c>
      <c r="B8613" t="s">
        <v>10138</v>
      </c>
      <c r="C8613">
        <f>YEAR(Data!$D8613)</f>
        <v>2014</v>
      </c>
      <c r="D8613" s="2">
        <v>41957</v>
      </c>
      <c r="E8613" s="2">
        <v>41961</v>
      </c>
      <c r="F8613" t="s">
        <v>23</v>
      </c>
      <c r="G8613" t="s">
        <v>2813</v>
      </c>
      <c r="H8613" t="s">
        <v>2814</v>
      </c>
      <c r="I8613" t="s">
        <v>26</v>
      </c>
      <c r="J8613" t="s">
        <v>27</v>
      </c>
      <c r="K8613" t="s">
        <v>8826</v>
      </c>
      <c r="L8613" t="s">
        <v>43</v>
      </c>
      <c r="M8613">
        <v>93030</v>
      </c>
      <c r="N8613" t="s">
        <v>44</v>
      </c>
      <c r="O8613" t="s">
        <v>5541</v>
      </c>
      <c r="P8613" t="s">
        <v>71</v>
      </c>
      <c r="Q8613" t="s">
        <v>161</v>
      </c>
      <c r="R8613" t="s">
        <v>5542</v>
      </c>
      <c r="S8613">
        <v>82.95</v>
      </c>
      <c r="T8613">
        <v>5</v>
      </c>
      <c r="U8613">
        <v>0</v>
      </c>
      <c r="V8613">
        <v>29.032499999999999</v>
      </c>
    </row>
    <row r="8614" spans="1:22" ht="14.25" customHeight="1" x14ac:dyDescent="0.3">
      <c r="A8614">
        <v>8613</v>
      </c>
      <c r="B8614" t="s">
        <v>10139</v>
      </c>
      <c r="C8614">
        <f>YEAR(Data!$D8614)</f>
        <v>2013</v>
      </c>
      <c r="D8614" s="2">
        <v>41302</v>
      </c>
      <c r="E8614" s="2">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ht="14.25" customHeight="1" x14ac:dyDescent="0.3">
      <c r="A8615">
        <v>8614</v>
      </c>
      <c r="B8615" t="s">
        <v>10140</v>
      </c>
      <c r="C8615">
        <f>YEAR(Data!$D8615)</f>
        <v>2013</v>
      </c>
      <c r="D8615" s="2">
        <v>41588</v>
      </c>
      <c r="E8615" s="2">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ht="14.25" customHeight="1" x14ac:dyDescent="0.3">
      <c r="A8616">
        <v>8615</v>
      </c>
      <c r="B8616" t="s">
        <v>10141</v>
      </c>
      <c r="C8616">
        <f>YEAR(Data!$D8616)</f>
        <v>2013</v>
      </c>
      <c r="D8616" s="2">
        <v>41528</v>
      </c>
      <c r="E8616" s="2">
        <v>41532</v>
      </c>
      <c r="F8616" t="s">
        <v>50</v>
      </c>
      <c r="G8616" t="s">
        <v>3550</v>
      </c>
      <c r="H8616" t="s">
        <v>3551</v>
      </c>
      <c r="I8616" t="s">
        <v>26</v>
      </c>
      <c r="J8616" t="s">
        <v>27</v>
      </c>
      <c r="K8616" t="s">
        <v>2534</v>
      </c>
      <c r="L8616" t="s">
        <v>96</v>
      </c>
      <c r="M8616">
        <v>98026</v>
      </c>
      <c r="N8616" t="s">
        <v>44</v>
      </c>
      <c r="O8616" t="s">
        <v>7382</v>
      </c>
      <c r="P8616" t="s">
        <v>46</v>
      </c>
      <c r="Q8616" t="s">
        <v>47</v>
      </c>
      <c r="R8616" t="s">
        <v>7383</v>
      </c>
      <c r="S8616">
        <v>7.38</v>
      </c>
      <c r="T8616">
        <v>2</v>
      </c>
      <c r="U8616">
        <v>0</v>
      </c>
      <c r="V8616">
        <v>3.4685999999999999</v>
      </c>
    </row>
    <row r="8617" spans="1:22" ht="14.25" customHeight="1" x14ac:dyDescent="0.3">
      <c r="A8617">
        <v>8616</v>
      </c>
      <c r="B8617" t="s">
        <v>10141</v>
      </c>
      <c r="C8617">
        <f>YEAR(Data!$D8617)</f>
        <v>2013</v>
      </c>
      <c r="D8617" s="2">
        <v>41528</v>
      </c>
      <c r="E8617" s="2">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ht="14.25" customHeight="1" x14ac:dyDescent="0.3">
      <c r="A8618">
        <v>8617</v>
      </c>
      <c r="B8618" t="s">
        <v>10141</v>
      </c>
      <c r="C8618">
        <f>YEAR(Data!$D8618)</f>
        <v>2013</v>
      </c>
      <c r="D8618" s="2">
        <v>41528</v>
      </c>
      <c r="E8618" s="2">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ht="14.25" customHeight="1" x14ac:dyDescent="0.3">
      <c r="A8619">
        <v>8618</v>
      </c>
      <c r="B8619" t="s">
        <v>10141</v>
      </c>
      <c r="C8619">
        <f>YEAR(Data!$D8619)</f>
        <v>2013</v>
      </c>
      <c r="D8619" s="2">
        <v>41528</v>
      </c>
      <c r="E8619" s="2">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ht="14.25" customHeight="1" x14ac:dyDescent="0.3">
      <c r="A8620">
        <v>8619</v>
      </c>
      <c r="B8620" t="s">
        <v>10142</v>
      </c>
      <c r="C8620">
        <f>YEAR(Data!$D8620)</f>
        <v>2014</v>
      </c>
      <c r="D8620" s="2">
        <v>41702</v>
      </c>
      <c r="E8620" s="2">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ht="14.25" customHeight="1" x14ac:dyDescent="0.3">
      <c r="A8621">
        <v>8620</v>
      </c>
      <c r="B8621" t="s">
        <v>10143</v>
      </c>
      <c r="C8621">
        <f>YEAR(Data!$D8621)</f>
        <v>2014</v>
      </c>
      <c r="D8621" s="2">
        <v>41891</v>
      </c>
      <c r="E8621" s="2">
        <v>41896</v>
      </c>
      <c r="F8621" t="s">
        <v>23</v>
      </c>
      <c r="G8621" t="s">
        <v>2612</v>
      </c>
      <c r="H8621" t="s">
        <v>2613</v>
      </c>
      <c r="I8621" t="s">
        <v>41</v>
      </c>
      <c r="J8621" t="s">
        <v>27</v>
      </c>
      <c r="K8621" t="s">
        <v>266</v>
      </c>
      <c r="L8621" t="s">
        <v>267</v>
      </c>
      <c r="M8621">
        <v>10024</v>
      </c>
      <c r="N8621" t="s">
        <v>148</v>
      </c>
      <c r="O8621" t="s">
        <v>6838</v>
      </c>
      <c r="P8621" t="s">
        <v>46</v>
      </c>
      <c r="Q8621" t="s">
        <v>59</v>
      </c>
      <c r="R8621" t="s">
        <v>6839</v>
      </c>
      <c r="S8621">
        <v>65.12</v>
      </c>
      <c r="T8621">
        <v>4</v>
      </c>
      <c r="U8621">
        <v>0</v>
      </c>
      <c r="V8621">
        <v>16.931200000000004</v>
      </c>
    </row>
    <row r="8622" spans="1:22" ht="14.25" customHeight="1" x14ac:dyDescent="0.3">
      <c r="A8622">
        <v>8621</v>
      </c>
      <c r="B8622" t="s">
        <v>10144</v>
      </c>
      <c r="C8622">
        <f>YEAR(Data!$D8622)</f>
        <v>2014</v>
      </c>
      <c r="D8622" s="2">
        <v>41950</v>
      </c>
      <c r="E8622" s="2">
        <v>41953</v>
      </c>
      <c r="F8622" t="s">
        <v>23</v>
      </c>
      <c r="G8622" t="s">
        <v>6573</v>
      </c>
      <c r="H8622" t="s">
        <v>6574</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ht="14.25" customHeight="1" x14ac:dyDescent="0.3">
      <c r="A8623">
        <v>8622</v>
      </c>
      <c r="B8623" t="s">
        <v>10145</v>
      </c>
      <c r="C8623">
        <f>YEAR(Data!$D8623)</f>
        <v>2014</v>
      </c>
      <c r="D8623" s="2">
        <v>41773</v>
      </c>
      <c r="E8623" s="2">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ht="14.25" customHeight="1" x14ac:dyDescent="0.3">
      <c r="A8624">
        <v>8623</v>
      </c>
      <c r="B8624" t="s">
        <v>10146</v>
      </c>
      <c r="C8624">
        <f>YEAR(Data!$D8624)</f>
        <v>2013</v>
      </c>
      <c r="D8624" s="2">
        <v>41606</v>
      </c>
      <c r="E8624" s="2">
        <v>41610</v>
      </c>
      <c r="F8624" t="s">
        <v>50</v>
      </c>
      <c r="G8624" t="s">
        <v>5677</v>
      </c>
      <c r="H8624" t="s">
        <v>5678</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ht="14.25" customHeight="1" x14ac:dyDescent="0.3">
      <c r="A8625">
        <v>8624</v>
      </c>
      <c r="B8625" t="s">
        <v>10147</v>
      </c>
      <c r="C8625">
        <f>YEAR(Data!$D8625)</f>
        <v>2012</v>
      </c>
      <c r="D8625" s="2">
        <v>41226</v>
      </c>
      <c r="E8625" s="2">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ht="14.25" customHeight="1" x14ac:dyDescent="0.3">
      <c r="A8626">
        <v>8625</v>
      </c>
      <c r="B8626" t="s">
        <v>10147</v>
      </c>
      <c r="C8626">
        <f>YEAR(Data!$D8626)</f>
        <v>2012</v>
      </c>
      <c r="D8626" s="2">
        <v>41226</v>
      </c>
      <c r="E8626" s="2">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ht="14.25" customHeight="1" x14ac:dyDescent="0.3">
      <c r="A8627">
        <v>8626</v>
      </c>
      <c r="B8627" t="s">
        <v>10148</v>
      </c>
      <c r="C8627">
        <f>YEAR(Data!$D8627)</f>
        <v>2012</v>
      </c>
      <c r="D8627" s="2">
        <v>41251</v>
      </c>
      <c r="E8627" s="2">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ht="14.25" customHeight="1" x14ac:dyDescent="0.3">
      <c r="A8628">
        <v>8627</v>
      </c>
      <c r="B8628" t="s">
        <v>10149</v>
      </c>
      <c r="C8628">
        <f>YEAR(Data!$D8628)</f>
        <v>2012</v>
      </c>
      <c r="D8628" s="2">
        <v>41159</v>
      </c>
      <c r="E8628" s="2">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ht="14.25" customHeight="1" x14ac:dyDescent="0.3">
      <c r="A8629">
        <v>8628</v>
      </c>
      <c r="B8629" t="s">
        <v>10149</v>
      </c>
      <c r="C8629">
        <f>YEAR(Data!$D8629)</f>
        <v>2012</v>
      </c>
      <c r="D8629" s="2">
        <v>41159</v>
      </c>
      <c r="E8629" s="2">
        <v>41164</v>
      </c>
      <c r="F8629" t="s">
        <v>50</v>
      </c>
      <c r="G8629" t="s">
        <v>1149</v>
      </c>
      <c r="H8629" t="s">
        <v>1150</v>
      </c>
      <c r="I8629" t="s">
        <v>41</v>
      </c>
      <c r="J8629" t="s">
        <v>27</v>
      </c>
      <c r="K8629" t="s">
        <v>266</v>
      </c>
      <c r="L8629" t="s">
        <v>267</v>
      </c>
      <c r="M8629">
        <v>10011</v>
      </c>
      <c r="N8629" t="s">
        <v>148</v>
      </c>
      <c r="O8629" t="s">
        <v>6685</v>
      </c>
      <c r="P8629" t="s">
        <v>71</v>
      </c>
      <c r="Q8629" t="s">
        <v>161</v>
      </c>
      <c r="R8629" t="s">
        <v>6686</v>
      </c>
      <c r="S8629">
        <v>90</v>
      </c>
      <c r="T8629">
        <v>5</v>
      </c>
      <c r="U8629">
        <v>0</v>
      </c>
      <c r="V8629">
        <v>16.199999999999992</v>
      </c>
    </row>
    <row r="8630" spans="1:22" ht="14.25" customHeight="1" x14ac:dyDescent="0.3">
      <c r="A8630">
        <v>8629</v>
      </c>
      <c r="B8630" t="s">
        <v>10149</v>
      </c>
      <c r="C8630">
        <f>YEAR(Data!$D8630)</f>
        <v>2012</v>
      </c>
      <c r="D8630" s="2">
        <v>41159</v>
      </c>
      <c r="E8630" s="2">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ht="14.25" customHeight="1" x14ac:dyDescent="0.3">
      <c r="A8631">
        <v>8630</v>
      </c>
      <c r="B8631" t="s">
        <v>10149</v>
      </c>
      <c r="C8631">
        <f>YEAR(Data!$D8631)</f>
        <v>2012</v>
      </c>
      <c r="D8631" s="2">
        <v>41159</v>
      </c>
      <c r="E8631" s="2">
        <v>41164</v>
      </c>
      <c r="F8631" t="s">
        <v>50</v>
      </c>
      <c r="G8631" t="s">
        <v>1149</v>
      </c>
      <c r="H8631" t="s">
        <v>1150</v>
      </c>
      <c r="I8631" t="s">
        <v>41</v>
      </c>
      <c r="J8631" t="s">
        <v>27</v>
      </c>
      <c r="K8631" t="s">
        <v>266</v>
      </c>
      <c r="L8631" t="s">
        <v>267</v>
      </c>
      <c r="M8631">
        <v>10011</v>
      </c>
      <c r="N8631" t="s">
        <v>148</v>
      </c>
      <c r="O8631" t="s">
        <v>5700</v>
      </c>
      <c r="P8631" t="s">
        <v>32</v>
      </c>
      <c r="Q8631" t="s">
        <v>56</v>
      </c>
      <c r="R8631" t="s">
        <v>5701</v>
      </c>
      <c r="S8631">
        <v>481.17599999999999</v>
      </c>
      <c r="T8631">
        <v>2</v>
      </c>
      <c r="U8631">
        <v>0.4</v>
      </c>
      <c r="V8631">
        <v>-120.29400000000004</v>
      </c>
    </row>
    <row r="8632" spans="1:22" ht="14.25" customHeight="1" x14ac:dyDescent="0.3">
      <c r="A8632">
        <v>8631</v>
      </c>
      <c r="B8632" t="s">
        <v>10149</v>
      </c>
      <c r="C8632">
        <f>YEAR(Data!$D8632)</f>
        <v>2012</v>
      </c>
      <c r="D8632" s="2">
        <v>41159</v>
      </c>
      <c r="E8632" s="2">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ht="14.25" customHeight="1" x14ac:dyDescent="0.3">
      <c r="A8633">
        <v>8632</v>
      </c>
      <c r="B8633" t="s">
        <v>10150</v>
      </c>
      <c r="C8633">
        <f>YEAR(Data!$D8633)</f>
        <v>2013</v>
      </c>
      <c r="D8633" s="2">
        <v>41484</v>
      </c>
      <c r="E8633" s="2">
        <v>41485</v>
      </c>
      <c r="F8633" t="s">
        <v>188</v>
      </c>
      <c r="G8633" t="s">
        <v>1892</v>
      </c>
      <c r="H8633" t="s">
        <v>1893</v>
      </c>
      <c r="I8633" t="s">
        <v>26</v>
      </c>
      <c r="J8633" t="s">
        <v>27</v>
      </c>
      <c r="K8633" t="s">
        <v>8098</v>
      </c>
      <c r="L8633" t="s">
        <v>147</v>
      </c>
      <c r="M8633">
        <v>18018</v>
      </c>
      <c r="N8633" t="s">
        <v>148</v>
      </c>
      <c r="O8633" t="s">
        <v>2462</v>
      </c>
      <c r="P8633" t="s">
        <v>32</v>
      </c>
      <c r="Q8633" t="s">
        <v>33</v>
      </c>
      <c r="R8633" t="s">
        <v>2463</v>
      </c>
      <c r="S8633">
        <v>177.45000000000002</v>
      </c>
      <c r="T8633">
        <v>5</v>
      </c>
      <c r="U8633">
        <v>0.5</v>
      </c>
      <c r="V8633">
        <v>-78.078000000000003</v>
      </c>
    </row>
    <row r="8634" spans="1:22" ht="14.25" customHeight="1" x14ac:dyDescent="0.3">
      <c r="A8634">
        <v>8633</v>
      </c>
      <c r="B8634" t="s">
        <v>10150</v>
      </c>
      <c r="C8634">
        <f>YEAR(Data!$D8634)</f>
        <v>2013</v>
      </c>
      <c r="D8634" s="2">
        <v>41484</v>
      </c>
      <c r="E8634" s="2">
        <v>41485</v>
      </c>
      <c r="F8634" t="s">
        <v>188</v>
      </c>
      <c r="G8634" t="s">
        <v>1892</v>
      </c>
      <c r="H8634" t="s">
        <v>1893</v>
      </c>
      <c r="I8634" t="s">
        <v>26</v>
      </c>
      <c r="J8634" t="s">
        <v>27</v>
      </c>
      <c r="K8634" t="s">
        <v>8098</v>
      </c>
      <c r="L8634" t="s">
        <v>147</v>
      </c>
      <c r="M8634">
        <v>18018</v>
      </c>
      <c r="N8634" t="s">
        <v>148</v>
      </c>
      <c r="O8634" t="s">
        <v>2691</v>
      </c>
      <c r="P8634" t="s">
        <v>46</v>
      </c>
      <c r="Q8634" t="s">
        <v>75</v>
      </c>
      <c r="R8634" t="s">
        <v>2692</v>
      </c>
      <c r="S8634">
        <v>1369.7640000000001</v>
      </c>
      <c r="T8634">
        <v>6</v>
      </c>
      <c r="U8634">
        <v>0.7</v>
      </c>
      <c r="V8634">
        <v>-913.17599999999993</v>
      </c>
    </row>
    <row r="8635" spans="1:22" ht="14.25" customHeight="1" x14ac:dyDescent="0.3">
      <c r="A8635">
        <v>8634</v>
      </c>
      <c r="B8635" t="s">
        <v>10150</v>
      </c>
      <c r="C8635">
        <f>YEAR(Data!$D8635)</f>
        <v>2013</v>
      </c>
      <c r="D8635" s="2">
        <v>41484</v>
      </c>
      <c r="E8635" s="2">
        <v>41485</v>
      </c>
      <c r="F8635" t="s">
        <v>188</v>
      </c>
      <c r="G8635" t="s">
        <v>1892</v>
      </c>
      <c r="H8635" t="s">
        <v>1893</v>
      </c>
      <c r="I8635" t="s">
        <v>26</v>
      </c>
      <c r="J8635" t="s">
        <v>27</v>
      </c>
      <c r="K8635" t="s">
        <v>8098</v>
      </c>
      <c r="L8635" t="s">
        <v>147</v>
      </c>
      <c r="M8635">
        <v>18018</v>
      </c>
      <c r="N8635" t="s">
        <v>148</v>
      </c>
      <c r="O8635" t="s">
        <v>7634</v>
      </c>
      <c r="P8635" t="s">
        <v>46</v>
      </c>
      <c r="Q8635" t="s">
        <v>78</v>
      </c>
      <c r="R8635" t="s">
        <v>7635</v>
      </c>
      <c r="S8635">
        <v>9.48</v>
      </c>
      <c r="T8635">
        <v>3</v>
      </c>
      <c r="U8635">
        <v>0.2</v>
      </c>
      <c r="V8635">
        <v>0.7110000000000003</v>
      </c>
    </row>
    <row r="8636" spans="1:22" ht="14.25" customHeight="1" x14ac:dyDescent="0.3">
      <c r="A8636">
        <v>8635</v>
      </c>
      <c r="B8636" t="s">
        <v>10151</v>
      </c>
      <c r="C8636">
        <f>YEAR(Data!$D8636)</f>
        <v>2014</v>
      </c>
      <c r="D8636" s="2">
        <v>41877</v>
      </c>
      <c r="E8636" s="2">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ht="14.25" customHeight="1" x14ac:dyDescent="0.3">
      <c r="A8637">
        <v>8636</v>
      </c>
      <c r="B8637" t="s">
        <v>10152</v>
      </c>
      <c r="C8637">
        <f>YEAR(Data!$D8637)</f>
        <v>2011</v>
      </c>
      <c r="D8637" s="2">
        <v>40663</v>
      </c>
      <c r="E8637" s="2">
        <v>40665</v>
      </c>
      <c r="F8637" t="s">
        <v>188</v>
      </c>
      <c r="G8637" t="s">
        <v>5224</v>
      </c>
      <c r="H8637" t="s">
        <v>5225</v>
      </c>
      <c r="I8637" t="s">
        <v>26</v>
      </c>
      <c r="J8637" t="s">
        <v>27</v>
      </c>
      <c r="K8637" t="s">
        <v>1473</v>
      </c>
      <c r="L8637" t="s">
        <v>29</v>
      </c>
      <c r="M8637">
        <v>40214</v>
      </c>
      <c r="N8637" t="s">
        <v>30</v>
      </c>
      <c r="O8637" t="s">
        <v>8358</v>
      </c>
      <c r="P8637" t="s">
        <v>46</v>
      </c>
      <c r="Q8637" t="s">
        <v>68</v>
      </c>
      <c r="R8637" t="s">
        <v>8359</v>
      </c>
      <c r="S8637">
        <v>174.95000000000002</v>
      </c>
      <c r="T8637">
        <v>5</v>
      </c>
      <c r="U8637">
        <v>0</v>
      </c>
      <c r="V8637">
        <v>45.487000000000002</v>
      </c>
    </row>
    <row r="8638" spans="1:22" ht="14.25" customHeight="1" x14ac:dyDescent="0.3">
      <c r="A8638">
        <v>8637</v>
      </c>
      <c r="B8638" t="s">
        <v>10152</v>
      </c>
      <c r="C8638">
        <f>YEAR(Data!$D8638)</f>
        <v>2011</v>
      </c>
      <c r="D8638" s="2">
        <v>40663</v>
      </c>
      <c r="E8638" s="2">
        <v>40665</v>
      </c>
      <c r="F8638" t="s">
        <v>188</v>
      </c>
      <c r="G8638" t="s">
        <v>5224</v>
      </c>
      <c r="H8638" t="s">
        <v>5225</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ht="14.25" customHeight="1" x14ac:dyDescent="0.3">
      <c r="A8639">
        <v>8638</v>
      </c>
      <c r="B8639" t="s">
        <v>10153</v>
      </c>
      <c r="C8639">
        <f>YEAR(Data!$D8639)</f>
        <v>2014</v>
      </c>
      <c r="D8639" s="2">
        <v>41757</v>
      </c>
      <c r="E8639" s="2">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ht="14.25" customHeight="1" x14ac:dyDescent="0.3">
      <c r="A8640">
        <v>8639</v>
      </c>
      <c r="B8640" t="s">
        <v>10154</v>
      </c>
      <c r="C8640">
        <f>YEAR(Data!$D8640)</f>
        <v>2014</v>
      </c>
      <c r="D8640" s="2">
        <v>41844</v>
      </c>
      <c r="E8640" s="2">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ht="14.25" customHeight="1" x14ac:dyDescent="0.3">
      <c r="A8641">
        <v>8640</v>
      </c>
      <c r="B8641" t="s">
        <v>10155</v>
      </c>
      <c r="C8641">
        <f>YEAR(Data!$D8641)</f>
        <v>2011</v>
      </c>
      <c r="D8641" s="2">
        <v>40890</v>
      </c>
      <c r="E8641" s="2">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ht="14.25" customHeight="1" x14ac:dyDescent="0.3">
      <c r="A8642">
        <v>8641</v>
      </c>
      <c r="B8642" t="s">
        <v>10156</v>
      </c>
      <c r="C8642">
        <f>YEAR(Data!$D8642)</f>
        <v>2014</v>
      </c>
      <c r="D8642" s="2">
        <v>41652</v>
      </c>
      <c r="E8642" s="2">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ht="14.25" customHeight="1" x14ac:dyDescent="0.3">
      <c r="A8643">
        <v>8642</v>
      </c>
      <c r="B8643" t="s">
        <v>10157</v>
      </c>
      <c r="C8643">
        <f>YEAR(Data!$D8643)</f>
        <v>2014</v>
      </c>
      <c r="D8643" s="2">
        <v>41976</v>
      </c>
      <c r="E8643" s="2">
        <v>41976</v>
      </c>
      <c r="F8643" t="s">
        <v>1290</v>
      </c>
      <c r="G8643" t="s">
        <v>5317</v>
      </c>
      <c r="H8643" t="s">
        <v>5318</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ht="14.25" customHeight="1" x14ac:dyDescent="0.3">
      <c r="A8644">
        <v>8643</v>
      </c>
      <c r="B8644" t="s">
        <v>10158</v>
      </c>
      <c r="C8644">
        <f>YEAR(Data!$D8644)</f>
        <v>2012</v>
      </c>
      <c r="D8644" s="2">
        <v>41221</v>
      </c>
      <c r="E8644" s="2">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ht="14.25" customHeight="1" x14ac:dyDescent="0.3">
      <c r="A8645">
        <v>8644</v>
      </c>
      <c r="B8645" t="s">
        <v>10158</v>
      </c>
      <c r="C8645">
        <f>YEAR(Data!$D8645)</f>
        <v>2012</v>
      </c>
      <c r="D8645" s="2">
        <v>41221</v>
      </c>
      <c r="E8645" s="2">
        <v>41228</v>
      </c>
      <c r="F8645" t="s">
        <v>50</v>
      </c>
      <c r="G8645" t="s">
        <v>3094</v>
      </c>
      <c r="H8645" t="s">
        <v>3095</v>
      </c>
      <c r="I8645" t="s">
        <v>41</v>
      </c>
      <c r="J8645" t="s">
        <v>27</v>
      </c>
      <c r="K8645" t="s">
        <v>1521</v>
      </c>
      <c r="L8645" t="s">
        <v>88</v>
      </c>
      <c r="M8645">
        <v>28540</v>
      </c>
      <c r="N8645" t="s">
        <v>30</v>
      </c>
      <c r="O8645" t="s">
        <v>7177</v>
      </c>
      <c r="P8645" t="s">
        <v>46</v>
      </c>
      <c r="Q8645" t="s">
        <v>47</v>
      </c>
      <c r="R8645" t="s">
        <v>7178</v>
      </c>
      <c r="S8645">
        <v>5.04</v>
      </c>
      <c r="T8645">
        <v>1</v>
      </c>
      <c r="U8645">
        <v>0.2</v>
      </c>
      <c r="V8645">
        <v>1.6379999999999997</v>
      </c>
    </row>
    <row r="8646" spans="1:22" ht="14.25" customHeight="1" x14ac:dyDescent="0.3">
      <c r="A8646">
        <v>8645</v>
      </c>
      <c r="B8646" t="s">
        <v>10158</v>
      </c>
      <c r="C8646">
        <f>YEAR(Data!$D8646)</f>
        <v>2012</v>
      </c>
      <c r="D8646" s="2">
        <v>41221</v>
      </c>
      <c r="E8646" s="2">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ht="14.25" customHeight="1" x14ac:dyDescent="0.3">
      <c r="A8647">
        <v>8646</v>
      </c>
      <c r="B8647" t="s">
        <v>10158</v>
      </c>
      <c r="C8647">
        <f>YEAR(Data!$D8647)</f>
        <v>2012</v>
      </c>
      <c r="D8647" s="2">
        <v>41221</v>
      </c>
      <c r="E8647" s="2">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ht="14.25" customHeight="1" x14ac:dyDescent="0.3">
      <c r="A8648">
        <v>8647</v>
      </c>
      <c r="B8648" t="s">
        <v>10159</v>
      </c>
      <c r="C8648">
        <f>YEAR(Data!$D8648)</f>
        <v>2013</v>
      </c>
      <c r="D8648" s="2">
        <v>41604</v>
      </c>
      <c r="E8648" s="2">
        <v>41608</v>
      </c>
      <c r="F8648" t="s">
        <v>50</v>
      </c>
      <c r="G8648" t="s">
        <v>6663</v>
      </c>
      <c r="H8648" t="s">
        <v>6664</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ht="14.25" customHeight="1" x14ac:dyDescent="0.3">
      <c r="A8649">
        <v>8648</v>
      </c>
      <c r="B8649" t="s">
        <v>10160</v>
      </c>
      <c r="C8649">
        <f>YEAR(Data!$D8649)</f>
        <v>2012</v>
      </c>
      <c r="D8649" s="2">
        <v>41248</v>
      </c>
      <c r="E8649" s="2">
        <v>41251</v>
      </c>
      <c r="F8649" t="s">
        <v>188</v>
      </c>
      <c r="G8649" t="s">
        <v>5799</v>
      </c>
      <c r="H8649" t="s">
        <v>5800</v>
      </c>
      <c r="I8649" t="s">
        <v>41</v>
      </c>
      <c r="J8649" t="s">
        <v>27</v>
      </c>
      <c r="K8649" t="s">
        <v>5661</v>
      </c>
      <c r="L8649" t="s">
        <v>335</v>
      </c>
      <c r="M8649">
        <v>37211</v>
      </c>
      <c r="N8649" t="s">
        <v>30</v>
      </c>
      <c r="O8649" t="s">
        <v>892</v>
      </c>
      <c r="P8649" t="s">
        <v>32</v>
      </c>
      <c r="Q8649" t="s">
        <v>36</v>
      </c>
      <c r="R8649" t="s">
        <v>893</v>
      </c>
      <c r="S8649">
        <v>97.424000000000007</v>
      </c>
      <c r="T8649">
        <v>2</v>
      </c>
      <c r="U8649">
        <v>0.2</v>
      </c>
      <c r="V8649">
        <v>10.960199999999993</v>
      </c>
    </row>
    <row r="8650" spans="1:22" ht="14.25" customHeight="1" x14ac:dyDescent="0.3">
      <c r="A8650">
        <v>8649</v>
      </c>
      <c r="B8650" t="s">
        <v>10161</v>
      </c>
      <c r="C8650">
        <f>YEAR(Data!$D8650)</f>
        <v>2013</v>
      </c>
      <c r="D8650" s="2">
        <v>41485</v>
      </c>
      <c r="E8650" s="2">
        <v>41490</v>
      </c>
      <c r="F8650" t="s">
        <v>50</v>
      </c>
      <c r="G8650" t="s">
        <v>5910</v>
      </c>
      <c r="H8650" t="s">
        <v>5911</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ht="14.25" customHeight="1" x14ac:dyDescent="0.3">
      <c r="A8651">
        <v>8650</v>
      </c>
      <c r="B8651" t="s">
        <v>10161</v>
      </c>
      <c r="C8651">
        <f>YEAR(Data!$D8651)</f>
        <v>2013</v>
      </c>
      <c r="D8651" s="2">
        <v>41485</v>
      </c>
      <c r="E8651" s="2">
        <v>41490</v>
      </c>
      <c r="F8651" t="s">
        <v>50</v>
      </c>
      <c r="G8651" t="s">
        <v>5910</v>
      </c>
      <c r="H8651" t="s">
        <v>5911</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ht="14.25" customHeight="1" x14ac:dyDescent="0.3">
      <c r="A8652">
        <v>8651</v>
      </c>
      <c r="B8652" t="s">
        <v>10162</v>
      </c>
      <c r="C8652">
        <f>YEAR(Data!$D8652)</f>
        <v>2011</v>
      </c>
      <c r="D8652" s="2">
        <v>40799</v>
      </c>
      <c r="E8652" s="2">
        <v>40799</v>
      </c>
      <c r="F8652" t="s">
        <v>1290</v>
      </c>
      <c r="G8652" t="s">
        <v>2178</v>
      </c>
      <c r="H8652" t="s">
        <v>2179</v>
      </c>
      <c r="I8652" t="s">
        <v>26</v>
      </c>
      <c r="J8652" t="s">
        <v>27</v>
      </c>
      <c r="K8652" t="s">
        <v>95</v>
      </c>
      <c r="L8652" t="s">
        <v>96</v>
      </c>
      <c r="M8652">
        <v>98103</v>
      </c>
      <c r="N8652" t="s">
        <v>44</v>
      </c>
      <c r="O8652" t="s">
        <v>7834</v>
      </c>
      <c r="P8652" t="s">
        <v>46</v>
      </c>
      <c r="Q8652" t="s">
        <v>269</v>
      </c>
      <c r="R8652" t="s">
        <v>7835</v>
      </c>
      <c r="S8652">
        <v>5.6999999999999993</v>
      </c>
      <c r="T8652">
        <v>5</v>
      </c>
      <c r="U8652">
        <v>0</v>
      </c>
      <c r="V8652">
        <v>2.6789999999999998</v>
      </c>
    </row>
    <row r="8653" spans="1:22" ht="14.25" customHeight="1" x14ac:dyDescent="0.3">
      <c r="A8653">
        <v>8652</v>
      </c>
      <c r="B8653" t="s">
        <v>10162</v>
      </c>
      <c r="C8653">
        <f>YEAR(Data!$D8653)</f>
        <v>2011</v>
      </c>
      <c r="D8653" s="2">
        <v>40799</v>
      </c>
      <c r="E8653" s="2">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ht="14.25" customHeight="1" x14ac:dyDescent="0.3">
      <c r="A8654">
        <v>8653</v>
      </c>
      <c r="B8654" t="s">
        <v>10162</v>
      </c>
      <c r="C8654">
        <f>YEAR(Data!$D8654)</f>
        <v>2011</v>
      </c>
      <c r="D8654" s="2">
        <v>40799</v>
      </c>
      <c r="E8654" s="2">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ht="14.25" customHeight="1" x14ac:dyDescent="0.3">
      <c r="A8655">
        <v>8654</v>
      </c>
      <c r="B8655" t="s">
        <v>10162</v>
      </c>
      <c r="C8655">
        <f>YEAR(Data!$D8655)</f>
        <v>2011</v>
      </c>
      <c r="D8655" s="2">
        <v>40799</v>
      </c>
      <c r="E8655" s="2">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ht="14.25" customHeight="1" x14ac:dyDescent="0.3">
      <c r="A8656">
        <v>8655</v>
      </c>
      <c r="B8656" t="s">
        <v>10162</v>
      </c>
      <c r="C8656">
        <f>YEAR(Data!$D8656)</f>
        <v>2011</v>
      </c>
      <c r="D8656" s="2">
        <v>40799</v>
      </c>
      <c r="E8656" s="2">
        <v>40799</v>
      </c>
      <c r="F8656" t="s">
        <v>1290</v>
      </c>
      <c r="G8656" t="s">
        <v>2178</v>
      </c>
      <c r="H8656" t="s">
        <v>2179</v>
      </c>
      <c r="I8656" t="s">
        <v>26</v>
      </c>
      <c r="J8656" t="s">
        <v>27</v>
      </c>
      <c r="K8656" t="s">
        <v>95</v>
      </c>
      <c r="L8656" t="s">
        <v>96</v>
      </c>
      <c r="M8656">
        <v>98103</v>
      </c>
      <c r="N8656" t="s">
        <v>44</v>
      </c>
      <c r="O8656" t="s">
        <v>6510</v>
      </c>
      <c r="P8656" t="s">
        <v>71</v>
      </c>
      <c r="Q8656" t="s">
        <v>161</v>
      </c>
      <c r="R8656" t="s">
        <v>6511</v>
      </c>
      <c r="S8656">
        <v>144.96</v>
      </c>
      <c r="T8656">
        <v>4</v>
      </c>
      <c r="U8656">
        <v>0</v>
      </c>
      <c r="V8656">
        <v>60.883200000000002</v>
      </c>
    </row>
    <row r="8657" spans="1:22" ht="14.25" customHeight="1" x14ac:dyDescent="0.3">
      <c r="A8657">
        <v>8656</v>
      </c>
      <c r="B8657" t="s">
        <v>10162</v>
      </c>
      <c r="C8657">
        <f>YEAR(Data!$D8657)</f>
        <v>2011</v>
      </c>
      <c r="D8657" s="2">
        <v>40799</v>
      </c>
      <c r="E8657" s="2">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ht="14.25" customHeight="1" x14ac:dyDescent="0.3">
      <c r="A8658">
        <v>8657</v>
      </c>
      <c r="B8658" t="s">
        <v>10162</v>
      </c>
      <c r="C8658">
        <f>YEAR(Data!$D8658)</f>
        <v>2011</v>
      </c>
      <c r="D8658" s="2">
        <v>40799</v>
      </c>
      <c r="E8658" s="2">
        <v>40799</v>
      </c>
      <c r="F8658" t="s">
        <v>1290</v>
      </c>
      <c r="G8658" t="s">
        <v>2178</v>
      </c>
      <c r="H8658" t="s">
        <v>2179</v>
      </c>
      <c r="I8658" t="s">
        <v>26</v>
      </c>
      <c r="J8658" t="s">
        <v>27</v>
      </c>
      <c r="K8658" t="s">
        <v>95</v>
      </c>
      <c r="L8658" t="s">
        <v>96</v>
      </c>
      <c r="M8658">
        <v>98103</v>
      </c>
      <c r="N8658" t="s">
        <v>44</v>
      </c>
      <c r="O8658" t="s">
        <v>6006</v>
      </c>
      <c r="P8658" t="s">
        <v>46</v>
      </c>
      <c r="Q8658" t="s">
        <v>90</v>
      </c>
      <c r="R8658" t="s">
        <v>6007</v>
      </c>
      <c r="S8658">
        <v>48.94</v>
      </c>
      <c r="T8658">
        <v>1</v>
      </c>
      <c r="U8658">
        <v>0</v>
      </c>
      <c r="V8658">
        <v>24.47</v>
      </c>
    </row>
    <row r="8659" spans="1:22" ht="14.25" customHeight="1" x14ac:dyDescent="0.3">
      <c r="A8659">
        <v>8658</v>
      </c>
      <c r="B8659" t="s">
        <v>10162</v>
      </c>
      <c r="C8659">
        <f>YEAR(Data!$D8659)</f>
        <v>2011</v>
      </c>
      <c r="D8659" s="2">
        <v>40799</v>
      </c>
      <c r="E8659" s="2">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ht="14.25" customHeight="1" x14ac:dyDescent="0.3">
      <c r="A8660">
        <v>8659</v>
      </c>
      <c r="B8660" t="s">
        <v>10163</v>
      </c>
      <c r="C8660">
        <f>YEAR(Data!$D8660)</f>
        <v>2013</v>
      </c>
      <c r="D8660" s="2">
        <v>41447</v>
      </c>
      <c r="E8660" s="2">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ht="14.25" customHeight="1" x14ac:dyDescent="0.3">
      <c r="A8661">
        <v>8660</v>
      </c>
      <c r="B8661" t="s">
        <v>10164</v>
      </c>
      <c r="C8661">
        <f>YEAR(Data!$D8661)</f>
        <v>2013</v>
      </c>
      <c r="D8661" s="2">
        <v>41521</v>
      </c>
      <c r="E8661" s="2">
        <v>41526</v>
      </c>
      <c r="F8661" t="s">
        <v>50</v>
      </c>
      <c r="G8661" t="s">
        <v>5173</v>
      </c>
      <c r="H8661" t="s">
        <v>5174</v>
      </c>
      <c r="I8661" t="s">
        <v>41</v>
      </c>
      <c r="J8661" t="s">
        <v>27</v>
      </c>
      <c r="K8661" t="s">
        <v>1007</v>
      </c>
      <c r="L8661" t="s">
        <v>498</v>
      </c>
      <c r="M8661">
        <v>45231</v>
      </c>
      <c r="N8661" t="s">
        <v>148</v>
      </c>
      <c r="O8661" t="s">
        <v>5831</v>
      </c>
      <c r="P8661" t="s">
        <v>46</v>
      </c>
      <c r="Q8661" t="s">
        <v>90</v>
      </c>
      <c r="R8661" t="s">
        <v>5832</v>
      </c>
      <c r="S8661">
        <v>30.96</v>
      </c>
      <c r="T8661">
        <v>6</v>
      </c>
      <c r="U8661">
        <v>0.2</v>
      </c>
      <c r="V8661">
        <v>11.223000000000001</v>
      </c>
    </row>
    <row r="8662" spans="1:22" ht="14.25" customHeight="1" x14ac:dyDescent="0.3">
      <c r="A8662">
        <v>8661</v>
      </c>
      <c r="B8662" t="s">
        <v>10165</v>
      </c>
      <c r="C8662">
        <f>YEAR(Data!$D8662)</f>
        <v>2014</v>
      </c>
      <c r="D8662" s="2">
        <v>41969</v>
      </c>
      <c r="E8662" s="2">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ht="14.25" customHeight="1" x14ac:dyDescent="0.3">
      <c r="A8663">
        <v>8662</v>
      </c>
      <c r="B8663" t="s">
        <v>10166</v>
      </c>
      <c r="C8663">
        <f>YEAR(Data!$D8663)</f>
        <v>2012</v>
      </c>
      <c r="D8663" s="2">
        <v>41041</v>
      </c>
      <c r="E8663" s="2">
        <v>41046</v>
      </c>
      <c r="F8663" t="s">
        <v>50</v>
      </c>
      <c r="G8663" t="s">
        <v>4261</v>
      </c>
      <c r="H8663" t="s">
        <v>4262</v>
      </c>
      <c r="I8663" t="s">
        <v>26</v>
      </c>
      <c r="J8663" t="s">
        <v>27</v>
      </c>
      <c r="K8663" t="s">
        <v>184</v>
      </c>
      <c r="L8663" t="s">
        <v>104</v>
      </c>
      <c r="M8663">
        <v>77041</v>
      </c>
      <c r="N8663" t="s">
        <v>105</v>
      </c>
      <c r="O8663" t="s">
        <v>7407</v>
      </c>
      <c r="P8663" t="s">
        <v>32</v>
      </c>
      <c r="Q8663" t="s">
        <v>65</v>
      </c>
      <c r="R8663" t="s">
        <v>7408</v>
      </c>
      <c r="S8663">
        <v>21.968000000000004</v>
      </c>
      <c r="T8663">
        <v>4</v>
      </c>
      <c r="U8663">
        <v>0.6</v>
      </c>
      <c r="V8663">
        <v>-15.9268</v>
      </c>
    </row>
    <row r="8664" spans="1:22" ht="14.25" customHeight="1" x14ac:dyDescent="0.3">
      <c r="A8664">
        <v>8663</v>
      </c>
      <c r="B8664" t="s">
        <v>10166</v>
      </c>
      <c r="C8664">
        <f>YEAR(Data!$D8664)</f>
        <v>2012</v>
      </c>
      <c r="D8664" s="2">
        <v>41041</v>
      </c>
      <c r="E8664" s="2">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ht="14.25" customHeight="1" x14ac:dyDescent="0.3">
      <c r="A8665">
        <v>8664</v>
      </c>
      <c r="B8665" t="s">
        <v>10166</v>
      </c>
      <c r="C8665">
        <f>YEAR(Data!$D8665)</f>
        <v>2012</v>
      </c>
      <c r="D8665" s="2">
        <v>41041</v>
      </c>
      <c r="E8665" s="2">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ht="14.25" customHeight="1" x14ac:dyDescent="0.3">
      <c r="A8666">
        <v>8665</v>
      </c>
      <c r="B8666" t="s">
        <v>10167</v>
      </c>
      <c r="C8666">
        <f>YEAR(Data!$D8666)</f>
        <v>2014</v>
      </c>
      <c r="D8666" s="2">
        <v>41729</v>
      </c>
      <c r="E8666" s="2">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ht="14.25" customHeight="1" x14ac:dyDescent="0.3">
      <c r="A8667">
        <v>8666</v>
      </c>
      <c r="B8667" t="s">
        <v>10168</v>
      </c>
      <c r="C8667">
        <f>YEAR(Data!$D8667)</f>
        <v>2013</v>
      </c>
      <c r="D8667" s="2">
        <v>41596</v>
      </c>
      <c r="E8667" s="2">
        <v>41597</v>
      </c>
      <c r="F8667" t="s">
        <v>188</v>
      </c>
      <c r="G8667" t="s">
        <v>6657</v>
      </c>
      <c r="H8667" t="s">
        <v>6658</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ht="14.25" customHeight="1" x14ac:dyDescent="0.3">
      <c r="A8668">
        <v>8667</v>
      </c>
      <c r="B8668" t="s">
        <v>10169</v>
      </c>
      <c r="C8668">
        <f>YEAR(Data!$D8668)</f>
        <v>2013</v>
      </c>
      <c r="D8668" s="2">
        <v>41639</v>
      </c>
      <c r="E8668" s="2">
        <v>41642</v>
      </c>
      <c r="F8668" t="s">
        <v>188</v>
      </c>
      <c r="G8668" t="s">
        <v>10170</v>
      </c>
      <c r="H8668" t="s">
        <v>10171</v>
      </c>
      <c r="I8668" t="s">
        <v>41</v>
      </c>
      <c r="J8668" t="s">
        <v>27</v>
      </c>
      <c r="K8668" t="s">
        <v>146</v>
      </c>
      <c r="L8668" t="s">
        <v>147</v>
      </c>
      <c r="M8668">
        <v>19140</v>
      </c>
      <c r="N8668" t="s">
        <v>148</v>
      </c>
      <c r="O8668" t="s">
        <v>6807</v>
      </c>
      <c r="P8668" t="s">
        <v>46</v>
      </c>
      <c r="Q8668" t="s">
        <v>68</v>
      </c>
      <c r="R8668" t="s">
        <v>6808</v>
      </c>
      <c r="S8668">
        <v>16.520000000000003</v>
      </c>
      <c r="T8668">
        <v>5</v>
      </c>
      <c r="U8668">
        <v>0.2</v>
      </c>
      <c r="V8668">
        <v>1.6519999999999992</v>
      </c>
    </row>
    <row r="8669" spans="1:22" ht="14.25" customHeight="1" x14ac:dyDescent="0.3">
      <c r="A8669">
        <v>8668</v>
      </c>
      <c r="B8669" t="s">
        <v>10172</v>
      </c>
      <c r="C8669">
        <f>YEAR(Data!$D8669)</f>
        <v>2013</v>
      </c>
      <c r="D8669" s="2">
        <v>41631</v>
      </c>
      <c r="E8669" s="2">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ht="14.25" customHeight="1" x14ac:dyDescent="0.3">
      <c r="A8670">
        <v>8669</v>
      </c>
      <c r="B8670" t="s">
        <v>10172</v>
      </c>
      <c r="C8670">
        <f>YEAR(Data!$D8670)</f>
        <v>2013</v>
      </c>
      <c r="D8670" s="2">
        <v>41631</v>
      </c>
      <c r="E8670" s="2">
        <v>41633</v>
      </c>
      <c r="F8670" t="s">
        <v>23</v>
      </c>
      <c r="G8670" t="s">
        <v>4443</v>
      </c>
      <c r="H8670" t="s">
        <v>4444</v>
      </c>
      <c r="I8670" t="s">
        <v>102</v>
      </c>
      <c r="J8670" t="s">
        <v>27</v>
      </c>
      <c r="K8670" t="s">
        <v>95</v>
      </c>
      <c r="L8670" t="s">
        <v>96</v>
      </c>
      <c r="M8670">
        <v>98115</v>
      </c>
      <c r="N8670" t="s">
        <v>44</v>
      </c>
      <c r="O8670" t="s">
        <v>7803</v>
      </c>
      <c r="P8670" t="s">
        <v>71</v>
      </c>
      <c r="Q8670" t="s">
        <v>682</v>
      </c>
      <c r="R8670" t="s">
        <v>7804</v>
      </c>
      <c r="S8670">
        <v>11.56</v>
      </c>
      <c r="T8670">
        <v>1</v>
      </c>
      <c r="U8670">
        <v>0.2</v>
      </c>
      <c r="V8670">
        <v>3.7569999999999992</v>
      </c>
    </row>
    <row r="8671" spans="1:22" ht="14.25" customHeight="1" x14ac:dyDescent="0.3">
      <c r="A8671">
        <v>8670</v>
      </c>
      <c r="B8671" t="s">
        <v>10173</v>
      </c>
      <c r="C8671">
        <f>YEAR(Data!$D8671)</f>
        <v>2012</v>
      </c>
      <c r="D8671" s="2">
        <v>41263</v>
      </c>
      <c r="E8671" s="2">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ht="14.25" customHeight="1" x14ac:dyDescent="0.3">
      <c r="A8672">
        <v>8671</v>
      </c>
      <c r="B8672" t="s">
        <v>10174</v>
      </c>
      <c r="C8672">
        <f>YEAR(Data!$D8672)</f>
        <v>2011</v>
      </c>
      <c r="D8672" s="2">
        <v>40904</v>
      </c>
      <c r="E8672" s="2">
        <v>40909</v>
      </c>
      <c r="F8672" t="s">
        <v>23</v>
      </c>
      <c r="G8672" t="s">
        <v>407</v>
      </c>
      <c r="H8672" t="s">
        <v>408</v>
      </c>
      <c r="I8672" t="s">
        <v>26</v>
      </c>
      <c r="J8672" t="s">
        <v>27</v>
      </c>
      <c r="K8672" t="s">
        <v>2180</v>
      </c>
      <c r="L8672" t="s">
        <v>498</v>
      </c>
      <c r="M8672">
        <v>44105</v>
      </c>
      <c r="N8672" t="s">
        <v>148</v>
      </c>
      <c r="O8672" t="s">
        <v>7015</v>
      </c>
      <c r="P8672" t="s">
        <v>32</v>
      </c>
      <c r="Q8672" t="s">
        <v>65</v>
      </c>
      <c r="R8672" t="s">
        <v>7016</v>
      </c>
      <c r="S8672">
        <v>182.35200000000003</v>
      </c>
      <c r="T8672">
        <v>3</v>
      </c>
      <c r="U8672">
        <v>0.2</v>
      </c>
      <c r="V8672">
        <v>-18.23520000000002</v>
      </c>
    </row>
    <row r="8673" spans="1:22" ht="14.25" customHeight="1" x14ac:dyDescent="0.3">
      <c r="A8673">
        <v>8672</v>
      </c>
      <c r="B8673" t="s">
        <v>10174</v>
      </c>
      <c r="C8673">
        <f>YEAR(Data!$D8673)</f>
        <v>2011</v>
      </c>
      <c r="D8673" s="2">
        <v>40904</v>
      </c>
      <c r="E8673" s="2">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ht="14.25" customHeight="1" x14ac:dyDescent="0.3">
      <c r="A8674">
        <v>8673</v>
      </c>
      <c r="B8674" t="s">
        <v>10175</v>
      </c>
      <c r="C8674">
        <f>YEAR(Data!$D8674)</f>
        <v>2014</v>
      </c>
      <c r="D8674" s="2">
        <v>41687</v>
      </c>
      <c r="E8674" s="2">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ht="14.25" customHeight="1" x14ac:dyDescent="0.3">
      <c r="A8675">
        <v>8674</v>
      </c>
      <c r="B8675" t="s">
        <v>10175</v>
      </c>
      <c r="C8675">
        <f>YEAR(Data!$D8675)</f>
        <v>2014</v>
      </c>
      <c r="D8675" s="2">
        <v>41687</v>
      </c>
      <c r="E8675" s="2">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ht="14.25" customHeight="1" x14ac:dyDescent="0.3">
      <c r="A8676">
        <v>8675</v>
      </c>
      <c r="B8676" t="s">
        <v>10175</v>
      </c>
      <c r="C8676">
        <f>YEAR(Data!$D8676)</f>
        <v>2014</v>
      </c>
      <c r="D8676" s="2">
        <v>41687</v>
      </c>
      <c r="E8676" s="2">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ht="14.25" customHeight="1" x14ac:dyDescent="0.3">
      <c r="A8677">
        <v>8676</v>
      </c>
      <c r="B8677" t="s">
        <v>10175</v>
      </c>
      <c r="C8677">
        <f>YEAR(Data!$D8677)</f>
        <v>2014</v>
      </c>
      <c r="D8677" s="2">
        <v>41687</v>
      </c>
      <c r="E8677" s="2">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ht="14.25" customHeight="1" x14ac:dyDescent="0.3">
      <c r="A8678">
        <v>8677</v>
      </c>
      <c r="B8678" t="s">
        <v>10175</v>
      </c>
      <c r="C8678">
        <f>YEAR(Data!$D8678)</f>
        <v>2014</v>
      </c>
      <c r="D8678" s="2">
        <v>41687</v>
      </c>
      <c r="E8678" s="2">
        <v>41692</v>
      </c>
      <c r="F8678" t="s">
        <v>50</v>
      </c>
      <c r="G8678" t="s">
        <v>4869</v>
      </c>
      <c r="H8678" t="s">
        <v>4870</v>
      </c>
      <c r="I8678" t="s">
        <v>26</v>
      </c>
      <c r="J8678" t="s">
        <v>27</v>
      </c>
      <c r="K8678" t="s">
        <v>357</v>
      </c>
      <c r="L8678" t="s">
        <v>211</v>
      </c>
      <c r="M8678">
        <v>62521</v>
      </c>
      <c r="N8678" t="s">
        <v>105</v>
      </c>
      <c r="O8678" t="s">
        <v>3956</v>
      </c>
      <c r="P8678" t="s">
        <v>32</v>
      </c>
      <c r="Q8678" t="s">
        <v>65</v>
      </c>
      <c r="R8678" t="s">
        <v>5770</v>
      </c>
      <c r="S8678">
        <v>7.6920000000000002</v>
      </c>
      <c r="T8678">
        <v>1</v>
      </c>
      <c r="U8678">
        <v>0.6</v>
      </c>
      <c r="V8678">
        <v>-3.6536999999999988</v>
      </c>
    </row>
    <row r="8679" spans="1:22" ht="14.25" customHeight="1" x14ac:dyDescent="0.3">
      <c r="A8679">
        <v>8678</v>
      </c>
      <c r="B8679" t="s">
        <v>10176</v>
      </c>
      <c r="C8679">
        <f>YEAR(Data!$D8679)</f>
        <v>2014</v>
      </c>
      <c r="D8679" s="2">
        <v>41937</v>
      </c>
      <c r="E8679" s="2">
        <v>41939</v>
      </c>
      <c r="F8679" t="s">
        <v>188</v>
      </c>
      <c r="G8679" t="s">
        <v>1189</v>
      </c>
      <c r="H8679" t="s">
        <v>1190</v>
      </c>
      <c r="I8679" t="s">
        <v>26</v>
      </c>
      <c r="J8679" t="s">
        <v>27</v>
      </c>
      <c r="K8679" t="s">
        <v>10177</v>
      </c>
      <c r="L8679" t="s">
        <v>104</v>
      </c>
      <c r="M8679">
        <v>76063</v>
      </c>
      <c r="N8679" t="s">
        <v>105</v>
      </c>
      <c r="O8679" t="s">
        <v>4455</v>
      </c>
      <c r="P8679" t="s">
        <v>32</v>
      </c>
      <c r="Q8679" t="s">
        <v>56</v>
      </c>
      <c r="R8679" t="s">
        <v>4456</v>
      </c>
      <c r="S8679">
        <v>517.40500000000009</v>
      </c>
      <c r="T8679">
        <v>5</v>
      </c>
      <c r="U8679">
        <v>0.3</v>
      </c>
      <c r="V8679">
        <v>-81.306500000000028</v>
      </c>
    </row>
    <row r="8680" spans="1:22" ht="14.25" customHeight="1" x14ac:dyDescent="0.3">
      <c r="A8680">
        <v>8679</v>
      </c>
      <c r="B8680" t="s">
        <v>10178</v>
      </c>
      <c r="C8680">
        <f>YEAR(Data!$D8680)</f>
        <v>2013</v>
      </c>
      <c r="D8680" s="2">
        <v>41520</v>
      </c>
      <c r="E8680" s="2">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ht="14.25" customHeight="1" x14ac:dyDescent="0.3">
      <c r="A8681">
        <v>8680</v>
      </c>
      <c r="B8681" t="s">
        <v>10178</v>
      </c>
      <c r="C8681">
        <f>YEAR(Data!$D8681)</f>
        <v>2013</v>
      </c>
      <c r="D8681" s="2">
        <v>41520</v>
      </c>
      <c r="E8681" s="2">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ht="14.25" customHeight="1" x14ac:dyDescent="0.3">
      <c r="A8682">
        <v>8681</v>
      </c>
      <c r="B8682" t="s">
        <v>10179</v>
      </c>
      <c r="C8682">
        <f>YEAR(Data!$D8682)</f>
        <v>2013</v>
      </c>
      <c r="D8682" s="2">
        <v>41610</v>
      </c>
      <c r="E8682" s="2">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ht="14.25" customHeight="1" x14ac:dyDescent="0.3">
      <c r="A8683">
        <v>8682</v>
      </c>
      <c r="B8683" t="s">
        <v>10179</v>
      </c>
      <c r="C8683">
        <f>YEAR(Data!$D8683)</f>
        <v>2013</v>
      </c>
      <c r="D8683" s="2">
        <v>41610</v>
      </c>
      <c r="E8683" s="2">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ht="14.25" customHeight="1" x14ac:dyDescent="0.3">
      <c r="A8684">
        <v>8683</v>
      </c>
      <c r="B8684" t="s">
        <v>10180</v>
      </c>
      <c r="C8684">
        <f>YEAR(Data!$D8684)</f>
        <v>2011</v>
      </c>
      <c r="D8684" s="2">
        <v>40852</v>
      </c>
      <c r="E8684" s="2">
        <v>40857</v>
      </c>
      <c r="F8684" t="s">
        <v>50</v>
      </c>
      <c r="G8684" t="s">
        <v>2146</v>
      </c>
      <c r="H8684" t="s">
        <v>2147</v>
      </c>
      <c r="I8684" t="s">
        <v>102</v>
      </c>
      <c r="J8684" t="s">
        <v>27</v>
      </c>
      <c r="K8684" t="s">
        <v>1127</v>
      </c>
      <c r="L8684" t="s">
        <v>319</v>
      </c>
      <c r="M8684">
        <v>22204</v>
      </c>
      <c r="N8684" t="s">
        <v>30</v>
      </c>
      <c r="O8684" t="s">
        <v>5617</v>
      </c>
      <c r="P8684" t="s">
        <v>71</v>
      </c>
      <c r="Q8684" t="s">
        <v>161</v>
      </c>
      <c r="R8684" t="s">
        <v>5618</v>
      </c>
      <c r="S8684">
        <v>47.79</v>
      </c>
      <c r="T8684">
        <v>3</v>
      </c>
      <c r="U8684">
        <v>0</v>
      </c>
      <c r="V8684">
        <v>16.2486</v>
      </c>
    </row>
    <row r="8685" spans="1:22" ht="14.25" customHeight="1" x14ac:dyDescent="0.3">
      <c r="A8685">
        <v>8684</v>
      </c>
      <c r="B8685" t="s">
        <v>10181</v>
      </c>
      <c r="C8685">
        <f>YEAR(Data!$D8685)</f>
        <v>2014</v>
      </c>
      <c r="D8685" s="2">
        <v>41969</v>
      </c>
      <c r="E8685" s="2">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ht="14.25" customHeight="1" x14ac:dyDescent="0.3">
      <c r="A8686">
        <v>8685</v>
      </c>
      <c r="B8686" t="s">
        <v>10182</v>
      </c>
      <c r="C8686">
        <f>YEAR(Data!$D8686)</f>
        <v>2013</v>
      </c>
      <c r="D8686" s="2">
        <v>41625</v>
      </c>
      <c r="E8686" s="2">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ht="14.25" customHeight="1" x14ac:dyDescent="0.3">
      <c r="A8687">
        <v>8686</v>
      </c>
      <c r="B8687" t="s">
        <v>10183</v>
      </c>
      <c r="C8687">
        <f>YEAR(Data!$D8687)</f>
        <v>2014</v>
      </c>
      <c r="D8687" s="2">
        <v>41958</v>
      </c>
      <c r="E8687" s="2">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ht="14.25" customHeight="1" x14ac:dyDescent="0.3">
      <c r="A8688">
        <v>8687</v>
      </c>
      <c r="B8688" t="s">
        <v>10184</v>
      </c>
      <c r="C8688">
        <f>YEAR(Data!$D8688)</f>
        <v>2013</v>
      </c>
      <c r="D8688" s="2">
        <v>41452</v>
      </c>
      <c r="E8688" s="2">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ht="14.25" customHeight="1" x14ac:dyDescent="0.3">
      <c r="A8689">
        <v>8688</v>
      </c>
      <c r="B8689" t="s">
        <v>10184</v>
      </c>
      <c r="C8689">
        <f>YEAR(Data!$D8689)</f>
        <v>2013</v>
      </c>
      <c r="D8689" s="2">
        <v>41452</v>
      </c>
      <c r="E8689" s="2">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ht="14.25" customHeight="1" x14ac:dyDescent="0.3">
      <c r="A8690">
        <v>8689</v>
      </c>
      <c r="B8690" t="s">
        <v>10184</v>
      </c>
      <c r="C8690">
        <f>YEAR(Data!$D8690)</f>
        <v>2013</v>
      </c>
      <c r="D8690" s="2">
        <v>41452</v>
      </c>
      <c r="E8690" s="2">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ht="14.25" customHeight="1" x14ac:dyDescent="0.3">
      <c r="A8691">
        <v>8690</v>
      </c>
      <c r="B8691" t="s">
        <v>10185</v>
      </c>
      <c r="C8691">
        <f>YEAR(Data!$D8691)</f>
        <v>2011</v>
      </c>
      <c r="D8691" s="2">
        <v>40903</v>
      </c>
      <c r="E8691" s="2">
        <v>40907</v>
      </c>
      <c r="F8691" t="s">
        <v>50</v>
      </c>
      <c r="G8691" t="s">
        <v>6156</v>
      </c>
      <c r="H8691" t="s">
        <v>6157</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ht="14.25" customHeight="1" x14ac:dyDescent="0.3">
      <c r="A8692">
        <v>8691</v>
      </c>
      <c r="B8692" t="s">
        <v>10186</v>
      </c>
      <c r="C8692">
        <f>YEAR(Data!$D8692)</f>
        <v>2013</v>
      </c>
      <c r="D8692" s="2">
        <v>41501</v>
      </c>
      <c r="E8692" s="2">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ht="14.25" customHeight="1" x14ac:dyDescent="0.3">
      <c r="A8693">
        <v>8692</v>
      </c>
      <c r="B8693" t="s">
        <v>10186</v>
      </c>
      <c r="C8693">
        <f>YEAR(Data!$D8693)</f>
        <v>2013</v>
      </c>
      <c r="D8693" s="2">
        <v>41501</v>
      </c>
      <c r="E8693" s="2">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ht="14.25" customHeight="1" x14ac:dyDescent="0.3">
      <c r="A8694">
        <v>8693</v>
      </c>
      <c r="B8694" t="s">
        <v>10186</v>
      </c>
      <c r="C8694">
        <f>YEAR(Data!$D8694)</f>
        <v>2013</v>
      </c>
      <c r="D8694" s="2">
        <v>41501</v>
      </c>
      <c r="E8694" s="2">
        <v>41505</v>
      </c>
      <c r="F8694" t="s">
        <v>50</v>
      </c>
      <c r="G8694" t="s">
        <v>628</v>
      </c>
      <c r="H8694" t="s">
        <v>629</v>
      </c>
      <c r="I8694" t="s">
        <v>41</v>
      </c>
      <c r="J8694" t="s">
        <v>27</v>
      </c>
      <c r="K8694" t="s">
        <v>801</v>
      </c>
      <c r="L8694" t="s">
        <v>498</v>
      </c>
      <c r="M8694">
        <v>44312</v>
      </c>
      <c r="N8694" t="s">
        <v>148</v>
      </c>
      <c r="O8694" t="s">
        <v>6427</v>
      </c>
      <c r="P8694" t="s">
        <v>71</v>
      </c>
      <c r="Q8694" t="s">
        <v>161</v>
      </c>
      <c r="R8694" t="s">
        <v>6428</v>
      </c>
      <c r="S8694">
        <v>279.95999999999998</v>
      </c>
      <c r="T8694">
        <v>5</v>
      </c>
      <c r="U8694">
        <v>0.2</v>
      </c>
      <c r="V8694">
        <v>48.992999999999995</v>
      </c>
    </row>
    <row r="8695" spans="1:22" ht="14.25" customHeight="1" x14ac:dyDescent="0.3">
      <c r="A8695">
        <v>8694</v>
      </c>
      <c r="B8695" t="s">
        <v>10187</v>
      </c>
      <c r="C8695">
        <f>YEAR(Data!$D8695)</f>
        <v>2013</v>
      </c>
      <c r="D8695" s="2">
        <v>41572</v>
      </c>
      <c r="E8695" s="2">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ht="14.25" customHeight="1" x14ac:dyDescent="0.3">
      <c r="A8696">
        <v>8695</v>
      </c>
      <c r="B8696" t="s">
        <v>10188</v>
      </c>
      <c r="C8696">
        <f>YEAR(Data!$D8696)</f>
        <v>2011</v>
      </c>
      <c r="D8696" s="2">
        <v>40778</v>
      </c>
      <c r="E8696" s="2">
        <v>40783</v>
      </c>
      <c r="F8696" t="s">
        <v>23</v>
      </c>
      <c r="G8696" t="s">
        <v>1117</v>
      </c>
      <c r="H8696" t="s">
        <v>1118</v>
      </c>
      <c r="I8696" t="s">
        <v>102</v>
      </c>
      <c r="J8696" t="s">
        <v>27</v>
      </c>
      <c r="K8696" t="s">
        <v>6470</v>
      </c>
      <c r="L8696" t="s">
        <v>238</v>
      </c>
      <c r="M8696">
        <v>49505</v>
      </c>
      <c r="N8696" t="s">
        <v>105</v>
      </c>
      <c r="O8696" t="s">
        <v>2127</v>
      </c>
      <c r="P8696" t="s">
        <v>46</v>
      </c>
      <c r="Q8696" t="s">
        <v>90</v>
      </c>
      <c r="R8696" t="s">
        <v>2128</v>
      </c>
      <c r="S8696">
        <v>19.440000000000001</v>
      </c>
      <c r="T8696">
        <v>3</v>
      </c>
      <c r="U8696">
        <v>0</v>
      </c>
      <c r="V8696">
        <v>9.5256000000000007</v>
      </c>
    </row>
    <row r="8697" spans="1:22" ht="14.25" customHeight="1" x14ac:dyDescent="0.3">
      <c r="A8697">
        <v>8696</v>
      </c>
      <c r="B8697" t="s">
        <v>10189</v>
      </c>
      <c r="C8697">
        <f>YEAR(Data!$D8697)</f>
        <v>2014</v>
      </c>
      <c r="D8697" s="2">
        <v>41898</v>
      </c>
      <c r="E8697" s="2">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ht="14.25" customHeight="1" x14ac:dyDescent="0.3">
      <c r="A8698">
        <v>8697</v>
      </c>
      <c r="B8698" t="s">
        <v>10190</v>
      </c>
      <c r="C8698">
        <f>YEAR(Data!$D8698)</f>
        <v>2014</v>
      </c>
      <c r="D8698" s="2">
        <v>41806</v>
      </c>
      <c r="E8698" s="2">
        <v>41811</v>
      </c>
      <c r="F8698" t="s">
        <v>50</v>
      </c>
      <c r="G8698" t="s">
        <v>1143</v>
      </c>
      <c r="H8698" t="s">
        <v>1144</v>
      </c>
      <c r="I8698" t="s">
        <v>41</v>
      </c>
      <c r="J8698" t="s">
        <v>27</v>
      </c>
      <c r="K8698" t="s">
        <v>5661</v>
      </c>
      <c r="L8698" t="s">
        <v>335</v>
      </c>
      <c r="M8698">
        <v>37211</v>
      </c>
      <c r="N8698" t="s">
        <v>30</v>
      </c>
      <c r="O8698" t="s">
        <v>5200</v>
      </c>
      <c r="P8698" t="s">
        <v>71</v>
      </c>
      <c r="Q8698" t="s">
        <v>72</v>
      </c>
      <c r="R8698" t="s">
        <v>5201</v>
      </c>
      <c r="S8698">
        <v>239.976</v>
      </c>
      <c r="T8698">
        <v>3</v>
      </c>
      <c r="U8698">
        <v>0.2</v>
      </c>
      <c r="V8698">
        <v>26.997299999999967</v>
      </c>
    </row>
    <row r="8699" spans="1:22" ht="14.25" customHeight="1" x14ac:dyDescent="0.3">
      <c r="A8699">
        <v>8698</v>
      </c>
      <c r="B8699" t="s">
        <v>10190</v>
      </c>
      <c r="C8699">
        <f>YEAR(Data!$D8699)</f>
        <v>2014</v>
      </c>
      <c r="D8699" s="2">
        <v>41806</v>
      </c>
      <c r="E8699" s="2">
        <v>41811</v>
      </c>
      <c r="F8699" t="s">
        <v>50</v>
      </c>
      <c r="G8699" t="s">
        <v>1143</v>
      </c>
      <c r="H8699" t="s">
        <v>1144</v>
      </c>
      <c r="I8699" t="s">
        <v>41</v>
      </c>
      <c r="J8699" t="s">
        <v>27</v>
      </c>
      <c r="K8699" t="s">
        <v>5661</v>
      </c>
      <c r="L8699" t="s">
        <v>335</v>
      </c>
      <c r="M8699">
        <v>37211</v>
      </c>
      <c r="N8699" t="s">
        <v>30</v>
      </c>
      <c r="O8699" t="s">
        <v>922</v>
      </c>
      <c r="P8699" t="s">
        <v>32</v>
      </c>
      <c r="Q8699" t="s">
        <v>65</v>
      </c>
      <c r="R8699" t="s">
        <v>186</v>
      </c>
      <c r="S8699">
        <v>31.168000000000003</v>
      </c>
      <c r="T8699">
        <v>4</v>
      </c>
      <c r="U8699">
        <v>0.2</v>
      </c>
      <c r="V8699">
        <v>9.3504000000000005</v>
      </c>
    </row>
    <row r="8700" spans="1:22" ht="14.25" customHeight="1" x14ac:dyDescent="0.3">
      <c r="A8700">
        <v>8699</v>
      </c>
      <c r="B8700" t="s">
        <v>10190</v>
      </c>
      <c r="C8700">
        <f>YEAR(Data!$D8700)</f>
        <v>2014</v>
      </c>
      <c r="D8700" s="2">
        <v>41806</v>
      </c>
      <c r="E8700" s="2">
        <v>41811</v>
      </c>
      <c r="F8700" t="s">
        <v>50</v>
      </c>
      <c r="G8700" t="s">
        <v>1143</v>
      </c>
      <c r="H8700" t="s">
        <v>1144</v>
      </c>
      <c r="I8700" t="s">
        <v>41</v>
      </c>
      <c r="J8700" t="s">
        <v>27</v>
      </c>
      <c r="K8700" t="s">
        <v>5661</v>
      </c>
      <c r="L8700" t="s">
        <v>335</v>
      </c>
      <c r="M8700">
        <v>37211</v>
      </c>
      <c r="N8700" t="s">
        <v>30</v>
      </c>
      <c r="O8700" t="s">
        <v>6562</v>
      </c>
      <c r="P8700" t="s">
        <v>32</v>
      </c>
      <c r="Q8700" t="s">
        <v>56</v>
      </c>
      <c r="R8700" t="s">
        <v>6563</v>
      </c>
      <c r="S8700">
        <v>120.96</v>
      </c>
      <c r="T8700">
        <v>2</v>
      </c>
      <c r="U8700">
        <v>0.4</v>
      </c>
      <c r="V8700">
        <v>-28.224000000000004</v>
      </c>
    </row>
    <row r="8701" spans="1:22" ht="14.25" customHeight="1" x14ac:dyDescent="0.3">
      <c r="A8701">
        <v>8700</v>
      </c>
      <c r="B8701" t="s">
        <v>10190</v>
      </c>
      <c r="C8701">
        <f>YEAR(Data!$D8701)</f>
        <v>2014</v>
      </c>
      <c r="D8701" s="2">
        <v>41806</v>
      </c>
      <c r="E8701" s="2">
        <v>41811</v>
      </c>
      <c r="F8701" t="s">
        <v>50</v>
      </c>
      <c r="G8701" t="s">
        <v>1143</v>
      </c>
      <c r="H8701" t="s">
        <v>1144</v>
      </c>
      <c r="I8701" t="s">
        <v>41</v>
      </c>
      <c r="J8701" t="s">
        <v>27</v>
      </c>
      <c r="K8701" t="s">
        <v>5661</v>
      </c>
      <c r="L8701" t="s">
        <v>335</v>
      </c>
      <c r="M8701">
        <v>37211</v>
      </c>
      <c r="N8701" t="s">
        <v>30</v>
      </c>
      <c r="O8701" t="s">
        <v>2951</v>
      </c>
      <c r="P8701" t="s">
        <v>71</v>
      </c>
      <c r="Q8701" t="s">
        <v>72</v>
      </c>
      <c r="R8701" t="s">
        <v>2952</v>
      </c>
      <c r="S8701">
        <v>2239.9360000000001</v>
      </c>
      <c r="T8701">
        <v>8</v>
      </c>
      <c r="U8701">
        <v>0.2</v>
      </c>
      <c r="V8701">
        <v>223.99360000000013</v>
      </c>
    </row>
    <row r="8702" spans="1:22" ht="14.25" customHeight="1" x14ac:dyDescent="0.3">
      <c r="A8702">
        <v>8701</v>
      </c>
      <c r="B8702" t="s">
        <v>10190</v>
      </c>
      <c r="C8702">
        <f>YEAR(Data!$D8702)</f>
        <v>2014</v>
      </c>
      <c r="D8702" s="2">
        <v>41806</v>
      </c>
      <c r="E8702" s="2">
        <v>41811</v>
      </c>
      <c r="F8702" t="s">
        <v>50</v>
      </c>
      <c r="G8702" t="s">
        <v>1143</v>
      </c>
      <c r="H8702" t="s">
        <v>1144</v>
      </c>
      <c r="I8702" t="s">
        <v>41</v>
      </c>
      <c r="J8702" t="s">
        <v>27</v>
      </c>
      <c r="K8702" t="s">
        <v>5661</v>
      </c>
      <c r="L8702" t="s">
        <v>335</v>
      </c>
      <c r="M8702">
        <v>37211</v>
      </c>
      <c r="N8702" t="s">
        <v>30</v>
      </c>
      <c r="O8702" t="s">
        <v>1428</v>
      </c>
      <c r="P8702" t="s">
        <v>46</v>
      </c>
      <c r="Q8702" t="s">
        <v>78</v>
      </c>
      <c r="R8702" t="s">
        <v>186</v>
      </c>
      <c r="S8702">
        <v>76.608000000000004</v>
      </c>
      <c r="T8702">
        <v>8</v>
      </c>
      <c r="U8702">
        <v>0.2</v>
      </c>
      <c r="V8702">
        <v>6.7031999999999954</v>
      </c>
    </row>
    <row r="8703" spans="1:22" ht="14.25" customHeight="1" x14ac:dyDescent="0.3">
      <c r="A8703">
        <v>8702</v>
      </c>
      <c r="B8703" t="s">
        <v>10190</v>
      </c>
      <c r="C8703">
        <f>YEAR(Data!$D8703)</f>
        <v>2014</v>
      </c>
      <c r="D8703" s="2">
        <v>41806</v>
      </c>
      <c r="E8703" s="2">
        <v>41811</v>
      </c>
      <c r="F8703" t="s">
        <v>50</v>
      </c>
      <c r="G8703" t="s">
        <v>1143</v>
      </c>
      <c r="H8703" t="s">
        <v>1144</v>
      </c>
      <c r="I8703" t="s">
        <v>41</v>
      </c>
      <c r="J8703" t="s">
        <v>27</v>
      </c>
      <c r="K8703" t="s">
        <v>5661</v>
      </c>
      <c r="L8703" t="s">
        <v>335</v>
      </c>
      <c r="M8703">
        <v>37211</v>
      </c>
      <c r="N8703" t="s">
        <v>30</v>
      </c>
      <c r="O8703" t="s">
        <v>2011</v>
      </c>
      <c r="P8703" t="s">
        <v>46</v>
      </c>
      <c r="Q8703" t="s">
        <v>59</v>
      </c>
      <c r="R8703" t="s">
        <v>2012</v>
      </c>
      <c r="S8703">
        <v>142.77600000000001</v>
      </c>
      <c r="T8703">
        <v>1</v>
      </c>
      <c r="U8703">
        <v>0.2</v>
      </c>
      <c r="V8703">
        <v>17.84699999999998</v>
      </c>
    </row>
    <row r="8704" spans="1:22" ht="14.25" customHeight="1" x14ac:dyDescent="0.3">
      <c r="A8704">
        <v>8703</v>
      </c>
      <c r="B8704" t="s">
        <v>10190</v>
      </c>
      <c r="C8704">
        <f>YEAR(Data!$D8704)</f>
        <v>2014</v>
      </c>
      <c r="D8704" s="2">
        <v>41806</v>
      </c>
      <c r="E8704" s="2">
        <v>41811</v>
      </c>
      <c r="F8704" t="s">
        <v>50</v>
      </c>
      <c r="G8704" t="s">
        <v>1143</v>
      </c>
      <c r="H8704" t="s">
        <v>1144</v>
      </c>
      <c r="I8704" t="s">
        <v>41</v>
      </c>
      <c r="J8704" t="s">
        <v>27</v>
      </c>
      <c r="K8704" t="s">
        <v>5661</v>
      </c>
      <c r="L8704" t="s">
        <v>335</v>
      </c>
      <c r="M8704">
        <v>37211</v>
      </c>
      <c r="N8704" t="s">
        <v>30</v>
      </c>
      <c r="O8704" t="s">
        <v>10191</v>
      </c>
      <c r="P8704" t="s">
        <v>46</v>
      </c>
      <c r="Q8704" t="s">
        <v>90</v>
      </c>
      <c r="R8704" t="s">
        <v>10192</v>
      </c>
      <c r="S8704">
        <v>91.360000000000014</v>
      </c>
      <c r="T8704">
        <v>5</v>
      </c>
      <c r="U8704">
        <v>0.2</v>
      </c>
      <c r="V8704">
        <v>29.691999999999993</v>
      </c>
    </row>
    <row r="8705" spans="1:22" ht="14.25" customHeight="1" x14ac:dyDescent="0.3">
      <c r="A8705">
        <v>8704</v>
      </c>
      <c r="B8705" t="s">
        <v>10193</v>
      </c>
      <c r="C8705">
        <f>YEAR(Data!$D8705)</f>
        <v>2012</v>
      </c>
      <c r="D8705" s="2">
        <v>40969</v>
      </c>
      <c r="E8705" s="2">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ht="14.25" customHeight="1" x14ac:dyDescent="0.3">
      <c r="A8706">
        <v>8705</v>
      </c>
      <c r="B8706" t="s">
        <v>10194</v>
      </c>
      <c r="C8706">
        <f>YEAR(Data!$D8706)</f>
        <v>2013</v>
      </c>
      <c r="D8706" s="2">
        <v>41479</v>
      </c>
      <c r="E8706" s="2">
        <v>41482</v>
      </c>
      <c r="F8706" t="s">
        <v>188</v>
      </c>
      <c r="G8706" t="s">
        <v>5110</v>
      </c>
      <c r="H8706" t="s">
        <v>5111</v>
      </c>
      <c r="I8706" t="s">
        <v>26</v>
      </c>
      <c r="J8706" t="s">
        <v>27</v>
      </c>
      <c r="K8706" t="s">
        <v>184</v>
      </c>
      <c r="L8706" t="s">
        <v>104</v>
      </c>
      <c r="M8706">
        <v>77041</v>
      </c>
      <c r="N8706" t="s">
        <v>105</v>
      </c>
      <c r="O8706" t="s">
        <v>8519</v>
      </c>
      <c r="P8706" t="s">
        <v>71</v>
      </c>
      <c r="Q8706" t="s">
        <v>72</v>
      </c>
      <c r="R8706" t="s">
        <v>8520</v>
      </c>
      <c r="S8706">
        <v>115.136</v>
      </c>
      <c r="T8706">
        <v>8</v>
      </c>
      <c r="U8706">
        <v>0.2</v>
      </c>
      <c r="V8706">
        <v>11.513600000000004</v>
      </c>
    </row>
    <row r="8707" spans="1:22" ht="14.25" customHeight="1" x14ac:dyDescent="0.3">
      <c r="A8707">
        <v>8706</v>
      </c>
      <c r="B8707" t="s">
        <v>10195</v>
      </c>
      <c r="C8707">
        <f>YEAR(Data!$D8707)</f>
        <v>2011</v>
      </c>
      <c r="D8707" s="2">
        <v>40817</v>
      </c>
      <c r="E8707" s="2">
        <v>40821</v>
      </c>
      <c r="F8707" t="s">
        <v>50</v>
      </c>
      <c r="G8707" t="s">
        <v>7338</v>
      </c>
      <c r="H8707" t="s">
        <v>7339</v>
      </c>
      <c r="I8707" t="s">
        <v>102</v>
      </c>
      <c r="J8707" t="s">
        <v>27</v>
      </c>
      <c r="K8707" t="s">
        <v>3319</v>
      </c>
      <c r="L8707" t="s">
        <v>1392</v>
      </c>
      <c r="M8707">
        <v>89502</v>
      </c>
      <c r="N8707" t="s">
        <v>44</v>
      </c>
      <c r="O8707" t="s">
        <v>9900</v>
      </c>
      <c r="P8707" t="s">
        <v>46</v>
      </c>
      <c r="Q8707" t="s">
        <v>269</v>
      </c>
      <c r="R8707" t="s">
        <v>9901</v>
      </c>
      <c r="S8707">
        <v>4.71</v>
      </c>
      <c r="T8707">
        <v>1</v>
      </c>
      <c r="U8707">
        <v>0</v>
      </c>
      <c r="V8707">
        <v>0</v>
      </c>
    </row>
    <row r="8708" spans="1:22" ht="14.25" customHeight="1" x14ac:dyDescent="0.3">
      <c r="A8708">
        <v>8707</v>
      </c>
      <c r="B8708" t="s">
        <v>10196</v>
      </c>
      <c r="C8708">
        <f>YEAR(Data!$D8708)</f>
        <v>2011</v>
      </c>
      <c r="D8708" s="2">
        <v>40794</v>
      </c>
      <c r="E8708" s="2">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ht="14.25" customHeight="1" x14ac:dyDescent="0.3">
      <c r="A8709">
        <v>8708</v>
      </c>
      <c r="B8709" t="s">
        <v>10196</v>
      </c>
      <c r="C8709">
        <f>YEAR(Data!$D8709)</f>
        <v>2011</v>
      </c>
      <c r="D8709" s="2">
        <v>40794</v>
      </c>
      <c r="E8709" s="2">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ht="14.25" customHeight="1" x14ac:dyDescent="0.3">
      <c r="A8710">
        <v>8709</v>
      </c>
      <c r="B8710" t="s">
        <v>10197</v>
      </c>
      <c r="C8710">
        <f>YEAR(Data!$D8710)</f>
        <v>2011</v>
      </c>
      <c r="D8710" s="2">
        <v>40863</v>
      </c>
      <c r="E8710" s="2">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ht="14.25" customHeight="1" x14ac:dyDescent="0.3">
      <c r="A8711">
        <v>8710</v>
      </c>
      <c r="B8711" t="s">
        <v>10197</v>
      </c>
      <c r="C8711">
        <f>YEAR(Data!$D8711)</f>
        <v>2011</v>
      </c>
      <c r="D8711" s="2">
        <v>40863</v>
      </c>
      <c r="E8711" s="2">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ht="14.25" customHeight="1" x14ac:dyDescent="0.3">
      <c r="A8712">
        <v>8711</v>
      </c>
      <c r="B8712" t="s">
        <v>10197</v>
      </c>
      <c r="C8712">
        <f>YEAR(Data!$D8712)</f>
        <v>2011</v>
      </c>
      <c r="D8712" s="2">
        <v>40863</v>
      </c>
      <c r="E8712" s="2">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ht="14.25" customHeight="1" x14ac:dyDescent="0.3">
      <c r="A8713">
        <v>8712</v>
      </c>
      <c r="B8713" t="s">
        <v>10198</v>
      </c>
      <c r="C8713">
        <f>YEAR(Data!$D8713)</f>
        <v>2011</v>
      </c>
      <c r="D8713" s="2">
        <v>40605</v>
      </c>
      <c r="E8713" s="2">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ht="14.25" customHeight="1" x14ac:dyDescent="0.3">
      <c r="A8714">
        <v>8713</v>
      </c>
      <c r="B8714" t="s">
        <v>10199</v>
      </c>
      <c r="C8714">
        <f>YEAR(Data!$D8714)</f>
        <v>2012</v>
      </c>
      <c r="D8714" s="2">
        <v>41246</v>
      </c>
      <c r="E8714" s="2">
        <v>41250</v>
      </c>
      <c r="F8714" t="s">
        <v>50</v>
      </c>
      <c r="G8714" t="s">
        <v>5502</v>
      </c>
      <c r="H8714" t="s">
        <v>5503</v>
      </c>
      <c r="I8714" t="s">
        <v>26</v>
      </c>
      <c r="J8714" t="s">
        <v>27</v>
      </c>
      <c r="K8714" t="s">
        <v>127</v>
      </c>
      <c r="L8714" t="s">
        <v>43</v>
      </c>
      <c r="M8714">
        <v>94110</v>
      </c>
      <c r="N8714" t="s">
        <v>44</v>
      </c>
      <c r="O8714" t="s">
        <v>5019</v>
      </c>
      <c r="P8714" t="s">
        <v>32</v>
      </c>
      <c r="Q8714" t="s">
        <v>33</v>
      </c>
      <c r="R8714" t="s">
        <v>5537</v>
      </c>
      <c r="S8714">
        <v>359.49899999999997</v>
      </c>
      <c r="T8714">
        <v>3</v>
      </c>
      <c r="U8714">
        <v>0.15</v>
      </c>
      <c r="V8714">
        <v>-29.605799999999981</v>
      </c>
    </row>
    <row r="8715" spans="1:22" ht="14.25" customHeight="1" x14ac:dyDescent="0.3">
      <c r="A8715">
        <v>8714</v>
      </c>
      <c r="B8715" t="s">
        <v>10200</v>
      </c>
      <c r="C8715">
        <f>YEAR(Data!$D8715)</f>
        <v>2014</v>
      </c>
      <c r="D8715" s="2">
        <v>41832</v>
      </c>
      <c r="E8715" s="2">
        <v>41837</v>
      </c>
      <c r="F8715" t="s">
        <v>50</v>
      </c>
      <c r="G8715" t="s">
        <v>7625</v>
      </c>
      <c r="H8715" t="s">
        <v>7626</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ht="14.25" customHeight="1" x14ac:dyDescent="0.3">
      <c r="A8716">
        <v>8715</v>
      </c>
      <c r="B8716" t="s">
        <v>10200</v>
      </c>
      <c r="C8716">
        <f>YEAR(Data!$D8716)</f>
        <v>2014</v>
      </c>
      <c r="D8716" s="2">
        <v>41832</v>
      </c>
      <c r="E8716" s="2">
        <v>41837</v>
      </c>
      <c r="F8716" t="s">
        <v>50</v>
      </c>
      <c r="G8716" t="s">
        <v>7625</v>
      </c>
      <c r="H8716" t="s">
        <v>7626</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ht="14.25" customHeight="1" x14ac:dyDescent="0.3">
      <c r="A8717">
        <v>8716</v>
      </c>
      <c r="B8717" t="s">
        <v>10201</v>
      </c>
      <c r="C8717">
        <f>YEAR(Data!$D8717)</f>
        <v>2014</v>
      </c>
      <c r="D8717" s="2">
        <v>41960</v>
      </c>
      <c r="E8717" s="2">
        <v>41964</v>
      </c>
      <c r="F8717" t="s">
        <v>23</v>
      </c>
      <c r="G8717" t="s">
        <v>2605</v>
      </c>
      <c r="H8717" t="s">
        <v>2606</v>
      </c>
      <c r="I8717" t="s">
        <v>41</v>
      </c>
      <c r="J8717" t="s">
        <v>27</v>
      </c>
      <c r="K8717" t="s">
        <v>10202</v>
      </c>
      <c r="L8717" t="s">
        <v>498</v>
      </c>
      <c r="M8717">
        <v>44035</v>
      </c>
      <c r="N8717" t="s">
        <v>148</v>
      </c>
      <c r="O8717" t="s">
        <v>2038</v>
      </c>
      <c r="P8717" t="s">
        <v>46</v>
      </c>
      <c r="Q8717" t="s">
        <v>75</v>
      </c>
      <c r="R8717" t="s">
        <v>2039</v>
      </c>
      <c r="S8717">
        <v>1.8240000000000003</v>
      </c>
      <c r="T8717">
        <v>1</v>
      </c>
      <c r="U8717">
        <v>0.7</v>
      </c>
      <c r="V8717">
        <v>-1.3983999999999996</v>
      </c>
    </row>
    <row r="8718" spans="1:22" ht="14.25" customHeight="1" x14ac:dyDescent="0.3">
      <c r="A8718">
        <v>8717</v>
      </c>
      <c r="B8718" t="s">
        <v>10203</v>
      </c>
      <c r="C8718">
        <f>YEAR(Data!$D8718)</f>
        <v>2013</v>
      </c>
      <c r="D8718" s="2">
        <v>41438</v>
      </c>
      <c r="E8718" s="2">
        <v>41442</v>
      </c>
      <c r="F8718" t="s">
        <v>23</v>
      </c>
      <c r="G8718" t="s">
        <v>5151</v>
      </c>
      <c r="H8718" t="s">
        <v>5152</v>
      </c>
      <c r="I8718" t="s">
        <v>102</v>
      </c>
      <c r="J8718" t="s">
        <v>27</v>
      </c>
      <c r="K8718" t="s">
        <v>184</v>
      </c>
      <c r="L8718" t="s">
        <v>104</v>
      </c>
      <c r="M8718">
        <v>77070</v>
      </c>
      <c r="N8718" t="s">
        <v>105</v>
      </c>
      <c r="O8718" t="s">
        <v>5944</v>
      </c>
      <c r="P8718" t="s">
        <v>46</v>
      </c>
      <c r="Q8718" t="s">
        <v>78</v>
      </c>
      <c r="R8718" t="s">
        <v>5945</v>
      </c>
      <c r="S8718">
        <v>64.383999999999986</v>
      </c>
      <c r="T8718">
        <v>4</v>
      </c>
      <c r="U8718">
        <v>0.8</v>
      </c>
      <c r="V8718">
        <v>-160.96</v>
      </c>
    </row>
    <row r="8719" spans="1:22" ht="14.25" customHeight="1" x14ac:dyDescent="0.3">
      <c r="A8719">
        <v>8718</v>
      </c>
      <c r="B8719" t="s">
        <v>10203</v>
      </c>
      <c r="C8719">
        <f>YEAR(Data!$D8719)</f>
        <v>2013</v>
      </c>
      <c r="D8719" s="2">
        <v>41438</v>
      </c>
      <c r="E8719" s="2">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ht="14.25" customHeight="1" x14ac:dyDescent="0.3">
      <c r="A8720">
        <v>8719</v>
      </c>
      <c r="B8720" t="s">
        <v>10203</v>
      </c>
      <c r="C8720">
        <f>YEAR(Data!$D8720)</f>
        <v>2013</v>
      </c>
      <c r="D8720" s="2">
        <v>41438</v>
      </c>
      <c r="E8720" s="2">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ht="14.25" customHeight="1" x14ac:dyDescent="0.3">
      <c r="A8721">
        <v>8720</v>
      </c>
      <c r="B8721" t="s">
        <v>10203</v>
      </c>
      <c r="C8721">
        <f>YEAR(Data!$D8721)</f>
        <v>2013</v>
      </c>
      <c r="D8721" s="2">
        <v>41438</v>
      </c>
      <c r="E8721" s="2">
        <v>41442</v>
      </c>
      <c r="F8721" t="s">
        <v>23</v>
      </c>
      <c r="G8721" t="s">
        <v>5151</v>
      </c>
      <c r="H8721" t="s">
        <v>5152</v>
      </c>
      <c r="I8721" t="s">
        <v>102</v>
      </c>
      <c r="J8721" t="s">
        <v>27</v>
      </c>
      <c r="K8721" t="s">
        <v>184</v>
      </c>
      <c r="L8721" t="s">
        <v>104</v>
      </c>
      <c r="M8721">
        <v>77070</v>
      </c>
      <c r="N8721" t="s">
        <v>105</v>
      </c>
      <c r="O8721" t="s">
        <v>7334</v>
      </c>
      <c r="P8721" t="s">
        <v>46</v>
      </c>
      <c r="Q8721" t="s">
        <v>90</v>
      </c>
      <c r="R8721" t="s">
        <v>7335</v>
      </c>
      <c r="S8721">
        <v>15.552000000000003</v>
      </c>
      <c r="T8721">
        <v>3</v>
      </c>
      <c r="U8721">
        <v>0.2</v>
      </c>
      <c r="V8721">
        <v>5.6375999999999999</v>
      </c>
    </row>
    <row r="8722" spans="1:22" ht="14.25" customHeight="1" x14ac:dyDescent="0.3">
      <c r="A8722">
        <v>8721</v>
      </c>
      <c r="B8722" t="s">
        <v>10203</v>
      </c>
      <c r="C8722">
        <f>YEAR(Data!$D8722)</f>
        <v>2013</v>
      </c>
      <c r="D8722" s="2">
        <v>41438</v>
      </c>
      <c r="E8722" s="2">
        <v>41442</v>
      </c>
      <c r="F8722" t="s">
        <v>23</v>
      </c>
      <c r="G8722" t="s">
        <v>5151</v>
      </c>
      <c r="H8722" t="s">
        <v>5152</v>
      </c>
      <c r="I8722" t="s">
        <v>102</v>
      </c>
      <c r="J8722" t="s">
        <v>27</v>
      </c>
      <c r="K8722" t="s">
        <v>184</v>
      </c>
      <c r="L8722" t="s">
        <v>104</v>
      </c>
      <c r="M8722">
        <v>77070</v>
      </c>
      <c r="N8722" t="s">
        <v>105</v>
      </c>
      <c r="O8722" t="s">
        <v>7267</v>
      </c>
      <c r="P8722" t="s">
        <v>32</v>
      </c>
      <c r="Q8722" t="s">
        <v>36</v>
      </c>
      <c r="R8722" t="s">
        <v>7268</v>
      </c>
      <c r="S8722">
        <v>379.37200000000001</v>
      </c>
      <c r="T8722">
        <v>2</v>
      </c>
      <c r="U8722">
        <v>0.3</v>
      </c>
      <c r="V8722">
        <v>-119.23120000000003</v>
      </c>
    </row>
    <row r="8723" spans="1:22" ht="14.25" customHeight="1" x14ac:dyDescent="0.3">
      <c r="A8723">
        <v>8722</v>
      </c>
      <c r="B8723" t="s">
        <v>10203</v>
      </c>
      <c r="C8723">
        <f>YEAR(Data!$D8723)</f>
        <v>2013</v>
      </c>
      <c r="D8723" s="2">
        <v>41438</v>
      </c>
      <c r="E8723" s="2">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ht="14.25" customHeight="1" x14ac:dyDescent="0.3">
      <c r="A8724">
        <v>8723</v>
      </c>
      <c r="B8724" t="s">
        <v>10203</v>
      </c>
      <c r="C8724">
        <f>YEAR(Data!$D8724)</f>
        <v>2013</v>
      </c>
      <c r="D8724" s="2">
        <v>41438</v>
      </c>
      <c r="E8724" s="2">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ht="14.25" customHeight="1" x14ac:dyDescent="0.3">
      <c r="A8725">
        <v>8724</v>
      </c>
      <c r="B8725" t="s">
        <v>10204</v>
      </c>
      <c r="C8725">
        <f>YEAR(Data!$D8725)</f>
        <v>2013</v>
      </c>
      <c r="D8725" s="2">
        <v>41638</v>
      </c>
      <c r="E8725" s="2">
        <v>41640</v>
      </c>
      <c r="F8725" t="s">
        <v>23</v>
      </c>
      <c r="G8725" t="s">
        <v>8228</v>
      </c>
      <c r="H8725" t="s">
        <v>8229</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ht="14.25" customHeight="1" x14ac:dyDescent="0.3">
      <c r="A8726">
        <v>8725</v>
      </c>
      <c r="B8726" t="s">
        <v>10204</v>
      </c>
      <c r="C8726">
        <f>YEAR(Data!$D8726)</f>
        <v>2013</v>
      </c>
      <c r="D8726" s="2">
        <v>41638</v>
      </c>
      <c r="E8726" s="2">
        <v>41640</v>
      </c>
      <c r="F8726" t="s">
        <v>23</v>
      </c>
      <c r="G8726" t="s">
        <v>8228</v>
      </c>
      <c r="H8726" t="s">
        <v>8229</v>
      </c>
      <c r="I8726" t="s">
        <v>102</v>
      </c>
      <c r="J8726" t="s">
        <v>27</v>
      </c>
      <c r="K8726" t="s">
        <v>1419</v>
      </c>
      <c r="L8726" t="s">
        <v>54</v>
      </c>
      <c r="M8726">
        <v>33178</v>
      </c>
      <c r="N8726" t="s">
        <v>30</v>
      </c>
      <c r="O8726" t="s">
        <v>7926</v>
      </c>
      <c r="P8726" t="s">
        <v>46</v>
      </c>
      <c r="Q8726" t="s">
        <v>90</v>
      </c>
      <c r="R8726" t="s">
        <v>7927</v>
      </c>
      <c r="S8726">
        <v>25.344000000000001</v>
      </c>
      <c r="T8726">
        <v>6</v>
      </c>
      <c r="U8726">
        <v>0.2</v>
      </c>
      <c r="V8726">
        <v>8.8704000000000018</v>
      </c>
    </row>
    <row r="8727" spans="1:22" ht="14.25" customHeight="1" x14ac:dyDescent="0.3">
      <c r="A8727">
        <v>8726</v>
      </c>
      <c r="B8727" t="s">
        <v>10205</v>
      </c>
      <c r="C8727">
        <f>YEAR(Data!$D8727)</f>
        <v>2014</v>
      </c>
      <c r="D8727" s="2">
        <v>41717</v>
      </c>
      <c r="E8727" s="2">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ht="14.25" customHeight="1" x14ac:dyDescent="0.3">
      <c r="A8728">
        <v>8727</v>
      </c>
      <c r="B8728" t="s">
        <v>10206</v>
      </c>
      <c r="C8728">
        <f>YEAR(Data!$D8728)</f>
        <v>2012</v>
      </c>
      <c r="D8728" s="2">
        <v>41270</v>
      </c>
      <c r="E8728" s="2">
        <v>41274</v>
      </c>
      <c r="F8728" t="s">
        <v>50</v>
      </c>
      <c r="G8728" t="s">
        <v>1157</v>
      </c>
      <c r="H8728" t="s">
        <v>1158</v>
      </c>
      <c r="I8728" t="s">
        <v>41</v>
      </c>
      <c r="J8728" t="s">
        <v>27</v>
      </c>
      <c r="K8728" t="s">
        <v>1185</v>
      </c>
      <c r="L8728" t="s">
        <v>335</v>
      </c>
      <c r="M8728">
        <v>37130</v>
      </c>
      <c r="N8728" t="s">
        <v>30</v>
      </c>
      <c r="O8728" t="s">
        <v>9959</v>
      </c>
      <c r="P8728" t="s">
        <v>71</v>
      </c>
      <c r="Q8728" t="s">
        <v>161</v>
      </c>
      <c r="R8728" t="s">
        <v>9960</v>
      </c>
      <c r="S8728">
        <v>4.7279999999999998</v>
      </c>
      <c r="T8728">
        <v>3</v>
      </c>
      <c r="U8728">
        <v>0.2</v>
      </c>
      <c r="V8728">
        <v>0.70919999999999961</v>
      </c>
    </row>
    <row r="8729" spans="1:22" ht="14.25" customHeight="1" x14ac:dyDescent="0.3">
      <c r="A8729">
        <v>8728</v>
      </c>
      <c r="B8729" t="s">
        <v>10206</v>
      </c>
      <c r="C8729">
        <f>YEAR(Data!$D8729)</f>
        <v>2012</v>
      </c>
      <c r="D8729" s="2">
        <v>41270</v>
      </c>
      <c r="E8729" s="2">
        <v>41274</v>
      </c>
      <c r="F8729" t="s">
        <v>50</v>
      </c>
      <c r="G8729" t="s">
        <v>1157</v>
      </c>
      <c r="H8729" t="s">
        <v>1158</v>
      </c>
      <c r="I8729" t="s">
        <v>41</v>
      </c>
      <c r="J8729" t="s">
        <v>27</v>
      </c>
      <c r="K8729" t="s">
        <v>1185</v>
      </c>
      <c r="L8729" t="s">
        <v>335</v>
      </c>
      <c r="M8729">
        <v>37130</v>
      </c>
      <c r="N8729" t="s">
        <v>30</v>
      </c>
      <c r="O8729" t="s">
        <v>9896</v>
      </c>
      <c r="P8729" t="s">
        <v>32</v>
      </c>
      <c r="Q8729" t="s">
        <v>65</v>
      </c>
      <c r="R8729" t="s">
        <v>9897</v>
      </c>
      <c r="S8729">
        <v>53.352000000000004</v>
      </c>
      <c r="T8729">
        <v>3</v>
      </c>
      <c r="U8729">
        <v>0.2</v>
      </c>
      <c r="V8729">
        <v>16.005600000000005</v>
      </c>
    </row>
    <row r="8730" spans="1:22" ht="14.25" customHeight="1" x14ac:dyDescent="0.3">
      <c r="A8730">
        <v>8729</v>
      </c>
      <c r="B8730" t="s">
        <v>10206</v>
      </c>
      <c r="C8730">
        <f>YEAR(Data!$D8730)</f>
        <v>2012</v>
      </c>
      <c r="D8730" s="2">
        <v>41270</v>
      </c>
      <c r="E8730" s="2">
        <v>41274</v>
      </c>
      <c r="F8730" t="s">
        <v>50</v>
      </c>
      <c r="G8730" t="s">
        <v>1157</v>
      </c>
      <c r="H8730" t="s">
        <v>1158</v>
      </c>
      <c r="I8730" t="s">
        <v>41</v>
      </c>
      <c r="J8730" t="s">
        <v>27</v>
      </c>
      <c r="K8730" t="s">
        <v>1185</v>
      </c>
      <c r="L8730" t="s">
        <v>335</v>
      </c>
      <c r="M8730">
        <v>37130</v>
      </c>
      <c r="N8730" t="s">
        <v>30</v>
      </c>
      <c r="O8730" t="s">
        <v>7283</v>
      </c>
      <c r="P8730" t="s">
        <v>32</v>
      </c>
      <c r="Q8730" t="s">
        <v>33</v>
      </c>
      <c r="R8730" t="s">
        <v>7284</v>
      </c>
      <c r="S8730">
        <v>131.10400000000001</v>
      </c>
      <c r="T8730">
        <v>2</v>
      </c>
      <c r="U8730">
        <v>0.2</v>
      </c>
      <c r="V8730">
        <v>8.1939999999999955</v>
      </c>
    </row>
    <row r="8731" spans="1:22" ht="14.25" customHeight="1" x14ac:dyDescent="0.3">
      <c r="A8731">
        <v>8730</v>
      </c>
      <c r="B8731" t="s">
        <v>10206</v>
      </c>
      <c r="C8731">
        <f>YEAR(Data!$D8731)</f>
        <v>2012</v>
      </c>
      <c r="D8731" s="2">
        <v>41270</v>
      </c>
      <c r="E8731" s="2">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ht="14.25" customHeight="1" x14ac:dyDescent="0.3">
      <c r="A8732">
        <v>8731</v>
      </c>
      <c r="B8732" t="s">
        <v>10206</v>
      </c>
      <c r="C8732">
        <f>YEAR(Data!$D8732)</f>
        <v>2012</v>
      </c>
      <c r="D8732" s="2">
        <v>41270</v>
      </c>
      <c r="E8732" s="2">
        <v>41274</v>
      </c>
      <c r="F8732" t="s">
        <v>50</v>
      </c>
      <c r="G8732" t="s">
        <v>1157</v>
      </c>
      <c r="H8732" t="s">
        <v>1158</v>
      </c>
      <c r="I8732" t="s">
        <v>41</v>
      </c>
      <c r="J8732" t="s">
        <v>27</v>
      </c>
      <c r="K8732" t="s">
        <v>1185</v>
      </c>
      <c r="L8732" t="s">
        <v>335</v>
      </c>
      <c r="M8732">
        <v>37130</v>
      </c>
      <c r="N8732" t="s">
        <v>30</v>
      </c>
      <c r="O8732" t="s">
        <v>5896</v>
      </c>
      <c r="P8732" t="s">
        <v>71</v>
      </c>
      <c r="Q8732" t="s">
        <v>161</v>
      </c>
      <c r="R8732" t="s">
        <v>5897</v>
      </c>
      <c r="S8732">
        <v>72.744000000000014</v>
      </c>
      <c r="T8732">
        <v>7</v>
      </c>
      <c r="U8732">
        <v>0.2</v>
      </c>
      <c r="V8732">
        <v>-12.730200000000011</v>
      </c>
    </row>
    <row r="8733" spans="1:22" ht="14.25" customHeight="1" x14ac:dyDescent="0.3">
      <c r="A8733">
        <v>8732</v>
      </c>
      <c r="B8733" t="s">
        <v>10207</v>
      </c>
      <c r="C8733">
        <f>YEAR(Data!$D8733)</f>
        <v>2012</v>
      </c>
      <c r="D8733" s="2">
        <v>41121</v>
      </c>
      <c r="E8733" s="2">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ht="14.25" customHeight="1" x14ac:dyDescent="0.3">
      <c r="A8734">
        <v>8733</v>
      </c>
      <c r="B8734" t="s">
        <v>10208</v>
      </c>
      <c r="C8734">
        <f>YEAR(Data!$D8734)</f>
        <v>2014</v>
      </c>
      <c r="D8734" s="2">
        <v>41818</v>
      </c>
      <c r="E8734" s="2">
        <v>41820</v>
      </c>
      <c r="F8734" t="s">
        <v>23</v>
      </c>
      <c r="G8734" t="s">
        <v>3884</v>
      </c>
      <c r="H8734" t="s">
        <v>3885</v>
      </c>
      <c r="I8734" t="s">
        <v>41</v>
      </c>
      <c r="J8734" t="s">
        <v>27</v>
      </c>
      <c r="K8734" t="s">
        <v>95</v>
      </c>
      <c r="L8734" t="s">
        <v>96</v>
      </c>
      <c r="M8734">
        <v>98105</v>
      </c>
      <c r="N8734" t="s">
        <v>44</v>
      </c>
      <c r="O8734" t="s">
        <v>6175</v>
      </c>
      <c r="P8734" t="s">
        <v>46</v>
      </c>
      <c r="Q8734" t="s">
        <v>90</v>
      </c>
      <c r="R8734" t="s">
        <v>6176</v>
      </c>
      <c r="S8734">
        <v>19.440000000000001</v>
      </c>
      <c r="T8734">
        <v>3</v>
      </c>
      <c r="U8734">
        <v>0</v>
      </c>
      <c r="V8734">
        <v>9.3312000000000008</v>
      </c>
    </row>
    <row r="8735" spans="1:22" ht="14.25" customHeight="1" x14ac:dyDescent="0.3">
      <c r="A8735">
        <v>8734</v>
      </c>
      <c r="B8735" t="s">
        <v>10208</v>
      </c>
      <c r="C8735">
        <f>YEAR(Data!$D8735)</f>
        <v>2014</v>
      </c>
      <c r="D8735" s="2">
        <v>41818</v>
      </c>
      <c r="E8735" s="2">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ht="14.25" customHeight="1" x14ac:dyDescent="0.3">
      <c r="A8736">
        <v>8735</v>
      </c>
      <c r="B8736" t="s">
        <v>10208</v>
      </c>
      <c r="C8736">
        <f>YEAR(Data!$D8736)</f>
        <v>2014</v>
      </c>
      <c r="D8736" s="2">
        <v>41818</v>
      </c>
      <c r="E8736" s="2">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ht="14.25" customHeight="1" x14ac:dyDescent="0.3">
      <c r="A8737">
        <v>8736</v>
      </c>
      <c r="B8737" t="s">
        <v>10209</v>
      </c>
      <c r="C8737">
        <f>YEAR(Data!$D8737)</f>
        <v>2011</v>
      </c>
      <c r="D8737" s="2">
        <v>40582</v>
      </c>
      <c r="E8737" s="2">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ht="14.25" customHeight="1" x14ac:dyDescent="0.3">
      <c r="A8738">
        <v>8737</v>
      </c>
      <c r="B8738" t="s">
        <v>10210</v>
      </c>
      <c r="C8738">
        <f>YEAR(Data!$D8738)</f>
        <v>2013</v>
      </c>
      <c r="D8738" s="2">
        <v>41522</v>
      </c>
      <c r="E8738" s="2">
        <v>41527</v>
      </c>
      <c r="F8738" t="s">
        <v>50</v>
      </c>
      <c r="G8738" t="s">
        <v>4512</v>
      </c>
      <c r="H8738" t="s">
        <v>4513</v>
      </c>
      <c r="I8738" t="s">
        <v>41</v>
      </c>
      <c r="J8738" t="s">
        <v>27</v>
      </c>
      <c r="K8738" t="s">
        <v>8162</v>
      </c>
      <c r="L8738" t="s">
        <v>229</v>
      </c>
      <c r="M8738">
        <v>55125</v>
      </c>
      <c r="N8738" t="s">
        <v>105</v>
      </c>
      <c r="O8738" t="s">
        <v>2011</v>
      </c>
      <c r="P8738" t="s">
        <v>46</v>
      </c>
      <c r="Q8738" t="s">
        <v>59</v>
      </c>
      <c r="R8738" t="s">
        <v>2012</v>
      </c>
      <c r="S8738">
        <v>535.41</v>
      </c>
      <c r="T8738">
        <v>3</v>
      </c>
      <c r="U8738">
        <v>0</v>
      </c>
      <c r="V8738">
        <v>160.62299999999993</v>
      </c>
    </row>
    <row r="8739" spans="1:22" ht="14.25" customHeight="1" x14ac:dyDescent="0.3">
      <c r="A8739">
        <v>8738</v>
      </c>
      <c r="B8739" t="s">
        <v>10211</v>
      </c>
      <c r="C8739">
        <f>YEAR(Data!$D8739)</f>
        <v>2014</v>
      </c>
      <c r="D8739" s="2">
        <v>41736</v>
      </c>
      <c r="E8739" s="2">
        <v>41740</v>
      </c>
      <c r="F8739" t="s">
        <v>50</v>
      </c>
      <c r="G8739" t="s">
        <v>7122</v>
      </c>
      <c r="H8739" t="s">
        <v>7123</v>
      </c>
      <c r="I8739" t="s">
        <v>41</v>
      </c>
      <c r="J8739" t="s">
        <v>27</v>
      </c>
      <c r="K8739" t="s">
        <v>6244</v>
      </c>
      <c r="L8739" t="s">
        <v>335</v>
      </c>
      <c r="M8739">
        <v>37421</v>
      </c>
      <c r="N8739" t="s">
        <v>30</v>
      </c>
      <c r="O8739" t="s">
        <v>3163</v>
      </c>
      <c r="P8739" t="s">
        <v>46</v>
      </c>
      <c r="Q8739" t="s">
        <v>75</v>
      </c>
      <c r="R8739" t="s">
        <v>3164</v>
      </c>
      <c r="S8739">
        <v>8.1000000000000014</v>
      </c>
      <c r="T8739">
        <v>5</v>
      </c>
      <c r="U8739">
        <v>0.7</v>
      </c>
      <c r="V8739">
        <v>-5.9399999999999977</v>
      </c>
    </row>
    <row r="8740" spans="1:22" ht="14.25" customHeight="1" x14ac:dyDescent="0.3">
      <c r="A8740">
        <v>8739</v>
      </c>
      <c r="B8740" t="s">
        <v>10212</v>
      </c>
      <c r="C8740">
        <f>YEAR(Data!$D8740)</f>
        <v>2014</v>
      </c>
      <c r="D8740" s="2">
        <v>41982</v>
      </c>
      <c r="E8740" s="2">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ht="14.25" customHeight="1" x14ac:dyDescent="0.3">
      <c r="A8741">
        <v>8740</v>
      </c>
      <c r="B8741" t="s">
        <v>10212</v>
      </c>
      <c r="C8741">
        <f>YEAR(Data!$D8741)</f>
        <v>2014</v>
      </c>
      <c r="D8741" s="2">
        <v>41982</v>
      </c>
      <c r="E8741" s="2">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ht="14.25" customHeight="1" x14ac:dyDescent="0.3">
      <c r="A8742">
        <v>8741</v>
      </c>
      <c r="B8742" t="s">
        <v>10213</v>
      </c>
      <c r="C8742">
        <f>YEAR(Data!$D8742)</f>
        <v>2013</v>
      </c>
      <c r="D8742" s="2">
        <v>41480</v>
      </c>
      <c r="E8742" s="2">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ht="14.25" customHeight="1" x14ac:dyDescent="0.3">
      <c r="A8743">
        <v>8742</v>
      </c>
      <c r="B8743" t="s">
        <v>10214</v>
      </c>
      <c r="C8743">
        <f>YEAR(Data!$D8743)</f>
        <v>2012</v>
      </c>
      <c r="D8743" s="2">
        <v>41222</v>
      </c>
      <c r="E8743" s="2">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ht="14.25" customHeight="1" x14ac:dyDescent="0.3">
      <c r="A8744">
        <v>8743</v>
      </c>
      <c r="B8744" t="s">
        <v>10215</v>
      </c>
      <c r="C8744">
        <f>YEAR(Data!$D8744)</f>
        <v>2012</v>
      </c>
      <c r="D8744" s="2">
        <v>41184</v>
      </c>
      <c r="E8744" s="2">
        <v>41186</v>
      </c>
      <c r="F8744" t="s">
        <v>188</v>
      </c>
      <c r="G8744" t="s">
        <v>2002</v>
      </c>
      <c r="H8744" t="s">
        <v>2003</v>
      </c>
      <c r="I8744" t="s">
        <v>26</v>
      </c>
      <c r="J8744" t="s">
        <v>27</v>
      </c>
      <c r="K8744" t="s">
        <v>9417</v>
      </c>
      <c r="L8744" t="s">
        <v>420</v>
      </c>
      <c r="M8744">
        <v>97123</v>
      </c>
      <c r="N8744" t="s">
        <v>44</v>
      </c>
      <c r="O8744" t="s">
        <v>426</v>
      </c>
      <c r="P8744" t="s">
        <v>32</v>
      </c>
      <c r="Q8744" t="s">
        <v>65</v>
      </c>
      <c r="R8744" t="s">
        <v>427</v>
      </c>
      <c r="S8744">
        <v>11.032</v>
      </c>
      <c r="T8744">
        <v>1</v>
      </c>
      <c r="U8744">
        <v>0.2</v>
      </c>
      <c r="V8744">
        <v>3.0338000000000003</v>
      </c>
    </row>
    <row r="8745" spans="1:22" ht="14.25" customHeight="1" x14ac:dyDescent="0.3">
      <c r="A8745">
        <v>8744</v>
      </c>
      <c r="B8745" t="s">
        <v>10215</v>
      </c>
      <c r="C8745">
        <f>YEAR(Data!$D8745)</f>
        <v>2012</v>
      </c>
      <c r="D8745" s="2">
        <v>41184</v>
      </c>
      <c r="E8745" s="2">
        <v>41186</v>
      </c>
      <c r="F8745" t="s">
        <v>188</v>
      </c>
      <c r="G8745" t="s">
        <v>2002</v>
      </c>
      <c r="H8745" t="s">
        <v>2003</v>
      </c>
      <c r="I8745" t="s">
        <v>26</v>
      </c>
      <c r="J8745" t="s">
        <v>27</v>
      </c>
      <c r="K8745" t="s">
        <v>9417</v>
      </c>
      <c r="L8745" t="s">
        <v>420</v>
      </c>
      <c r="M8745">
        <v>97123</v>
      </c>
      <c r="N8745" t="s">
        <v>44</v>
      </c>
      <c r="O8745" t="s">
        <v>753</v>
      </c>
      <c r="P8745" t="s">
        <v>71</v>
      </c>
      <c r="Q8745" t="s">
        <v>161</v>
      </c>
      <c r="R8745" t="s">
        <v>754</v>
      </c>
      <c r="S8745">
        <v>53.040000000000006</v>
      </c>
      <c r="T8745">
        <v>3</v>
      </c>
      <c r="U8745">
        <v>0.2</v>
      </c>
      <c r="V8745">
        <v>-4.6409999999999982</v>
      </c>
    </row>
    <row r="8746" spans="1:22" ht="14.25" customHeight="1" x14ac:dyDescent="0.3">
      <c r="A8746">
        <v>8745</v>
      </c>
      <c r="B8746" t="s">
        <v>10216</v>
      </c>
      <c r="C8746">
        <f>YEAR(Data!$D8746)</f>
        <v>2012</v>
      </c>
      <c r="D8746" s="2">
        <v>41235</v>
      </c>
      <c r="E8746" s="2">
        <v>41238</v>
      </c>
      <c r="F8746" t="s">
        <v>23</v>
      </c>
      <c r="G8746" t="s">
        <v>10092</v>
      </c>
      <c r="H8746" t="s">
        <v>10093</v>
      </c>
      <c r="I8746" t="s">
        <v>102</v>
      </c>
      <c r="J8746" t="s">
        <v>27</v>
      </c>
      <c r="K8746" t="s">
        <v>8794</v>
      </c>
      <c r="L8746" t="s">
        <v>1245</v>
      </c>
      <c r="M8746">
        <v>2138</v>
      </c>
      <c r="N8746" t="s">
        <v>148</v>
      </c>
      <c r="O8746" t="s">
        <v>128</v>
      </c>
      <c r="P8746" t="s">
        <v>46</v>
      </c>
      <c r="Q8746" t="s">
        <v>68</v>
      </c>
      <c r="R8746" t="s">
        <v>129</v>
      </c>
      <c r="S8746">
        <v>17.12</v>
      </c>
      <c r="T8746">
        <v>4</v>
      </c>
      <c r="U8746">
        <v>0</v>
      </c>
      <c r="V8746">
        <v>4.9647999999999985</v>
      </c>
    </row>
    <row r="8747" spans="1:22" ht="14.25" customHeight="1" x14ac:dyDescent="0.3">
      <c r="A8747">
        <v>8746</v>
      </c>
      <c r="B8747" t="s">
        <v>10216</v>
      </c>
      <c r="C8747">
        <f>YEAR(Data!$D8747)</f>
        <v>2012</v>
      </c>
      <c r="D8747" s="2">
        <v>41235</v>
      </c>
      <c r="E8747" s="2">
        <v>41238</v>
      </c>
      <c r="F8747" t="s">
        <v>23</v>
      </c>
      <c r="G8747" t="s">
        <v>10092</v>
      </c>
      <c r="H8747" t="s">
        <v>10093</v>
      </c>
      <c r="I8747" t="s">
        <v>102</v>
      </c>
      <c r="J8747" t="s">
        <v>27</v>
      </c>
      <c r="K8747" t="s">
        <v>8794</v>
      </c>
      <c r="L8747" t="s">
        <v>1245</v>
      </c>
      <c r="M8747">
        <v>2138</v>
      </c>
      <c r="N8747" t="s">
        <v>148</v>
      </c>
      <c r="O8747" t="s">
        <v>8880</v>
      </c>
      <c r="P8747" t="s">
        <v>46</v>
      </c>
      <c r="Q8747" t="s">
        <v>90</v>
      </c>
      <c r="R8747" t="s">
        <v>8881</v>
      </c>
      <c r="S8747">
        <v>59.94</v>
      </c>
      <c r="T8747">
        <v>3</v>
      </c>
      <c r="U8747">
        <v>0</v>
      </c>
      <c r="V8747">
        <v>28.171799999999998</v>
      </c>
    </row>
    <row r="8748" spans="1:22" ht="14.25" customHeight="1" x14ac:dyDescent="0.3">
      <c r="A8748">
        <v>8747</v>
      </c>
      <c r="B8748" t="s">
        <v>10217</v>
      </c>
      <c r="C8748">
        <f>YEAR(Data!$D8748)</f>
        <v>2014</v>
      </c>
      <c r="D8748" s="2">
        <v>41673</v>
      </c>
      <c r="E8748" s="2">
        <v>41678</v>
      </c>
      <c r="F8748" t="s">
        <v>50</v>
      </c>
      <c r="G8748" t="s">
        <v>5724</v>
      </c>
      <c r="H8748" t="s">
        <v>5725</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ht="14.25" customHeight="1" x14ac:dyDescent="0.3">
      <c r="A8749">
        <v>8748</v>
      </c>
      <c r="B8749" t="s">
        <v>10217</v>
      </c>
      <c r="C8749">
        <f>YEAR(Data!$D8749)</f>
        <v>2014</v>
      </c>
      <c r="D8749" s="2">
        <v>41673</v>
      </c>
      <c r="E8749" s="2">
        <v>41678</v>
      </c>
      <c r="F8749" t="s">
        <v>50</v>
      </c>
      <c r="G8749" t="s">
        <v>5724</v>
      </c>
      <c r="H8749" t="s">
        <v>5725</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ht="14.25" customHeight="1" x14ac:dyDescent="0.3">
      <c r="A8750">
        <v>8749</v>
      </c>
      <c r="B8750" t="s">
        <v>10217</v>
      </c>
      <c r="C8750">
        <f>YEAR(Data!$D8750)</f>
        <v>2014</v>
      </c>
      <c r="D8750" s="2">
        <v>41673</v>
      </c>
      <c r="E8750" s="2">
        <v>41678</v>
      </c>
      <c r="F8750" t="s">
        <v>50</v>
      </c>
      <c r="G8750" t="s">
        <v>5724</v>
      </c>
      <c r="H8750" t="s">
        <v>5725</v>
      </c>
      <c r="I8750" t="s">
        <v>41</v>
      </c>
      <c r="J8750" t="s">
        <v>27</v>
      </c>
      <c r="K8750" t="s">
        <v>947</v>
      </c>
      <c r="L8750" t="s">
        <v>43</v>
      </c>
      <c r="M8750">
        <v>92105</v>
      </c>
      <c r="N8750" t="s">
        <v>44</v>
      </c>
      <c r="O8750" t="s">
        <v>8330</v>
      </c>
      <c r="P8750" t="s">
        <v>71</v>
      </c>
      <c r="Q8750" t="s">
        <v>682</v>
      </c>
      <c r="R8750" t="s">
        <v>8331</v>
      </c>
      <c r="S8750">
        <v>239.98400000000004</v>
      </c>
      <c r="T8750">
        <v>2</v>
      </c>
      <c r="U8750">
        <v>0.2</v>
      </c>
      <c r="V8750">
        <v>38.997399999999971</v>
      </c>
    </row>
    <row r="8751" spans="1:22" ht="14.25" customHeight="1" x14ac:dyDescent="0.3">
      <c r="A8751">
        <v>8750</v>
      </c>
      <c r="B8751" t="s">
        <v>10218</v>
      </c>
      <c r="C8751">
        <f>YEAR(Data!$D8751)</f>
        <v>2012</v>
      </c>
      <c r="D8751" s="2">
        <v>41076</v>
      </c>
      <c r="E8751" s="2">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ht="14.25" customHeight="1" x14ac:dyDescent="0.3">
      <c r="A8752">
        <v>8751</v>
      </c>
      <c r="B8752" t="s">
        <v>10218</v>
      </c>
      <c r="C8752">
        <f>YEAR(Data!$D8752)</f>
        <v>2012</v>
      </c>
      <c r="D8752" s="2">
        <v>41076</v>
      </c>
      <c r="E8752" s="2">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ht="14.25" customHeight="1" x14ac:dyDescent="0.3">
      <c r="A8753">
        <v>8752</v>
      </c>
      <c r="B8753" t="s">
        <v>10219</v>
      </c>
      <c r="C8753">
        <f>YEAR(Data!$D8753)</f>
        <v>2013</v>
      </c>
      <c r="D8753" s="2">
        <v>41400</v>
      </c>
      <c r="E8753" s="2">
        <v>41404</v>
      </c>
      <c r="F8753" t="s">
        <v>50</v>
      </c>
      <c r="G8753" t="s">
        <v>440</v>
      </c>
      <c r="H8753" t="s">
        <v>441</v>
      </c>
      <c r="I8753" t="s">
        <v>102</v>
      </c>
      <c r="J8753" t="s">
        <v>27</v>
      </c>
      <c r="K8753" t="s">
        <v>5647</v>
      </c>
      <c r="L8753" t="s">
        <v>54</v>
      </c>
      <c r="M8753">
        <v>32303</v>
      </c>
      <c r="N8753" t="s">
        <v>30</v>
      </c>
      <c r="O8753" t="s">
        <v>10220</v>
      </c>
      <c r="P8753" t="s">
        <v>46</v>
      </c>
      <c r="Q8753" t="s">
        <v>90</v>
      </c>
      <c r="R8753" t="s">
        <v>10221</v>
      </c>
      <c r="S8753">
        <v>93.248000000000005</v>
      </c>
      <c r="T8753">
        <v>4</v>
      </c>
      <c r="U8753">
        <v>0.2</v>
      </c>
      <c r="V8753">
        <v>31.4712</v>
      </c>
    </row>
    <row r="8754" spans="1:22" ht="14.25" customHeight="1" x14ac:dyDescent="0.3">
      <c r="A8754">
        <v>8753</v>
      </c>
      <c r="B8754" t="s">
        <v>10219</v>
      </c>
      <c r="C8754">
        <f>YEAR(Data!$D8754)</f>
        <v>2013</v>
      </c>
      <c r="D8754" s="2">
        <v>41400</v>
      </c>
      <c r="E8754" s="2">
        <v>41404</v>
      </c>
      <c r="F8754" t="s">
        <v>50</v>
      </c>
      <c r="G8754" t="s">
        <v>440</v>
      </c>
      <c r="H8754" t="s">
        <v>441</v>
      </c>
      <c r="I8754" t="s">
        <v>102</v>
      </c>
      <c r="J8754" t="s">
        <v>27</v>
      </c>
      <c r="K8754" t="s">
        <v>5647</v>
      </c>
      <c r="L8754" t="s">
        <v>54</v>
      </c>
      <c r="M8754">
        <v>32303</v>
      </c>
      <c r="N8754" t="s">
        <v>30</v>
      </c>
      <c r="O8754" t="s">
        <v>4781</v>
      </c>
      <c r="P8754" t="s">
        <v>71</v>
      </c>
      <c r="Q8754" t="s">
        <v>72</v>
      </c>
      <c r="R8754" t="s">
        <v>4782</v>
      </c>
      <c r="S8754">
        <v>177.48000000000002</v>
      </c>
      <c r="T8754">
        <v>3</v>
      </c>
      <c r="U8754">
        <v>0.2</v>
      </c>
      <c r="V8754">
        <v>19.966499999999982</v>
      </c>
    </row>
    <row r="8755" spans="1:22" ht="14.25" customHeight="1" x14ac:dyDescent="0.3">
      <c r="A8755">
        <v>8754</v>
      </c>
      <c r="B8755" t="s">
        <v>10222</v>
      </c>
      <c r="C8755">
        <f>YEAR(Data!$D8755)</f>
        <v>2014</v>
      </c>
      <c r="D8755" s="2">
        <v>41892</v>
      </c>
      <c r="E8755" s="2">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ht="14.25" customHeight="1" x14ac:dyDescent="0.3">
      <c r="A8756">
        <v>8755</v>
      </c>
      <c r="B8756" t="s">
        <v>10222</v>
      </c>
      <c r="C8756">
        <f>YEAR(Data!$D8756)</f>
        <v>2014</v>
      </c>
      <c r="D8756" s="2">
        <v>41892</v>
      </c>
      <c r="E8756" s="2">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ht="14.25" customHeight="1" x14ac:dyDescent="0.3">
      <c r="A8757">
        <v>8756</v>
      </c>
      <c r="B8757" t="s">
        <v>10222</v>
      </c>
      <c r="C8757">
        <f>YEAR(Data!$D8757)</f>
        <v>2014</v>
      </c>
      <c r="D8757" s="2">
        <v>41892</v>
      </c>
      <c r="E8757" s="2">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ht="14.25" customHeight="1" x14ac:dyDescent="0.3">
      <c r="A8758">
        <v>8757</v>
      </c>
      <c r="B8758" t="s">
        <v>10223</v>
      </c>
      <c r="C8758">
        <f>YEAR(Data!$D8758)</f>
        <v>2013</v>
      </c>
      <c r="D8758" s="2">
        <v>41478</v>
      </c>
      <c r="E8758" s="2">
        <v>41482</v>
      </c>
      <c r="F8758" t="s">
        <v>50</v>
      </c>
      <c r="G8758" t="s">
        <v>6865</v>
      </c>
      <c r="H8758" t="s">
        <v>6866</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ht="14.25" customHeight="1" x14ac:dyDescent="0.3">
      <c r="A8759">
        <v>8758</v>
      </c>
      <c r="B8759" t="s">
        <v>10223</v>
      </c>
      <c r="C8759">
        <f>YEAR(Data!$D8759)</f>
        <v>2013</v>
      </c>
      <c r="D8759" s="2">
        <v>41478</v>
      </c>
      <c r="E8759" s="2">
        <v>41482</v>
      </c>
      <c r="F8759" t="s">
        <v>50</v>
      </c>
      <c r="G8759" t="s">
        <v>6865</v>
      </c>
      <c r="H8759" t="s">
        <v>6866</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ht="14.25" customHeight="1" x14ac:dyDescent="0.3">
      <c r="A8760">
        <v>8759</v>
      </c>
      <c r="B8760" t="s">
        <v>10223</v>
      </c>
      <c r="C8760">
        <f>YEAR(Data!$D8760)</f>
        <v>2013</v>
      </c>
      <c r="D8760" s="2">
        <v>41478</v>
      </c>
      <c r="E8760" s="2">
        <v>41482</v>
      </c>
      <c r="F8760" t="s">
        <v>50</v>
      </c>
      <c r="G8760" t="s">
        <v>6865</v>
      </c>
      <c r="H8760" t="s">
        <v>6866</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ht="14.25" customHeight="1" x14ac:dyDescent="0.3">
      <c r="A8761">
        <v>8760</v>
      </c>
      <c r="B8761" t="s">
        <v>10223</v>
      </c>
      <c r="C8761">
        <f>YEAR(Data!$D8761)</f>
        <v>2013</v>
      </c>
      <c r="D8761" s="2">
        <v>41478</v>
      </c>
      <c r="E8761" s="2">
        <v>41482</v>
      </c>
      <c r="F8761" t="s">
        <v>50</v>
      </c>
      <c r="G8761" t="s">
        <v>6865</v>
      </c>
      <c r="H8761" t="s">
        <v>6866</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ht="14.25" customHeight="1" x14ac:dyDescent="0.3">
      <c r="A8762">
        <v>8761</v>
      </c>
      <c r="B8762" t="s">
        <v>10224</v>
      </c>
      <c r="C8762">
        <f>YEAR(Data!$D8762)</f>
        <v>2013</v>
      </c>
      <c r="D8762" s="2">
        <v>41305</v>
      </c>
      <c r="E8762" s="2">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ht="14.25" customHeight="1" x14ac:dyDescent="0.3">
      <c r="A8763">
        <v>8762</v>
      </c>
      <c r="B8763" t="s">
        <v>10224</v>
      </c>
      <c r="C8763">
        <f>YEAR(Data!$D8763)</f>
        <v>2013</v>
      </c>
      <c r="D8763" s="2">
        <v>41305</v>
      </c>
      <c r="E8763" s="2">
        <v>41311</v>
      </c>
      <c r="F8763" t="s">
        <v>50</v>
      </c>
      <c r="G8763" t="s">
        <v>3436</v>
      </c>
      <c r="H8763" t="s">
        <v>3437</v>
      </c>
      <c r="I8763" t="s">
        <v>102</v>
      </c>
      <c r="J8763" t="s">
        <v>27</v>
      </c>
      <c r="K8763" t="s">
        <v>1736</v>
      </c>
      <c r="L8763" t="s">
        <v>1272</v>
      </c>
      <c r="M8763">
        <v>30318</v>
      </c>
      <c r="N8763" t="s">
        <v>30</v>
      </c>
      <c r="O8763" t="s">
        <v>5581</v>
      </c>
      <c r="P8763" t="s">
        <v>46</v>
      </c>
      <c r="Q8763" t="s">
        <v>173</v>
      </c>
      <c r="R8763" t="s">
        <v>5582</v>
      </c>
      <c r="S8763">
        <v>125.36</v>
      </c>
      <c r="T8763">
        <v>8</v>
      </c>
      <c r="U8763">
        <v>0</v>
      </c>
      <c r="V8763">
        <v>58.919199999999989</v>
      </c>
    </row>
    <row r="8764" spans="1:22" ht="14.25" customHeight="1" x14ac:dyDescent="0.3">
      <c r="A8764">
        <v>8763</v>
      </c>
      <c r="B8764" t="s">
        <v>10225</v>
      </c>
      <c r="C8764">
        <f>YEAR(Data!$D8764)</f>
        <v>2013</v>
      </c>
      <c r="D8764" s="2">
        <v>41638</v>
      </c>
      <c r="E8764" s="2">
        <v>41642</v>
      </c>
      <c r="F8764" t="s">
        <v>50</v>
      </c>
      <c r="G8764" t="s">
        <v>3161</v>
      </c>
      <c r="H8764" t="s">
        <v>3162</v>
      </c>
      <c r="I8764" t="s">
        <v>26</v>
      </c>
      <c r="J8764" t="s">
        <v>27</v>
      </c>
      <c r="K8764" t="s">
        <v>5395</v>
      </c>
      <c r="L8764" t="s">
        <v>43</v>
      </c>
      <c r="M8764">
        <v>95823</v>
      </c>
      <c r="N8764" t="s">
        <v>44</v>
      </c>
      <c r="O8764" t="s">
        <v>3016</v>
      </c>
      <c r="P8764" t="s">
        <v>46</v>
      </c>
      <c r="Q8764" t="s">
        <v>59</v>
      </c>
      <c r="R8764" t="s">
        <v>3017</v>
      </c>
      <c r="S8764">
        <v>14.03</v>
      </c>
      <c r="T8764">
        <v>1</v>
      </c>
      <c r="U8764">
        <v>0</v>
      </c>
      <c r="V8764">
        <v>4.068699999999998</v>
      </c>
    </row>
    <row r="8765" spans="1:22" ht="14.25" customHeight="1" x14ac:dyDescent="0.3">
      <c r="A8765">
        <v>8764</v>
      </c>
      <c r="B8765" t="s">
        <v>10225</v>
      </c>
      <c r="C8765">
        <f>YEAR(Data!$D8765)</f>
        <v>2013</v>
      </c>
      <c r="D8765" s="2">
        <v>41638</v>
      </c>
      <c r="E8765" s="2">
        <v>41642</v>
      </c>
      <c r="F8765" t="s">
        <v>50</v>
      </c>
      <c r="G8765" t="s">
        <v>3161</v>
      </c>
      <c r="H8765" t="s">
        <v>3162</v>
      </c>
      <c r="I8765" t="s">
        <v>26</v>
      </c>
      <c r="J8765" t="s">
        <v>27</v>
      </c>
      <c r="K8765" t="s">
        <v>5395</v>
      </c>
      <c r="L8765" t="s">
        <v>43</v>
      </c>
      <c r="M8765">
        <v>95823</v>
      </c>
      <c r="N8765" t="s">
        <v>44</v>
      </c>
      <c r="O8765" t="s">
        <v>5550</v>
      </c>
      <c r="P8765" t="s">
        <v>46</v>
      </c>
      <c r="Q8765" t="s">
        <v>578</v>
      </c>
      <c r="R8765" t="s">
        <v>5551</v>
      </c>
      <c r="S8765">
        <v>27.96</v>
      </c>
      <c r="T8765">
        <v>2</v>
      </c>
      <c r="U8765">
        <v>0</v>
      </c>
      <c r="V8765">
        <v>7.2696000000000005</v>
      </c>
    </row>
    <row r="8766" spans="1:22" ht="14.25" customHeight="1" x14ac:dyDescent="0.3">
      <c r="A8766">
        <v>8765</v>
      </c>
      <c r="B8766" t="s">
        <v>10226</v>
      </c>
      <c r="C8766">
        <f>YEAR(Data!$D8766)</f>
        <v>2012</v>
      </c>
      <c r="D8766" s="2">
        <v>41234</v>
      </c>
      <c r="E8766" s="2">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ht="14.25" customHeight="1" x14ac:dyDescent="0.3">
      <c r="A8767">
        <v>8766</v>
      </c>
      <c r="B8767" t="s">
        <v>10226</v>
      </c>
      <c r="C8767">
        <f>YEAR(Data!$D8767)</f>
        <v>2012</v>
      </c>
      <c r="D8767" s="2">
        <v>41234</v>
      </c>
      <c r="E8767" s="2">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ht="14.25" customHeight="1" x14ac:dyDescent="0.3">
      <c r="A8768">
        <v>8767</v>
      </c>
      <c r="B8768" t="s">
        <v>10226</v>
      </c>
      <c r="C8768">
        <f>YEAR(Data!$D8768)</f>
        <v>2012</v>
      </c>
      <c r="D8768" s="2">
        <v>41234</v>
      </c>
      <c r="E8768" s="2">
        <v>41240</v>
      </c>
      <c r="F8768" t="s">
        <v>50</v>
      </c>
      <c r="G8768" t="s">
        <v>1532</v>
      </c>
      <c r="H8768" t="s">
        <v>1533</v>
      </c>
      <c r="I8768" t="s">
        <v>41</v>
      </c>
      <c r="J8768" t="s">
        <v>27</v>
      </c>
      <c r="K8768" t="s">
        <v>103</v>
      </c>
      <c r="L8768" t="s">
        <v>104</v>
      </c>
      <c r="M8768">
        <v>76106</v>
      </c>
      <c r="N8768" t="s">
        <v>105</v>
      </c>
      <c r="O8768" t="s">
        <v>9921</v>
      </c>
      <c r="P8768" t="s">
        <v>46</v>
      </c>
      <c r="Q8768" t="s">
        <v>78</v>
      </c>
      <c r="R8768" t="s">
        <v>9922</v>
      </c>
      <c r="S8768">
        <v>24.587999999999994</v>
      </c>
      <c r="T8768">
        <v>3</v>
      </c>
      <c r="U8768">
        <v>0.8</v>
      </c>
      <c r="V8768">
        <v>-67.617000000000019</v>
      </c>
    </row>
    <row r="8769" spans="1:22" ht="14.25" customHeight="1" x14ac:dyDescent="0.3">
      <c r="A8769">
        <v>8768</v>
      </c>
      <c r="B8769" t="s">
        <v>10226</v>
      </c>
      <c r="C8769">
        <f>YEAR(Data!$D8769)</f>
        <v>2012</v>
      </c>
      <c r="D8769" s="2">
        <v>41234</v>
      </c>
      <c r="E8769" s="2">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ht="14.25" customHeight="1" x14ac:dyDescent="0.3">
      <c r="A8770">
        <v>8769</v>
      </c>
      <c r="B8770" t="s">
        <v>10227</v>
      </c>
      <c r="C8770">
        <f>YEAR(Data!$D8770)</f>
        <v>2012</v>
      </c>
      <c r="D8770" s="2">
        <v>41187</v>
      </c>
      <c r="E8770" s="2">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ht="14.25" customHeight="1" x14ac:dyDescent="0.3">
      <c r="A8771">
        <v>8770</v>
      </c>
      <c r="B8771" t="s">
        <v>10228</v>
      </c>
      <c r="C8771">
        <f>YEAR(Data!$D8771)</f>
        <v>2013</v>
      </c>
      <c r="D8771" s="2">
        <v>41530</v>
      </c>
      <c r="E8771" s="2">
        <v>41531</v>
      </c>
      <c r="F8771" t="s">
        <v>1290</v>
      </c>
      <c r="G8771" t="s">
        <v>1527</v>
      </c>
      <c r="H8771" t="s">
        <v>1528</v>
      </c>
      <c r="I8771" t="s">
        <v>102</v>
      </c>
      <c r="J8771" t="s">
        <v>27</v>
      </c>
      <c r="K8771" t="s">
        <v>1473</v>
      </c>
      <c r="L8771" t="s">
        <v>457</v>
      </c>
      <c r="M8771">
        <v>80027</v>
      </c>
      <c r="N8771" t="s">
        <v>44</v>
      </c>
      <c r="O8771" t="s">
        <v>8335</v>
      </c>
      <c r="P8771" t="s">
        <v>71</v>
      </c>
      <c r="Q8771" t="s">
        <v>72</v>
      </c>
      <c r="R8771" t="s">
        <v>8336</v>
      </c>
      <c r="S8771">
        <v>146.952</v>
      </c>
      <c r="T8771">
        <v>3</v>
      </c>
      <c r="U8771">
        <v>0.2</v>
      </c>
      <c r="V8771">
        <v>9.1844999999999928</v>
      </c>
    </row>
    <row r="8772" spans="1:22" ht="14.25" customHeight="1" x14ac:dyDescent="0.3">
      <c r="A8772">
        <v>8771</v>
      </c>
      <c r="B8772" t="s">
        <v>10228</v>
      </c>
      <c r="C8772">
        <f>YEAR(Data!$D8772)</f>
        <v>2013</v>
      </c>
      <c r="D8772" s="2">
        <v>41530</v>
      </c>
      <c r="E8772" s="2">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ht="14.25" customHeight="1" x14ac:dyDescent="0.3">
      <c r="A8773">
        <v>8772</v>
      </c>
      <c r="B8773" t="s">
        <v>10229</v>
      </c>
      <c r="C8773">
        <f>YEAR(Data!$D8773)</f>
        <v>2014</v>
      </c>
      <c r="D8773" s="2">
        <v>41897</v>
      </c>
      <c r="E8773" s="2">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ht="14.25" customHeight="1" x14ac:dyDescent="0.3">
      <c r="A8774">
        <v>8773</v>
      </c>
      <c r="B8774" t="s">
        <v>10229</v>
      </c>
      <c r="C8774">
        <f>YEAR(Data!$D8774)</f>
        <v>2014</v>
      </c>
      <c r="D8774" s="2">
        <v>41897</v>
      </c>
      <c r="E8774" s="2">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ht="14.25" customHeight="1" x14ac:dyDescent="0.3">
      <c r="A8775">
        <v>8774</v>
      </c>
      <c r="B8775" t="s">
        <v>10230</v>
      </c>
      <c r="C8775">
        <f>YEAR(Data!$D8775)</f>
        <v>2012</v>
      </c>
      <c r="D8775" s="2">
        <v>40962</v>
      </c>
      <c r="E8775" s="2">
        <v>40967</v>
      </c>
      <c r="F8775" t="s">
        <v>50</v>
      </c>
      <c r="G8775" t="s">
        <v>9817</v>
      </c>
      <c r="H8775" t="s">
        <v>9818</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ht="14.25" customHeight="1" x14ac:dyDescent="0.3">
      <c r="A8776">
        <v>8775</v>
      </c>
      <c r="B8776" t="s">
        <v>10230</v>
      </c>
      <c r="C8776">
        <f>YEAR(Data!$D8776)</f>
        <v>2012</v>
      </c>
      <c r="D8776" s="2">
        <v>40962</v>
      </c>
      <c r="E8776" s="2">
        <v>40967</v>
      </c>
      <c r="F8776" t="s">
        <v>50</v>
      </c>
      <c r="G8776" t="s">
        <v>9817</v>
      </c>
      <c r="H8776" t="s">
        <v>9818</v>
      </c>
      <c r="I8776" t="s">
        <v>102</v>
      </c>
      <c r="J8776" t="s">
        <v>27</v>
      </c>
      <c r="K8776" t="s">
        <v>266</v>
      </c>
      <c r="L8776" t="s">
        <v>267</v>
      </c>
      <c r="M8776">
        <v>10024</v>
      </c>
      <c r="N8776" t="s">
        <v>148</v>
      </c>
      <c r="O8776" t="s">
        <v>5217</v>
      </c>
      <c r="P8776" t="s">
        <v>46</v>
      </c>
      <c r="Q8776" t="s">
        <v>75</v>
      </c>
      <c r="R8776" t="s">
        <v>5218</v>
      </c>
      <c r="S8776">
        <v>10.896000000000001</v>
      </c>
      <c r="T8776">
        <v>2</v>
      </c>
      <c r="U8776">
        <v>0.2</v>
      </c>
      <c r="V8776">
        <v>3.8135999999999992</v>
      </c>
    </row>
    <row r="8777" spans="1:22" ht="14.25" customHeight="1" x14ac:dyDescent="0.3">
      <c r="A8777">
        <v>8776</v>
      </c>
      <c r="B8777" t="s">
        <v>10231</v>
      </c>
      <c r="C8777">
        <f>YEAR(Data!$D8777)</f>
        <v>2013</v>
      </c>
      <c r="D8777" s="2">
        <v>41614</v>
      </c>
      <c r="E8777" s="2">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ht="14.25" customHeight="1" x14ac:dyDescent="0.3">
      <c r="A8778">
        <v>8777</v>
      </c>
      <c r="B8778" t="s">
        <v>10232</v>
      </c>
      <c r="C8778">
        <f>YEAR(Data!$D8778)</f>
        <v>2013</v>
      </c>
      <c r="D8778" s="2">
        <v>41458</v>
      </c>
      <c r="E8778" s="2">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ht="14.25" customHeight="1" x14ac:dyDescent="0.3">
      <c r="A8779">
        <v>8778</v>
      </c>
      <c r="B8779" t="s">
        <v>10232</v>
      </c>
      <c r="C8779">
        <f>YEAR(Data!$D8779)</f>
        <v>2013</v>
      </c>
      <c r="D8779" s="2">
        <v>41458</v>
      </c>
      <c r="E8779" s="2">
        <v>41459</v>
      </c>
      <c r="F8779" t="s">
        <v>188</v>
      </c>
      <c r="G8779" t="s">
        <v>895</v>
      </c>
      <c r="H8779" t="s">
        <v>896</v>
      </c>
      <c r="I8779" t="s">
        <v>41</v>
      </c>
      <c r="J8779" t="s">
        <v>27</v>
      </c>
      <c r="K8779" t="s">
        <v>1681</v>
      </c>
      <c r="L8779" t="s">
        <v>104</v>
      </c>
      <c r="M8779">
        <v>77340</v>
      </c>
      <c r="N8779" t="s">
        <v>105</v>
      </c>
      <c r="O8779" t="s">
        <v>6015</v>
      </c>
      <c r="P8779" t="s">
        <v>46</v>
      </c>
      <c r="Q8779" t="s">
        <v>90</v>
      </c>
      <c r="R8779" t="s">
        <v>6016</v>
      </c>
      <c r="S8779">
        <v>41.472000000000008</v>
      </c>
      <c r="T8779">
        <v>8</v>
      </c>
      <c r="U8779">
        <v>0.2</v>
      </c>
      <c r="V8779">
        <v>14.5152</v>
      </c>
    </row>
    <row r="8780" spans="1:22" ht="14.25" customHeight="1" x14ac:dyDescent="0.3">
      <c r="A8780">
        <v>8779</v>
      </c>
      <c r="B8780" t="s">
        <v>10233</v>
      </c>
      <c r="C8780">
        <f>YEAR(Data!$D8780)</f>
        <v>2014</v>
      </c>
      <c r="D8780" s="2">
        <v>41987</v>
      </c>
      <c r="E8780" s="2">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ht="14.25" customHeight="1" x14ac:dyDescent="0.3">
      <c r="A8781">
        <v>8780</v>
      </c>
      <c r="B8781" t="s">
        <v>10234</v>
      </c>
      <c r="C8781">
        <f>YEAR(Data!$D8781)</f>
        <v>2012</v>
      </c>
      <c r="D8781" s="2">
        <v>40988</v>
      </c>
      <c r="E8781" s="2">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ht="14.25" customHeight="1" x14ac:dyDescent="0.3">
      <c r="A8782">
        <v>8781</v>
      </c>
      <c r="B8782" t="s">
        <v>10235</v>
      </c>
      <c r="C8782">
        <f>YEAR(Data!$D8782)</f>
        <v>2012</v>
      </c>
      <c r="D8782" s="2">
        <v>40969</v>
      </c>
      <c r="E8782" s="2">
        <v>40972</v>
      </c>
      <c r="F8782" t="s">
        <v>188</v>
      </c>
      <c r="G8782" t="s">
        <v>9528</v>
      </c>
      <c r="H8782" t="s">
        <v>9529</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ht="14.25" customHeight="1" x14ac:dyDescent="0.3">
      <c r="A8783">
        <v>8782</v>
      </c>
      <c r="B8783" t="s">
        <v>10235</v>
      </c>
      <c r="C8783">
        <f>YEAR(Data!$D8783)</f>
        <v>2012</v>
      </c>
      <c r="D8783" s="2">
        <v>40969</v>
      </c>
      <c r="E8783" s="2">
        <v>40972</v>
      </c>
      <c r="F8783" t="s">
        <v>188</v>
      </c>
      <c r="G8783" t="s">
        <v>9528</v>
      </c>
      <c r="H8783" t="s">
        <v>9529</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ht="14.25" customHeight="1" x14ac:dyDescent="0.3">
      <c r="A8784">
        <v>8783</v>
      </c>
      <c r="B8784" t="s">
        <v>10236</v>
      </c>
      <c r="C8784">
        <f>YEAR(Data!$D8784)</f>
        <v>2013</v>
      </c>
      <c r="D8784" s="2">
        <v>41533</v>
      </c>
      <c r="E8784" s="2">
        <v>41538</v>
      </c>
      <c r="F8784" t="s">
        <v>50</v>
      </c>
      <c r="G8784" t="s">
        <v>2109</v>
      </c>
      <c r="H8784" t="s">
        <v>2110</v>
      </c>
      <c r="I8784" t="s">
        <v>41</v>
      </c>
      <c r="J8784" t="s">
        <v>27</v>
      </c>
      <c r="K8784" t="s">
        <v>10237</v>
      </c>
      <c r="L8784" t="s">
        <v>6260</v>
      </c>
      <c r="M8784">
        <v>83301</v>
      </c>
      <c r="N8784" t="s">
        <v>44</v>
      </c>
      <c r="O8784" t="s">
        <v>4832</v>
      </c>
      <c r="P8784" t="s">
        <v>46</v>
      </c>
      <c r="Q8784" t="s">
        <v>75</v>
      </c>
      <c r="R8784" t="s">
        <v>4833</v>
      </c>
      <c r="S8784">
        <v>20.416</v>
      </c>
      <c r="T8784">
        <v>4</v>
      </c>
      <c r="U8784">
        <v>0.2</v>
      </c>
      <c r="V8784">
        <v>6.6351999999999984</v>
      </c>
    </row>
    <row r="8785" spans="1:22" ht="14.25" customHeight="1" x14ac:dyDescent="0.3">
      <c r="A8785">
        <v>8784</v>
      </c>
      <c r="B8785" t="s">
        <v>10236</v>
      </c>
      <c r="C8785">
        <f>YEAR(Data!$D8785)</f>
        <v>2013</v>
      </c>
      <c r="D8785" s="2">
        <v>41533</v>
      </c>
      <c r="E8785" s="2">
        <v>41538</v>
      </c>
      <c r="F8785" t="s">
        <v>50</v>
      </c>
      <c r="G8785" t="s">
        <v>2109</v>
      </c>
      <c r="H8785" t="s">
        <v>2110</v>
      </c>
      <c r="I8785" t="s">
        <v>41</v>
      </c>
      <c r="J8785" t="s">
        <v>27</v>
      </c>
      <c r="K8785" t="s">
        <v>10237</v>
      </c>
      <c r="L8785" t="s">
        <v>6260</v>
      </c>
      <c r="M8785">
        <v>83301</v>
      </c>
      <c r="N8785" t="s">
        <v>44</v>
      </c>
      <c r="O8785" t="s">
        <v>903</v>
      </c>
      <c r="P8785" t="s">
        <v>32</v>
      </c>
      <c r="Q8785" t="s">
        <v>56</v>
      </c>
      <c r="R8785" t="s">
        <v>904</v>
      </c>
      <c r="S8785">
        <v>1128.3899999999999</v>
      </c>
      <c r="T8785">
        <v>3</v>
      </c>
      <c r="U8785">
        <v>0</v>
      </c>
      <c r="V8785">
        <v>259.52970000000005</v>
      </c>
    </row>
    <row r="8786" spans="1:22" ht="14.25" customHeight="1" x14ac:dyDescent="0.3">
      <c r="A8786">
        <v>8785</v>
      </c>
      <c r="B8786" t="s">
        <v>10238</v>
      </c>
      <c r="C8786">
        <f>YEAR(Data!$D8786)</f>
        <v>2014</v>
      </c>
      <c r="D8786" s="2">
        <v>41716</v>
      </c>
      <c r="E8786" s="2">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ht="14.25" customHeight="1" x14ac:dyDescent="0.3">
      <c r="A8787">
        <v>8786</v>
      </c>
      <c r="B8787" t="s">
        <v>10239</v>
      </c>
      <c r="C8787">
        <f>YEAR(Data!$D8787)</f>
        <v>2014</v>
      </c>
      <c r="D8787" s="2">
        <v>41788</v>
      </c>
      <c r="E8787" s="2">
        <v>41793</v>
      </c>
      <c r="F8787" t="s">
        <v>50</v>
      </c>
      <c r="G8787" t="s">
        <v>6482</v>
      </c>
      <c r="H8787" t="s">
        <v>6483</v>
      </c>
      <c r="I8787" t="s">
        <v>41</v>
      </c>
      <c r="J8787" t="s">
        <v>27</v>
      </c>
      <c r="K8787" t="s">
        <v>544</v>
      </c>
      <c r="L8787" t="s">
        <v>310</v>
      </c>
      <c r="M8787">
        <v>85023</v>
      </c>
      <c r="N8787" t="s">
        <v>44</v>
      </c>
      <c r="O8787" t="s">
        <v>7698</v>
      </c>
      <c r="P8787" t="s">
        <v>71</v>
      </c>
      <c r="Q8787" t="s">
        <v>72</v>
      </c>
      <c r="R8787" t="s">
        <v>7699</v>
      </c>
      <c r="S8787">
        <v>195.96000000000004</v>
      </c>
      <c r="T8787">
        <v>5</v>
      </c>
      <c r="U8787">
        <v>0.2</v>
      </c>
      <c r="V8787">
        <v>19.596000000000018</v>
      </c>
    </row>
    <row r="8788" spans="1:22" ht="14.25" customHeight="1" x14ac:dyDescent="0.3">
      <c r="A8788">
        <v>8787</v>
      </c>
      <c r="B8788" t="s">
        <v>10239</v>
      </c>
      <c r="C8788">
        <f>YEAR(Data!$D8788)</f>
        <v>2014</v>
      </c>
      <c r="D8788" s="2">
        <v>41788</v>
      </c>
      <c r="E8788" s="2">
        <v>41793</v>
      </c>
      <c r="F8788" t="s">
        <v>50</v>
      </c>
      <c r="G8788" t="s">
        <v>6482</v>
      </c>
      <c r="H8788" t="s">
        <v>6483</v>
      </c>
      <c r="I8788" t="s">
        <v>41</v>
      </c>
      <c r="J8788" t="s">
        <v>27</v>
      </c>
      <c r="K8788" t="s">
        <v>544</v>
      </c>
      <c r="L8788" t="s">
        <v>310</v>
      </c>
      <c r="M8788">
        <v>85023</v>
      </c>
      <c r="N8788" t="s">
        <v>44</v>
      </c>
      <c r="O8788" t="s">
        <v>6284</v>
      </c>
      <c r="P8788" t="s">
        <v>46</v>
      </c>
      <c r="Q8788" t="s">
        <v>90</v>
      </c>
      <c r="R8788" t="s">
        <v>6285</v>
      </c>
      <c r="S8788">
        <v>15.552000000000003</v>
      </c>
      <c r="T8788">
        <v>3</v>
      </c>
      <c r="U8788">
        <v>0.2</v>
      </c>
      <c r="V8788">
        <v>5.4432</v>
      </c>
    </row>
    <row r="8789" spans="1:22" ht="14.25" customHeight="1" x14ac:dyDescent="0.3">
      <c r="A8789">
        <v>8788</v>
      </c>
      <c r="B8789" t="s">
        <v>10239</v>
      </c>
      <c r="C8789">
        <f>YEAR(Data!$D8789)</f>
        <v>2014</v>
      </c>
      <c r="D8789" s="2">
        <v>41788</v>
      </c>
      <c r="E8789" s="2">
        <v>41793</v>
      </c>
      <c r="F8789" t="s">
        <v>50</v>
      </c>
      <c r="G8789" t="s">
        <v>6482</v>
      </c>
      <c r="H8789" t="s">
        <v>6483</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ht="14.25" customHeight="1" x14ac:dyDescent="0.3">
      <c r="A8790">
        <v>8789</v>
      </c>
      <c r="B8790" t="s">
        <v>10240</v>
      </c>
      <c r="C8790">
        <f>YEAR(Data!$D8790)</f>
        <v>2014</v>
      </c>
      <c r="D8790" s="2">
        <v>41806</v>
      </c>
      <c r="E8790" s="2">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ht="14.25" customHeight="1" x14ac:dyDescent="0.3">
      <c r="A8791">
        <v>8790</v>
      </c>
      <c r="B8791" t="s">
        <v>10240</v>
      </c>
      <c r="C8791">
        <f>YEAR(Data!$D8791)</f>
        <v>2014</v>
      </c>
      <c r="D8791" s="2">
        <v>41806</v>
      </c>
      <c r="E8791" s="2">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ht="14.25" customHeight="1" x14ac:dyDescent="0.3">
      <c r="A8792">
        <v>8791</v>
      </c>
      <c r="B8792" t="s">
        <v>10241</v>
      </c>
      <c r="C8792">
        <f>YEAR(Data!$D8792)</f>
        <v>2012</v>
      </c>
      <c r="D8792" s="2">
        <v>41158</v>
      </c>
      <c r="E8792" s="2">
        <v>41164</v>
      </c>
      <c r="F8792" t="s">
        <v>50</v>
      </c>
      <c r="G8792" t="s">
        <v>1149</v>
      </c>
      <c r="H8792" t="s">
        <v>1150</v>
      </c>
      <c r="I8792" t="s">
        <v>41</v>
      </c>
      <c r="J8792" t="s">
        <v>27</v>
      </c>
      <c r="K8792" t="s">
        <v>1464</v>
      </c>
      <c r="L8792" t="s">
        <v>319</v>
      </c>
      <c r="M8792">
        <v>23223</v>
      </c>
      <c r="N8792" t="s">
        <v>30</v>
      </c>
      <c r="O8792" t="s">
        <v>6227</v>
      </c>
      <c r="P8792" t="s">
        <v>46</v>
      </c>
      <c r="Q8792" t="s">
        <v>75</v>
      </c>
      <c r="R8792" t="s">
        <v>6228</v>
      </c>
      <c r="S8792">
        <v>46.62</v>
      </c>
      <c r="T8792">
        <v>9</v>
      </c>
      <c r="U8792">
        <v>0</v>
      </c>
      <c r="V8792">
        <v>21.445199999999996</v>
      </c>
    </row>
    <row r="8793" spans="1:22" ht="14.25" customHeight="1" x14ac:dyDescent="0.3">
      <c r="A8793">
        <v>8792</v>
      </c>
      <c r="B8793" t="s">
        <v>10242</v>
      </c>
      <c r="C8793">
        <f>YEAR(Data!$D8793)</f>
        <v>2014</v>
      </c>
      <c r="D8793" s="2">
        <v>41717</v>
      </c>
      <c r="E8793" s="2">
        <v>41723</v>
      </c>
      <c r="F8793" t="s">
        <v>50</v>
      </c>
      <c r="G8793" t="s">
        <v>5615</v>
      </c>
      <c r="H8793" t="s">
        <v>5616</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ht="14.25" customHeight="1" x14ac:dyDescent="0.3">
      <c r="A8794">
        <v>8793</v>
      </c>
      <c r="B8794" t="s">
        <v>10243</v>
      </c>
      <c r="C8794">
        <f>YEAR(Data!$D8794)</f>
        <v>2011</v>
      </c>
      <c r="D8794" s="2">
        <v>40896</v>
      </c>
      <c r="E8794" s="2">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ht="14.25" customHeight="1" x14ac:dyDescent="0.3">
      <c r="A8795">
        <v>8794</v>
      </c>
      <c r="B8795" t="s">
        <v>10243</v>
      </c>
      <c r="C8795">
        <f>YEAR(Data!$D8795)</f>
        <v>2011</v>
      </c>
      <c r="D8795" s="2">
        <v>40896</v>
      </c>
      <c r="E8795" s="2">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ht="14.25" customHeight="1" x14ac:dyDescent="0.3">
      <c r="A8796">
        <v>8795</v>
      </c>
      <c r="B8796" t="s">
        <v>10243</v>
      </c>
      <c r="C8796">
        <f>YEAR(Data!$D8796)</f>
        <v>2011</v>
      </c>
      <c r="D8796" s="2">
        <v>40896</v>
      </c>
      <c r="E8796" s="2">
        <v>40898</v>
      </c>
      <c r="F8796" t="s">
        <v>188</v>
      </c>
      <c r="G8796" t="s">
        <v>1383</v>
      </c>
      <c r="H8796" t="s">
        <v>1384</v>
      </c>
      <c r="I8796" t="s">
        <v>41</v>
      </c>
      <c r="J8796" t="s">
        <v>27</v>
      </c>
      <c r="K8796" t="s">
        <v>42</v>
      </c>
      <c r="L8796" t="s">
        <v>43</v>
      </c>
      <c r="M8796">
        <v>90008</v>
      </c>
      <c r="N8796" t="s">
        <v>44</v>
      </c>
      <c r="O8796" t="s">
        <v>5236</v>
      </c>
      <c r="P8796" t="s">
        <v>71</v>
      </c>
      <c r="Q8796" t="s">
        <v>72</v>
      </c>
      <c r="R8796" t="s">
        <v>5237</v>
      </c>
      <c r="S8796">
        <v>583.79999999999995</v>
      </c>
      <c r="T8796">
        <v>5</v>
      </c>
      <c r="U8796">
        <v>0.2</v>
      </c>
      <c r="V8796">
        <v>72.974999999999909</v>
      </c>
    </row>
    <row r="8797" spans="1:22" ht="14.25" customHeight="1" x14ac:dyDescent="0.3">
      <c r="A8797">
        <v>8796</v>
      </c>
      <c r="B8797" t="s">
        <v>10243</v>
      </c>
      <c r="C8797">
        <f>YEAR(Data!$D8797)</f>
        <v>2011</v>
      </c>
      <c r="D8797" s="2">
        <v>40896</v>
      </c>
      <c r="E8797" s="2">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ht="14.25" customHeight="1" x14ac:dyDescent="0.3">
      <c r="A8798">
        <v>8797</v>
      </c>
      <c r="B8798" t="s">
        <v>10244</v>
      </c>
      <c r="C8798">
        <f>YEAR(Data!$D8798)</f>
        <v>2013</v>
      </c>
      <c r="D8798" s="2">
        <v>41463</v>
      </c>
      <c r="E8798" s="2">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ht="14.25" customHeight="1" x14ac:dyDescent="0.3">
      <c r="A8799">
        <v>8798</v>
      </c>
      <c r="B8799" t="s">
        <v>10244</v>
      </c>
      <c r="C8799">
        <f>YEAR(Data!$D8799)</f>
        <v>2013</v>
      </c>
      <c r="D8799" s="2">
        <v>41463</v>
      </c>
      <c r="E8799" s="2">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ht="14.25" customHeight="1" x14ac:dyDescent="0.3">
      <c r="A8800">
        <v>8799</v>
      </c>
      <c r="B8800" t="s">
        <v>10245</v>
      </c>
      <c r="C8800">
        <f>YEAR(Data!$D8800)</f>
        <v>2013</v>
      </c>
      <c r="D8800" s="2">
        <v>41371</v>
      </c>
      <c r="E8800" s="2">
        <v>41375</v>
      </c>
      <c r="F8800" t="s">
        <v>50</v>
      </c>
      <c r="G8800" t="s">
        <v>785</v>
      </c>
      <c r="H8800" t="s">
        <v>786</v>
      </c>
      <c r="I8800" t="s">
        <v>102</v>
      </c>
      <c r="J8800" t="s">
        <v>27</v>
      </c>
      <c r="K8800" t="s">
        <v>2221</v>
      </c>
      <c r="L8800" t="s">
        <v>5203</v>
      </c>
      <c r="M8800" t="s">
        <v>5204</v>
      </c>
      <c r="N8800" t="s">
        <v>148</v>
      </c>
      <c r="O8800" t="s">
        <v>5628</v>
      </c>
      <c r="P8800" t="s">
        <v>71</v>
      </c>
      <c r="Q8800" t="s">
        <v>72</v>
      </c>
      <c r="R8800" t="s">
        <v>5629</v>
      </c>
      <c r="S8800">
        <v>1294.75</v>
      </c>
      <c r="T8800">
        <v>5</v>
      </c>
      <c r="U8800">
        <v>0</v>
      </c>
      <c r="V8800">
        <v>336.63499999999999</v>
      </c>
    </row>
    <row r="8801" spans="1:22" ht="14.25" customHeight="1" x14ac:dyDescent="0.3">
      <c r="A8801">
        <v>8800</v>
      </c>
      <c r="B8801" t="s">
        <v>10246</v>
      </c>
      <c r="C8801">
        <f>YEAR(Data!$D8801)</f>
        <v>2011</v>
      </c>
      <c r="D8801" s="2">
        <v>40671</v>
      </c>
      <c r="E8801" s="2">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ht="14.25" customHeight="1" x14ac:dyDescent="0.3">
      <c r="A8802">
        <v>8801</v>
      </c>
      <c r="B8802" t="s">
        <v>10247</v>
      </c>
      <c r="C8802">
        <f>YEAR(Data!$D8802)</f>
        <v>2014</v>
      </c>
      <c r="D8802" s="2">
        <v>41967</v>
      </c>
      <c r="E8802" s="2">
        <v>41971</v>
      </c>
      <c r="F8802" t="s">
        <v>50</v>
      </c>
      <c r="G8802" t="s">
        <v>2420</v>
      </c>
      <c r="H8802" t="s">
        <v>2421</v>
      </c>
      <c r="I8802" t="s">
        <v>41</v>
      </c>
      <c r="J8802" t="s">
        <v>27</v>
      </c>
      <c r="K8802" t="s">
        <v>303</v>
      </c>
      <c r="L8802" t="s">
        <v>211</v>
      </c>
      <c r="M8802">
        <v>60623</v>
      </c>
      <c r="N8802" t="s">
        <v>105</v>
      </c>
      <c r="O8802" t="s">
        <v>5226</v>
      </c>
      <c r="P8802" t="s">
        <v>46</v>
      </c>
      <c r="Q8802" t="s">
        <v>90</v>
      </c>
      <c r="R8802" t="s">
        <v>5227</v>
      </c>
      <c r="S8802">
        <v>10.688000000000001</v>
      </c>
      <c r="T8802">
        <v>2</v>
      </c>
      <c r="U8802">
        <v>0.2</v>
      </c>
      <c r="V8802">
        <v>3.7407999999999997</v>
      </c>
    </row>
    <row r="8803" spans="1:22" ht="14.25" customHeight="1" x14ac:dyDescent="0.3">
      <c r="A8803">
        <v>8802</v>
      </c>
      <c r="B8803" t="s">
        <v>10248</v>
      </c>
      <c r="C8803">
        <f>YEAR(Data!$D8803)</f>
        <v>2013</v>
      </c>
      <c r="D8803" s="2">
        <v>41589</v>
      </c>
      <c r="E8803" s="2">
        <v>41591</v>
      </c>
      <c r="F8803" t="s">
        <v>188</v>
      </c>
      <c r="G8803" t="s">
        <v>7899</v>
      </c>
      <c r="H8803" t="s">
        <v>7900</v>
      </c>
      <c r="I8803" t="s">
        <v>26</v>
      </c>
      <c r="J8803" t="s">
        <v>27</v>
      </c>
      <c r="K8803" t="s">
        <v>4847</v>
      </c>
      <c r="L8803" t="s">
        <v>649</v>
      </c>
      <c r="M8803">
        <v>73120</v>
      </c>
      <c r="N8803" t="s">
        <v>105</v>
      </c>
      <c r="O8803" t="s">
        <v>7988</v>
      </c>
      <c r="P8803" t="s">
        <v>71</v>
      </c>
      <c r="Q8803" t="s">
        <v>72</v>
      </c>
      <c r="R8803" t="s">
        <v>7989</v>
      </c>
      <c r="S8803">
        <v>221.98</v>
      </c>
      <c r="T8803">
        <v>2</v>
      </c>
      <c r="U8803">
        <v>0</v>
      </c>
      <c r="V8803">
        <v>62.15440000000001</v>
      </c>
    </row>
    <row r="8804" spans="1:22" ht="14.25" customHeight="1" x14ac:dyDescent="0.3">
      <c r="A8804">
        <v>8803</v>
      </c>
      <c r="B8804" t="s">
        <v>10248</v>
      </c>
      <c r="C8804">
        <f>YEAR(Data!$D8804)</f>
        <v>2013</v>
      </c>
      <c r="D8804" s="2">
        <v>41589</v>
      </c>
      <c r="E8804" s="2">
        <v>41591</v>
      </c>
      <c r="F8804" t="s">
        <v>188</v>
      </c>
      <c r="G8804" t="s">
        <v>7899</v>
      </c>
      <c r="H8804" t="s">
        <v>7900</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ht="14.25" customHeight="1" x14ac:dyDescent="0.3">
      <c r="A8805">
        <v>8804</v>
      </c>
      <c r="B8805" t="s">
        <v>10249</v>
      </c>
      <c r="C8805">
        <f>YEAR(Data!$D8805)</f>
        <v>2011</v>
      </c>
      <c r="D8805" s="2">
        <v>40908</v>
      </c>
      <c r="E8805" s="2">
        <v>40909</v>
      </c>
      <c r="F8805" t="s">
        <v>188</v>
      </c>
      <c r="G8805" t="s">
        <v>6420</v>
      </c>
      <c r="H8805" t="s">
        <v>6421</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ht="14.25" customHeight="1" x14ac:dyDescent="0.3">
      <c r="A8806">
        <v>8805</v>
      </c>
      <c r="B8806" t="s">
        <v>10249</v>
      </c>
      <c r="C8806">
        <f>YEAR(Data!$D8806)</f>
        <v>2011</v>
      </c>
      <c r="D8806" s="2">
        <v>40908</v>
      </c>
      <c r="E8806" s="2">
        <v>40909</v>
      </c>
      <c r="F8806" t="s">
        <v>188</v>
      </c>
      <c r="G8806" t="s">
        <v>6420</v>
      </c>
      <c r="H8806" t="s">
        <v>6421</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ht="14.25" customHeight="1" x14ac:dyDescent="0.3">
      <c r="A8807">
        <v>8806</v>
      </c>
      <c r="B8807" t="s">
        <v>10250</v>
      </c>
      <c r="C8807">
        <f>YEAR(Data!$D8807)</f>
        <v>2014</v>
      </c>
      <c r="D8807" s="2">
        <v>41871</v>
      </c>
      <c r="E8807" s="2">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ht="14.25" customHeight="1" x14ac:dyDescent="0.3">
      <c r="A8808">
        <v>8807</v>
      </c>
      <c r="B8808" t="s">
        <v>10251</v>
      </c>
      <c r="C8808">
        <f>YEAR(Data!$D8808)</f>
        <v>2013</v>
      </c>
      <c r="D8808" s="2">
        <v>41530</v>
      </c>
      <c r="E8808" s="2">
        <v>41534</v>
      </c>
      <c r="F8808" t="s">
        <v>50</v>
      </c>
      <c r="G8808" t="s">
        <v>4924</v>
      </c>
      <c r="H8808" t="s">
        <v>4925</v>
      </c>
      <c r="I8808" t="s">
        <v>41</v>
      </c>
      <c r="J8808" t="s">
        <v>27</v>
      </c>
      <c r="K8808" t="s">
        <v>8508</v>
      </c>
      <c r="L8808" t="s">
        <v>267</v>
      </c>
      <c r="M8808">
        <v>13501</v>
      </c>
      <c r="N8808" t="s">
        <v>148</v>
      </c>
      <c r="O8808" t="s">
        <v>7792</v>
      </c>
      <c r="P8808" t="s">
        <v>32</v>
      </c>
      <c r="Q8808" t="s">
        <v>65</v>
      </c>
      <c r="R8808" t="s">
        <v>7793</v>
      </c>
      <c r="S8808">
        <v>40.479999999999997</v>
      </c>
      <c r="T8808">
        <v>2</v>
      </c>
      <c r="U8808">
        <v>0</v>
      </c>
      <c r="V8808">
        <v>14.572799999999997</v>
      </c>
    </row>
    <row r="8809" spans="1:22" ht="14.25" customHeight="1" x14ac:dyDescent="0.3">
      <c r="A8809">
        <v>8808</v>
      </c>
      <c r="B8809" t="s">
        <v>10252</v>
      </c>
      <c r="C8809">
        <f>YEAR(Data!$D8809)</f>
        <v>2014</v>
      </c>
      <c r="D8809" s="2">
        <v>41939</v>
      </c>
      <c r="E8809" s="2">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ht="14.25" customHeight="1" x14ac:dyDescent="0.3">
      <c r="A8810">
        <v>8809</v>
      </c>
      <c r="B8810" t="s">
        <v>10252</v>
      </c>
      <c r="C8810">
        <f>YEAR(Data!$D8810)</f>
        <v>2014</v>
      </c>
      <c r="D8810" s="2">
        <v>41939</v>
      </c>
      <c r="E8810" s="2">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ht="14.25" customHeight="1" x14ac:dyDescent="0.3">
      <c r="A8811">
        <v>8810</v>
      </c>
      <c r="B8811" t="s">
        <v>10252</v>
      </c>
      <c r="C8811">
        <f>YEAR(Data!$D8811)</f>
        <v>2014</v>
      </c>
      <c r="D8811" s="2">
        <v>41939</v>
      </c>
      <c r="E8811" s="2">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ht="14.25" customHeight="1" x14ac:dyDescent="0.3">
      <c r="A8812">
        <v>8811</v>
      </c>
      <c r="B8812" t="s">
        <v>10253</v>
      </c>
      <c r="C8812">
        <f>YEAR(Data!$D8812)</f>
        <v>2014</v>
      </c>
      <c r="D8812" s="2">
        <v>41790</v>
      </c>
      <c r="E8812" s="2">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ht="14.25" customHeight="1" x14ac:dyDescent="0.3">
      <c r="A8813">
        <v>8812</v>
      </c>
      <c r="B8813" t="s">
        <v>10254</v>
      </c>
      <c r="C8813">
        <f>YEAR(Data!$D8813)</f>
        <v>2013</v>
      </c>
      <c r="D8813" s="2">
        <v>41342</v>
      </c>
      <c r="E8813" s="2">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ht="14.25" customHeight="1" x14ac:dyDescent="0.3">
      <c r="A8814">
        <v>8813</v>
      </c>
      <c r="B8814" t="s">
        <v>10254</v>
      </c>
      <c r="C8814">
        <f>YEAR(Data!$D8814)</f>
        <v>2013</v>
      </c>
      <c r="D8814" s="2">
        <v>41342</v>
      </c>
      <c r="E8814" s="2">
        <v>41347</v>
      </c>
      <c r="F8814" t="s">
        <v>50</v>
      </c>
      <c r="G8814" t="s">
        <v>628</v>
      </c>
      <c r="H8814" t="s">
        <v>629</v>
      </c>
      <c r="I8814" t="s">
        <v>41</v>
      </c>
      <c r="J8814" t="s">
        <v>27</v>
      </c>
      <c r="K8814" t="s">
        <v>328</v>
      </c>
      <c r="L8814" t="s">
        <v>238</v>
      </c>
      <c r="M8814">
        <v>49201</v>
      </c>
      <c r="N8814" t="s">
        <v>105</v>
      </c>
      <c r="O8814" t="s">
        <v>7185</v>
      </c>
      <c r="P8814" t="s">
        <v>46</v>
      </c>
      <c r="Q8814" t="s">
        <v>68</v>
      </c>
      <c r="R8814" t="s">
        <v>4224</v>
      </c>
      <c r="S8814">
        <v>13.899999999999999</v>
      </c>
      <c r="T8814">
        <v>5</v>
      </c>
      <c r="U8814">
        <v>0</v>
      </c>
      <c r="V8814">
        <v>3.7529999999999997</v>
      </c>
    </row>
    <row r="8815" spans="1:22" ht="14.25" customHeight="1" x14ac:dyDescent="0.3">
      <c r="A8815">
        <v>8814</v>
      </c>
      <c r="B8815" t="s">
        <v>10255</v>
      </c>
      <c r="C8815">
        <f>YEAR(Data!$D8815)</f>
        <v>2012</v>
      </c>
      <c r="D8815" s="2">
        <v>41116</v>
      </c>
      <c r="E8815" s="2">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ht="14.25" customHeight="1" x14ac:dyDescent="0.3">
      <c r="A8816">
        <v>8815</v>
      </c>
      <c r="B8816" t="s">
        <v>10256</v>
      </c>
      <c r="C8816">
        <f>YEAR(Data!$D8816)</f>
        <v>2012</v>
      </c>
      <c r="D8816" s="2">
        <v>41236</v>
      </c>
      <c r="E8816" s="2">
        <v>41238</v>
      </c>
      <c r="F8816" t="s">
        <v>23</v>
      </c>
      <c r="G8816" t="s">
        <v>5502</v>
      </c>
      <c r="H8816" t="s">
        <v>5503</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ht="14.25" customHeight="1" x14ac:dyDescent="0.3">
      <c r="A8817">
        <v>8816</v>
      </c>
      <c r="B8817" t="s">
        <v>10256</v>
      </c>
      <c r="C8817">
        <f>YEAR(Data!$D8817)</f>
        <v>2012</v>
      </c>
      <c r="D8817" s="2">
        <v>41236</v>
      </c>
      <c r="E8817" s="2">
        <v>41238</v>
      </c>
      <c r="F8817" t="s">
        <v>23</v>
      </c>
      <c r="G8817" t="s">
        <v>5502</v>
      </c>
      <c r="H8817" t="s">
        <v>5503</v>
      </c>
      <c r="I8817" t="s">
        <v>26</v>
      </c>
      <c r="J8817" t="s">
        <v>27</v>
      </c>
      <c r="K8817" t="s">
        <v>521</v>
      </c>
      <c r="L8817" t="s">
        <v>245</v>
      </c>
      <c r="M8817">
        <v>19805</v>
      </c>
      <c r="N8817" t="s">
        <v>148</v>
      </c>
      <c r="O8817" t="s">
        <v>10257</v>
      </c>
      <c r="P8817" t="s">
        <v>46</v>
      </c>
      <c r="Q8817" t="s">
        <v>90</v>
      </c>
      <c r="R8817" t="s">
        <v>10258</v>
      </c>
      <c r="S8817">
        <v>44.099999999999994</v>
      </c>
      <c r="T8817">
        <v>6</v>
      </c>
      <c r="U8817">
        <v>0</v>
      </c>
      <c r="V8817">
        <v>20.726999999999997</v>
      </c>
    </row>
    <row r="8818" spans="1:22" ht="14.25" customHeight="1" x14ac:dyDescent="0.3">
      <c r="A8818">
        <v>8817</v>
      </c>
      <c r="B8818" t="s">
        <v>10256</v>
      </c>
      <c r="C8818">
        <f>YEAR(Data!$D8818)</f>
        <v>2012</v>
      </c>
      <c r="D8818" s="2">
        <v>41236</v>
      </c>
      <c r="E8818" s="2">
        <v>41238</v>
      </c>
      <c r="F8818" t="s">
        <v>23</v>
      </c>
      <c r="G8818" t="s">
        <v>5502</v>
      </c>
      <c r="H8818" t="s">
        <v>5503</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ht="14.25" customHeight="1" x14ac:dyDescent="0.3">
      <c r="A8819">
        <v>8818</v>
      </c>
      <c r="B8819" t="s">
        <v>10256</v>
      </c>
      <c r="C8819">
        <f>YEAR(Data!$D8819)</f>
        <v>2012</v>
      </c>
      <c r="D8819" s="2">
        <v>41236</v>
      </c>
      <c r="E8819" s="2">
        <v>41238</v>
      </c>
      <c r="F8819" t="s">
        <v>23</v>
      </c>
      <c r="G8819" t="s">
        <v>5502</v>
      </c>
      <c r="H8819" t="s">
        <v>5503</v>
      </c>
      <c r="I8819" t="s">
        <v>26</v>
      </c>
      <c r="J8819" t="s">
        <v>27</v>
      </c>
      <c r="K8819" t="s">
        <v>521</v>
      </c>
      <c r="L8819" t="s">
        <v>245</v>
      </c>
      <c r="M8819">
        <v>19805</v>
      </c>
      <c r="N8819" t="s">
        <v>148</v>
      </c>
      <c r="O8819" t="s">
        <v>6103</v>
      </c>
      <c r="P8819" t="s">
        <v>46</v>
      </c>
      <c r="Q8819" t="s">
        <v>173</v>
      </c>
      <c r="R8819" t="s">
        <v>186</v>
      </c>
      <c r="S8819">
        <v>16.559999999999999</v>
      </c>
      <c r="T8819">
        <v>2</v>
      </c>
      <c r="U8819">
        <v>0</v>
      </c>
      <c r="V8819">
        <v>7.783199999999999</v>
      </c>
    </row>
    <row r="8820" spans="1:22" ht="14.25" customHeight="1" x14ac:dyDescent="0.3">
      <c r="A8820">
        <v>8819</v>
      </c>
      <c r="B8820" t="s">
        <v>10256</v>
      </c>
      <c r="C8820">
        <f>YEAR(Data!$D8820)</f>
        <v>2012</v>
      </c>
      <c r="D8820" s="2">
        <v>41236</v>
      </c>
      <c r="E8820" s="2">
        <v>41238</v>
      </c>
      <c r="F8820" t="s">
        <v>23</v>
      </c>
      <c r="G8820" t="s">
        <v>5502</v>
      </c>
      <c r="H8820" t="s">
        <v>5503</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ht="14.25" customHeight="1" x14ac:dyDescent="0.3">
      <c r="A8821">
        <v>8820</v>
      </c>
      <c r="B8821" t="s">
        <v>10259</v>
      </c>
      <c r="C8821">
        <f>YEAR(Data!$D8821)</f>
        <v>2012</v>
      </c>
      <c r="D8821" s="2">
        <v>41241</v>
      </c>
      <c r="E8821" s="2">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ht="14.25" customHeight="1" x14ac:dyDescent="0.3">
      <c r="A8822">
        <v>8821</v>
      </c>
      <c r="B8822" t="s">
        <v>10260</v>
      </c>
      <c r="C8822">
        <f>YEAR(Data!$D8822)</f>
        <v>2014</v>
      </c>
      <c r="D8822" s="2">
        <v>41947</v>
      </c>
      <c r="E8822" s="2">
        <v>41951</v>
      </c>
      <c r="F8822" t="s">
        <v>50</v>
      </c>
      <c r="G8822" t="s">
        <v>508</v>
      </c>
      <c r="H8822" t="s">
        <v>509</v>
      </c>
      <c r="I8822" t="s">
        <v>26</v>
      </c>
      <c r="J8822" t="s">
        <v>27</v>
      </c>
      <c r="K8822" t="s">
        <v>6051</v>
      </c>
      <c r="L8822" t="s">
        <v>54</v>
      </c>
      <c r="M8822">
        <v>32839</v>
      </c>
      <c r="N8822" t="s">
        <v>30</v>
      </c>
      <c r="O8822" t="s">
        <v>1763</v>
      </c>
      <c r="P8822" t="s">
        <v>71</v>
      </c>
      <c r="Q8822" t="s">
        <v>1216</v>
      </c>
      <c r="R8822" t="s">
        <v>1764</v>
      </c>
      <c r="S8822">
        <v>959.98400000000004</v>
      </c>
      <c r="T8822">
        <v>2</v>
      </c>
      <c r="U8822">
        <v>0.2</v>
      </c>
      <c r="V8822">
        <v>311.99479999999994</v>
      </c>
    </row>
    <row r="8823" spans="1:22" ht="14.25" customHeight="1" x14ac:dyDescent="0.3">
      <c r="A8823">
        <v>8822</v>
      </c>
      <c r="B8823" t="s">
        <v>10260</v>
      </c>
      <c r="C8823">
        <f>YEAR(Data!$D8823)</f>
        <v>2014</v>
      </c>
      <c r="D8823" s="2">
        <v>41947</v>
      </c>
      <c r="E8823" s="2">
        <v>41951</v>
      </c>
      <c r="F8823" t="s">
        <v>50</v>
      </c>
      <c r="G8823" t="s">
        <v>508</v>
      </c>
      <c r="H8823" t="s">
        <v>509</v>
      </c>
      <c r="I8823" t="s">
        <v>26</v>
      </c>
      <c r="J8823" t="s">
        <v>27</v>
      </c>
      <c r="K8823" t="s">
        <v>6051</v>
      </c>
      <c r="L8823" t="s">
        <v>54</v>
      </c>
      <c r="M8823">
        <v>32839</v>
      </c>
      <c r="N8823" t="s">
        <v>30</v>
      </c>
      <c r="O8823" t="s">
        <v>5217</v>
      </c>
      <c r="P8823" t="s">
        <v>46</v>
      </c>
      <c r="Q8823" t="s">
        <v>75</v>
      </c>
      <c r="R8823" t="s">
        <v>5218</v>
      </c>
      <c r="S8823">
        <v>4.0860000000000003</v>
      </c>
      <c r="T8823">
        <v>2</v>
      </c>
      <c r="U8823">
        <v>0.7</v>
      </c>
      <c r="V8823">
        <v>-2.9963999999999995</v>
      </c>
    </row>
    <row r="8824" spans="1:22" ht="14.25" customHeight="1" x14ac:dyDescent="0.3">
      <c r="A8824">
        <v>8823</v>
      </c>
      <c r="B8824" t="s">
        <v>10260</v>
      </c>
      <c r="C8824">
        <f>YEAR(Data!$D8824)</f>
        <v>2014</v>
      </c>
      <c r="D8824" s="2">
        <v>41947</v>
      </c>
      <c r="E8824" s="2">
        <v>41951</v>
      </c>
      <c r="F8824" t="s">
        <v>50</v>
      </c>
      <c r="G8824" t="s">
        <v>508</v>
      </c>
      <c r="H8824" t="s">
        <v>509</v>
      </c>
      <c r="I8824" t="s">
        <v>26</v>
      </c>
      <c r="J8824" t="s">
        <v>27</v>
      </c>
      <c r="K8824" t="s">
        <v>6051</v>
      </c>
      <c r="L8824" t="s">
        <v>54</v>
      </c>
      <c r="M8824">
        <v>32839</v>
      </c>
      <c r="N8824" t="s">
        <v>30</v>
      </c>
      <c r="O8824" t="s">
        <v>8358</v>
      </c>
      <c r="P8824" t="s">
        <v>46</v>
      </c>
      <c r="Q8824" t="s">
        <v>68</v>
      </c>
      <c r="R8824" t="s">
        <v>8359</v>
      </c>
      <c r="S8824">
        <v>55.984000000000009</v>
      </c>
      <c r="T8824">
        <v>2</v>
      </c>
      <c r="U8824">
        <v>0.2</v>
      </c>
      <c r="V8824">
        <v>4.1987999999999985</v>
      </c>
    </row>
    <row r="8825" spans="1:22" ht="14.25" customHeight="1" x14ac:dyDescent="0.3">
      <c r="A8825">
        <v>8824</v>
      </c>
      <c r="B8825" t="s">
        <v>10260</v>
      </c>
      <c r="C8825">
        <f>YEAR(Data!$D8825)</f>
        <v>2014</v>
      </c>
      <c r="D8825" s="2">
        <v>41947</v>
      </c>
      <c r="E8825" s="2">
        <v>41951</v>
      </c>
      <c r="F8825" t="s">
        <v>50</v>
      </c>
      <c r="G8825" t="s">
        <v>508</v>
      </c>
      <c r="H8825" t="s">
        <v>509</v>
      </c>
      <c r="I8825" t="s">
        <v>26</v>
      </c>
      <c r="J8825" t="s">
        <v>27</v>
      </c>
      <c r="K8825" t="s">
        <v>6051</v>
      </c>
      <c r="L8825" t="s">
        <v>54</v>
      </c>
      <c r="M8825">
        <v>32839</v>
      </c>
      <c r="N8825" t="s">
        <v>30</v>
      </c>
      <c r="O8825" t="s">
        <v>2777</v>
      </c>
      <c r="P8825" t="s">
        <v>46</v>
      </c>
      <c r="Q8825" t="s">
        <v>90</v>
      </c>
      <c r="R8825" t="s">
        <v>2778</v>
      </c>
      <c r="S8825">
        <v>10.688000000000001</v>
      </c>
      <c r="T8825">
        <v>2</v>
      </c>
      <c r="U8825">
        <v>0.2</v>
      </c>
      <c r="V8825">
        <v>3.7407999999999997</v>
      </c>
    </row>
    <row r="8826" spans="1:22" ht="14.25" customHeight="1" x14ac:dyDescent="0.3">
      <c r="A8826">
        <v>8825</v>
      </c>
      <c r="B8826" t="s">
        <v>10261</v>
      </c>
      <c r="C8826">
        <f>YEAR(Data!$D8826)</f>
        <v>2014</v>
      </c>
      <c r="D8826" s="2">
        <v>41720</v>
      </c>
      <c r="E8826" s="2">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ht="14.25" customHeight="1" x14ac:dyDescent="0.3">
      <c r="A8827">
        <v>8826</v>
      </c>
      <c r="B8827" t="s">
        <v>10262</v>
      </c>
      <c r="C8827">
        <f>YEAR(Data!$D8827)</f>
        <v>2012</v>
      </c>
      <c r="D8827" s="2">
        <v>41262</v>
      </c>
      <c r="E8827" s="2">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ht="14.25" customHeight="1" x14ac:dyDescent="0.3">
      <c r="A8828">
        <v>8827</v>
      </c>
      <c r="B8828" t="s">
        <v>10263</v>
      </c>
      <c r="C8828">
        <f>YEAR(Data!$D8828)</f>
        <v>2011</v>
      </c>
      <c r="D8828" s="2">
        <v>40635</v>
      </c>
      <c r="E8828" s="2">
        <v>40639</v>
      </c>
      <c r="F8828" t="s">
        <v>23</v>
      </c>
      <c r="G8828" t="s">
        <v>6696</v>
      </c>
      <c r="H8828" t="s">
        <v>6697</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ht="14.25" customHeight="1" x14ac:dyDescent="0.3">
      <c r="A8829">
        <v>8828</v>
      </c>
      <c r="B8829" t="s">
        <v>10263</v>
      </c>
      <c r="C8829">
        <f>YEAR(Data!$D8829)</f>
        <v>2011</v>
      </c>
      <c r="D8829" s="2">
        <v>40635</v>
      </c>
      <c r="E8829" s="2">
        <v>40639</v>
      </c>
      <c r="F8829" t="s">
        <v>23</v>
      </c>
      <c r="G8829" t="s">
        <v>6696</v>
      </c>
      <c r="H8829" t="s">
        <v>6697</v>
      </c>
      <c r="I8829" t="s">
        <v>26</v>
      </c>
      <c r="J8829" t="s">
        <v>27</v>
      </c>
      <c r="K8829" t="s">
        <v>184</v>
      </c>
      <c r="L8829" t="s">
        <v>104</v>
      </c>
      <c r="M8829">
        <v>77095</v>
      </c>
      <c r="N8829" t="s">
        <v>105</v>
      </c>
      <c r="O8829" t="s">
        <v>8690</v>
      </c>
      <c r="P8829" t="s">
        <v>46</v>
      </c>
      <c r="Q8829" t="s">
        <v>90</v>
      </c>
      <c r="R8829" t="s">
        <v>8691</v>
      </c>
      <c r="S8829">
        <v>33.488000000000007</v>
      </c>
      <c r="T8829">
        <v>7</v>
      </c>
      <c r="U8829">
        <v>0.2</v>
      </c>
      <c r="V8829">
        <v>10.464999999999998</v>
      </c>
    </row>
    <row r="8830" spans="1:22" ht="14.25" customHeight="1" x14ac:dyDescent="0.3">
      <c r="A8830">
        <v>8829</v>
      </c>
      <c r="B8830" t="s">
        <v>10264</v>
      </c>
      <c r="C8830">
        <f>YEAR(Data!$D8830)</f>
        <v>2012</v>
      </c>
      <c r="D8830" s="2">
        <v>41065</v>
      </c>
      <c r="E8830" s="2">
        <v>41069</v>
      </c>
      <c r="F8830" t="s">
        <v>50</v>
      </c>
      <c r="G8830" t="s">
        <v>1532</v>
      </c>
      <c r="H8830" t="s">
        <v>1533</v>
      </c>
      <c r="I8830" t="s">
        <v>41</v>
      </c>
      <c r="J8830" t="s">
        <v>27</v>
      </c>
      <c r="K8830" t="s">
        <v>9306</v>
      </c>
      <c r="L8830" t="s">
        <v>596</v>
      </c>
      <c r="M8830">
        <v>63301</v>
      </c>
      <c r="N8830" t="s">
        <v>105</v>
      </c>
      <c r="O8830" t="s">
        <v>4635</v>
      </c>
      <c r="P8830" t="s">
        <v>46</v>
      </c>
      <c r="Q8830" t="s">
        <v>90</v>
      </c>
      <c r="R8830" t="s">
        <v>4636</v>
      </c>
      <c r="S8830">
        <v>10.56</v>
      </c>
      <c r="T8830">
        <v>2</v>
      </c>
      <c r="U8830">
        <v>0</v>
      </c>
      <c r="V8830">
        <v>4.7519999999999998</v>
      </c>
    </row>
    <row r="8831" spans="1:22" ht="14.25" customHeight="1" x14ac:dyDescent="0.3">
      <c r="A8831">
        <v>8830</v>
      </c>
      <c r="B8831" t="s">
        <v>10265</v>
      </c>
      <c r="C8831">
        <f>YEAR(Data!$D8831)</f>
        <v>2011</v>
      </c>
      <c r="D8831" s="2">
        <v>40822</v>
      </c>
      <c r="E8831" s="2">
        <v>40825</v>
      </c>
      <c r="F8831" t="s">
        <v>188</v>
      </c>
      <c r="G8831" t="s">
        <v>8994</v>
      </c>
      <c r="H8831" t="s">
        <v>8995</v>
      </c>
      <c r="I8831" t="s">
        <v>41</v>
      </c>
      <c r="J8831" t="s">
        <v>27</v>
      </c>
      <c r="K8831" t="s">
        <v>4374</v>
      </c>
      <c r="L8831" t="s">
        <v>254</v>
      </c>
      <c r="M8831">
        <v>46203</v>
      </c>
      <c r="N8831" t="s">
        <v>105</v>
      </c>
      <c r="O8831" t="s">
        <v>7504</v>
      </c>
      <c r="P8831" t="s">
        <v>46</v>
      </c>
      <c r="Q8831" t="s">
        <v>59</v>
      </c>
      <c r="R8831" t="s">
        <v>7505</v>
      </c>
      <c r="S8831">
        <v>386.34</v>
      </c>
      <c r="T8831">
        <v>2</v>
      </c>
      <c r="U8831">
        <v>0</v>
      </c>
      <c r="V8831">
        <v>54.087600000000009</v>
      </c>
    </row>
    <row r="8832" spans="1:22" ht="14.25" customHeight="1" x14ac:dyDescent="0.3">
      <c r="A8832">
        <v>8831</v>
      </c>
      <c r="B8832" t="s">
        <v>10266</v>
      </c>
      <c r="C8832">
        <f>YEAR(Data!$D8832)</f>
        <v>2013</v>
      </c>
      <c r="D8832" s="2">
        <v>41508</v>
      </c>
      <c r="E8832" s="2">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ht="14.25" customHeight="1" x14ac:dyDescent="0.3">
      <c r="A8833">
        <v>8832</v>
      </c>
      <c r="B8833" t="s">
        <v>10267</v>
      </c>
      <c r="C8833">
        <f>YEAR(Data!$D8833)</f>
        <v>2012</v>
      </c>
      <c r="D8833" s="2">
        <v>41228</v>
      </c>
      <c r="E8833" s="2">
        <v>41232</v>
      </c>
      <c r="F8833" t="s">
        <v>50</v>
      </c>
      <c r="G8833" t="s">
        <v>6993</v>
      </c>
      <c r="H8833" t="s">
        <v>6994</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ht="14.25" customHeight="1" x14ac:dyDescent="0.3">
      <c r="A8834">
        <v>8833</v>
      </c>
      <c r="B8834" t="s">
        <v>10268</v>
      </c>
      <c r="C8834">
        <f>YEAR(Data!$D8834)</f>
        <v>2012</v>
      </c>
      <c r="D8834" s="2">
        <v>41082</v>
      </c>
      <c r="E8834" s="2">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ht="14.25" customHeight="1" x14ac:dyDescent="0.3">
      <c r="A8835">
        <v>8834</v>
      </c>
      <c r="B8835" t="s">
        <v>10269</v>
      </c>
      <c r="C8835">
        <f>YEAR(Data!$D8835)</f>
        <v>2014</v>
      </c>
      <c r="D8835" s="2">
        <v>41907</v>
      </c>
      <c r="E8835" s="2">
        <v>41911</v>
      </c>
      <c r="F8835" t="s">
        <v>50</v>
      </c>
      <c r="G8835" t="s">
        <v>5098</v>
      </c>
      <c r="H8835" t="s">
        <v>5099</v>
      </c>
      <c r="I8835" t="s">
        <v>102</v>
      </c>
      <c r="J8835" t="s">
        <v>27</v>
      </c>
      <c r="K8835" t="s">
        <v>7490</v>
      </c>
      <c r="L8835" t="s">
        <v>1272</v>
      </c>
      <c r="M8835">
        <v>30328</v>
      </c>
      <c r="N8835" t="s">
        <v>30</v>
      </c>
      <c r="O8835" t="s">
        <v>4014</v>
      </c>
      <c r="P8835" t="s">
        <v>46</v>
      </c>
      <c r="Q8835" t="s">
        <v>59</v>
      </c>
      <c r="R8835" t="s">
        <v>6586</v>
      </c>
      <c r="S8835">
        <v>15.51</v>
      </c>
      <c r="T8835">
        <v>1</v>
      </c>
      <c r="U8835">
        <v>0</v>
      </c>
      <c r="V8835">
        <v>3.8774999999999995</v>
      </c>
    </row>
    <row r="8836" spans="1:22" ht="14.25" customHeight="1" x14ac:dyDescent="0.3">
      <c r="A8836">
        <v>8835</v>
      </c>
      <c r="B8836" t="s">
        <v>10269</v>
      </c>
      <c r="C8836">
        <f>YEAR(Data!$D8836)</f>
        <v>2014</v>
      </c>
      <c r="D8836" s="2">
        <v>41907</v>
      </c>
      <c r="E8836" s="2">
        <v>41911</v>
      </c>
      <c r="F8836" t="s">
        <v>50</v>
      </c>
      <c r="G8836" t="s">
        <v>5098</v>
      </c>
      <c r="H8836" t="s">
        <v>5099</v>
      </c>
      <c r="I8836" t="s">
        <v>102</v>
      </c>
      <c r="J8836" t="s">
        <v>27</v>
      </c>
      <c r="K8836" t="s">
        <v>7490</v>
      </c>
      <c r="L8836" t="s">
        <v>1272</v>
      </c>
      <c r="M8836">
        <v>30328</v>
      </c>
      <c r="N8836" t="s">
        <v>30</v>
      </c>
      <c r="O8836" t="s">
        <v>6492</v>
      </c>
      <c r="P8836" t="s">
        <v>71</v>
      </c>
      <c r="Q8836" t="s">
        <v>72</v>
      </c>
      <c r="R8836" t="s">
        <v>6493</v>
      </c>
      <c r="S8836">
        <v>89.9</v>
      </c>
      <c r="T8836">
        <v>2</v>
      </c>
      <c r="U8836">
        <v>0</v>
      </c>
      <c r="V8836">
        <v>25.171999999999997</v>
      </c>
    </row>
    <row r="8837" spans="1:22" ht="14.25" customHeight="1" x14ac:dyDescent="0.3">
      <c r="A8837">
        <v>8836</v>
      </c>
      <c r="B8837" t="s">
        <v>10269</v>
      </c>
      <c r="C8837">
        <f>YEAR(Data!$D8837)</f>
        <v>2014</v>
      </c>
      <c r="D8837" s="2">
        <v>41907</v>
      </c>
      <c r="E8837" s="2">
        <v>41911</v>
      </c>
      <c r="F8837" t="s">
        <v>50</v>
      </c>
      <c r="G8837" t="s">
        <v>5098</v>
      </c>
      <c r="H8837" t="s">
        <v>5099</v>
      </c>
      <c r="I8837" t="s">
        <v>102</v>
      </c>
      <c r="J8837" t="s">
        <v>27</v>
      </c>
      <c r="K8837" t="s">
        <v>7490</v>
      </c>
      <c r="L8837" t="s">
        <v>1272</v>
      </c>
      <c r="M8837">
        <v>30328</v>
      </c>
      <c r="N8837" t="s">
        <v>30</v>
      </c>
      <c r="O8837" t="s">
        <v>8249</v>
      </c>
      <c r="P8837" t="s">
        <v>46</v>
      </c>
      <c r="Q8837" t="s">
        <v>68</v>
      </c>
      <c r="R8837" t="s">
        <v>8250</v>
      </c>
      <c r="S8837">
        <v>14.28</v>
      </c>
      <c r="T8837">
        <v>4</v>
      </c>
      <c r="U8837">
        <v>0</v>
      </c>
      <c r="V8837">
        <v>3.7127999999999997</v>
      </c>
    </row>
    <row r="8838" spans="1:22" ht="14.25" customHeight="1" x14ac:dyDescent="0.3">
      <c r="A8838">
        <v>8837</v>
      </c>
      <c r="B8838" t="s">
        <v>10269</v>
      </c>
      <c r="C8838">
        <f>YEAR(Data!$D8838)</f>
        <v>2014</v>
      </c>
      <c r="D8838" s="2">
        <v>41907</v>
      </c>
      <c r="E8838" s="2">
        <v>41911</v>
      </c>
      <c r="F8838" t="s">
        <v>50</v>
      </c>
      <c r="G8838" t="s">
        <v>5098</v>
      </c>
      <c r="H8838" t="s">
        <v>5099</v>
      </c>
      <c r="I8838" t="s">
        <v>102</v>
      </c>
      <c r="J8838" t="s">
        <v>27</v>
      </c>
      <c r="K8838" t="s">
        <v>7490</v>
      </c>
      <c r="L8838" t="s">
        <v>1272</v>
      </c>
      <c r="M8838">
        <v>30328</v>
      </c>
      <c r="N8838" t="s">
        <v>30</v>
      </c>
      <c r="O8838" t="s">
        <v>2949</v>
      </c>
      <c r="P8838" t="s">
        <v>46</v>
      </c>
      <c r="Q8838" t="s">
        <v>68</v>
      </c>
      <c r="R8838" t="s">
        <v>2950</v>
      </c>
      <c r="S8838">
        <v>12.72</v>
      </c>
      <c r="T8838">
        <v>3</v>
      </c>
      <c r="U8838">
        <v>0</v>
      </c>
      <c r="V8838">
        <v>4.9607999999999999</v>
      </c>
    </row>
    <row r="8839" spans="1:22" ht="14.25" customHeight="1" x14ac:dyDescent="0.3">
      <c r="A8839">
        <v>8838</v>
      </c>
      <c r="B8839" t="s">
        <v>10269</v>
      </c>
      <c r="C8839">
        <f>YEAR(Data!$D8839)</f>
        <v>2014</v>
      </c>
      <c r="D8839" s="2">
        <v>41907</v>
      </c>
      <c r="E8839" s="2">
        <v>41911</v>
      </c>
      <c r="F8839" t="s">
        <v>50</v>
      </c>
      <c r="G8839" t="s">
        <v>5098</v>
      </c>
      <c r="H8839" t="s">
        <v>5099</v>
      </c>
      <c r="I8839" t="s">
        <v>102</v>
      </c>
      <c r="J8839" t="s">
        <v>27</v>
      </c>
      <c r="K8839" t="s">
        <v>7490</v>
      </c>
      <c r="L8839" t="s">
        <v>1272</v>
      </c>
      <c r="M8839">
        <v>30328</v>
      </c>
      <c r="N8839" t="s">
        <v>30</v>
      </c>
      <c r="O8839" t="s">
        <v>1440</v>
      </c>
      <c r="P8839" t="s">
        <v>46</v>
      </c>
      <c r="Q8839" t="s">
        <v>47</v>
      </c>
      <c r="R8839" t="s">
        <v>1441</v>
      </c>
      <c r="S8839">
        <v>15.75</v>
      </c>
      <c r="T8839">
        <v>5</v>
      </c>
      <c r="U8839">
        <v>0</v>
      </c>
      <c r="V8839">
        <v>7.5600000000000005</v>
      </c>
    </row>
    <row r="8840" spans="1:22" ht="14.25" customHeight="1" x14ac:dyDescent="0.3">
      <c r="A8840">
        <v>8839</v>
      </c>
      <c r="B8840" t="s">
        <v>10270</v>
      </c>
      <c r="C8840">
        <f>YEAR(Data!$D8840)</f>
        <v>2011</v>
      </c>
      <c r="D8840" s="2">
        <v>40639</v>
      </c>
      <c r="E8840" s="2">
        <v>40643</v>
      </c>
      <c r="F8840" t="s">
        <v>23</v>
      </c>
      <c r="G8840" t="s">
        <v>3287</v>
      </c>
      <c r="H8840" t="s">
        <v>3288</v>
      </c>
      <c r="I8840" t="s">
        <v>41</v>
      </c>
      <c r="J8840" t="s">
        <v>27</v>
      </c>
      <c r="K8840" t="s">
        <v>42</v>
      </c>
      <c r="L8840" t="s">
        <v>43</v>
      </c>
      <c r="M8840">
        <v>90004</v>
      </c>
      <c r="N8840" t="s">
        <v>44</v>
      </c>
      <c r="O8840" t="s">
        <v>6805</v>
      </c>
      <c r="P8840" t="s">
        <v>46</v>
      </c>
      <c r="Q8840" t="s">
        <v>68</v>
      </c>
      <c r="R8840" t="s">
        <v>6806</v>
      </c>
      <c r="S8840">
        <v>70.949999999999989</v>
      </c>
      <c r="T8840">
        <v>3</v>
      </c>
      <c r="U8840">
        <v>0</v>
      </c>
      <c r="V8840">
        <v>18.447000000000003</v>
      </c>
    </row>
    <row r="8841" spans="1:22" ht="14.25" customHeight="1" x14ac:dyDescent="0.3">
      <c r="A8841">
        <v>8840</v>
      </c>
      <c r="B8841" t="s">
        <v>10270</v>
      </c>
      <c r="C8841">
        <f>YEAR(Data!$D8841)</f>
        <v>2011</v>
      </c>
      <c r="D8841" s="2">
        <v>40639</v>
      </c>
      <c r="E8841" s="2">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ht="14.25" customHeight="1" x14ac:dyDescent="0.3">
      <c r="A8842">
        <v>8841</v>
      </c>
      <c r="B8842" t="s">
        <v>10270</v>
      </c>
      <c r="C8842">
        <f>YEAR(Data!$D8842)</f>
        <v>2011</v>
      </c>
      <c r="D8842" s="2">
        <v>40639</v>
      </c>
      <c r="E8842" s="2">
        <v>40643</v>
      </c>
      <c r="F8842" t="s">
        <v>23</v>
      </c>
      <c r="G8842" t="s">
        <v>3287</v>
      </c>
      <c r="H8842" t="s">
        <v>3288</v>
      </c>
      <c r="I8842" t="s">
        <v>41</v>
      </c>
      <c r="J8842" t="s">
        <v>27</v>
      </c>
      <c r="K8842" t="s">
        <v>42</v>
      </c>
      <c r="L8842" t="s">
        <v>43</v>
      </c>
      <c r="M8842">
        <v>90004</v>
      </c>
      <c r="N8842" t="s">
        <v>44</v>
      </c>
      <c r="O8842" t="s">
        <v>5475</v>
      </c>
      <c r="P8842" t="s">
        <v>71</v>
      </c>
      <c r="Q8842" t="s">
        <v>161</v>
      </c>
      <c r="R8842" t="s">
        <v>5476</v>
      </c>
      <c r="S8842">
        <v>299.96999999999997</v>
      </c>
      <c r="T8842">
        <v>3</v>
      </c>
      <c r="U8842">
        <v>0</v>
      </c>
      <c r="V8842">
        <v>131.98680000000002</v>
      </c>
    </row>
    <row r="8843" spans="1:22" ht="14.25" customHeight="1" x14ac:dyDescent="0.3">
      <c r="A8843">
        <v>8842</v>
      </c>
      <c r="B8843" t="s">
        <v>10271</v>
      </c>
      <c r="C8843">
        <f>YEAR(Data!$D8843)</f>
        <v>2013</v>
      </c>
      <c r="D8843" s="2">
        <v>41314</v>
      </c>
      <c r="E8843" s="2">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ht="14.25" customHeight="1" x14ac:dyDescent="0.3">
      <c r="A8844">
        <v>8843</v>
      </c>
      <c r="B8844" t="s">
        <v>10271</v>
      </c>
      <c r="C8844">
        <f>YEAR(Data!$D8844)</f>
        <v>2013</v>
      </c>
      <c r="D8844" s="2">
        <v>41314</v>
      </c>
      <c r="E8844" s="2">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ht="14.25" customHeight="1" x14ac:dyDescent="0.3">
      <c r="A8845">
        <v>8844</v>
      </c>
      <c r="B8845" t="s">
        <v>10272</v>
      </c>
      <c r="C8845">
        <f>YEAR(Data!$D8845)</f>
        <v>2011</v>
      </c>
      <c r="D8845" s="2">
        <v>40865</v>
      </c>
      <c r="E8845" s="2">
        <v>40867</v>
      </c>
      <c r="F8845" t="s">
        <v>23</v>
      </c>
      <c r="G8845" t="s">
        <v>371</v>
      </c>
      <c r="H8845" t="s">
        <v>372</v>
      </c>
      <c r="I8845" t="s">
        <v>41</v>
      </c>
      <c r="J8845" t="s">
        <v>27</v>
      </c>
      <c r="K8845" t="s">
        <v>409</v>
      </c>
      <c r="L8845" t="s">
        <v>229</v>
      </c>
      <c r="M8845">
        <v>55407</v>
      </c>
      <c r="N8845" t="s">
        <v>105</v>
      </c>
      <c r="O8845" t="s">
        <v>7610</v>
      </c>
      <c r="P8845" t="s">
        <v>46</v>
      </c>
      <c r="Q8845" t="s">
        <v>59</v>
      </c>
      <c r="R8845" t="s">
        <v>7611</v>
      </c>
      <c r="S8845">
        <v>67.150000000000006</v>
      </c>
      <c r="T8845">
        <v>5</v>
      </c>
      <c r="U8845">
        <v>0</v>
      </c>
      <c r="V8845">
        <v>16.787500000000001</v>
      </c>
    </row>
    <row r="8846" spans="1:22" ht="14.25" customHeight="1" x14ac:dyDescent="0.3">
      <c r="A8846">
        <v>8845</v>
      </c>
      <c r="B8846" t="s">
        <v>10273</v>
      </c>
      <c r="C8846">
        <f>YEAR(Data!$D8846)</f>
        <v>2014</v>
      </c>
      <c r="D8846" s="2">
        <v>41992</v>
      </c>
      <c r="E8846" s="2">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ht="14.25" customHeight="1" x14ac:dyDescent="0.3">
      <c r="A8847">
        <v>8846</v>
      </c>
      <c r="B8847" t="s">
        <v>10273</v>
      </c>
      <c r="C8847">
        <f>YEAR(Data!$D8847)</f>
        <v>2014</v>
      </c>
      <c r="D8847" s="2">
        <v>41992</v>
      </c>
      <c r="E8847" s="2">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ht="14.25" customHeight="1" x14ac:dyDescent="0.3">
      <c r="A8848">
        <v>8847</v>
      </c>
      <c r="B8848" t="s">
        <v>10273</v>
      </c>
      <c r="C8848">
        <f>YEAR(Data!$D8848)</f>
        <v>2014</v>
      </c>
      <c r="D8848" s="2">
        <v>41992</v>
      </c>
      <c r="E8848" s="2">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ht="14.25" customHeight="1" x14ac:dyDescent="0.3">
      <c r="A8849">
        <v>8848</v>
      </c>
      <c r="B8849" t="s">
        <v>10273</v>
      </c>
      <c r="C8849">
        <f>YEAR(Data!$D8849)</f>
        <v>2014</v>
      </c>
      <c r="D8849" s="2">
        <v>41992</v>
      </c>
      <c r="E8849" s="2">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ht="14.25" customHeight="1" x14ac:dyDescent="0.3">
      <c r="A8850">
        <v>8849</v>
      </c>
      <c r="B8850" t="s">
        <v>10274</v>
      </c>
      <c r="C8850">
        <f>YEAR(Data!$D8850)</f>
        <v>2012</v>
      </c>
      <c r="D8850" s="2">
        <v>41092</v>
      </c>
      <c r="E8850" s="2">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ht="14.25" customHeight="1" x14ac:dyDescent="0.3">
      <c r="A8851">
        <v>8850</v>
      </c>
      <c r="B8851" t="s">
        <v>10274</v>
      </c>
      <c r="C8851">
        <f>YEAR(Data!$D8851)</f>
        <v>2012</v>
      </c>
      <c r="D8851" s="2">
        <v>41092</v>
      </c>
      <c r="E8851" s="2">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ht="14.25" customHeight="1" x14ac:dyDescent="0.3">
      <c r="A8852">
        <v>8851</v>
      </c>
      <c r="B8852" t="s">
        <v>10274</v>
      </c>
      <c r="C8852">
        <f>YEAR(Data!$D8852)</f>
        <v>2012</v>
      </c>
      <c r="D8852" s="2">
        <v>41092</v>
      </c>
      <c r="E8852" s="2">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ht="14.25" customHeight="1" x14ac:dyDescent="0.3">
      <c r="A8853">
        <v>8852</v>
      </c>
      <c r="B8853" t="s">
        <v>10274</v>
      </c>
      <c r="C8853">
        <f>YEAR(Data!$D8853)</f>
        <v>2012</v>
      </c>
      <c r="D8853" s="2">
        <v>41092</v>
      </c>
      <c r="E8853" s="2">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ht="14.25" customHeight="1" x14ac:dyDescent="0.3">
      <c r="A8854">
        <v>8853</v>
      </c>
      <c r="B8854" t="s">
        <v>10275</v>
      </c>
      <c r="C8854">
        <f>YEAR(Data!$D8854)</f>
        <v>2011</v>
      </c>
      <c r="D8854" s="2">
        <v>40824</v>
      </c>
      <c r="E8854" s="2">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ht="14.25" customHeight="1" x14ac:dyDescent="0.3">
      <c r="A8855">
        <v>8854</v>
      </c>
      <c r="B8855" t="s">
        <v>10276</v>
      </c>
      <c r="C8855">
        <f>YEAR(Data!$D8855)</f>
        <v>2012</v>
      </c>
      <c r="D8855" s="2">
        <v>41174</v>
      </c>
      <c r="E8855" s="2">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ht="14.25" customHeight="1" x14ac:dyDescent="0.3">
      <c r="A8856">
        <v>8855</v>
      </c>
      <c r="B8856" t="s">
        <v>10276</v>
      </c>
      <c r="C8856">
        <f>YEAR(Data!$D8856)</f>
        <v>2012</v>
      </c>
      <c r="D8856" s="2">
        <v>41174</v>
      </c>
      <c r="E8856" s="2">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ht="14.25" customHeight="1" x14ac:dyDescent="0.3">
      <c r="A8857">
        <v>8856</v>
      </c>
      <c r="B8857" t="s">
        <v>10277</v>
      </c>
      <c r="C8857">
        <f>YEAR(Data!$D8857)</f>
        <v>2014</v>
      </c>
      <c r="D8857" s="2">
        <v>41998</v>
      </c>
      <c r="E8857" s="2">
        <v>42004</v>
      </c>
      <c r="F8857" t="s">
        <v>50</v>
      </c>
      <c r="G8857" t="s">
        <v>2638</v>
      </c>
      <c r="H8857" t="s">
        <v>2639</v>
      </c>
      <c r="I8857" t="s">
        <v>41</v>
      </c>
      <c r="J8857" t="s">
        <v>27</v>
      </c>
      <c r="K8857" t="s">
        <v>6259</v>
      </c>
      <c r="L8857" t="s">
        <v>6260</v>
      </c>
      <c r="M8857">
        <v>83642</v>
      </c>
      <c r="N8857" t="s">
        <v>44</v>
      </c>
      <c r="O8857" t="s">
        <v>897</v>
      </c>
      <c r="P8857" t="s">
        <v>46</v>
      </c>
      <c r="Q8857" t="s">
        <v>75</v>
      </c>
      <c r="R8857" t="s">
        <v>898</v>
      </c>
      <c r="S8857">
        <v>21.312000000000005</v>
      </c>
      <c r="T8857">
        <v>3</v>
      </c>
      <c r="U8857">
        <v>0.2</v>
      </c>
      <c r="V8857">
        <v>7.9919999999999991</v>
      </c>
    </row>
    <row r="8858" spans="1:22" ht="14.25" customHeight="1" x14ac:dyDescent="0.3">
      <c r="A8858">
        <v>8857</v>
      </c>
      <c r="B8858" t="s">
        <v>10278</v>
      </c>
      <c r="C8858">
        <f>YEAR(Data!$D8858)</f>
        <v>2014</v>
      </c>
      <c r="D8858" s="2">
        <v>41926</v>
      </c>
      <c r="E8858" s="2">
        <v>41933</v>
      </c>
      <c r="F8858" t="s">
        <v>50</v>
      </c>
      <c r="G8858" t="s">
        <v>4007</v>
      </c>
      <c r="H8858" t="s">
        <v>4008</v>
      </c>
      <c r="I8858" t="s">
        <v>41</v>
      </c>
      <c r="J8858" t="s">
        <v>27</v>
      </c>
      <c r="K8858" t="s">
        <v>5395</v>
      </c>
      <c r="L8858" t="s">
        <v>43</v>
      </c>
      <c r="M8858">
        <v>95823</v>
      </c>
      <c r="N8858" t="s">
        <v>44</v>
      </c>
      <c r="O8858" t="s">
        <v>1355</v>
      </c>
      <c r="P8858" t="s">
        <v>71</v>
      </c>
      <c r="Q8858" t="s">
        <v>161</v>
      </c>
      <c r="R8858" t="s">
        <v>1356</v>
      </c>
      <c r="S8858">
        <v>209.94</v>
      </c>
      <c r="T8858">
        <v>6</v>
      </c>
      <c r="U8858">
        <v>0</v>
      </c>
      <c r="V8858">
        <v>39.888599999999997</v>
      </c>
    </row>
    <row r="8859" spans="1:22" ht="14.25" customHeight="1" x14ac:dyDescent="0.3">
      <c r="A8859">
        <v>8858</v>
      </c>
      <c r="B8859" t="s">
        <v>10278</v>
      </c>
      <c r="C8859">
        <f>YEAR(Data!$D8859)</f>
        <v>2014</v>
      </c>
      <c r="D8859" s="2">
        <v>41926</v>
      </c>
      <c r="E8859" s="2">
        <v>41933</v>
      </c>
      <c r="F8859" t="s">
        <v>50</v>
      </c>
      <c r="G8859" t="s">
        <v>4007</v>
      </c>
      <c r="H8859" t="s">
        <v>4008</v>
      </c>
      <c r="I8859" t="s">
        <v>41</v>
      </c>
      <c r="J8859" t="s">
        <v>27</v>
      </c>
      <c r="K8859" t="s">
        <v>5395</v>
      </c>
      <c r="L8859" t="s">
        <v>43</v>
      </c>
      <c r="M8859">
        <v>95823</v>
      </c>
      <c r="N8859" t="s">
        <v>44</v>
      </c>
      <c r="O8859" t="s">
        <v>5963</v>
      </c>
      <c r="P8859" t="s">
        <v>71</v>
      </c>
      <c r="Q8859" t="s">
        <v>72</v>
      </c>
      <c r="R8859" t="s">
        <v>5964</v>
      </c>
      <c r="S8859">
        <v>31.983999999999998</v>
      </c>
      <c r="T8859">
        <v>2</v>
      </c>
      <c r="U8859">
        <v>0.2</v>
      </c>
      <c r="V8859">
        <v>-7.9959999999999996</v>
      </c>
    </row>
    <row r="8860" spans="1:22" ht="14.25" customHeight="1" x14ac:dyDescent="0.3">
      <c r="A8860">
        <v>8859</v>
      </c>
      <c r="B8860" t="s">
        <v>10278</v>
      </c>
      <c r="C8860">
        <f>YEAR(Data!$D8860)</f>
        <v>2014</v>
      </c>
      <c r="D8860" s="2">
        <v>41926</v>
      </c>
      <c r="E8860" s="2">
        <v>41933</v>
      </c>
      <c r="F8860" t="s">
        <v>50</v>
      </c>
      <c r="G8860" t="s">
        <v>4007</v>
      </c>
      <c r="H8860" t="s">
        <v>4008</v>
      </c>
      <c r="I8860" t="s">
        <v>41</v>
      </c>
      <c r="J8860" t="s">
        <v>27</v>
      </c>
      <c r="K8860" t="s">
        <v>5395</v>
      </c>
      <c r="L8860" t="s">
        <v>43</v>
      </c>
      <c r="M8860">
        <v>95823</v>
      </c>
      <c r="N8860" t="s">
        <v>44</v>
      </c>
      <c r="O8860" t="s">
        <v>1742</v>
      </c>
      <c r="P8860" t="s">
        <v>46</v>
      </c>
      <c r="Q8860" t="s">
        <v>75</v>
      </c>
      <c r="R8860" t="s">
        <v>1743</v>
      </c>
      <c r="S8860">
        <v>5083.96</v>
      </c>
      <c r="T8860">
        <v>5</v>
      </c>
      <c r="U8860">
        <v>0.2</v>
      </c>
      <c r="V8860">
        <v>1906.4849999999999</v>
      </c>
    </row>
    <row r="8861" spans="1:22" ht="14.25" customHeight="1" x14ac:dyDescent="0.3">
      <c r="A8861">
        <v>8860</v>
      </c>
      <c r="B8861" t="s">
        <v>10279</v>
      </c>
      <c r="C8861">
        <f>YEAR(Data!$D8861)</f>
        <v>2014</v>
      </c>
      <c r="D8861" s="2">
        <v>41872</v>
      </c>
      <c r="E8861" s="2">
        <v>41878</v>
      </c>
      <c r="F8861" t="s">
        <v>50</v>
      </c>
      <c r="G8861" t="s">
        <v>4176</v>
      </c>
      <c r="H8861" t="s">
        <v>4177</v>
      </c>
      <c r="I8861" t="s">
        <v>102</v>
      </c>
      <c r="J8861" t="s">
        <v>27</v>
      </c>
      <c r="K8861" t="s">
        <v>467</v>
      </c>
      <c r="L8861" t="s">
        <v>88</v>
      </c>
      <c r="M8861">
        <v>28205</v>
      </c>
      <c r="N8861" t="s">
        <v>30</v>
      </c>
      <c r="O8861" t="s">
        <v>6492</v>
      </c>
      <c r="P8861" t="s">
        <v>71</v>
      </c>
      <c r="Q8861" t="s">
        <v>72</v>
      </c>
      <c r="R8861" t="s">
        <v>6493</v>
      </c>
      <c r="S8861">
        <v>35.96</v>
      </c>
      <c r="T8861">
        <v>1</v>
      </c>
      <c r="U8861">
        <v>0.2</v>
      </c>
      <c r="V8861">
        <v>3.5959999999999983</v>
      </c>
    </row>
    <row r="8862" spans="1:22" ht="14.25" customHeight="1" x14ac:dyDescent="0.3">
      <c r="A8862">
        <v>8861</v>
      </c>
      <c r="B8862" t="s">
        <v>10280</v>
      </c>
      <c r="C8862">
        <f>YEAR(Data!$D8862)</f>
        <v>2012</v>
      </c>
      <c r="D8862" s="2">
        <v>41163</v>
      </c>
      <c r="E8862" s="2">
        <v>41170</v>
      </c>
      <c r="F8862" t="s">
        <v>50</v>
      </c>
      <c r="G8862" t="s">
        <v>3155</v>
      </c>
      <c r="H8862" t="s">
        <v>3156</v>
      </c>
      <c r="I8862" t="s">
        <v>102</v>
      </c>
      <c r="J8862" t="s">
        <v>27</v>
      </c>
      <c r="K8862" t="s">
        <v>4824</v>
      </c>
      <c r="L8862" t="s">
        <v>788</v>
      </c>
      <c r="M8862">
        <v>7501</v>
      </c>
      <c r="N8862" t="s">
        <v>148</v>
      </c>
      <c r="O8862" t="s">
        <v>7452</v>
      </c>
      <c r="P8862" t="s">
        <v>46</v>
      </c>
      <c r="Q8862" t="s">
        <v>47</v>
      </c>
      <c r="R8862" t="s">
        <v>7453</v>
      </c>
      <c r="S8862">
        <v>31.049999999999997</v>
      </c>
      <c r="T8862">
        <v>3</v>
      </c>
      <c r="U8862">
        <v>0</v>
      </c>
      <c r="V8862">
        <v>14.904</v>
      </c>
    </row>
    <row r="8863" spans="1:22" ht="14.25" customHeight="1" x14ac:dyDescent="0.3">
      <c r="A8863">
        <v>8862</v>
      </c>
      <c r="B8863" t="s">
        <v>10280</v>
      </c>
      <c r="C8863">
        <f>YEAR(Data!$D8863)</f>
        <v>2012</v>
      </c>
      <c r="D8863" s="2">
        <v>41163</v>
      </c>
      <c r="E8863" s="2">
        <v>41170</v>
      </c>
      <c r="F8863" t="s">
        <v>50</v>
      </c>
      <c r="G8863" t="s">
        <v>3155</v>
      </c>
      <c r="H8863" t="s">
        <v>3156</v>
      </c>
      <c r="I8863" t="s">
        <v>102</v>
      </c>
      <c r="J8863" t="s">
        <v>27</v>
      </c>
      <c r="K8863" t="s">
        <v>4824</v>
      </c>
      <c r="L8863" t="s">
        <v>788</v>
      </c>
      <c r="M8863">
        <v>7501</v>
      </c>
      <c r="N8863" t="s">
        <v>148</v>
      </c>
      <c r="O8863" t="s">
        <v>5535</v>
      </c>
      <c r="P8863" t="s">
        <v>32</v>
      </c>
      <c r="Q8863" t="s">
        <v>65</v>
      </c>
      <c r="R8863" t="s">
        <v>5536</v>
      </c>
      <c r="S8863">
        <v>8.92</v>
      </c>
      <c r="T8863">
        <v>4</v>
      </c>
      <c r="U8863">
        <v>0</v>
      </c>
      <c r="V8863">
        <v>3.9248000000000003</v>
      </c>
    </row>
    <row r="8864" spans="1:22" ht="14.25" customHeight="1" x14ac:dyDescent="0.3">
      <c r="A8864">
        <v>8863</v>
      </c>
      <c r="B8864" t="s">
        <v>10280</v>
      </c>
      <c r="C8864">
        <f>YEAR(Data!$D8864)</f>
        <v>2012</v>
      </c>
      <c r="D8864" s="2">
        <v>41163</v>
      </c>
      <c r="E8864" s="2">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ht="14.25" customHeight="1" x14ac:dyDescent="0.3">
      <c r="A8865">
        <v>8864</v>
      </c>
      <c r="B8865" t="s">
        <v>10280</v>
      </c>
      <c r="C8865">
        <f>YEAR(Data!$D8865)</f>
        <v>2012</v>
      </c>
      <c r="D8865" s="2">
        <v>41163</v>
      </c>
      <c r="E8865" s="2">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ht="14.25" customHeight="1" x14ac:dyDescent="0.3">
      <c r="A8866">
        <v>8865</v>
      </c>
      <c r="B8866" t="s">
        <v>10280</v>
      </c>
      <c r="C8866">
        <f>YEAR(Data!$D8866)</f>
        <v>2012</v>
      </c>
      <c r="D8866" s="2">
        <v>41163</v>
      </c>
      <c r="E8866" s="2">
        <v>41170</v>
      </c>
      <c r="F8866" t="s">
        <v>50</v>
      </c>
      <c r="G8866" t="s">
        <v>3155</v>
      </c>
      <c r="H8866" t="s">
        <v>3156</v>
      </c>
      <c r="I8866" t="s">
        <v>102</v>
      </c>
      <c r="J8866" t="s">
        <v>27</v>
      </c>
      <c r="K8866" t="s">
        <v>4824</v>
      </c>
      <c r="L8866" t="s">
        <v>788</v>
      </c>
      <c r="M8866">
        <v>7501</v>
      </c>
      <c r="N8866" t="s">
        <v>148</v>
      </c>
      <c r="O8866" t="s">
        <v>7414</v>
      </c>
      <c r="P8866" t="s">
        <v>46</v>
      </c>
      <c r="Q8866" t="s">
        <v>90</v>
      </c>
      <c r="R8866" t="s">
        <v>7415</v>
      </c>
      <c r="S8866">
        <v>38.880000000000003</v>
      </c>
      <c r="T8866">
        <v>6</v>
      </c>
      <c r="U8866">
        <v>0</v>
      </c>
      <c r="V8866">
        <v>18.662400000000002</v>
      </c>
    </row>
    <row r="8867" spans="1:22" ht="14.25" customHeight="1" x14ac:dyDescent="0.3">
      <c r="A8867">
        <v>8866</v>
      </c>
      <c r="B8867" t="s">
        <v>10281</v>
      </c>
      <c r="C8867">
        <f>YEAR(Data!$D8867)</f>
        <v>2012</v>
      </c>
      <c r="D8867" s="2">
        <v>41263</v>
      </c>
      <c r="E8867" s="2">
        <v>41269</v>
      </c>
      <c r="F8867" t="s">
        <v>50</v>
      </c>
      <c r="G8867" t="s">
        <v>5570</v>
      </c>
      <c r="H8867" t="s">
        <v>5571</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ht="14.25" customHeight="1" x14ac:dyDescent="0.3">
      <c r="A8868">
        <v>8867</v>
      </c>
      <c r="B8868" t="s">
        <v>10282</v>
      </c>
      <c r="C8868">
        <f>YEAR(Data!$D8868)</f>
        <v>2011</v>
      </c>
      <c r="D8868" s="2">
        <v>40806</v>
      </c>
      <c r="E8868" s="2">
        <v>40809</v>
      </c>
      <c r="F8868" t="s">
        <v>188</v>
      </c>
      <c r="G8868" t="s">
        <v>8354</v>
      </c>
      <c r="H8868" t="s">
        <v>8355</v>
      </c>
      <c r="I8868" t="s">
        <v>26</v>
      </c>
      <c r="J8868" t="s">
        <v>27</v>
      </c>
      <c r="K8868" t="s">
        <v>303</v>
      </c>
      <c r="L8868" t="s">
        <v>211</v>
      </c>
      <c r="M8868">
        <v>60653</v>
      </c>
      <c r="N8868" t="s">
        <v>105</v>
      </c>
      <c r="O8868" t="s">
        <v>7052</v>
      </c>
      <c r="P8868" t="s">
        <v>32</v>
      </c>
      <c r="Q8868" t="s">
        <v>33</v>
      </c>
      <c r="R8868" t="s">
        <v>7053</v>
      </c>
      <c r="S8868">
        <v>493.42999999999995</v>
      </c>
      <c r="T8868">
        <v>5</v>
      </c>
      <c r="U8868">
        <v>0.3</v>
      </c>
      <c r="V8868">
        <v>-70.489999999999981</v>
      </c>
    </row>
    <row r="8869" spans="1:22" ht="14.25" customHeight="1" x14ac:dyDescent="0.3">
      <c r="A8869">
        <v>8868</v>
      </c>
      <c r="B8869" t="s">
        <v>10282</v>
      </c>
      <c r="C8869">
        <f>YEAR(Data!$D8869)</f>
        <v>2011</v>
      </c>
      <c r="D8869" s="2">
        <v>40806</v>
      </c>
      <c r="E8869" s="2">
        <v>40809</v>
      </c>
      <c r="F8869" t="s">
        <v>188</v>
      </c>
      <c r="G8869" t="s">
        <v>8354</v>
      </c>
      <c r="H8869" t="s">
        <v>8355</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ht="14.25" customHeight="1" x14ac:dyDescent="0.3">
      <c r="A8870">
        <v>8869</v>
      </c>
      <c r="B8870" t="s">
        <v>10283</v>
      </c>
      <c r="C8870">
        <f>YEAR(Data!$D8870)</f>
        <v>2013</v>
      </c>
      <c r="D8870" s="2">
        <v>41583</v>
      </c>
      <c r="E8870" s="2">
        <v>41587</v>
      </c>
      <c r="F8870" t="s">
        <v>50</v>
      </c>
      <c r="G8870" t="s">
        <v>6451</v>
      </c>
      <c r="H8870" t="s">
        <v>6452</v>
      </c>
      <c r="I8870" t="s">
        <v>26</v>
      </c>
      <c r="J8870" t="s">
        <v>27</v>
      </c>
      <c r="K8870" t="s">
        <v>947</v>
      </c>
      <c r="L8870" t="s">
        <v>43</v>
      </c>
      <c r="M8870">
        <v>92037</v>
      </c>
      <c r="N8870" t="s">
        <v>44</v>
      </c>
      <c r="O8870" t="s">
        <v>8661</v>
      </c>
      <c r="P8870" t="s">
        <v>71</v>
      </c>
      <c r="Q8870" t="s">
        <v>682</v>
      </c>
      <c r="R8870" t="s">
        <v>8662</v>
      </c>
      <c r="S8870">
        <v>686.40000000000009</v>
      </c>
      <c r="T8870">
        <v>2</v>
      </c>
      <c r="U8870">
        <v>0.2</v>
      </c>
      <c r="V8870">
        <v>77.219999999999914</v>
      </c>
    </row>
    <row r="8871" spans="1:22" ht="14.25" customHeight="1" x14ac:dyDescent="0.3">
      <c r="A8871">
        <v>8870</v>
      </c>
      <c r="B8871" t="s">
        <v>10284</v>
      </c>
      <c r="C8871">
        <f>YEAR(Data!$D8871)</f>
        <v>2014</v>
      </c>
      <c r="D8871" s="2">
        <v>41975</v>
      </c>
      <c r="E8871" s="2">
        <v>41980</v>
      </c>
      <c r="F8871" t="s">
        <v>50</v>
      </c>
      <c r="G8871" t="s">
        <v>584</v>
      </c>
      <c r="H8871" t="s">
        <v>585</v>
      </c>
      <c r="I8871" t="s">
        <v>41</v>
      </c>
      <c r="J8871" t="s">
        <v>27</v>
      </c>
      <c r="K8871" t="s">
        <v>95</v>
      </c>
      <c r="L8871" t="s">
        <v>96</v>
      </c>
      <c r="M8871">
        <v>98105</v>
      </c>
      <c r="N8871" t="s">
        <v>44</v>
      </c>
      <c r="O8871" t="s">
        <v>5822</v>
      </c>
      <c r="P8871" t="s">
        <v>46</v>
      </c>
      <c r="Q8871" t="s">
        <v>75</v>
      </c>
      <c r="R8871" t="s">
        <v>5823</v>
      </c>
      <c r="S8871">
        <v>15.920000000000002</v>
      </c>
      <c r="T8871">
        <v>5</v>
      </c>
      <c r="U8871">
        <v>0.2</v>
      </c>
      <c r="V8871">
        <v>5.3729999999999993</v>
      </c>
    </row>
    <row r="8872" spans="1:22" ht="14.25" customHeight="1" x14ac:dyDescent="0.3">
      <c r="A8872">
        <v>8871</v>
      </c>
      <c r="B8872" t="s">
        <v>10284</v>
      </c>
      <c r="C8872">
        <f>YEAR(Data!$D8872)</f>
        <v>2014</v>
      </c>
      <c r="D8872" s="2">
        <v>41975</v>
      </c>
      <c r="E8872" s="2">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ht="14.25" customHeight="1" x14ac:dyDescent="0.3">
      <c r="A8873">
        <v>8872</v>
      </c>
      <c r="B8873" t="s">
        <v>10284</v>
      </c>
      <c r="C8873">
        <f>YEAR(Data!$D8873)</f>
        <v>2014</v>
      </c>
      <c r="D8873" s="2">
        <v>41975</v>
      </c>
      <c r="E8873" s="2">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ht="14.25" customHeight="1" x14ac:dyDescent="0.3">
      <c r="A8874">
        <v>8873</v>
      </c>
      <c r="B8874" t="s">
        <v>10285</v>
      </c>
      <c r="C8874">
        <f>YEAR(Data!$D8874)</f>
        <v>2011</v>
      </c>
      <c r="D8874" s="2">
        <v>40826</v>
      </c>
      <c r="E8874" s="2">
        <v>40826</v>
      </c>
      <c r="F8874" t="s">
        <v>1290</v>
      </c>
      <c r="G8874" t="s">
        <v>5081</v>
      </c>
      <c r="H8874" t="s">
        <v>5082</v>
      </c>
      <c r="I8874" t="s">
        <v>26</v>
      </c>
      <c r="J8874" t="s">
        <v>27</v>
      </c>
      <c r="K8874" t="s">
        <v>497</v>
      </c>
      <c r="L8874" t="s">
        <v>498</v>
      </c>
      <c r="M8874">
        <v>43229</v>
      </c>
      <c r="N8874" t="s">
        <v>148</v>
      </c>
      <c r="O8874" t="s">
        <v>10286</v>
      </c>
      <c r="P8874" t="s">
        <v>71</v>
      </c>
      <c r="Q8874" t="s">
        <v>682</v>
      </c>
      <c r="R8874" t="s">
        <v>10287</v>
      </c>
      <c r="S8874">
        <v>101.99400000000001</v>
      </c>
      <c r="T8874">
        <v>2</v>
      </c>
      <c r="U8874">
        <v>0.7</v>
      </c>
      <c r="V8874">
        <v>-71.39579999999998</v>
      </c>
    </row>
    <row r="8875" spans="1:22" ht="14.25" customHeight="1" x14ac:dyDescent="0.3">
      <c r="A8875">
        <v>8874</v>
      </c>
      <c r="B8875" t="s">
        <v>10285</v>
      </c>
      <c r="C8875">
        <f>YEAR(Data!$D8875)</f>
        <v>2011</v>
      </c>
      <c r="D8875" s="2">
        <v>40826</v>
      </c>
      <c r="E8875" s="2">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ht="14.25" customHeight="1" x14ac:dyDescent="0.3">
      <c r="A8876">
        <v>8875</v>
      </c>
      <c r="B8876" t="s">
        <v>10288</v>
      </c>
      <c r="C8876">
        <f>YEAR(Data!$D8876)</f>
        <v>2014</v>
      </c>
      <c r="D8876" s="2">
        <v>41958</v>
      </c>
      <c r="E8876" s="2">
        <v>41960</v>
      </c>
      <c r="F8876" t="s">
        <v>23</v>
      </c>
      <c r="G8876" t="s">
        <v>5806</v>
      </c>
      <c r="H8876" t="s">
        <v>5807</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ht="14.25" customHeight="1" x14ac:dyDescent="0.3">
      <c r="A8877">
        <v>8876</v>
      </c>
      <c r="B8877" t="s">
        <v>10289</v>
      </c>
      <c r="C8877">
        <f>YEAR(Data!$D8877)</f>
        <v>2013</v>
      </c>
      <c r="D8877" s="2">
        <v>41500</v>
      </c>
      <c r="E8877" s="2">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ht="14.25" customHeight="1" x14ac:dyDescent="0.3">
      <c r="A8878">
        <v>8877</v>
      </c>
      <c r="B8878" t="s">
        <v>10289</v>
      </c>
      <c r="C8878">
        <f>YEAR(Data!$D8878)</f>
        <v>2013</v>
      </c>
      <c r="D8878" s="2">
        <v>41500</v>
      </c>
      <c r="E8878" s="2">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ht="14.25" customHeight="1" x14ac:dyDescent="0.3">
      <c r="A8879">
        <v>8878</v>
      </c>
      <c r="B8879" t="s">
        <v>10290</v>
      </c>
      <c r="C8879">
        <f>YEAR(Data!$D8879)</f>
        <v>2014</v>
      </c>
      <c r="D8879" s="2">
        <v>41900</v>
      </c>
      <c r="E8879" s="2">
        <v>41906</v>
      </c>
      <c r="F8879" t="s">
        <v>50</v>
      </c>
      <c r="G8879" t="s">
        <v>449</v>
      </c>
      <c r="H8879" t="s">
        <v>450</v>
      </c>
      <c r="I8879" t="s">
        <v>26</v>
      </c>
      <c r="J8879" t="s">
        <v>27</v>
      </c>
      <c r="K8879" t="s">
        <v>1001</v>
      </c>
      <c r="L8879" t="s">
        <v>788</v>
      </c>
      <c r="M8879">
        <v>7960</v>
      </c>
      <c r="N8879" t="s">
        <v>148</v>
      </c>
      <c r="O8879" t="s">
        <v>10291</v>
      </c>
      <c r="P8879" t="s">
        <v>71</v>
      </c>
      <c r="Q8879" t="s">
        <v>682</v>
      </c>
      <c r="R8879" t="s">
        <v>10292</v>
      </c>
      <c r="S8879">
        <v>480</v>
      </c>
      <c r="T8879">
        <v>4</v>
      </c>
      <c r="U8879">
        <v>0</v>
      </c>
      <c r="V8879">
        <v>225.6</v>
      </c>
    </row>
    <row r="8880" spans="1:22" ht="14.25" customHeight="1" x14ac:dyDescent="0.3">
      <c r="A8880">
        <v>8879</v>
      </c>
      <c r="B8880" t="s">
        <v>10290</v>
      </c>
      <c r="C8880">
        <f>YEAR(Data!$D8880)</f>
        <v>2014</v>
      </c>
      <c r="D8880" s="2">
        <v>41900</v>
      </c>
      <c r="E8880" s="2">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ht="14.25" customHeight="1" x14ac:dyDescent="0.3">
      <c r="A8881">
        <v>8880</v>
      </c>
      <c r="B8881" t="s">
        <v>10293</v>
      </c>
      <c r="C8881">
        <f>YEAR(Data!$D8881)</f>
        <v>2012</v>
      </c>
      <c r="D8881" s="2">
        <v>40991</v>
      </c>
      <c r="E8881" s="2">
        <v>40993</v>
      </c>
      <c r="F8881" t="s">
        <v>188</v>
      </c>
      <c r="G8881" t="s">
        <v>756</v>
      </c>
      <c r="H8881" t="s">
        <v>757</v>
      </c>
      <c r="I8881" t="s">
        <v>41</v>
      </c>
      <c r="J8881" t="s">
        <v>27</v>
      </c>
      <c r="K8881" t="s">
        <v>42</v>
      </c>
      <c r="L8881" t="s">
        <v>43</v>
      </c>
      <c r="M8881">
        <v>90008</v>
      </c>
      <c r="N8881" t="s">
        <v>44</v>
      </c>
      <c r="O8881" t="s">
        <v>697</v>
      </c>
      <c r="P8881" t="s">
        <v>46</v>
      </c>
      <c r="Q8881" t="s">
        <v>90</v>
      </c>
      <c r="R8881" t="s">
        <v>5370</v>
      </c>
      <c r="S8881">
        <v>192.72</v>
      </c>
      <c r="T8881">
        <v>11</v>
      </c>
      <c r="U8881">
        <v>0</v>
      </c>
      <c r="V8881">
        <v>92.505599999999987</v>
      </c>
    </row>
    <row r="8882" spans="1:22" ht="14.25" customHeight="1" x14ac:dyDescent="0.3">
      <c r="A8882">
        <v>8881</v>
      </c>
      <c r="B8882" t="s">
        <v>10293</v>
      </c>
      <c r="C8882">
        <f>YEAR(Data!$D8882)</f>
        <v>2012</v>
      </c>
      <c r="D8882" s="2">
        <v>40991</v>
      </c>
      <c r="E8882" s="2">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ht="14.25" customHeight="1" x14ac:dyDescent="0.3">
      <c r="A8883">
        <v>8882</v>
      </c>
      <c r="B8883" t="s">
        <v>10294</v>
      </c>
      <c r="C8883">
        <f>YEAR(Data!$D8883)</f>
        <v>2013</v>
      </c>
      <c r="D8883" s="2">
        <v>41456</v>
      </c>
      <c r="E8883" s="2">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ht="14.25" customHeight="1" x14ac:dyDescent="0.3">
      <c r="A8884">
        <v>8883</v>
      </c>
      <c r="B8884" t="s">
        <v>10295</v>
      </c>
      <c r="C8884">
        <f>YEAR(Data!$D8884)</f>
        <v>2014</v>
      </c>
      <c r="D8884" s="2">
        <v>41933</v>
      </c>
      <c r="E8884" s="2">
        <v>41938</v>
      </c>
      <c r="F8884" t="s">
        <v>50</v>
      </c>
      <c r="G8884" t="s">
        <v>4193</v>
      </c>
      <c r="H8884" t="s">
        <v>4194</v>
      </c>
      <c r="I8884" t="s">
        <v>41</v>
      </c>
      <c r="J8884" t="s">
        <v>27</v>
      </c>
      <c r="K8884" t="s">
        <v>373</v>
      </c>
      <c r="L8884" t="s">
        <v>88</v>
      </c>
      <c r="M8884">
        <v>27707</v>
      </c>
      <c r="N8884" t="s">
        <v>30</v>
      </c>
      <c r="O8884" t="s">
        <v>6791</v>
      </c>
      <c r="P8884" t="s">
        <v>71</v>
      </c>
      <c r="Q8884" t="s">
        <v>72</v>
      </c>
      <c r="R8884" t="s">
        <v>6792</v>
      </c>
      <c r="S8884">
        <v>15.984000000000002</v>
      </c>
      <c r="T8884">
        <v>2</v>
      </c>
      <c r="U8884">
        <v>0.2</v>
      </c>
      <c r="V8884">
        <v>1.3986000000000001</v>
      </c>
    </row>
    <row r="8885" spans="1:22" ht="14.25" customHeight="1" x14ac:dyDescent="0.3">
      <c r="A8885">
        <v>8884</v>
      </c>
      <c r="B8885" t="s">
        <v>10295</v>
      </c>
      <c r="C8885">
        <f>YEAR(Data!$D8885)</f>
        <v>2014</v>
      </c>
      <c r="D8885" s="2">
        <v>41933</v>
      </c>
      <c r="E8885" s="2">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ht="14.25" customHeight="1" x14ac:dyDescent="0.3">
      <c r="A8886">
        <v>8885</v>
      </c>
      <c r="B8886" t="s">
        <v>10296</v>
      </c>
      <c r="C8886">
        <f>YEAR(Data!$D8886)</f>
        <v>2011</v>
      </c>
      <c r="D8886" s="2">
        <v>40780</v>
      </c>
      <c r="E8886" s="2">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ht="14.25" customHeight="1" x14ac:dyDescent="0.3">
      <c r="A8887">
        <v>8886</v>
      </c>
      <c r="B8887" t="s">
        <v>10296</v>
      </c>
      <c r="C8887">
        <f>YEAR(Data!$D8887)</f>
        <v>2011</v>
      </c>
      <c r="D8887" s="2">
        <v>40780</v>
      </c>
      <c r="E8887" s="2">
        <v>40785</v>
      </c>
      <c r="F8887" t="s">
        <v>50</v>
      </c>
      <c r="G8887" t="s">
        <v>307</v>
      </c>
      <c r="H8887" t="s">
        <v>308</v>
      </c>
      <c r="I8887" t="s">
        <v>41</v>
      </c>
      <c r="J8887" t="s">
        <v>27</v>
      </c>
      <c r="K8887" t="s">
        <v>497</v>
      </c>
      <c r="L8887" t="s">
        <v>498</v>
      </c>
      <c r="M8887">
        <v>43229</v>
      </c>
      <c r="N8887" t="s">
        <v>148</v>
      </c>
      <c r="O8887" t="s">
        <v>5371</v>
      </c>
      <c r="P8887" t="s">
        <v>46</v>
      </c>
      <c r="Q8887" t="s">
        <v>75</v>
      </c>
      <c r="R8887" t="s">
        <v>5372</v>
      </c>
      <c r="S8887">
        <v>2.8620000000000005</v>
      </c>
      <c r="T8887">
        <v>3</v>
      </c>
      <c r="U8887">
        <v>0.7</v>
      </c>
      <c r="V8887">
        <v>-2.2896000000000001</v>
      </c>
    </row>
    <row r="8888" spans="1:22" ht="14.25" customHeight="1" x14ac:dyDescent="0.3">
      <c r="A8888">
        <v>8887</v>
      </c>
      <c r="B8888" t="s">
        <v>10296</v>
      </c>
      <c r="C8888">
        <f>YEAR(Data!$D8888)</f>
        <v>2011</v>
      </c>
      <c r="D8888" s="2">
        <v>40780</v>
      </c>
      <c r="E8888" s="2">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ht="14.25" customHeight="1" x14ac:dyDescent="0.3">
      <c r="A8889">
        <v>8888</v>
      </c>
      <c r="B8889" t="s">
        <v>10297</v>
      </c>
      <c r="C8889">
        <f>YEAR(Data!$D8889)</f>
        <v>2011</v>
      </c>
      <c r="D8889" s="2">
        <v>40751</v>
      </c>
      <c r="E8889" s="2">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ht="14.25" customHeight="1" x14ac:dyDescent="0.3">
      <c r="A8890">
        <v>8889</v>
      </c>
      <c r="B8890" t="s">
        <v>10298</v>
      </c>
      <c r="C8890">
        <f>YEAR(Data!$D8890)</f>
        <v>2014</v>
      </c>
      <c r="D8890" s="2">
        <v>41975</v>
      </c>
      <c r="E8890" s="2">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ht="14.25" customHeight="1" x14ac:dyDescent="0.3">
      <c r="A8891">
        <v>8890</v>
      </c>
      <c r="B8891" t="s">
        <v>10299</v>
      </c>
      <c r="C8891">
        <f>YEAR(Data!$D8891)</f>
        <v>2013</v>
      </c>
      <c r="D8891" s="2">
        <v>41565</v>
      </c>
      <c r="E8891" s="2">
        <v>41569</v>
      </c>
      <c r="F8891" t="s">
        <v>23</v>
      </c>
      <c r="G8891" t="s">
        <v>8233</v>
      </c>
      <c r="H8891" t="s">
        <v>8234</v>
      </c>
      <c r="I8891" t="s">
        <v>102</v>
      </c>
      <c r="J8891" t="s">
        <v>27</v>
      </c>
      <c r="K8891" t="s">
        <v>382</v>
      </c>
      <c r="L8891" t="s">
        <v>596</v>
      </c>
      <c r="M8891">
        <v>65203</v>
      </c>
      <c r="N8891" t="s">
        <v>105</v>
      </c>
      <c r="O8891" t="s">
        <v>5454</v>
      </c>
      <c r="P8891" t="s">
        <v>71</v>
      </c>
      <c r="Q8891" t="s">
        <v>72</v>
      </c>
      <c r="R8891" t="s">
        <v>5455</v>
      </c>
      <c r="S8891">
        <v>449.97</v>
      </c>
      <c r="T8891">
        <v>3</v>
      </c>
      <c r="U8891">
        <v>0</v>
      </c>
      <c r="V8891">
        <v>220.48530000000002</v>
      </c>
    </row>
    <row r="8892" spans="1:22" ht="14.25" customHeight="1" x14ac:dyDescent="0.3">
      <c r="A8892">
        <v>8891</v>
      </c>
      <c r="B8892" t="s">
        <v>10299</v>
      </c>
      <c r="C8892">
        <f>YEAR(Data!$D8892)</f>
        <v>2013</v>
      </c>
      <c r="D8892" s="2">
        <v>41565</v>
      </c>
      <c r="E8892" s="2">
        <v>41569</v>
      </c>
      <c r="F8892" t="s">
        <v>23</v>
      </c>
      <c r="G8892" t="s">
        <v>8233</v>
      </c>
      <c r="H8892" t="s">
        <v>8234</v>
      </c>
      <c r="I8892" t="s">
        <v>102</v>
      </c>
      <c r="J8892" t="s">
        <v>27</v>
      </c>
      <c r="K8892" t="s">
        <v>382</v>
      </c>
      <c r="L8892" t="s">
        <v>596</v>
      </c>
      <c r="M8892">
        <v>65203</v>
      </c>
      <c r="N8892" t="s">
        <v>105</v>
      </c>
      <c r="O8892" t="s">
        <v>5498</v>
      </c>
      <c r="P8892" t="s">
        <v>46</v>
      </c>
      <c r="Q8892" t="s">
        <v>78</v>
      </c>
      <c r="R8892" t="s">
        <v>5499</v>
      </c>
      <c r="S8892">
        <v>1927.5900000000001</v>
      </c>
      <c r="T8892">
        <v>7</v>
      </c>
      <c r="U8892">
        <v>0</v>
      </c>
      <c r="V8892">
        <v>751.76010000000008</v>
      </c>
    </row>
    <row r="8893" spans="1:22" ht="14.25" customHeight="1" x14ac:dyDescent="0.3">
      <c r="A8893">
        <v>8892</v>
      </c>
      <c r="B8893" t="s">
        <v>10300</v>
      </c>
      <c r="C8893">
        <f>YEAR(Data!$D8893)</f>
        <v>2013</v>
      </c>
      <c r="D8893" s="2">
        <v>41534</v>
      </c>
      <c r="E8893" s="2">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ht="14.25" customHeight="1" x14ac:dyDescent="0.3">
      <c r="A8894">
        <v>8893</v>
      </c>
      <c r="B8894" t="s">
        <v>10301</v>
      </c>
      <c r="C8894">
        <f>YEAR(Data!$D8894)</f>
        <v>2012</v>
      </c>
      <c r="D8894" s="2">
        <v>41244</v>
      </c>
      <c r="E8894" s="2">
        <v>41249</v>
      </c>
      <c r="F8894" t="s">
        <v>50</v>
      </c>
      <c r="G8894" t="s">
        <v>9817</v>
      </c>
      <c r="H8894" t="s">
        <v>9818</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ht="14.25" customHeight="1" x14ac:dyDescent="0.3">
      <c r="A8895">
        <v>8894</v>
      </c>
      <c r="B8895" t="s">
        <v>10302</v>
      </c>
      <c r="C8895">
        <f>YEAR(Data!$D8895)</f>
        <v>2011</v>
      </c>
      <c r="D8895" s="2">
        <v>40760</v>
      </c>
      <c r="E8895" s="2">
        <v>40767</v>
      </c>
      <c r="F8895" t="s">
        <v>50</v>
      </c>
      <c r="G8895" t="s">
        <v>449</v>
      </c>
      <c r="H8895" t="s">
        <v>450</v>
      </c>
      <c r="I8895" t="s">
        <v>26</v>
      </c>
      <c r="J8895" t="s">
        <v>27</v>
      </c>
      <c r="K8895" t="s">
        <v>8997</v>
      </c>
      <c r="L8895" t="s">
        <v>104</v>
      </c>
      <c r="M8895">
        <v>77590</v>
      </c>
      <c r="N8895" t="s">
        <v>105</v>
      </c>
      <c r="O8895" t="s">
        <v>4429</v>
      </c>
      <c r="P8895" t="s">
        <v>32</v>
      </c>
      <c r="Q8895" t="s">
        <v>56</v>
      </c>
      <c r="R8895" t="s">
        <v>4430</v>
      </c>
      <c r="S8895">
        <v>489.22999999999996</v>
      </c>
      <c r="T8895">
        <v>2</v>
      </c>
      <c r="U8895">
        <v>0.3</v>
      </c>
      <c r="V8895">
        <v>41.933999999999997</v>
      </c>
    </row>
    <row r="8896" spans="1:22" ht="14.25" customHeight="1" x14ac:dyDescent="0.3">
      <c r="A8896">
        <v>8895</v>
      </c>
      <c r="B8896" t="s">
        <v>10303</v>
      </c>
      <c r="C8896">
        <f>YEAR(Data!$D8896)</f>
        <v>2013</v>
      </c>
      <c r="D8896" s="2">
        <v>41502</v>
      </c>
      <c r="E8896" s="2">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ht="14.25" customHeight="1" x14ac:dyDescent="0.3">
      <c r="A8897">
        <v>8896</v>
      </c>
      <c r="B8897" t="s">
        <v>10303</v>
      </c>
      <c r="C8897">
        <f>YEAR(Data!$D8897)</f>
        <v>2013</v>
      </c>
      <c r="D8897" s="2">
        <v>41502</v>
      </c>
      <c r="E8897" s="2">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ht="14.25" customHeight="1" x14ac:dyDescent="0.3">
      <c r="A8898">
        <v>8897</v>
      </c>
      <c r="B8898" t="s">
        <v>10303</v>
      </c>
      <c r="C8898">
        <f>YEAR(Data!$D8898)</f>
        <v>2013</v>
      </c>
      <c r="D8898" s="2">
        <v>41502</v>
      </c>
      <c r="E8898" s="2">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ht="14.25" customHeight="1" x14ac:dyDescent="0.3">
      <c r="A8899">
        <v>8898</v>
      </c>
      <c r="B8899" t="s">
        <v>10303</v>
      </c>
      <c r="C8899">
        <f>YEAR(Data!$D8899)</f>
        <v>2013</v>
      </c>
      <c r="D8899" s="2">
        <v>41502</v>
      </c>
      <c r="E8899" s="2">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ht="14.25" customHeight="1" x14ac:dyDescent="0.3">
      <c r="A8900">
        <v>8899</v>
      </c>
      <c r="B8900" t="s">
        <v>10304</v>
      </c>
      <c r="C8900">
        <f>YEAR(Data!$D8900)</f>
        <v>2012</v>
      </c>
      <c r="D8900" s="2">
        <v>41128</v>
      </c>
      <c r="E8900" s="2">
        <v>41130</v>
      </c>
      <c r="F8900" t="s">
        <v>23</v>
      </c>
      <c r="G8900" t="s">
        <v>2612</v>
      </c>
      <c r="H8900" t="s">
        <v>2613</v>
      </c>
      <c r="I8900" t="s">
        <v>41</v>
      </c>
      <c r="J8900" t="s">
        <v>27</v>
      </c>
      <c r="K8900" t="s">
        <v>318</v>
      </c>
      <c r="L8900" t="s">
        <v>319</v>
      </c>
      <c r="M8900">
        <v>22153</v>
      </c>
      <c r="N8900" t="s">
        <v>30</v>
      </c>
      <c r="O8900" t="s">
        <v>5817</v>
      </c>
      <c r="P8900" t="s">
        <v>71</v>
      </c>
      <c r="Q8900" t="s">
        <v>72</v>
      </c>
      <c r="R8900" t="s">
        <v>5818</v>
      </c>
      <c r="S8900">
        <v>494.97</v>
      </c>
      <c r="T8900">
        <v>3</v>
      </c>
      <c r="U8900">
        <v>0</v>
      </c>
      <c r="V8900">
        <v>148.49099999999996</v>
      </c>
    </row>
    <row r="8901" spans="1:22" ht="14.25" customHeight="1" x14ac:dyDescent="0.3">
      <c r="A8901">
        <v>8900</v>
      </c>
      <c r="B8901" t="s">
        <v>10304</v>
      </c>
      <c r="C8901">
        <f>YEAR(Data!$D8901)</f>
        <v>2012</v>
      </c>
      <c r="D8901" s="2">
        <v>41128</v>
      </c>
      <c r="E8901" s="2">
        <v>41130</v>
      </c>
      <c r="F8901" t="s">
        <v>23</v>
      </c>
      <c r="G8901" t="s">
        <v>2612</v>
      </c>
      <c r="H8901" t="s">
        <v>2613</v>
      </c>
      <c r="I8901" t="s">
        <v>41</v>
      </c>
      <c r="J8901" t="s">
        <v>27</v>
      </c>
      <c r="K8901" t="s">
        <v>318</v>
      </c>
      <c r="L8901" t="s">
        <v>319</v>
      </c>
      <c r="M8901">
        <v>22153</v>
      </c>
      <c r="N8901" t="s">
        <v>30</v>
      </c>
      <c r="O8901" t="s">
        <v>5543</v>
      </c>
      <c r="P8901" t="s">
        <v>46</v>
      </c>
      <c r="Q8901" t="s">
        <v>47</v>
      </c>
      <c r="R8901" t="s">
        <v>5544</v>
      </c>
      <c r="S8901">
        <v>25.06</v>
      </c>
      <c r="T8901">
        <v>2</v>
      </c>
      <c r="U8901">
        <v>0</v>
      </c>
      <c r="V8901">
        <v>11.778199999999998</v>
      </c>
    </row>
    <row r="8902" spans="1:22" ht="14.25" customHeight="1" x14ac:dyDescent="0.3">
      <c r="A8902">
        <v>8901</v>
      </c>
      <c r="B8902" t="s">
        <v>10305</v>
      </c>
      <c r="C8902">
        <f>YEAR(Data!$D8902)</f>
        <v>2013</v>
      </c>
      <c r="D8902" s="2">
        <v>41426</v>
      </c>
      <c r="E8902" s="2">
        <v>41430</v>
      </c>
      <c r="F8902" t="s">
        <v>50</v>
      </c>
      <c r="G8902" t="s">
        <v>3723</v>
      </c>
      <c r="H8902" t="s">
        <v>3724</v>
      </c>
      <c r="I8902" t="s">
        <v>26</v>
      </c>
      <c r="J8902" t="s">
        <v>27</v>
      </c>
      <c r="K8902" t="s">
        <v>357</v>
      </c>
      <c r="L8902" t="s">
        <v>211</v>
      </c>
      <c r="M8902">
        <v>62521</v>
      </c>
      <c r="N8902" t="s">
        <v>105</v>
      </c>
      <c r="O8902" t="s">
        <v>9797</v>
      </c>
      <c r="P8902" t="s">
        <v>32</v>
      </c>
      <c r="Q8902" t="s">
        <v>65</v>
      </c>
      <c r="R8902" t="s">
        <v>9798</v>
      </c>
      <c r="S8902">
        <v>32.064</v>
      </c>
      <c r="T8902">
        <v>3</v>
      </c>
      <c r="U8902">
        <v>0.6</v>
      </c>
      <c r="V8902">
        <v>-12.825599999999994</v>
      </c>
    </row>
    <row r="8903" spans="1:22" ht="14.25" customHeight="1" x14ac:dyDescent="0.3">
      <c r="A8903">
        <v>8902</v>
      </c>
      <c r="B8903" t="s">
        <v>10305</v>
      </c>
      <c r="C8903">
        <f>YEAR(Data!$D8903)</f>
        <v>2013</v>
      </c>
      <c r="D8903" s="2">
        <v>41426</v>
      </c>
      <c r="E8903" s="2">
        <v>41430</v>
      </c>
      <c r="F8903" t="s">
        <v>50</v>
      </c>
      <c r="G8903" t="s">
        <v>3723</v>
      </c>
      <c r="H8903" t="s">
        <v>3724</v>
      </c>
      <c r="I8903" t="s">
        <v>26</v>
      </c>
      <c r="J8903" t="s">
        <v>27</v>
      </c>
      <c r="K8903" t="s">
        <v>357</v>
      </c>
      <c r="L8903" t="s">
        <v>211</v>
      </c>
      <c r="M8903">
        <v>62521</v>
      </c>
      <c r="N8903" t="s">
        <v>105</v>
      </c>
      <c r="O8903" t="s">
        <v>9709</v>
      </c>
      <c r="P8903" t="s">
        <v>46</v>
      </c>
      <c r="Q8903" t="s">
        <v>90</v>
      </c>
      <c r="R8903" t="s">
        <v>9710</v>
      </c>
      <c r="S8903">
        <v>18.496000000000002</v>
      </c>
      <c r="T8903">
        <v>4</v>
      </c>
      <c r="U8903">
        <v>0.2</v>
      </c>
      <c r="V8903">
        <v>6.7048000000000005</v>
      </c>
    </row>
    <row r="8904" spans="1:22" ht="14.25" customHeight="1" x14ac:dyDescent="0.3">
      <c r="A8904">
        <v>8903</v>
      </c>
      <c r="B8904" t="s">
        <v>10305</v>
      </c>
      <c r="C8904">
        <f>YEAR(Data!$D8904)</f>
        <v>2013</v>
      </c>
      <c r="D8904" s="2">
        <v>41426</v>
      </c>
      <c r="E8904" s="2">
        <v>41430</v>
      </c>
      <c r="F8904" t="s">
        <v>50</v>
      </c>
      <c r="G8904" t="s">
        <v>3723</v>
      </c>
      <c r="H8904" t="s">
        <v>3724</v>
      </c>
      <c r="I8904" t="s">
        <v>26</v>
      </c>
      <c r="J8904" t="s">
        <v>27</v>
      </c>
      <c r="K8904" t="s">
        <v>357</v>
      </c>
      <c r="L8904" t="s">
        <v>211</v>
      </c>
      <c r="M8904">
        <v>62521</v>
      </c>
      <c r="N8904" t="s">
        <v>105</v>
      </c>
      <c r="O8904" t="s">
        <v>6128</v>
      </c>
      <c r="P8904" t="s">
        <v>32</v>
      </c>
      <c r="Q8904" t="s">
        <v>36</v>
      </c>
      <c r="R8904" t="s">
        <v>6129</v>
      </c>
      <c r="S8904">
        <v>191.07899999999998</v>
      </c>
      <c r="T8904">
        <v>3</v>
      </c>
      <c r="U8904">
        <v>0.3</v>
      </c>
      <c r="V8904">
        <v>-38.215799999999973</v>
      </c>
    </row>
    <row r="8905" spans="1:22" ht="14.25" customHeight="1" x14ac:dyDescent="0.3">
      <c r="A8905">
        <v>8904</v>
      </c>
      <c r="B8905" t="s">
        <v>10305</v>
      </c>
      <c r="C8905">
        <f>YEAR(Data!$D8905)</f>
        <v>2013</v>
      </c>
      <c r="D8905" s="2">
        <v>41426</v>
      </c>
      <c r="E8905" s="2">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ht="14.25" customHeight="1" x14ac:dyDescent="0.3">
      <c r="A8906">
        <v>8905</v>
      </c>
      <c r="B8906" t="s">
        <v>10306</v>
      </c>
      <c r="C8906">
        <f>YEAR(Data!$D8906)</f>
        <v>2013</v>
      </c>
      <c r="D8906" s="2">
        <v>41457</v>
      </c>
      <c r="E8906" s="2">
        <v>41457</v>
      </c>
      <c r="F8906" t="s">
        <v>1290</v>
      </c>
      <c r="G8906" t="s">
        <v>6713</v>
      </c>
      <c r="H8906" t="s">
        <v>6714</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ht="14.25" customHeight="1" x14ac:dyDescent="0.3">
      <c r="A8907">
        <v>8906</v>
      </c>
      <c r="B8907" t="s">
        <v>10306</v>
      </c>
      <c r="C8907">
        <f>YEAR(Data!$D8907)</f>
        <v>2013</v>
      </c>
      <c r="D8907" s="2">
        <v>41457</v>
      </c>
      <c r="E8907" s="2">
        <v>41457</v>
      </c>
      <c r="F8907" t="s">
        <v>1290</v>
      </c>
      <c r="G8907" t="s">
        <v>6713</v>
      </c>
      <c r="H8907" t="s">
        <v>6714</v>
      </c>
      <c r="I8907" t="s">
        <v>102</v>
      </c>
      <c r="J8907" t="s">
        <v>27</v>
      </c>
      <c r="K8907" t="s">
        <v>266</v>
      </c>
      <c r="L8907" t="s">
        <v>267</v>
      </c>
      <c r="M8907">
        <v>10009</v>
      </c>
      <c r="N8907" t="s">
        <v>148</v>
      </c>
      <c r="O8907" t="s">
        <v>5721</v>
      </c>
      <c r="P8907" t="s">
        <v>71</v>
      </c>
      <c r="Q8907" t="s">
        <v>161</v>
      </c>
      <c r="R8907" t="s">
        <v>5722</v>
      </c>
      <c r="S8907">
        <v>30.839999999999996</v>
      </c>
      <c r="T8907">
        <v>3</v>
      </c>
      <c r="U8907">
        <v>0</v>
      </c>
      <c r="V8907">
        <v>6.1679999999999975</v>
      </c>
    </row>
    <row r="8908" spans="1:22" ht="14.25" customHeight="1" x14ac:dyDescent="0.3">
      <c r="A8908">
        <v>8907</v>
      </c>
      <c r="B8908" t="s">
        <v>10306</v>
      </c>
      <c r="C8908">
        <f>YEAR(Data!$D8908)</f>
        <v>2013</v>
      </c>
      <c r="D8908" s="2">
        <v>41457</v>
      </c>
      <c r="E8908" s="2">
        <v>41457</v>
      </c>
      <c r="F8908" t="s">
        <v>1290</v>
      </c>
      <c r="G8908" t="s">
        <v>6713</v>
      </c>
      <c r="H8908" t="s">
        <v>6714</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ht="14.25" customHeight="1" x14ac:dyDescent="0.3">
      <c r="A8909">
        <v>8908</v>
      </c>
      <c r="B8909" t="s">
        <v>10307</v>
      </c>
      <c r="C8909">
        <f>YEAR(Data!$D8909)</f>
        <v>2013</v>
      </c>
      <c r="D8909" s="2">
        <v>41627</v>
      </c>
      <c r="E8909" s="2">
        <v>41629</v>
      </c>
      <c r="F8909" t="s">
        <v>188</v>
      </c>
      <c r="G8909" t="s">
        <v>6156</v>
      </c>
      <c r="H8909" t="s">
        <v>6157</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ht="14.25" customHeight="1" x14ac:dyDescent="0.3">
      <c r="A8910">
        <v>8909</v>
      </c>
      <c r="B8910" t="s">
        <v>10308</v>
      </c>
      <c r="C8910">
        <f>YEAR(Data!$D8910)</f>
        <v>2012</v>
      </c>
      <c r="D8910" s="2">
        <v>40934</v>
      </c>
      <c r="E8910" s="2">
        <v>40940</v>
      </c>
      <c r="F8910" t="s">
        <v>50</v>
      </c>
      <c r="G8910" t="s">
        <v>5323</v>
      </c>
      <c r="H8910" t="s">
        <v>5324</v>
      </c>
      <c r="I8910" t="s">
        <v>41</v>
      </c>
      <c r="J8910" t="s">
        <v>27</v>
      </c>
      <c r="K8910" t="s">
        <v>7967</v>
      </c>
      <c r="L8910" t="s">
        <v>43</v>
      </c>
      <c r="M8910">
        <v>92553</v>
      </c>
      <c r="N8910" t="s">
        <v>44</v>
      </c>
      <c r="O8910" t="s">
        <v>5180</v>
      </c>
      <c r="P8910" t="s">
        <v>46</v>
      </c>
      <c r="Q8910" t="s">
        <v>90</v>
      </c>
      <c r="R8910" t="s">
        <v>5181</v>
      </c>
      <c r="S8910">
        <v>182.72</v>
      </c>
      <c r="T8910">
        <v>8</v>
      </c>
      <c r="U8910">
        <v>0</v>
      </c>
      <c r="V8910">
        <v>84.051199999999994</v>
      </c>
    </row>
    <row r="8911" spans="1:22" ht="14.25" customHeight="1" x14ac:dyDescent="0.3">
      <c r="A8911">
        <v>8910</v>
      </c>
      <c r="B8911" t="s">
        <v>10309</v>
      </c>
      <c r="C8911">
        <f>YEAR(Data!$D8911)</f>
        <v>2014</v>
      </c>
      <c r="D8911" s="2">
        <v>41941</v>
      </c>
      <c r="E8911" s="2">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ht="14.25" customHeight="1" x14ac:dyDescent="0.3">
      <c r="A8912">
        <v>8911</v>
      </c>
      <c r="B8912" t="s">
        <v>10310</v>
      </c>
      <c r="C8912">
        <f>YEAR(Data!$D8912)</f>
        <v>2014</v>
      </c>
      <c r="D8912" s="2">
        <v>41948</v>
      </c>
      <c r="E8912" s="2">
        <v>41952</v>
      </c>
      <c r="F8912" t="s">
        <v>50</v>
      </c>
      <c r="G8912" t="s">
        <v>2052</v>
      </c>
      <c r="H8912" t="s">
        <v>2053</v>
      </c>
      <c r="I8912" t="s">
        <v>26</v>
      </c>
      <c r="J8912" t="s">
        <v>27</v>
      </c>
      <c r="K8912" t="s">
        <v>6244</v>
      </c>
      <c r="L8912" t="s">
        <v>335</v>
      </c>
      <c r="M8912">
        <v>37421</v>
      </c>
      <c r="N8912" t="s">
        <v>30</v>
      </c>
      <c r="O8912" t="s">
        <v>1684</v>
      </c>
      <c r="P8912" t="s">
        <v>71</v>
      </c>
      <c r="Q8912" t="s">
        <v>161</v>
      </c>
      <c r="R8912" t="s">
        <v>1685</v>
      </c>
      <c r="S8912">
        <v>95.976000000000013</v>
      </c>
      <c r="T8912">
        <v>3</v>
      </c>
      <c r="U8912">
        <v>0.2</v>
      </c>
      <c r="V8912">
        <v>15.596099999999996</v>
      </c>
    </row>
    <row r="8913" spans="1:22" ht="14.25" customHeight="1" x14ac:dyDescent="0.3">
      <c r="A8913">
        <v>8912</v>
      </c>
      <c r="B8913" t="s">
        <v>10310</v>
      </c>
      <c r="C8913">
        <f>YEAR(Data!$D8913)</f>
        <v>2014</v>
      </c>
      <c r="D8913" s="2">
        <v>41948</v>
      </c>
      <c r="E8913" s="2">
        <v>41952</v>
      </c>
      <c r="F8913" t="s">
        <v>50</v>
      </c>
      <c r="G8913" t="s">
        <v>2052</v>
      </c>
      <c r="H8913" t="s">
        <v>2053</v>
      </c>
      <c r="I8913" t="s">
        <v>26</v>
      </c>
      <c r="J8913" t="s">
        <v>27</v>
      </c>
      <c r="K8913" t="s">
        <v>6244</v>
      </c>
      <c r="L8913" t="s">
        <v>335</v>
      </c>
      <c r="M8913">
        <v>37421</v>
      </c>
      <c r="N8913" t="s">
        <v>30</v>
      </c>
      <c r="O8913" t="s">
        <v>8766</v>
      </c>
      <c r="P8913" t="s">
        <v>71</v>
      </c>
      <c r="Q8913" t="s">
        <v>72</v>
      </c>
      <c r="R8913" t="s">
        <v>8767</v>
      </c>
      <c r="S8913">
        <v>143.928</v>
      </c>
      <c r="T8913">
        <v>9</v>
      </c>
      <c r="U8913">
        <v>0.2</v>
      </c>
      <c r="V8913">
        <v>-32.383800000000008</v>
      </c>
    </row>
    <row r="8914" spans="1:22" ht="14.25" customHeight="1" x14ac:dyDescent="0.3">
      <c r="A8914">
        <v>8913</v>
      </c>
      <c r="B8914" t="s">
        <v>10310</v>
      </c>
      <c r="C8914">
        <f>YEAR(Data!$D8914)</f>
        <v>2014</v>
      </c>
      <c r="D8914" s="2">
        <v>41948</v>
      </c>
      <c r="E8914" s="2">
        <v>41952</v>
      </c>
      <c r="F8914" t="s">
        <v>50</v>
      </c>
      <c r="G8914" t="s">
        <v>2052</v>
      </c>
      <c r="H8914" t="s">
        <v>2053</v>
      </c>
      <c r="I8914" t="s">
        <v>26</v>
      </c>
      <c r="J8914" t="s">
        <v>27</v>
      </c>
      <c r="K8914" t="s">
        <v>6244</v>
      </c>
      <c r="L8914" t="s">
        <v>335</v>
      </c>
      <c r="M8914">
        <v>37421</v>
      </c>
      <c r="N8914" t="s">
        <v>30</v>
      </c>
      <c r="O8914" t="s">
        <v>3877</v>
      </c>
      <c r="P8914" t="s">
        <v>46</v>
      </c>
      <c r="Q8914" t="s">
        <v>75</v>
      </c>
      <c r="R8914" t="s">
        <v>1214</v>
      </c>
      <c r="S8914">
        <v>3.5640000000000009</v>
      </c>
      <c r="T8914">
        <v>2</v>
      </c>
      <c r="U8914">
        <v>0.7</v>
      </c>
      <c r="V8914">
        <v>-2.9700000000000006</v>
      </c>
    </row>
    <row r="8915" spans="1:22" ht="14.25" customHeight="1" x14ac:dyDescent="0.3">
      <c r="A8915">
        <v>8914</v>
      </c>
      <c r="B8915" t="s">
        <v>10310</v>
      </c>
      <c r="C8915">
        <f>YEAR(Data!$D8915)</f>
        <v>2014</v>
      </c>
      <c r="D8915" s="2">
        <v>41948</v>
      </c>
      <c r="E8915" s="2">
        <v>41952</v>
      </c>
      <c r="F8915" t="s">
        <v>50</v>
      </c>
      <c r="G8915" t="s">
        <v>2052</v>
      </c>
      <c r="H8915" t="s">
        <v>2053</v>
      </c>
      <c r="I8915" t="s">
        <v>26</v>
      </c>
      <c r="J8915" t="s">
        <v>27</v>
      </c>
      <c r="K8915" t="s">
        <v>6244</v>
      </c>
      <c r="L8915" t="s">
        <v>335</v>
      </c>
      <c r="M8915">
        <v>37421</v>
      </c>
      <c r="N8915" t="s">
        <v>30</v>
      </c>
      <c r="O8915" t="s">
        <v>4116</v>
      </c>
      <c r="P8915" t="s">
        <v>46</v>
      </c>
      <c r="Q8915" t="s">
        <v>47</v>
      </c>
      <c r="R8915" t="s">
        <v>4117</v>
      </c>
      <c r="S8915">
        <v>4.9280000000000008</v>
      </c>
      <c r="T8915">
        <v>2</v>
      </c>
      <c r="U8915">
        <v>0.2</v>
      </c>
      <c r="V8915">
        <v>1.7247999999999997</v>
      </c>
    </row>
    <row r="8916" spans="1:22" ht="14.25" customHeight="1" x14ac:dyDescent="0.3">
      <c r="A8916">
        <v>8915</v>
      </c>
      <c r="B8916" t="s">
        <v>10311</v>
      </c>
      <c r="C8916">
        <f>YEAR(Data!$D8916)</f>
        <v>2013</v>
      </c>
      <c r="D8916" s="2">
        <v>41404</v>
      </c>
      <c r="E8916" s="2">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ht="14.25" customHeight="1" x14ac:dyDescent="0.3">
      <c r="A8917">
        <v>8916</v>
      </c>
      <c r="B8917" t="s">
        <v>10311</v>
      </c>
      <c r="C8917">
        <f>YEAR(Data!$D8917)</f>
        <v>2013</v>
      </c>
      <c r="D8917" s="2">
        <v>41404</v>
      </c>
      <c r="E8917" s="2">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ht="14.25" customHeight="1" x14ac:dyDescent="0.3">
      <c r="A8918">
        <v>8917</v>
      </c>
      <c r="B8918" t="s">
        <v>10311</v>
      </c>
      <c r="C8918">
        <f>YEAR(Data!$D8918)</f>
        <v>2013</v>
      </c>
      <c r="D8918" s="2">
        <v>41404</v>
      </c>
      <c r="E8918" s="2">
        <v>41408</v>
      </c>
      <c r="F8918" t="s">
        <v>50</v>
      </c>
      <c r="G8918" t="s">
        <v>481</v>
      </c>
      <c r="H8918" t="s">
        <v>482</v>
      </c>
      <c r="I8918" t="s">
        <v>41</v>
      </c>
      <c r="J8918" t="s">
        <v>27</v>
      </c>
      <c r="K8918" t="s">
        <v>1237</v>
      </c>
      <c r="L8918" t="s">
        <v>104</v>
      </c>
      <c r="M8918">
        <v>78745</v>
      </c>
      <c r="N8918" t="s">
        <v>105</v>
      </c>
      <c r="O8918" t="s">
        <v>7919</v>
      </c>
      <c r="P8918" t="s">
        <v>46</v>
      </c>
      <c r="Q8918" t="s">
        <v>78</v>
      </c>
      <c r="R8918" t="s">
        <v>7920</v>
      </c>
      <c r="S8918">
        <v>48.783999999999985</v>
      </c>
      <c r="T8918">
        <v>4</v>
      </c>
      <c r="U8918">
        <v>0.8</v>
      </c>
      <c r="V8918">
        <v>-131.71680000000001</v>
      </c>
    </row>
    <row r="8919" spans="1:22" ht="14.25" customHeight="1" x14ac:dyDescent="0.3">
      <c r="A8919">
        <v>8918</v>
      </c>
      <c r="B8919" t="s">
        <v>10311</v>
      </c>
      <c r="C8919">
        <f>YEAR(Data!$D8919)</f>
        <v>2013</v>
      </c>
      <c r="D8919" s="2">
        <v>41404</v>
      </c>
      <c r="E8919" s="2">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ht="14.25" customHeight="1" x14ac:dyDescent="0.3">
      <c r="A8920">
        <v>8919</v>
      </c>
      <c r="B8920" t="s">
        <v>10311</v>
      </c>
      <c r="C8920">
        <f>YEAR(Data!$D8920)</f>
        <v>2013</v>
      </c>
      <c r="D8920" s="2">
        <v>41404</v>
      </c>
      <c r="E8920" s="2">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ht="14.25" customHeight="1" x14ac:dyDescent="0.3">
      <c r="A8921">
        <v>8920</v>
      </c>
      <c r="B8921" t="s">
        <v>10312</v>
      </c>
      <c r="C8921">
        <f>YEAR(Data!$D8921)</f>
        <v>2011</v>
      </c>
      <c r="D8921" s="2">
        <v>40635</v>
      </c>
      <c r="E8921" s="2">
        <v>40641</v>
      </c>
      <c r="F8921" t="s">
        <v>50</v>
      </c>
      <c r="G8921" t="s">
        <v>6638</v>
      </c>
      <c r="H8921" t="s">
        <v>6639</v>
      </c>
      <c r="I8921" t="s">
        <v>41</v>
      </c>
      <c r="J8921" t="s">
        <v>27</v>
      </c>
      <c r="K8921" t="s">
        <v>2978</v>
      </c>
      <c r="L8921" t="s">
        <v>319</v>
      </c>
      <c r="M8921">
        <v>23464</v>
      </c>
      <c r="N8921" t="s">
        <v>30</v>
      </c>
      <c r="O8921" t="s">
        <v>8240</v>
      </c>
      <c r="P8921" t="s">
        <v>32</v>
      </c>
      <c r="Q8921" t="s">
        <v>65</v>
      </c>
      <c r="R8921" t="s">
        <v>8241</v>
      </c>
      <c r="S8921">
        <v>177.68</v>
      </c>
      <c r="T8921">
        <v>2</v>
      </c>
      <c r="U8921">
        <v>0</v>
      </c>
      <c r="V8921">
        <v>46.196799999999996</v>
      </c>
    </row>
    <row r="8922" spans="1:22" ht="14.25" customHeight="1" x14ac:dyDescent="0.3">
      <c r="A8922">
        <v>8921</v>
      </c>
      <c r="B8922" t="s">
        <v>10313</v>
      </c>
      <c r="C8922">
        <f>YEAR(Data!$D8922)</f>
        <v>2011</v>
      </c>
      <c r="D8922" s="2">
        <v>40661</v>
      </c>
      <c r="E8922" s="2">
        <v>40666</v>
      </c>
      <c r="F8922" t="s">
        <v>50</v>
      </c>
      <c r="G8922" t="s">
        <v>878</v>
      </c>
      <c r="H8922" t="s">
        <v>879</v>
      </c>
      <c r="I8922" t="s">
        <v>41</v>
      </c>
      <c r="J8922" t="s">
        <v>27</v>
      </c>
      <c r="K8922" t="s">
        <v>5572</v>
      </c>
      <c r="L8922" t="s">
        <v>267</v>
      </c>
      <c r="M8922">
        <v>14701</v>
      </c>
      <c r="N8922" t="s">
        <v>148</v>
      </c>
      <c r="O8922" t="s">
        <v>4415</v>
      </c>
      <c r="P8922" t="s">
        <v>71</v>
      </c>
      <c r="Q8922" t="s">
        <v>161</v>
      </c>
      <c r="R8922" t="s">
        <v>4416</v>
      </c>
      <c r="S8922">
        <v>159.97999999999999</v>
      </c>
      <c r="T8922">
        <v>2</v>
      </c>
      <c r="U8922">
        <v>0</v>
      </c>
      <c r="V8922">
        <v>57.592799999999997</v>
      </c>
    </row>
    <row r="8923" spans="1:22" ht="14.25" customHeight="1" x14ac:dyDescent="0.3">
      <c r="A8923">
        <v>8922</v>
      </c>
      <c r="B8923" t="s">
        <v>10314</v>
      </c>
      <c r="C8923">
        <f>YEAR(Data!$D8923)</f>
        <v>2013</v>
      </c>
      <c r="D8923" s="2">
        <v>41552</v>
      </c>
      <c r="E8923" s="2">
        <v>41556</v>
      </c>
      <c r="F8923" t="s">
        <v>50</v>
      </c>
      <c r="G8923" t="s">
        <v>6638</v>
      </c>
      <c r="H8923" t="s">
        <v>6639</v>
      </c>
      <c r="I8923" t="s">
        <v>41</v>
      </c>
      <c r="J8923" t="s">
        <v>27</v>
      </c>
      <c r="K8923" t="s">
        <v>10315</v>
      </c>
      <c r="L8923" t="s">
        <v>54</v>
      </c>
      <c r="M8923">
        <v>33134</v>
      </c>
      <c r="N8923" t="s">
        <v>30</v>
      </c>
      <c r="O8923" t="s">
        <v>6456</v>
      </c>
      <c r="P8923" t="s">
        <v>71</v>
      </c>
      <c r="Q8923" t="s">
        <v>72</v>
      </c>
      <c r="R8923" t="s">
        <v>6457</v>
      </c>
      <c r="S8923">
        <v>52.679999999999993</v>
      </c>
      <c r="T8923">
        <v>3</v>
      </c>
      <c r="U8923">
        <v>0.2</v>
      </c>
      <c r="V8923">
        <v>19.754999999999999</v>
      </c>
    </row>
    <row r="8924" spans="1:22" ht="14.25" customHeight="1" x14ac:dyDescent="0.3">
      <c r="A8924">
        <v>8923</v>
      </c>
      <c r="B8924" t="s">
        <v>10314</v>
      </c>
      <c r="C8924">
        <f>YEAR(Data!$D8924)</f>
        <v>2013</v>
      </c>
      <c r="D8924" s="2">
        <v>41552</v>
      </c>
      <c r="E8924" s="2">
        <v>41556</v>
      </c>
      <c r="F8924" t="s">
        <v>50</v>
      </c>
      <c r="G8924" t="s">
        <v>6638</v>
      </c>
      <c r="H8924" t="s">
        <v>6639</v>
      </c>
      <c r="I8924" t="s">
        <v>41</v>
      </c>
      <c r="J8924" t="s">
        <v>27</v>
      </c>
      <c r="K8924" t="s">
        <v>10315</v>
      </c>
      <c r="L8924" t="s">
        <v>54</v>
      </c>
      <c r="M8924">
        <v>33134</v>
      </c>
      <c r="N8924" t="s">
        <v>30</v>
      </c>
      <c r="O8924" t="s">
        <v>2989</v>
      </c>
      <c r="P8924" t="s">
        <v>32</v>
      </c>
      <c r="Q8924" t="s">
        <v>65</v>
      </c>
      <c r="R8924" t="s">
        <v>2990</v>
      </c>
      <c r="S8924">
        <v>11.568000000000001</v>
      </c>
      <c r="T8924">
        <v>3</v>
      </c>
      <c r="U8924">
        <v>0.2</v>
      </c>
      <c r="V8924">
        <v>2.6028000000000011</v>
      </c>
    </row>
    <row r="8925" spans="1:22" ht="14.25" customHeight="1" x14ac:dyDescent="0.3">
      <c r="A8925">
        <v>8924</v>
      </c>
      <c r="B8925" t="s">
        <v>10316</v>
      </c>
      <c r="C8925">
        <f>YEAR(Data!$D8925)</f>
        <v>2014</v>
      </c>
      <c r="D8925" s="2">
        <v>41802</v>
      </c>
      <c r="E8925" s="2">
        <v>41808</v>
      </c>
      <c r="F8925" t="s">
        <v>50</v>
      </c>
      <c r="G8925" t="s">
        <v>1974</v>
      </c>
      <c r="H8925" t="s">
        <v>1975</v>
      </c>
      <c r="I8925" t="s">
        <v>26</v>
      </c>
      <c r="J8925" t="s">
        <v>27</v>
      </c>
      <c r="K8925" t="s">
        <v>6679</v>
      </c>
      <c r="L8925" t="s">
        <v>88</v>
      </c>
      <c r="M8925">
        <v>28601</v>
      </c>
      <c r="N8925" t="s">
        <v>30</v>
      </c>
      <c r="O8925" t="s">
        <v>177</v>
      </c>
      <c r="P8925" t="s">
        <v>46</v>
      </c>
      <c r="Q8925" t="s">
        <v>75</v>
      </c>
      <c r="R8925" t="s">
        <v>178</v>
      </c>
      <c r="S8925">
        <v>4.572000000000001</v>
      </c>
      <c r="T8925">
        <v>4</v>
      </c>
      <c r="U8925">
        <v>0.7</v>
      </c>
      <c r="V8925">
        <v>-3.8100000000000005</v>
      </c>
    </row>
    <row r="8926" spans="1:22" ht="14.25" customHeight="1" x14ac:dyDescent="0.3">
      <c r="A8926">
        <v>8925</v>
      </c>
      <c r="B8926" t="s">
        <v>10317</v>
      </c>
      <c r="C8926">
        <f>YEAR(Data!$D8926)</f>
        <v>2013</v>
      </c>
      <c r="D8926" s="2">
        <v>41304</v>
      </c>
      <c r="E8926" s="2">
        <v>41308</v>
      </c>
      <c r="F8926" t="s">
        <v>50</v>
      </c>
      <c r="G8926" t="s">
        <v>5879</v>
      </c>
      <c r="H8926" t="s">
        <v>5880</v>
      </c>
      <c r="I8926" t="s">
        <v>26</v>
      </c>
      <c r="J8926" t="s">
        <v>27</v>
      </c>
      <c r="K8926" t="s">
        <v>3101</v>
      </c>
      <c r="L8926" t="s">
        <v>211</v>
      </c>
      <c r="M8926">
        <v>61107</v>
      </c>
      <c r="N8926" t="s">
        <v>105</v>
      </c>
      <c r="O8926" t="s">
        <v>10318</v>
      </c>
      <c r="P8926" t="s">
        <v>71</v>
      </c>
      <c r="Q8926" t="s">
        <v>72</v>
      </c>
      <c r="R8926" t="s">
        <v>10319</v>
      </c>
      <c r="S8926">
        <v>1439.9680000000001</v>
      </c>
      <c r="T8926">
        <v>4</v>
      </c>
      <c r="U8926">
        <v>0.2</v>
      </c>
      <c r="V8926">
        <v>143.99680000000006</v>
      </c>
    </row>
    <row r="8927" spans="1:22" ht="14.25" customHeight="1" x14ac:dyDescent="0.3">
      <c r="A8927">
        <v>8926</v>
      </c>
      <c r="B8927" t="s">
        <v>10317</v>
      </c>
      <c r="C8927">
        <f>YEAR(Data!$D8927)</f>
        <v>2013</v>
      </c>
      <c r="D8927" s="2">
        <v>41304</v>
      </c>
      <c r="E8927" s="2">
        <v>41308</v>
      </c>
      <c r="F8927" t="s">
        <v>50</v>
      </c>
      <c r="G8927" t="s">
        <v>5879</v>
      </c>
      <c r="H8927" t="s">
        <v>5880</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ht="14.25" customHeight="1" x14ac:dyDescent="0.3">
      <c r="A8928">
        <v>8927</v>
      </c>
      <c r="B8928" t="s">
        <v>10317</v>
      </c>
      <c r="C8928">
        <f>YEAR(Data!$D8928)</f>
        <v>2013</v>
      </c>
      <c r="D8928" s="2">
        <v>41304</v>
      </c>
      <c r="E8928" s="2">
        <v>41308</v>
      </c>
      <c r="F8928" t="s">
        <v>50</v>
      </c>
      <c r="G8928" t="s">
        <v>5879</v>
      </c>
      <c r="H8928" t="s">
        <v>5880</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ht="14.25" customHeight="1" x14ac:dyDescent="0.3">
      <c r="A8929">
        <v>8928</v>
      </c>
      <c r="B8929" t="s">
        <v>10320</v>
      </c>
      <c r="C8929">
        <f>YEAR(Data!$D8929)</f>
        <v>2012</v>
      </c>
      <c r="D8929" s="2">
        <v>41179</v>
      </c>
      <c r="E8929" s="2">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ht="14.25" customHeight="1" x14ac:dyDescent="0.3">
      <c r="A8930">
        <v>8929</v>
      </c>
      <c r="B8930" t="s">
        <v>10321</v>
      </c>
      <c r="C8930">
        <f>YEAR(Data!$D8930)</f>
        <v>2012</v>
      </c>
      <c r="D8930" s="2">
        <v>41012</v>
      </c>
      <c r="E8930" s="2">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ht="14.25" customHeight="1" x14ac:dyDescent="0.3">
      <c r="A8931">
        <v>8930</v>
      </c>
      <c r="B8931" t="s">
        <v>10321</v>
      </c>
      <c r="C8931">
        <f>YEAR(Data!$D8931)</f>
        <v>2012</v>
      </c>
      <c r="D8931" s="2">
        <v>41012</v>
      </c>
      <c r="E8931" s="2">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ht="14.25" customHeight="1" x14ac:dyDescent="0.3">
      <c r="A8932">
        <v>8931</v>
      </c>
      <c r="B8932" t="s">
        <v>10321</v>
      </c>
      <c r="C8932">
        <f>YEAR(Data!$D8932)</f>
        <v>2012</v>
      </c>
      <c r="D8932" s="2">
        <v>41012</v>
      </c>
      <c r="E8932" s="2">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ht="14.25" customHeight="1" x14ac:dyDescent="0.3">
      <c r="A8933">
        <v>8932</v>
      </c>
      <c r="B8933" t="s">
        <v>10322</v>
      </c>
      <c r="C8933">
        <f>YEAR(Data!$D8933)</f>
        <v>2014</v>
      </c>
      <c r="D8933" s="2">
        <v>41992</v>
      </c>
      <c r="E8933" s="2">
        <v>41998</v>
      </c>
      <c r="F8933" t="s">
        <v>50</v>
      </c>
      <c r="G8933" t="s">
        <v>9874</v>
      </c>
      <c r="H8933" t="s">
        <v>9875</v>
      </c>
      <c r="I8933" t="s">
        <v>41</v>
      </c>
      <c r="J8933" t="s">
        <v>27</v>
      </c>
      <c r="K8933" t="s">
        <v>2548</v>
      </c>
      <c r="L8933" t="s">
        <v>114</v>
      </c>
      <c r="M8933">
        <v>53209</v>
      </c>
      <c r="N8933" t="s">
        <v>105</v>
      </c>
      <c r="O8933" t="s">
        <v>9113</v>
      </c>
      <c r="P8933" t="s">
        <v>32</v>
      </c>
      <c r="Q8933" t="s">
        <v>65</v>
      </c>
      <c r="R8933" t="s">
        <v>9114</v>
      </c>
      <c r="S8933">
        <v>99.949999999999989</v>
      </c>
      <c r="T8933">
        <v>5</v>
      </c>
      <c r="U8933">
        <v>0</v>
      </c>
      <c r="V8933">
        <v>22.988499999999998</v>
      </c>
    </row>
    <row r="8934" spans="1:22" ht="14.25" customHeight="1" x14ac:dyDescent="0.3">
      <c r="A8934">
        <v>8933</v>
      </c>
      <c r="B8934" t="s">
        <v>10322</v>
      </c>
      <c r="C8934">
        <f>YEAR(Data!$D8934)</f>
        <v>2014</v>
      </c>
      <c r="D8934" s="2">
        <v>41992</v>
      </c>
      <c r="E8934" s="2">
        <v>41998</v>
      </c>
      <c r="F8934" t="s">
        <v>50</v>
      </c>
      <c r="G8934" t="s">
        <v>9874</v>
      </c>
      <c r="H8934" t="s">
        <v>9875</v>
      </c>
      <c r="I8934" t="s">
        <v>41</v>
      </c>
      <c r="J8934" t="s">
        <v>27</v>
      </c>
      <c r="K8934" t="s">
        <v>2548</v>
      </c>
      <c r="L8934" t="s">
        <v>114</v>
      </c>
      <c r="M8934">
        <v>53209</v>
      </c>
      <c r="N8934" t="s">
        <v>105</v>
      </c>
      <c r="O8934" t="s">
        <v>7037</v>
      </c>
      <c r="P8934" t="s">
        <v>71</v>
      </c>
      <c r="Q8934" t="s">
        <v>161</v>
      </c>
      <c r="R8934" t="s">
        <v>7038</v>
      </c>
      <c r="S8934">
        <v>29.339999999999996</v>
      </c>
      <c r="T8934">
        <v>3</v>
      </c>
      <c r="U8934">
        <v>0</v>
      </c>
      <c r="V8934">
        <v>10.855799999999999</v>
      </c>
    </row>
    <row r="8935" spans="1:22" ht="14.25" customHeight="1" x14ac:dyDescent="0.3">
      <c r="A8935">
        <v>8934</v>
      </c>
      <c r="B8935" t="s">
        <v>10323</v>
      </c>
      <c r="C8935">
        <f>YEAR(Data!$D8935)</f>
        <v>2013</v>
      </c>
      <c r="D8935" s="2">
        <v>41348</v>
      </c>
      <c r="E8935" s="2">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ht="14.25" customHeight="1" x14ac:dyDescent="0.3">
      <c r="A8936">
        <v>8935</v>
      </c>
      <c r="B8936" t="s">
        <v>10324</v>
      </c>
      <c r="C8936">
        <f>YEAR(Data!$D8936)</f>
        <v>2014</v>
      </c>
      <c r="D8936" s="2">
        <v>41879</v>
      </c>
      <c r="E8936" s="2">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ht="14.25" customHeight="1" x14ac:dyDescent="0.3">
      <c r="A8937">
        <v>8936</v>
      </c>
      <c r="B8937" t="s">
        <v>10324</v>
      </c>
      <c r="C8937">
        <f>YEAR(Data!$D8937)</f>
        <v>2014</v>
      </c>
      <c r="D8937" s="2">
        <v>41879</v>
      </c>
      <c r="E8937" s="2">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ht="14.25" customHeight="1" x14ac:dyDescent="0.3">
      <c r="A8938">
        <v>8937</v>
      </c>
      <c r="B8938" t="s">
        <v>10325</v>
      </c>
      <c r="C8938">
        <f>YEAR(Data!$D8938)</f>
        <v>2012</v>
      </c>
      <c r="D8938" s="2">
        <v>41260</v>
      </c>
      <c r="E8938" s="2">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ht="14.25" customHeight="1" x14ac:dyDescent="0.3">
      <c r="A8939">
        <v>8938</v>
      </c>
      <c r="B8939" t="s">
        <v>10325</v>
      </c>
      <c r="C8939">
        <f>YEAR(Data!$D8939)</f>
        <v>2012</v>
      </c>
      <c r="D8939" s="2">
        <v>41260</v>
      </c>
      <c r="E8939" s="2">
        <v>41262</v>
      </c>
      <c r="F8939" t="s">
        <v>23</v>
      </c>
      <c r="G8939" t="s">
        <v>387</v>
      </c>
      <c r="H8939" t="s">
        <v>388</v>
      </c>
      <c r="I8939" t="s">
        <v>26</v>
      </c>
      <c r="J8939" t="s">
        <v>27</v>
      </c>
      <c r="K8939" t="s">
        <v>42</v>
      </c>
      <c r="L8939" t="s">
        <v>43</v>
      </c>
      <c r="M8939">
        <v>90008</v>
      </c>
      <c r="N8939" t="s">
        <v>44</v>
      </c>
      <c r="O8939" t="s">
        <v>6348</v>
      </c>
      <c r="P8939" t="s">
        <v>71</v>
      </c>
      <c r="Q8939" t="s">
        <v>72</v>
      </c>
      <c r="R8939" t="s">
        <v>6349</v>
      </c>
      <c r="S8939">
        <v>135.98400000000001</v>
      </c>
      <c r="T8939">
        <v>2</v>
      </c>
      <c r="U8939">
        <v>0.2</v>
      </c>
      <c r="V8939">
        <v>16.997999999999983</v>
      </c>
    </row>
    <row r="8940" spans="1:22" ht="14.25" customHeight="1" x14ac:dyDescent="0.3">
      <c r="A8940">
        <v>8939</v>
      </c>
      <c r="B8940" t="s">
        <v>10325</v>
      </c>
      <c r="C8940">
        <f>YEAR(Data!$D8940)</f>
        <v>2012</v>
      </c>
      <c r="D8940" s="2">
        <v>41260</v>
      </c>
      <c r="E8940" s="2">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ht="14.25" customHeight="1" x14ac:dyDescent="0.3">
      <c r="A8941">
        <v>8940</v>
      </c>
      <c r="B8941" t="s">
        <v>10325</v>
      </c>
      <c r="C8941">
        <f>YEAR(Data!$D8941)</f>
        <v>2012</v>
      </c>
      <c r="D8941" s="2">
        <v>41260</v>
      </c>
      <c r="E8941" s="2">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ht="14.25" customHeight="1" x14ac:dyDescent="0.3">
      <c r="A8942">
        <v>8941</v>
      </c>
      <c r="B8942" t="s">
        <v>10326</v>
      </c>
      <c r="C8942">
        <f>YEAR(Data!$D8942)</f>
        <v>2011</v>
      </c>
      <c r="D8942" s="2">
        <v>40777</v>
      </c>
      <c r="E8942" s="2">
        <v>40779</v>
      </c>
      <c r="F8942" t="s">
        <v>23</v>
      </c>
      <c r="G8942" t="s">
        <v>1627</v>
      </c>
      <c r="H8942" t="s">
        <v>1628</v>
      </c>
      <c r="I8942" t="s">
        <v>26</v>
      </c>
      <c r="J8942" t="s">
        <v>27</v>
      </c>
      <c r="K8942" t="s">
        <v>6756</v>
      </c>
      <c r="L8942" t="s">
        <v>54</v>
      </c>
      <c r="M8942">
        <v>33161</v>
      </c>
      <c r="N8942" t="s">
        <v>30</v>
      </c>
      <c r="O8942" t="s">
        <v>10327</v>
      </c>
      <c r="P8942" t="s">
        <v>46</v>
      </c>
      <c r="Q8942" t="s">
        <v>578</v>
      </c>
      <c r="R8942" t="s">
        <v>10328</v>
      </c>
      <c r="S8942">
        <v>7.6320000000000014</v>
      </c>
      <c r="T8942">
        <v>3</v>
      </c>
      <c r="U8942">
        <v>0.2</v>
      </c>
      <c r="V8942">
        <v>-1.8126000000000002</v>
      </c>
    </row>
    <row r="8943" spans="1:22" ht="14.25" customHeight="1" x14ac:dyDescent="0.3">
      <c r="A8943">
        <v>8942</v>
      </c>
      <c r="B8943" t="s">
        <v>10329</v>
      </c>
      <c r="C8943">
        <f>YEAR(Data!$D8943)</f>
        <v>2013</v>
      </c>
      <c r="D8943" s="2">
        <v>41582</v>
      </c>
      <c r="E8943" s="2">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ht="14.25" customHeight="1" x14ac:dyDescent="0.3">
      <c r="A8944">
        <v>8943</v>
      </c>
      <c r="B8944" t="s">
        <v>10329</v>
      </c>
      <c r="C8944">
        <f>YEAR(Data!$D8944)</f>
        <v>2013</v>
      </c>
      <c r="D8944" s="2">
        <v>41582</v>
      </c>
      <c r="E8944" s="2">
        <v>41584</v>
      </c>
      <c r="F8944" t="s">
        <v>188</v>
      </c>
      <c r="G8944" t="s">
        <v>4276</v>
      </c>
      <c r="H8944" t="s">
        <v>4277</v>
      </c>
      <c r="I8944" t="s">
        <v>26</v>
      </c>
      <c r="J8944" t="s">
        <v>27</v>
      </c>
      <c r="K8944" t="s">
        <v>419</v>
      </c>
      <c r="L8944" t="s">
        <v>420</v>
      </c>
      <c r="M8944">
        <v>97206</v>
      </c>
      <c r="N8944" t="s">
        <v>44</v>
      </c>
      <c r="O8944" t="s">
        <v>10330</v>
      </c>
      <c r="P8944" t="s">
        <v>71</v>
      </c>
      <c r="Q8944" t="s">
        <v>682</v>
      </c>
      <c r="R8944" t="s">
        <v>10331</v>
      </c>
      <c r="S8944">
        <v>179.99100000000004</v>
      </c>
      <c r="T8944">
        <v>3</v>
      </c>
      <c r="U8944">
        <v>0.7</v>
      </c>
      <c r="V8944">
        <v>-251.98739999999992</v>
      </c>
    </row>
    <row r="8945" spans="1:22" ht="14.25" customHeight="1" x14ac:dyDescent="0.3">
      <c r="A8945">
        <v>8944</v>
      </c>
      <c r="B8945" t="s">
        <v>10332</v>
      </c>
      <c r="C8945">
        <f>YEAR(Data!$D8945)</f>
        <v>2014</v>
      </c>
      <c r="D8945" s="2">
        <v>41923</v>
      </c>
      <c r="E8945" s="2">
        <v>41929</v>
      </c>
      <c r="F8945" t="s">
        <v>50</v>
      </c>
      <c r="G8945" t="s">
        <v>5023</v>
      </c>
      <c r="H8945" t="s">
        <v>5024</v>
      </c>
      <c r="I8945" t="s">
        <v>26</v>
      </c>
      <c r="J8945" t="s">
        <v>27</v>
      </c>
      <c r="K8945" t="s">
        <v>456</v>
      </c>
      <c r="L8945" t="s">
        <v>211</v>
      </c>
      <c r="M8945">
        <v>60505</v>
      </c>
      <c r="N8945" t="s">
        <v>105</v>
      </c>
      <c r="O8945" t="s">
        <v>8382</v>
      </c>
      <c r="P8945" t="s">
        <v>32</v>
      </c>
      <c r="Q8945" t="s">
        <v>36</v>
      </c>
      <c r="R8945" t="s">
        <v>8383</v>
      </c>
      <c r="S8945">
        <v>239.358</v>
      </c>
      <c r="T8945">
        <v>3</v>
      </c>
      <c r="U8945">
        <v>0.3</v>
      </c>
      <c r="V8945">
        <v>-47.871600000000001</v>
      </c>
    </row>
    <row r="8946" spans="1:22" ht="14.25" customHeight="1" x14ac:dyDescent="0.3">
      <c r="A8946">
        <v>8945</v>
      </c>
      <c r="B8946" t="s">
        <v>10333</v>
      </c>
      <c r="C8946">
        <f>YEAR(Data!$D8946)</f>
        <v>2011</v>
      </c>
      <c r="D8946" s="2">
        <v>40884</v>
      </c>
      <c r="E8946" s="2">
        <v>40885</v>
      </c>
      <c r="F8946" t="s">
        <v>188</v>
      </c>
      <c r="G8946" t="s">
        <v>3158</v>
      </c>
      <c r="H8946" t="s">
        <v>3159</v>
      </c>
      <c r="I8946" t="s">
        <v>102</v>
      </c>
      <c r="J8946" t="s">
        <v>27</v>
      </c>
      <c r="K8946" t="s">
        <v>127</v>
      </c>
      <c r="L8946" t="s">
        <v>43</v>
      </c>
      <c r="M8946">
        <v>94109</v>
      </c>
      <c r="N8946" t="s">
        <v>44</v>
      </c>
      <c r="O8946" t="s">
        <v>5777</v>
      </c>
      <c r="P8946" t="s">
        <v>46</v>
      </c>
      <c r="Q8946" t="s">
        <v>90</v>
      </c>
      <c r="R8946" t="s">
        <v>5778</v>
      </c>
      <c r="S8946">
        <v>164.88</v>
      </c>
      <c r="T8946">
        <v>3</v>
      </c>
      <c r="U8946">
        <v>0</v>
      </c>
      <c r="V8946">
        <v>80.791200000000003</v>
      </c>
    </row>
    <row r="8947" spans="1:22" ht="14.25" customHeight="1" x14ac:dyDescent="0.3">
      <c r="A8947">
        <v>8946</v>
      </c>
      <c r="B8947" t="s">
        <v>10334</v>
      </c>
      <c r="C8947">
        <f>YEAR(Data!$D8947)</f>
        <v>2011</v>
      </c>
      <c r="D8947" s="2">
        <v>40862</v>
      </c>
      <c r="E8947" s="2">
        <v>40864</v>
      </c>
      <c r="F8947" t="s">
        <v>23</v>
      </c>
      <c r="G8947" t="s">
        <v>5377</v>
      </c>
      <c r="H8947" t="s">
        <v>5378</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ht="14.25" customHeight="1" x14ac:dyDescent="0.3">
      <c r="A8948">
        <v>8947</v>
      </c>
      <c r="B8948" t="s">
        <v>10335</v>
      </c>
      <c r="C8948">
        <f>YEAR(Data!$D8948)</f>
        <v>2014</v>
      </c>
      <c r="D8948" s="2">
        <v>41998</v>
      </c>
      <c r="E8948" s="2">
        <v>42002</v>
      </c>
      <c r="F8948" t="s">
        <v>50</v>
      </c>
      <c r="G8948" t="s">
        <v>6784</v>
      </c>
      <c r="H8948" t="s">
        <v>6785</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ht="14.25" customHeight="1" x14ac:dyDescent="0.3">
      <c r="A8949">
        <v>8948</v>
      </c>
      <c r="B8949" t="s">
        <v>10335</v>
      </c>
      <c r="C8949">
        <f>YEAR(Data!$D8949)</f>
        <v>2014</v>
      </c>
      <c r="D8949" s="2">
        <v>41998</v>
      </c>
      <c r="E8949" s="2">
        <v>42002</v>
      </c>
      <c r="F8949" t="s">
        <v>50</v>
      </c>
      <c r="G8949" t="s">
        <v>6784</v>
      </c>
      <c r="H8949" t="s">
        <v>6785</v>
      </c>
      <c r="I8949" t="s">
        <v>41</v>
      </c>
      <c r="J8949" t="s">
        <v>27</v>
      </c>
      <c r="K8949" t="s">
        <v>3922</v>
      </c>
      <c r="L8949" t="s">
        <v>1245</v>
      </c>
      <c r="M8949">
        <v>2740</v>
      </c>
      <c r="N8949" t="s">
        <v>148</v>
      </c>
      <c r="O8949" t="s">
        <v>7771</v>
      </c>
      <c r="P8949" t="s">
        <v>46</v>
      </c>
      <c r="Q8949" t="s">
        <v>75</v>
      </c>
      <c r="R8949" t="s">
        <v>7772</v>
      </c>
      <c r="S8949">
        <v>12.3</v>
      </c>
      <c r="T8949">
        <v>5</v>
      </c>
      <c r="U8949">
        <v>0</v>
      </c>
      <c r="V8949">
        <v>6.15</v>
      </c>
    </row>
    <row r="8950" spans="1:22" ht="14.25" customHeight="1" x14ac:dyDescent="0.3">
      <c r="A8950">
        <v>8949</v>
      </c>
      <c r="B8950" t="s">
        <v>10336</v>
      </c>
      <c r="C8950">
        <f>YEAR(Data!$D8950)</f>
        <v>2011</v>
      </c>
      <c r="D8950" s="2">
        <v>40901</v>
      </c>
      <c r="E8950" s="2">
        <v>40903</v>
      </c>
      <c r="F8950" t="s">
        <v>188</v>
      </c>
      <c r="G8950" t="s">
        <v>4708</v>
      </c>
      <c r="H8950" t="s">
        <v>4709</v>
      </c>
      <c r="I8950" t="s">
        <v>26</v>
      </c>
      <c r="J8950" t="s">
        <v>27</v>
      </c>
      <c r="K8950" t="s">
        <v>947</v>
      </c>
      <c r="L8950" t="s">
        <v>43</v>
      </c>
      <c r="M8950">
        <v>92037</v>
      </c>
      <c r="N8950" t="s">
        <v>44</v>
      </c>
      <c r="O8950" t="s">
        <v>9160</v>
      </c>
      <c r="P8950" t="s">
        <v>46</v>
      </c>
      <c r="Q8950" t="s">
        <v>78</v>
      </c>
      <c r="R8950" t="s">
        <v>9161</v>
      </c>
      <c r="S8950">
        <v>13.97</v>
      </c>
      <c r="T8950">
        <v>1</v>
      </c>
      <c r="U8950">
        <v>0</v>
      </c>
      <c r="V8950">
        <v>3.632200000000001</v>
      </c>
    </row>
    <row r="8951" spans="1:22" ht="14.25" customHeight="1" x14ac:dyDescent="0.3">
      <c r="A8951">
        <v>8950</v>
      </c>
      <c r="B8951" t="s">
        <v>10337</v>
      </c>
      <c r="C8951">
        <f>YEAR(Data!$D8951)</f>
        <v>2014</v>
      </c>
      <c r="D8951" s="2">
        <v>41996</v>
      </c>
      <c r="E8951" s="2">
        <v>42002</v>
      </c>
      <c r="F8951" t="s">
        <v>50</v>
      </c>
      <c r="G8951" t="s">
        <v>6409</v>
      </c>
      <c r="H8951" t="s">
        <v>6410</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ht="14.25" customHeight="1" x14ac:dyDescent="0.3">
      <c r="A8952">
        <v>8951</v>
      </c>
      <c r="B8952" t="s">
        <v>10337</v>
      </c>
      <c r="C8952">
        <f>YEAR(Data!$D8952)</f>
        <v>2014</v>
      </c>
      <c r="D8952" s="2">
        <v>41996</v>
      </c>
      <c r="E8952" s="2">
        <v>42002</v>
      </c>
      <c r="F8952" t="s">
        <v>50</v>
      </c>
      <c r="G8952" t="s">
        <v>6409</v>
      </c>
      <c r="H8952" t="s">
        <v>6410</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ht="14.25" customHeight="1" x14ac:dyDescent="0.3">
      <c r="A8953">
        <v>8952</v>
      </c>
      <c r="B8953" t="s">
        <v>10337</v>
      </c>
      <c r="C8953">
        <f>YEAR(Data!$D8953)</f>
        <v>2014</v>
      </c>
      <c r="D8953" s="2">
        <v>41996</v>
      </c>
      <c r="E8953" s="2">
        <v>42002</v>
      </c>
      <c r="F8953" t="s">
        <v>50</v>
      </c>
      <c r="G8953" t="s">
        <v>6409</v>
      </c>
      <c r="H8953" t="s">
        <v>6410</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ht="14.25" customHeight="1" x14ac:dyDescent="0.3">
      <c r="A8954">
        <v>8953</v>
      </c>
      <c r="B8954" t="s">
        <v>10337</v>
      </c>
      <c r="C8954">
        <f>YEAR(Data!$D8954)</f>
        <v>2014</v>
      </c>
      <c r="D8954" s="2">
        <v>41996</v>
      </c>
      <c r="E8954" s="2">
        <v>42002</v>
      </c>
      <c r="F8954" t="s">
        <v>50</v>
      </c>
      <c r="G8954" t="s">
        <v>6409</v>
      </c>
      <c r="H8954" t="s">
        <v>6410</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ht="14.25" customHeight="1" x14ac:dyDescent="0.3">
      <c r="A8955">
        <v>8954</v>
      </c>
      <c r="B8955" t="s">
        <v>10337</v>
      </c>
      <c r="C8955">
        <f>YEAR(Data!$D8955)</f>
        <v>2014</v>
      </c>
      <c r="D8955" s="2">
        <v>41996</v>
      </c>
      <c r="E8955" s="2">
        <v>42002</v>
      </c>
      <c r="F8955" t="s">
        <v>50</v>
      </c>
      <c r="G8955" t="s">
        <v>6409</v>
      </c>
      <c r="H8955" t="s">
        <v>6410</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ht="14.25" customHeight="1" x14ac:dyDescent="0.3">
      <c r="A8956">
        <v>8955</v>
      </c>
      <c r="B8956" t="s">
        <v>10338</v>
      </c>
      <c r="C8956">
        <f>YEAR(Data!$D8956)</f>
        <v>2011</v>
      </c>
      <c r="D8956" s="2">
        <v>40763</v>
      </c>
      <c r="E8956" s="2">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ht="14.25" customHeight="1" x14ac:dyDescent="0.3">
      <c r="A8957">
        <v>8956</v>
      </c>
      <c r="B8957" t="s">
        <v>10339</v>
      </c>
      <c r="C8957">
        <f>YEAR(Data!$D8957)</f>
        <v>2011</v>
      </c>
      <c r="D8957" s="2">
        <v>40806</v>
      </c>
      <c r="E8957" s="2">
        <v>40810</v>
      </c>
      <c r="F8957" t="s">
        <v>50</v>
      </c>
      <c r="G8957" t="s">
        <v>3630</v>
      </c>
      <c r="H8957" t="s">
        <v>3631</v>
      </c>
      <c r="I8957" t="s">
        <v>41</v>
      </c>
      <c r="J8957" t="s">
        <v>27</v>
      </c>
      <c r="K8957" t="s">
        <v>947</v>
      </c>
      <c r="L8957" t="s">
        <v>43</v>
      </c>
      <c r="M8957">
        <v>92024</v>
      </c>
      <c r="N8957" t="s">
        <v>44</v>
      </c>
      <c r="O8957" t="s">
        <v>6588</v>
      </c>
      <c r="P8957" t="s">
        <v>46</v>
      </c>
      <c r="Q8957" t="s">
        <v>90</v>
      </c>
      <c r="R8957" t="s">
        <v>6589</v>
      </c>
      <c r="S8957">
        <v>8.56</v>
      </c>
      <c r="T8957">
        <v>2</v>
      </c>
      <c r="U8957">
        <v>0</v>
      </c>
      <c r="V8957">
        <v>3.8519999999999994</v>
      </c>
    </row>
    <row r="8958" spans="1:22" ht="14.25" customHeight="1" x14ac:dyDescent="0.3">
      <c r="A8958">
        <v>8957</v>
      </c>
      <c r="B8958" t="s">
        <v>10340</v>
      </c>
      <c r="C8958">
        <f>YEAR(Data!$D8958)</f>
        <v>2014</v>
      </c>
      <c r="D8958" s="2">
        <v>41999</v>
      </c>
      <c r="E8958" s="2">
        <v>42002</v>
      </c>
      <c r="F8958" t="s">
        <v>188</v>
      </c>
      <c r="G8958" t="s">
        <v>3077</v>
      </c>
      <c r="H8958" t="s">
        <v>3078</v>
      </c>
      <c r="I8958" t="s">
        <v>26</v>
      </c>
      <c r="J8958" t="s">
        <v>27</v>
      </c>
      <c r="K8958" t="s">
        <v>2330</v>
      </c>
      <c r="L8958" t="s">
        <v>54</v>
      </c>
      <c r="M8958">
        <v>33012</v>
      </c>
      <c r="N8958" t="s">
        <v>30</v>
      </c>
      <c r="O8958" t="s">
        <v>6135</v>
      </c>
      <c r="P8958" t="s">
        <v>32</v>
      </c>
      <c r="Q8958" t="s">
        <v>65</v>
      </c>
      <c r="R8958" t="s">
        <v>6136</v>
      </c>
      <c r="S8958">
        <v>21</v>
      </c>
      <c r="T8958">
        <v>3</v>
      </c>
      <c r="U8958">
        <v>0.2</v>
      </c>
      <c r="V8958">
        <v>5.7750000000000021</v>
      </c>
    </row>
    <row r="8959" spans="1:22" ht="14.25" customHeight="1" x14ac:dyDescent="0.3">
      <c r="A8959">
        <v>8958</v>
      </c>
      <c r="B8959" t="s">
        <v>10340</v>
      </c>
      <c r="C8959">
        <f>YEAR(Data!$D8959)</f>
        <v>2014</v>
      </c>
      <c r="D8959" s="2">
        <v>41999</v>
      </c>
      <c r="E8959" s="2">
        <v>42002</v>
      </c>
      <c r="F8959" t="s">
        <v>188</v>
      </c>
      <c r="G8959" t="s">
        <v>3077</v>
      </c>
      <c r="H8959" t="s">
        <v>3078</v>
      </c>
      <c r="I8959" t="s">
        <v>26</v>
      </c>
      <c r="J8959" t="s">
        <v>27</v>
      </c>
      <c r="K8959" t="s">
        <v>2330</v>
      </c>
      <c r="L8959" t="s">
        <v>54</v>
      </c>
      <c r="M8959">
        <v>33012</v>
      </c>
      <c r="N8959" t="s">
        <v>30</v>
      </c>
      <c r="O8959" t="s">
        <v>10291</v>
      </c>
      <c r="P8959" t="s">
        <v>71</v>
      </c>
      <c r="Q8959" t="s">
        <v>682</v>
      </c>
      <c r="R8959" t="s">
        <v>10292</v>
      </c>
      <c r="S8959">
        <v>120</v>
      </c>
      <c r="T8959">
        <v>2</v>
      </c>
      <c r="U8959">
        <v>0.5</v>
      </c>
      <c r="V8959">
        <v>-7.2000000000000028</v>
      </c>
    </row>
    <row r="8960" spans="1:22" ht="14.25" customHeight="1" x14ac:dyDescent="0.3">
      <c r="A8960">
        <v>8959</v>
      </c>
      <c r="B8960" t="s">
        <v>10341</v>
      </c>
      <c r="C8960">
        <f>YEAR(Data!$D8960)</f>
        <v>2014</v>
      </c>
      <c r="D8960" s="2">
        <v>41969</v>
      </c>
      <c r="E8960" s="2">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ht="14.25" customHeight="1" x14ac:dyDescent="0.3">
      <c r="A8961">
        <v>8960</v>
      </c>
      <c r="B8961" t="s">
        <v>10341</v>
      </c>
      <c r="C8961">
        <f>YEAR(Data!$D8961)</f>
        <v>2014</v>
      </c>
      <c r="D8961" s="2">
        <v>41969</v>
      </c>
      <c r="E8961" s="2">
        <v>41974</v>
      </c>
      <c r="F8961" t="s">
        <v>50</v>
      </c>
      <c r="G8961" t="s">
        <v>1699</v>
      </c>
      <c r="H8961" t="s">
        <v>1700</v>
      </c>
      <c r="I8961" t="s">
        <v>26</v>
      </c>
      <c r="J8961" t="s">
        <v>27</v>
      </c>
      <c r="K8961" t="s">
        <v>184</v>
      </c>
      <c r="L8961" t="s">
        <v>104</v>
      </c>
      <c r="M8961">
        <v>77070</v>
      </c>
      <c r="N8961" t="s">
        <v>105</v>
      </c>
      <c r="O8961" t="s">
        <v>6550</v>
      </c>
      <c r="P8961" t="s">
        <v>46</v>
      </c>
      <c r="Q8961" t="s">
        <v>78</v>
      </c>
      <c r="R8961" t="s">
        <v>6551</v>
      </c>
      <c r="S8961">
        <v>67.839999999999989</v>
      </c>
      <c r="T8961">
        <v>5</v>
      </c>
      <c r="U8961">
        <v>0.8</v>
      </c>
      <c r="V8961">
        <v>-179.77600000000001</v>
      </c>
    </row>
    <row r="8962" spans="1:22" ht="14.25" customHeight="1" x14ac:dyDescent="0.3">
      <c r="A8962">
        <v>8961</v>
      </c>
      <c r="B8962" t="s">
        <v>10341</v>
      </c>
      <c r="C8962">
        <f>YEAR(Data!$D8962)</f>
        <v>2014</v>
      </c>
      <c r="D8962" s="2">
        <v>41969</v>
      </c>
      <c r="E8962" s="2">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ht="14.25" customHeight="1" x14ac:dyDescent="0.3">
      <c r="A8963">
        <v>8962</v>
      </c>
      <c r="B8963" t="s">
        <v>10341</v>
      </c>
      <c r="C8963">
        <f>YEAR(Data!$D8963)</f>
        <v>2014</v>
      </c>
      <c r="D8963" s="2">
        <v>41969</v>
      </c>
      <c r="E8963" s="2">
        <v>41974</v>
      </c>
      <c r="F8963" t="s">
        <v>50</v>
      </c>
      <c r="G8963" t="s">
        <v>1699</v>
      </c>
      <c r="H8963" t="s">
        <v>1700</v>
      </c>
      <c r="I8963" t="s">
        <v>26</v>
      </c>
      <c r="J8963" t="s">
        <v>27</v>
      </c>
      <c r="K8963" t="s">
        <v>184</v>
      </c>
      <c r="L8963" t="s">
        <v>104</v>
      </c>
      <c r="M8963">
        <v>77070</v>
      </c>
      <c r="N8963" t="s">
        <v>105</v>
      </c>
      <c r="O8963" t="s">
        <v>7506</v>
      </c>
      <c r="P8963" t="s">
        <v>46</v>
      </c>
      <c r="Q8963" t="s">
        <v>68</v>
      </c>
      <c r="R8963" t="s">
        <v>7507</v>
      </c>
      <c r="S8963">
        <v>18.687999999999999</v>
      </c>
      <c r="T8963">
        <v>4</v>
      </c>
      <c r="U8963">
        <v>0.2</v>
      </c>
      <c r="V8963">
        <v>3.7375999999999996</v>
      </c>
    </row>
    <row r="8964" spans="1:22" ht="14.25" customHeight="1" x14ac:dyDescent="0.3">
      <c r="A8964">
        <v>8963</v>
      </c>
      <c r="B8964" t="s">
        <v>10342</v>
      </c>
      <c r="C8964">
        <f>YEAR(Data!$D8964)</f>
        <v>2013</v>
      </c>
      <c r="D8964" s="2">
        <v>41584</v>
      </c>
      <c r="E8964" s="2">
        <v>41586</v>
      </c>
      <c r="F8964" t="s">
        <v>188</v>
      </c>
      <c r="G8964" t="s">
        <v>7797</v>
      </c>
      <c r="H8964" t="s">
        <v>7798</v>
      </c>
      <c r="I8964" t="s">
        <v>26</v>
      </c>
      <c r="J8964" t="s">
        <v>27</v>
      </c>
      <c r="K8964" t="s">
        <v>2978</v>
      </c>
      <c r="L8964" t="s">
        <v>319</v>
      </c>
      <c r="M8964">
        <v>23464</v>
      </c>
      <c r="N8964" t="s">
        <v>30</v>
      </c>
      <c r="O8964" t="s">
        <v>5643</v>
      </c>
      <c r="P8964" t="s">
        <v>32</v>
      </c>
      <c r="Q8964" t="s">
        <v>65</v>
      </c>
      <c r="R8964" t="s">
        <v>5644</v>
      </c>
      <c r="S8964">
        <v>273.95999999999998</v>
      </c>
      <c r="T8964">
        <v>2</v>
      </c>
      <c r="U8964">
        <v>0</v>
      </c>
      <c r="V8964">
        <v>71.229600000000005</v>
      </c>
    </row>
    <row r="8965" spans="1:22" ht="14.25" customHeight="1" x14ac:dyDescent="0.3">
      <c r="A8965">
        <v>8964</v>
      </c>
      <c r="B8965" t="s">
        <v>10342</v>
      </c>
      <c r="C8965">
        <f>YEAR(Data!$D8965)</f>
        <v>2013</v>
      </c>
      <c r="D8965" s="2">
        <v>41584</v>
      </c>
      <c r="E8965" s="2">
        <v>41586</v>
      </c>
      <c r="F8965" t="s">
        <v>188</v>
      </c>
      <c r="G8965" t="s">
        <v>7797</v>
      </c>
      <c r="H8965" t="s">
        <v>7798</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ht="14.25" customHeight="1" x14ac:dyDescent="0.3">
      <c r="A8966">
        <v>8965</v>
      </c>
      <c r="B8966" t="s">
        <v>10342</v>
      </c>
      <c r="C8966">
        <f>YEAR(Data!$D8966)</f>
        <v>2013</v>
      </c>
      <c r="D8966" s="2">
        <v>41584</v>
      </c>
      <c r="E8966" s="2">
        <v>41586</v>
      </c>
      <c r="F8966" t="s">
        <v>188</v>
      </c>
      <c r="G8966" t="s">
        <v>7797</v>
      </c>
      <c r="H8966" t="s">
        <v>7798</v>
      </c>
      <c r="I8966" t="s">
        <v>26</v>
      </c>
      <c r="J8966" t="s">
        <v>27</v>
      </c>
      <c r="K8966" t="s">
        <v>2978</v>
      </c>
      <c r="L8966" t="s">
        <v>319</v>
      </c>
      <c r="M8966">
        <v>23464</v>
      </c>
      <c r="N8966" t="s">
        <v>30</v>
      </c>
      <c r="O8966" t="s">
        <v>9343</v>
      </c>
      <c r="P8966" t="s">
        <v>32</v>
      </c>
      <c r="Q8966" t="s">
        <v>65</v>
      </c>
      <c r="R8966" t="s">
        <v>9344</v>
      </c>
      <c r="S8966">
        <v>756.80000000000007</v>
      </c>
      <c r="T8966">
        <v>5</v>
      </c>
      <c r="U8966">
        <v>0</v>
      </c>
      <c r="V8966">
        <v>75.679999999999978</v>
      </c>
    </row>
    <row r="8967" spans="1:22" ht="14.25" customHeight="1" x14ac:dyDescent="0.3">
      <c r="A8967">
        <v>8966</v>
      </c>
      <c r="B8967" t="s">
        <v>10343</v>
      </c>
      <c r="C8967">
        <f>YEAR(Data!$D8967)</f>
        <v>2014</v>
      </c>
      <c r="D8967" s="2">
        <v>41950</v>
      </c>
      <c r="E8967" s="2">
        <v>41956</v>
      </c>
      <c r="F8967" t="s">
        <v>50</v>
      </c>
      <c r="G8967" t="s">
        <v>6045</v>
      </c>
      <c r="H8967" t="s">
        <v>6046</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ht="14.25" customHeight="1" x14ac:dyDescent="0.3">
      <c r="A8968">
        <v>8967</v>
      </c>
      <c r="B8968" t="s">
        <v>10344</v>
      </c>
      <c r="C8968">
        <f>YEAR(Data!$D8968)</f>
        <v>2013</v>
      </c>
      <c r="D8968" s="2">
        <v>41582</v>
      </c>
      <c r="E8968" s="2">
        <v>41586</v>
      </c>
      <c r="F8968" t="s">
        <v>50</v>
      </c>
      <c r="G8968" t="s">
        <v>5925</v>
      </c>
      <c r="H8968" t="s">
        <v>5926</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ht="14.25" customHeight="1" x14ac:dyDescent="0.3">
      <c r="A8969">
        <v>8968</v>
      </c>
      <c r="B8969" t="s">
        <v>10344</v>
      </c>
      <c r="C8969">
        <f>YEAR(Data!$D8969)</f>
        <v>2013</v>
      </c>
      <c r="D8969" s="2">
        <v>41582</v>
      </c>
      <c r="E8969" s="2">
        <v>41586</v>
      </c>
      <c r="F8969" t="s">
        <v>50</v>
      </c>
      <c r="G8969" t="s">
        <v>5925</v>
      </c>
      <c r="H8969" t="s">
        <v>5926</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ht="14.25" customHeight="1" x14ac:dyDescent="0.3">
      <c r="A8970">
        <v>8969</v>
      </c>
      <c r="B8970" t="s">
        <v>10345</v>
      </c>
      <c r="C8970">
        <f>YEAR(Data!$D8970)</f>
        <v>2011</v>
      </c>
      <c r="D8970" s="2">
        <v>40907</v>
      </c>
      <c r="E8970" s="2">
        <v>40909</v>
      </c>
      <c r="F8970" t="s">
        <v>188</v>
      </c>
      <c r="G8970" t="s">
        <v>7216</v>
      </c>
      <c r="H8970" t="s">
        <v>7217</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ht="14.25" customHeight="1" x14ac:dyDescent="0.3">
      <c r="A8971">
        <v>8970</v>
      </c>
      <c r="B8971" t="s">
        <v>10346</v>
      </c>
      <c r="C8971">
        <f>YEAR(Data!$D8971)</f>
        <v>2014</v>
      </c>
      <c r="D8971" s="2">
        <v>41976</v>
      </c>
      <c r="E8971" s="2">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ht="14.25" customHeight="1" x14ac:dyDescent="0.3">
      <c r="A8972">
        <v>8971</v>
      </c>
      <c r="B8972" t="s">
        <v>10346</v>
      </c>
      <c r="C8972">
        <f>YEAR(Data!$D8972)</f>
        <v>2014</v>
      </c>
      <c r="D8972" s="2">
        <v>41976</v>
      </c>
      <c r="E8972" s="2">
        <v>41981</v>
      </c>
      <c r="F8972" t="s">
        <v>50</v>
      </c>
      <c r="G8972" t="s">
        <v>220</v>
      </c>
      <c r="H8972" t="s">
        <v>221</v>
      </c>
      <c r="I8972" t="s">
        <v>41</v>
      </c>
      <c r="J8972" t="s">
        <v>27</v>
      </c>
      <c r="K8972" t="s">
        <v>1119</v>
      </c>
      <c r="L8972" t="s">
        <v>498</v>
      </c>
      <c r="M8972">
        <v>44107</v>
      </c>
      <c r="N8972" t="s">
        <v>148</v>
      </c>
      <c r="O8972" t="s">
        <v>2817</v>
      </c>
      <c r="P8972" t="s">
        <v>71</v>
      </c>
      <c r="Q8972" t="s">
        <v>72</v>
      </c>
      <c r="R8972" t="s">
        <v>5863</v>
      </c>
      <c r="S8972">
        <v>151.18799999999999</v>
      </c>
      <c r="T8972">
        <v>2</v>
      </c>
      <c r="U8972">
        <v>0.4</v>
      </c>
      <c r="V8972">
        <v>-25.198000000000008</v>
      </c>
    </row>
    <row r="8973" spans="1:22" ht="14.25" customHeight="1" x14ac:dyDescent="0.3">
      <c r="A8973">
        <v>8972</v>
      </c>
      <c r="B8973" t="s">
        <v>10347</v>
      </c>
      <c r="C8973">
        <f>YEAR(Data!$D8973)</f>
        <v>2014</v>
      </c>
      <c r="D8973" s="2">
        <v>41723</v>
      </c>
      <c r="E8973" s="2">
        <v>41727</v>
      </c>
      <c r="F8973" t="s">
        <v>50</v>
      </c>
      <c r="G8973" t="s">
        <v>5248</v>
      </c>
      <c r="H8973" t="s">
        <v>5249</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ht="14.25" customHeight="1" x14ac:dyDescent="0.3">
      <c r="A8974">
        <v>8973</v>
      </c>
      <c r="B8974" t="s">
        <v>10348</v>
      </c>
      <c r="C8974">
        <f>YEAR(Data!$D8974)</f>
        <v>2011</v>
      </c>
      <c r="D8974" s="2">
        <v>40866</v>
      </c>
      <c r="E8974" s="2">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ht="14.25" customHeight="1" x14ac:dyDescent="0.3">
      <c r="A8975">
        <v>8974</v>
      </c>
      <c r="B8975" t="s">
        <v>10349</v>
      </c>
      <c r="C8975">
        <f>YEAR(Data!$D8975)</f>
        <v>2014</v>
      </c>
      <c r="D8975" s="2">
        <v>41755</v>
      </c>
      <c r="E8975" s="2">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ht="14.25" customHeight="1" x14ac:dyDescent="0.3">
      <c r="A8976">
        <v>8975</v>
      </c>
      <c r="B8976" t="s">
        <v>10350</v>
      </c>
      <c r="C8976">
        <f>YEAR(Data!$D8976)</f>
        <v>2014</v>
      </c>
      <c r="D8976" s="2">
        <v>41967</v>
      </c>
      <c r="E8976" s="2">
        <v>41970</v>
      </c>
      <c r="F8976" t="s">
        <v>188</v>
      </c>
      <c r="G8976" t="s">
        <v>6343</v>
      </c>
      <c r="H8976" t="s">
        <v>6344</v>
      </c>
      <c r="I8976" t="s">
        <v>41</v>
      </c>
      <c r="J8976" t="s">
        <v>27</v>
      </c>
      <c r="K8976" t="s">
        <v>815</v>
      </c>
      <c r="L8976" t="s">
        <v>104</v>
      </c>
      <c r="M8976">
        <v>75220</v>
      </c>
      <c r="N8976" t="s">
        <v>105</v>
      </c>
      <c r="O8976" t="s">
        <v>4942</v>
      </c>
      <c r="P8976" t="s">
        <v>46</v>
      </c>
      <c r="Q8976" t="s">
        <v>90</v>
      </c>
      <c r="R8976" t="s">
        <v>5230</v>
      </c>
      <c r="S8976">
        <v>36.288000000000011</v>
      </c>
      <c r="T8976">
        <v>7</v>
      </c>
      <c r="U8976">
        <v>0.2</v>
      </c>
      <c r="V8976">
        <v>12.700800000000001</v>
      </c>
    </row>
    <row r="8977" spans="1:22" ht="14.25" customHeight="1" x14ac:dyDescent="0.3">
      <c r="A8977">
        <v>8976</v>
      </c>
      <c r="B8977" t="s">
        <v>10350</v>
      </c>
      <c r="C8977">
        <f>YEAR(Data!$D8977)</f>
        <v>2014</v>
      </c>
      <c r="D8977" s="2">
        <v>41967</v>
      </c>
      <c r="E8977" s="2">
        <v>41970</v>
      </c>
      <c r="F8977" t="s">
        <v>188</v>
      </c>
      <c r="G8977" t="s">
        <v>6343</v>
      </c>
      <c r="H8977" t="s">
        <v>6344</v>
      </c>
      <c r="I8977" t="s">
        <v>41</v>
      </c>
      <c r="J8977" t="s">
        <v>27</v>
      </c>
      <c r="K8977" t="s">
        <v>815</v>
      </c>
      <c r="L8977" t="s">
        <v>104</v>
      </c>
      <c r="M8977">
        <v>75220</v>
      </c>
      <c r="N8977" t="s">
        <v>105</v>
      </c>
      <c r="O8977" t="s">
        <v>6006</v>
      </c>
      <c r="P8977" t="s">
        <v>46</v>
      </c>
      <c r="Q8977" t="s">
        <v>90</v>
      </c>
      <c r="R8977" t="s">
        <v>6007</v>
      </c>
      <c r="S8977">
        <v>78.304000000000002</v>
      </c>
      <c r="T8977">
        <v>2</v>
      </c>
      <c r="U8977">
        <v>0.2</v>
      </c>
      <c r="V8977">
        <v>29.363999999999997</v>
      </c>
    </row>
    <row r="8978" spans="1:22" ht="14.25" customHeight="1" x14ac:dyDescent="0.3">
      <c r="A8978">
        <v>8977</v>
      </c>
      <c r="B8978" t="s">
        <v>10350</v>
      </c>
      <c r="C8978">
        <f>YEAR(Data!$D8978)</f>
        <v>2014</v>
      </c>
      <c r="D8978" s="2">
        <v>41967</v>
      </c>
      <c r="E8978" s="2">
        <v>41970</v>
      </c>
      <c r="F8978" t="s">
        <v>188</v>
      </c>
      <c r="G8978" t="s">
        <v>6343</v>
      </c>
      <c r="H8978" t="s">
        <v>6344</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ht="14.25" customHeight="1" x14ac:dyDescent="0.3">
      <c r="A8979">
        <v>8978</v>
      </c>
      <c r="B8979" t="s">
        <v>10350</v>
      </c>
      <c r="C8979">
        <f>YEAR(Data!$D8979)</f>
        <v>2014</v>
      </c>
      <c r="D8979" s="2">
        <v>41967</v>
      </c>
      <c r="E8979" s="2">
        <v>41970</v>
      </c>
      <c r="F8979" t="s">
        <v>188</v>
      </c>
      <c r="G8979" t="s">
        <v>6343</v>
      </c>
      <c r="H8979" t="s">
        <v>6344</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ht="14.25" customHeight="1" x14ac:dyDescent="0.3">
      <c r="A8980">
        <v>8979</v>
      </c>
      <c r="B8980" t="s">
        <v>10351</v>
      </c>
      <c r="C8980">
        <f>YEAR(Data!$D8980)</f>
        <v>2011</v>
      </c>
      <c r="D8980" s="2">
        <v>40850</v>
      </c>
      <c r="E8980" s="2">
        <v>40852</v>
      </c>
      <c r="F8980" t="s">
        <v>23</v>
      </c>
      <c r="G8980" t="s">
        <v>6029</v>
      </c>
      <c r="H8980" t="s">
        <v>6030</v>
      </c>
      <c r="I8980" t="s">
        <v>41</v>
      </c>
      <c r="J8980" t="s">
        <v>27</v>
      </c>
      <c r="K8980" t="s">
        <v>6067</v>
      </c>
      <c r="L8980" t="s">
        <v>788</v>
      </c>
      <c r="M8980">
        <v>7050</v>
      </c>
      <c r="N8980" t="s">
        <v>148</v>
      </c>
      <c r="O8980" t="s">
        <v>2391</v>
      </c>
      <c r="P8980" t="s">
        <v>46</v>
      </c>
      <c r="Q8980" t="s">
        <v>75</v>
      </c>
      <c r="R8980" t="s">
        <v>2392</v>
      </c>
      <c r="S8980">
        <v>5.76</v>
      </c>
      <c r="T8980">
        <v>2</v>
      </c>
      <c r="U8980">
        <v>0</v>
      </c>
      <c r="V8980">
        <v>2.8224</v>
      </c>
    </row>
    <row r="8981" spans="1:22" ht="14.25" customHeight="1" x14ac:dyDescent="0.3">
      <c r="A8981">
        <v>8980</v>
      </c>
      <c r="B8981" t="s">
        <v>10352</v>
      </c>
      <c r="C8981">
        <f>YEAR(Data!$D8981)</f>
        <v>2012</v>
      </c>
      <c r="D8981" s="2">
        <v>41201</v>
      </c>
      <c r="E8981" s="2">
        <v>41206</v>
      </c>
      <c r="F8981" t="s">
        <v>23</v>
      </c>
      <c r="G8981" t="s">
        <v>7758</v>
      </c>
      <c r="H8981" t="s">
        <v>7759</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ht="14.25" customHeight="1" x14ac:dyDescent="0.3">
      <c r="A8982">
        <v>8981</v>
      </c>
      <c r="B8982" t="s">
        <v>10353</v>
      </c>
      <c r="C8982">
        <f>YEAR(Data!$D8982)</f>
        <v>2011</v>
      </c>
      <c r="D8982" s="2">
        <v>40581</v>
      </c>
      <c r="E8982" s="2">
        <v>40585</v>
      </c>
      <c r="F8982" t="s">
        <v>23</v>
      </c>
      <c r="G8982" t="s">
        <v>951</v>
      </c>
      <c r="H8982" t="s">
        <v>952</v>
      </c>
      <c r="I8982" t="s">
        <v>26</v>
      </c>
      <c r="J8982" t="s">
        <v>27</v>
      </c>
      <c r="K8982" t="s">
        <v>10354</v>
      </c>
      <c r="L8982" t="s">
        <v>211</v>
      </c>
      <c r="M8982">
        <v>60441</v>
      </c>
      <c r="N8982" t="s">
        <v>105</v>
      </c>
      <c r="O8982" t="s">
        <v>5813</v>
      </c>
      <c r="P8982" t="s">
        <v>46</v>
      </c>
      <c r="Q8982" t="s">
        <v>75</v>
      </c>
      <c r="R8982" t="s">
        <v>5814</v>
      </c>
      <c r="S8982">
        <v>8.9519999999999982</v>
      </c>
      <c r="T8982">
        <v>2</v>
      </c>
      <c r="U8982">
        <v>0.8</v>
      </c>
      <c r="V8982">
        <v>-14.770800000000001</v>
      </c>
    </row>
    <row r="8983" spans="1:22" ht="14.25" customHeight="1" x14ac:dyDescent="0.3">
      <c r="A8983">
        <v>8982</v>
      </c>
      <c r="B8983" t="s">
        <v>10355</v>
      </c>
      <c r="C8983">
        <f>YEAR(Data!$D8983)</f>
        <v>2013</v>
      </c>
      <c r="D8983" s="2">
        <v>41340</v>
      </c>
      <c r="E8983" s="2">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ht="14.25" customHeight="1" x14ac:dyDescent="0.3">
      <c r="A8984">
        <v>8983</v>
      </c>
      <c r="B8984" t="s">
        <v>10355</v>
      </c>
      <c r="C8984">
        <f>YEAR(Data!$D8984)</f>
        <v>2013</v>
      </c>
      <c r="D8984" s="2">
        <v>41340</v>
      </c>
      <c r="E8984" s="2">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ht="14.25" customHeight="1" x14ac:dyDescent="0.3">
      <c r="A8985">
        <v>8984</v>
      </c>
      <c r="B8985" t="s">
        <v>10355</v>
      </c>
      <c r="C8985">
        <f>YEAR(Data!$D8985)</f>
        <v>2013</v>
      </c>
      <c r="D8985" s="2">
        <v>41340</v>
      </c>
      <c r="E8985" s="2">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ht="14.25" customHeight="1" x14ac:dyDescent="0.3">
      <c r="A8986">
        <v>8985</v>
      </c>
      <c r="B8986" t="s">
        <v>10355</v>
      </c>
      <c r="C8986">
        <f>YEAR(Data!$D8986)</f>
        <v>2013</v>
      </c>
      <c r="D8986" s="2">
        <v>41340</v>
      </c>
      <c r="E8986" s="2">
        <v>41346</v>
      </c>
      <c r="F8986" t="s">
        <v>50</v>
      </c>
      <c r="G8986" t="s">
        <v>454</v>
      </c>
      <c r="H8986" t="s">
        <v>455</v>
      </c>
      <c r="I8986" t="s">
        <v>26</v>
      </c>
      <c r="J8986" t="s">
        <v>27</v>
      </c>
      <c r="K8986" t="s">
        <v>303</v>
      </c>
      <c r="L8986" t="s">
        <v>211</v>
      </c>
      <c r="M8986">
        <v>60623</v>
      </c>
      <c r="N8986" t="s">
        <v>105</v>
      </c>
      <c r="O8986" t="s">
        <v>5504</v>
      </c>
      <c r="P8986" t="s">
        <v>32</v>
      </c>
      <c r="Q8986" t="s">
        <v>56</v>
      </c>
      <c r="R8986" t="s">
        <v>5505</v>
      </c>
      <c r="S8986">
        <v>145.97999999999999</v>
      </c>
      <c r="T8986">
        <v>2</v>
      </c>
      <c r="U8986">
        <v>0.5</v>
      </c>
      <c r="V8986">
        <v>-99.266399999999976</v>
      </c>
    </row>
    <row r="8987" spans="1:22" ht="14.25" customHeight="1" x14ac:dyDescent="0.3">
      <c r="A8987">
        <v>8986</v>
      </c>
      <c r="B8987" t="s">
        <v>10356</v>
      </c>
      <c r="C8987">
        <f>YEAR(Data!$D8987)</f>
        <v>2012</v>
      </c>
      <c r="D8987" s="2">
        <v>41246</v>
      </c>
      <c r="E8987" s="2">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ht="14.25" customHeight="1" x14ac:dyDescent="0.3">
      <c r="A8988">
        <v>8987</v>
      </c>
      <c r="B8988" t="s">
        <v>10356</v>
      </c>
      <c r="C8988">
        <f>YEAR(Data!$D8988)</f>
        <v>2012</v>
      </c>
      <c r="D8988" s="2">
        <v>41246</v>
      </c>
      <c r="E8988" s="2">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ht="14.25" customHeight="1" x14ac:dyDescent="0.3">
      <c r="A8989">
        <v>8988</v>
      </c>
      <c r="B8989" t="s">
        <v>10356</v>
      </c>
      <c r="C8989">
        <f>YEAR(Data!$D8989)</f>
        <v>2012</v>
      </c>
      <c r="D8989" s="2">
        <v>41246</v>
      </c>
      <c r="E8989" s="2">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ht="14.25" customHeight="1" x14ac:dyDescent="0.3">
      <c r="A8990">
        <v>8989</v>
      </c>
      <c r="B8990" t="s">
        <v>10356</v>
      </c>
      <c r="C8990">
        <f>YEAR(Data!$D8990)</f>
        <v>2012</v>
      </c>
      <c r="D8990" s="2">
        <v>41246</v>
      </c>
      <c r="E8990" s="2">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ht="14.25" customHeight="1" x14ac:dyDescent="0.3">
      <c r="A8991">
        <v>8990</v>
      </c>
      <c r="B8991" t="s">
        <v>10357</v>
      </c>
      <c r="C8991">
        <f>YEAR(Data!$D8991)</f>
        <v>2012</v>
      </c>
      <c r="D8991" s="2">
        <v>41267</v>
      </c>
      <c r="E8991" s="2">
        <v>41273</v>
      </c>
      <c r="F8991" t="s">
        <v>50</v>
      </c>
      <c r="G8991" t="s">
        <v>3744</v>
      </c>
      <c r="H8991" t="s">
        <v>3745</v>
      </c>
      <c r="I8991" t="s">
        <v>41</v>
      </c>
      <c r="J8991" t="s">
        <v>27</v>
      </c>
      <c r="K8991" t="s">
        <v>318</v>
      </c>
      <c r="L8991" t="s">
        <v>596</v>
      </c>
      <c r="M8991">
        <v>65807</v>
      </c>
      <c r="N8991" t="s">
        <v>105</v>
      </c>
      <c r="O8991" t="s">
        <v>6855</v>
      </c>
      <c r="P8991" t="s">
        <v>32</v>
      </c>
      <c r="Q8991" t="s">
        <v>65</v>
      </c>
      <c r="R8991" t="s">
        <v>6856</v>
      </c>
      <c r="S8991">
        <v>9.68</v>
      </c>
      <c r="T8991">
        <v>2</v>
      </c>
      <c r="U8991">
        <v>0</v>
      </c>
      <c r="V8991">
        <v>3.7751999999999999</v>
      </c>
    </row>
    <row r="8992" spans="1:22" ht="14.25" customHeight="1" x14ac:dyDescent="0.3">
      <c r="A8992">
        <v>8991</v>
      </c>
      <c r="B8992" t="s">
        <v>10357</v>
      </c>
      <c r="C8992">
        <f>YEAR(Data!$D8992)</f>
        <v>2012</v>
      </c>
      <c r="D8992" s="2">
        <v>41267</v>
      </c>
      <c r="E8992" s="2">
        <v>41273</v>
      </c>
      <c r="F8992" t="s">
        <v>50</v>
      </c>
      <c r="G8992" t="s">
        <v>3744</v>
      </c>
      <c r="H8992" t="s">
        <v>3745</v>
      </c>
      <c r="I8992" t="s">
        <v>41</v>
      </c>
      <c r="J8992" t="s">
        <v>27</v>
      </c>
      <c r="K8992" t="s">
        <v>318</v>
      </c>
      <c r="L8992" t="s">
        <v>596</v>
      </c>
      <c r="M8992">
        <v>65807</v>
      </c>
      <c r="N8992" t="s">
        <v>105</v>
      </c>
      <c r="O8992" t="s">
        <v>5273</v>
      </c>
      <c r="P8992" t="s">
        <v>71</v>
      </c>
      <c r="Q8992" t="s">
        <v>1216</v>
      </c>
      <c r="R8992" t="s">
        <v>5274</v>
      </c>
      <c r="S8992">
        <v>4899.93</v>
      </c>
      <c r="T8992">
        <v>7</v>
      </c>
      <c r="U8992">
        <v>0</v>
      </c>
      <c r="V8992">
        <v>2302.9670999999998</v>
      </c>
    </row>
    <row r="8993" spans="1:22" ht="14.25" customHeight="1" x14ac:dyDescent="0.3">
      <c r="A8993">
        <v>8992</v>
      </c>
      <c r="B8993" t="s">
        <v>10358</v>
      </c>
      <c r="C8993">
        <f>YEAR(Data!$D8993)</f>
        <v>2014</v>
      </c>
      <c r="D8993" s="2">
        <v>41914</v>
      </c>
      <c r="E8993" s="2">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ht="14.25" customHeight="1" x14ac:dyDescent="0.3">
      <c r="A8994">
        <v>8993</v>
      </c>
      <c r="B8994" t="s">
        <v>10359</v>
      </c>
      <c r="C8994">
        <f>YEAR(Data!$D8994)</f>
        <v>2014</v>
      </c>
      <c r="D8994" s="2">
        <v>41929</v>
      </c>
      <c r="E8994" s="2">
        <v>41934</v>
      </c>
      <c r="F8994" t="s">
        <v>50</v>
      </c>
      <c r="G8994" t="s">
        <v>8994</v>
      </c>
      <c r="H8994" t="s">
        <v>8995</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ht="14.25" customHeight="1" x14ac:dyDescent="0.3">
      <c r="A8995">
        <v>8994</v>
      </c>
      <c r="B8995" t="s">
        <v>10359</v>
      </c>
      <c r="C8995">
        <f>YEAR(Data!$D8995)</f>
        <v>2014</v>
      </c>
      <c r="D8995" s="2">
        <v>41929</v>
      </c>
      <c r="E8995" s="2">
        <v>41934</v>
      </c>
      <c r="F8995" t="s">
        <v>50</v>
      </c>
      <c r="G8995" t="s">
        <v>8994</v>
      </c>
      <c r="H8995" t="s">
        <v>8995</v>
      </c>
      <c r="I8995" t="s">
        <v>41</v>
      </c>
      <c r="J8995" t="s">
        <v>27</v>
      </c>
      <c r="K8995" t="s">
        <v>382</v>
      </c>
      <c r="L8995" t="s">
        <v>335</v>
      </c>
      <c r="M8995">
        <v>38401</v>
      </c>
      <c r="N8995" t="s">
        <v>30</v>
      </c>
      <c r="O8995" t="s">
        <v>5302</v>
      </c>
      <c r="P8995" t="s">
        <v>32</v>
      </c>
      <c r="Q8995" t="s">
        <v>56</v>
      </c>
      <c r="R8995" t="s">
        <v>5303</v>
      </c>
      <c r="S8995">
        <v>1875.258</v>
      </c>
      <c r="T8995">
        <v>7</v>
      </c>
      <c r="U8995">
        <v>0.4</v>
      </c>
      <c r="V8995">
        <v>-968.88329999999996</v>
      </c>
    </row>
    <row r="8996" spans="1:22" ht="14.25" customHeight="1" x14ac:dyDescent="0.3">
      <c r="A8996">
        <v>8995</v>
      </c>
      <c r="B8996" t="s">
        <v>10360</v>
      </c>
      <c r="C8996">
        <f>YEAR(Data!$D8996)</f>
        <v>2011</v>
      </c>
      <c r="D8996" s="2">
        <v>40770</v>
      </c>
      <c r="E8996" s="2">
        <v>40772</v>
      </c>
      <c r="F8996" t="s">
        <v>188</v>
      </c>
      <c r="G8996" t="s">
        <v>3259</v>
      </c>
      <c r="H8996" t="s">
        <v>3260</v>
      </c>
      <c r="I8996" t="s">
        <v>26</v>
      </c>
      <c r="J8996" t="s">
        <v>27</v>
      </c>
      <c r="K8996" t="s">
        <v>7238</v>
      </c>
      <c r="L8996" t="s">
        <v>54</v>
      </c>
      <c r="M8996">
        <v>33021</v>
      </c>
      <c r="N8996" t="s">
        <v>30</v>
      </c>
      <c r="O8996" t="s">
        <v>10191</v>
      </c>
      <c r="P8996" t="s">
        <v>46</v>
      </c>
      <c r="Q8996" t="s">
        <v>90</v>
      </c>
      <c r="R8996" t="s">
        <v>10192</v>
      </c>
      <c r="S8996">
        <v>91.360000000000014</v>
      </c>
      <c r="T8996">
        <v>5</v>
      </c>
      <c r="U8996">
        <v>0.2</v>
      </c>
      <c r="V8996">
        <v>29.691999999999993</v>
      </c>
    </row>
    <row r="8997" spans="1:22" ht="14.25" customHeight="1" x14ac:dyDescent="0.3">
      <c r="A8997">
        <v>8996</v>
      </c>
      <c r="B8997" t="s">
        <v>10360</v>
      </c>
      <c r="C8997">
        <f>YEAR(Data!$D8997)</f>
        <v>2011</v>
      </c>
      <c r="D8997" s="2">
        <v>40770</v>
      </c>
      <c r="E8997" s="2">
        <v>40772</v>
      </c>
      <c r="F8997" t="s">
        <v>188</v>
      </c>
      <c r="G8997" t="s">
        <v>3259</v>
      </c>
      <c r="H8997" t="s">
        <v>3260</v>
      </c>
      <c r="I8997" t="s">
        <v>26</v>
      </c>
      <c r="J8997" t="s">
        <v>27</v>
      </c>
      <c r="K8997" t="s">
        <v>7238</v>
      </c>
      <c r="L8997" t="s">
        <v>54</v>
      </c>
      <c r="M8997">
        <v>33021</v>
      </c>
      <c r="N8997" t="s">
        <v>30</v>
      </c>
      <c r="O8997" t="s">
        <v>1992</v>
      </c>
      <c r="P8997" t="s">
        <v>46</v>
      </c>
      <c r="Q8997" t="s">
        <v>78</v>
      </c>
      <c r="R8997" t="s">
        <v>1993</v>
      </c>
      <c r="S8997">
        <v>152.24</v>
      </c>
      <c r="T8997">
        <v>5</v>
      </c>
      <c r="U8997">
        <v>0.2</v>
      </c>
      <c r="V8997">
        <v>17.126999999999988</v>
      </c>
    </row>
    <row r="8998" spans="1:22" ht="14.25" customHeight="1" x14ac:dyDescent="0.3">
      <c r="A8998">
        <v>8997</v>
      </c>
      <c r="B8998" t="s">
        <v>10361</v>
      </c>
      <c r="C8998">
        <f>YEAR(Data!$D8998)</f>
        <v>2014</v>
      </c>
      <c r="D8998" s="2">
        <v>41955</v>
      </c>
      <c r="E8998" s="2">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ht="14.25" customHeight="1" x14ac:dyDescent="0.3">
      <c r="A8999">
        <v>8998</v>
      </c>
      <c r="B8999" t="s">
        <v>10362</v>
      </c>
      <c r="C8999">
        <f>YEAR(Data!$D8999)</f>
        <v>2014</v>
      </c>
      <c r="D8999" s="2">
        <v>41719</v>
      </c>
      <c r="E8999" s="2">
        <v>41719</v>
      </c>
      <c r="F8999" t="s">
        <v>1290</v>
      </c>
      <c r="G8999" t="s">
        <v>6077</v>
      </c>
      <c r="H8999" t="s">
        <v>6078</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ht="14.25" customHeight="1" x14ac:dyDescent="0.3">
      <c r="A9000">
        <v>8999</v>
      </c>
      <c r="B9000" t="s">
        <v>10362</v>
      </c>
      <c r="C9000">
        <f>YEAR(Data!$D9000)</f>
        <v>2014</v>
      </c>
      <c r="D9000" s="2">
        <v>41719</v>
      </c>
      <c r="E9000" s="2">
        <v>41719</v>
      </c>
      <c r="F9000" t="s">
        <v>1290</v>
      </c>
      <c r="G9000" t="s">
        <v>6077</v>
      </c>
      <c r="H9000" t="s">
        <v>6078</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ht="14.25" customHeight="1" x14ac:dyDescent="0.3">
      <c r="A9001">
        <v>9000</v>
      </c>
      <c r="B9001" t="s">
        <v>10363</v>
      </c>
      <c r="C9001">
        <f>YEAR(Data!$D9001)</f>
        <v>2014</v>
      </c>
      <c r="D9001" s="2">
        <v>41773</v>
      </c>
      <c r="E9001" s="2">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ht="14.25" customHeight="1" x14ac:dyDescent="0.3">
      <c r="A9002">
        <v>9001</v>
      </c>
      <c r="B9002" t="s">
        <v>10364</v>
      </c>
      <c r="C9002">
        <f>YEAR(Data!$D9002)</f>
        <v>2011</v>
      </c>
      <c r="D9002" s="2">
        <v>40716</v>
      </c>
      <c r="E9002" s="2">
        <v>40716</v>
      </c>
      <c r="F9002" t="s">
        <v>1290</v>
      </c>
      <c r="G9002" t="s">
        <v>4282</v>
      </c>
      <c r="H9002" t="s">
        <v>4283</v>
      </c>
      <c r="I9002" t="s">
        <v>26</v>
      </c>
      <c r="J9002" t="s">
        <v>27</v>
      </c>
      <c r="K9002" t="s">
        <v>544</v>
      </c>
      <c r="L9002" t="s">
        <v>310</v>
      </c>
      <c r="M9002">
        <v>85023</v>
      </c>
      <c r="N9002" t="s">
        <v>44</v>
      </c>
      <c r="O9002" t="s">
        <v>5389</v>
      </c>
      <c r="P9002" t="s">
        <v>46</v>
      </c>
      <c r="Q9002" t="s">
        <v>75</v>
      </c>
      <c r="R9002" t="s">
        <v>5390</v>
      </c>
      <c r="S9002">
        <v>8.2260000000000009</v>
      </c>
      <c r="T9002">
        <v>3</v>
      </c>
      <c r="U9002">
        <v>0.7</v>
      </c>
      <c r="V9002">
        <v>-6.0323999999999991</v>
      </c>
    </row>
    <row r="9003" spans="1:22" ht="14.25" customHeight="1" x14ac:dyDescent="0.3">
      <c r="A9003">
        <v>9002</v>
      </c>
      <c r="B9003" t="s">
        <v>10365</v>
      </c>
      <c r="C9003">
        <f>YEAR(Data!$D9003)</f>
        <v>2011</v>
      </c>
      <c r="D9003" s="2">
        <v>40879</v>
      </c>
      <c r="E9003" s="2">
        <v>40886</v>
      </c>
      <c r="F9003" t="s">
        <v>50</v>
      </c>
      <c r="G9003" t="s">
        <v>5323</v>
      </c>
      <c r="H9003" t="s">
        <v>5324</v>
      </c>
      <c r="I9003" t="s">
        <v>41</v>
      </c>
      <c r="J9003" t="s">
        <v>27</v>
      </c>
      <c r="K9003" t="s">
        <v>7490</v>
      </c>
      <c r="L9003" t="s">
        <v>1272</v>
      </c>
      <c r="M9003">
        <v>30328</v>
      </c>
      <c r="N9003" t="s">
        <v>30</v>
      </c>
      <c r="O9003" t="s">
        <v>7226</v>
      </c>
      <c r="P9003" t="s">
        <v>71</v>
      </c>
      <c r="Q9003" t="s">
        <v>161</v>
      </c>
      <c r="R9003" t="s">
        <v>7227</v>
      </c>
      <c r="S9003">
        <v>5.95</v>
      </c>
      <c r="T9003">
        <v>1</v>
      </c>
      <c r="U9003">
        <v>0</v>
      </c>
      <c r="V9003">
        <v>0.83300000000000018</v>
      </c>
    </row>
    <row r="9004" spans="1:22" ht="14.25" customHeight="1" x14ac:dyDescent="0.3">
      <c r="A9004">
        <v>9003</v>
      </c>
      <c r="B9004" t="s">
        <v>10365</v>
      </c>
      <c r="C9004">
        <f>YEAR(Data!$D9004)</f>
        <v>2011</v>
      </c>
      <c r="D9004" s="2">
        <v>40879</v>
      </c>
      <c r="E9004" s="2">
        <v>40886</v>
      </c>
      <c r="F9004" t="s">
        <v>50</v>
      </c>
      <c r="G9004" t="s">
        <v>5323</v>
      </c>
      <c r="H9004" t="s">
        <v>5324</v>
      </c>
      <c r="I9004" t="s">
        <v>41</v>
      </c>
      <c r="J9004" t="s">
        <v>27</v>
      </c>
      <c r="K9004" t="s">
        <v>7490</v>
      </c>
      <c r="L9004" t="s">
        <v>1272</v>
      </c>
      <c r="M9004">
        <v>30328</v>
      </c>
      <c r="N9004" t="s">
        <v>30</v>
      </c>
      <c r="O9004" t="s">
        <v>2841</v>
      </c>
      <c r="P9004" t="s">
        <v>46</v>
      </c>
      <c r="Q9004" t="s">
        <v>90</v>
      </c>
      <c r="R9004" t="s">
        <v>2842</v>
      </c>
      <c r="S9004">
        <v>15.24</v>
      </c>
      <c r="T9004">
        <v>3</v>
      </c>
      <c r="U9004">
        <v>0</v>
      </c>
      <c r="V9004">
        <v>7.1627999999999998</v>
      </c>
    </row>
    <row r="9005" spans="1:22" ht="14.25" customHeight="1" x14ac:dyDescent="0.3">
      <c r="A9005">
        <v>9004</v>
      </c>
      <c r="B9005" t="s">
        <v>10366</v>
      </c>
      <c r="C9005">
        <f>YEAR(Data!$D9005)</f>
        <v>2012</v>
      </c>
      <c r="D9005" s="2">
        <v>41004</v>
      </c>
      <c r="E9005" s="2">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ht="14.25" customHeight="1" x14ac:dyDescent="0.3">
      <c r="A9006">
        <v>9005</v>
      </c>
      <c r="B9006" t="s">
        <v>10366</v>
      </c>
      <c r="C9006">
        <f>YEAR(Data!$D9006)</f>
        <v>2012</v>
      </c>
      <c r="D9006" s="2">
        <v>41004</v>
      </c>
      <c r="E9006" s="2">
        <v>41005</v>
      </c>
      <c r="F9006" t="s">
        <v>1290</v>
      </c>
      <c r="G9006" t="s">
        <v>1934</v>
      </c>
      <c r="H9006" t="s">
        <v>1935</v>
      </c>
      <c r="I9006" t="s">
        <v>26</v>
      </c>
      <c r="J9006" t="s">
        <v>27</v>
      </c>
      <c r="K9006" t="s">
        <v>4676</v>
      </c>
      <c r="L9006" t="s">
        <v>96</v>
      </c>
      <c r="M9006">
        <v>99207</v>
      </c>
      <c r="N9006" t="s">
        <v>44</v>
      </c>
      <c r="O9006" t="s">
        <v>7785</v>
      </c>
      <c r="P9006" t="s">
        <v>46</v>
      </c>
      <c r="Q9006" t="s">
        <v>68</v>
      </c>
      <c r="R9006" t="s">
        <v>7786</v>
      </c>
      <c r="S9006">
        <v>23.84</v>
      </c>
      <c r="T9006">
        <v>8</v>
      </c>
      <c r="U9006">
        <v>0</v>
      </c>
      <c r="V9006">
        <v>6.4368000000000016</v>
      </c>
    </row>
    <row r="9007" spans="1:22" ht="14.25" customHeight="1" x14ac:dyDescent="0.3">
      <c r="A9007">
        <v>9006</v>
      </c>
      <c r="B9007" t="s">
        <v>10367</v>
      </c>
      <c r="C9007">
        <f>YEAR(Data!$D9007)</f>
        <v>2014</v>
      </c>
      <c r="D9007" s="2">
        <v>41962</v>
      </c>
      <c r="E9007" s="2">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ht="14.25" customHeight="1" x14ac:dyDescent="0.3">
      <c r="A9008">
        <v>9007</v>
      </c>
      <c r="B9008" t="s">
        <v>10367</v>
      </c>
      <c r="C9008">
        <f>YEAR(Data!$D9008)</f>
        <v>2014</v>
      </c>
      <c r="D9008" s="2">
        <v>41962</v>
      </c>
      <c r="E9008" s="2">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ht="14.25" customHeight="1" x14ac:dyDescent="0.3">
      <c r="A9009">
        <v>9008</v>
      </c>
      <c r="B9009" t="s">
        <v>10367</v>
      </c>
      <c r="C9009">
        <f>YEAR(Data!$D9009)</f>
        <v>2014</v>
      </c>
      <c r="D9009" s="2">
        <v>41962</v>
      </c>
      <c r="E9009" s="2">
        <v>41962</v>
      </c>
      <c r="F9009" t="s">
        <v>1290</v>
      </c>
      <c r="G9009" t="s">
        <v>2023</v>
      </c>
      <c r="H9009" t="s">
        <v>2024</v>
      </c>
      <c r="I9009" t="s">
        <v>41</v>
      </c>
      <c r="J9009" t="s">
        <v>27</v>
      </c>
      <c r="K9009" t="s">
        <v>2548</v>
      </c>
      <c r="L9009" t="s">
        <v>114</v>
      </c>
      <c r="M9009">
        <v>53209</v>
      </c>
      <c r="N9009" t="s">
        <v>105</v>
      </c>
      <c r="O9009" t="s">
        <v>7382</v>
      </c>
      <c r="P9009" t="s">
        <v>46</v>
      </c>
      <c r="Q9009" t="s">
        <v>47</v>
      </c>
      <c r="R9009" t="s">
        <v>7383</v>
      </c>
      <c r="S9009">
        <v>7.38</v>
      </c>
      <c r="T9009">
        <v>2</v>
      </c>
      <c r="U9009">
        <v>0</v>
      </c>
      <c r="V9009">
        <v>3.4685999999999999</v>
      </c>
    </row>
    <row r="9010" spans="1:22" ht="14.25" customHeight="1" x14ac:dyDescent="0.3">
      <c r="A9010">
        <v>9009</v>
      </c>
      <c r="B9010" t="s">
        <v>10367</v>
      </c>
      <c r="C9010">
        <f>YEAR(Data!$D9010)</f>
        <v>2014</v>
      </c>
      <c r="D9010" s="2">
        <v>41962</v>
      </c>
      <c r="E9010" s="2">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ht="14.25" customHeight="1" x14ac:dyDescent="0.3">
      <c r="A9011">
        <v>9010</v>
      </c>
      <c r="B9011" t="s">
        <v>10368</v>
      </c>
      <c r="C9011">
        <f>YEAR(Data!$D9011)</f>
        <v>2014</v>
      </c>
      <c r="D9011" s="2">
        <v>41833</v>
      </c>
      <c r="E9011" s="2">
        <v>41839</v>
      </c>
      <c r="F9011" t="s">
        <v>50</v>
      </c>
      <c r="G9011" t="s">
        <v>7758</v>
      </c>
      <c r="H9011" t="s">
        <v>7759</v>
      </c>
      <c r="I9011" t="s">
        <v>26</v>
      </c>
      <c r="J9011" t="s">
        <v>27</v>
      </c>
      <c r="K9011" t="s">
        <v>746</v>
      </c>
      <c r="L9011" t="s">
        <v>498</v>
      </c>
      <c r="M9011">
        <v>45014</v>
      </c>
      <c r="N9011" t="s">
        <v>148</v>
      </c>
      <c r="O9011" t="s">
        <v>6074</v>
      </c>
      <c r="P9011" t="s">
        <v>46</v>
      </c>
      <c r="Q9011" t="s">
        <v>90</v>
      </c>
      <c r="R9011" t="s">
        <v>6075</v>
      </c>
      <c r="S9011">
        <v>3.8159999999999998</v>
      </c>
      <c r="T9011">
        <v>1</v>
      </c>
      <c r="U9011">
        <v>0.2</v>
      </c>
      <c r="V9011">
        <v>1.1924999999999997</v>
      </c>
    </row>
    <row r="9012" spans="1:22" ht="14.25" customHeight="1" x14ac:dyDescent="0.3">
      <c r="A9012">
        <v>9011</v>
      </c>
      <c r="B9012" t="s">
        <v>10369</v>
      </c>
      <c r="C9012">
        <f>YEAR(Data!$D9012)</f>
        <v>2014</v>
      </c>
      <c r="D9012" s="2">
        <v>41779</v>
      </c>
      <c r="E9012" s="2">
        <v>41783</v>
      </c>
      <c r="F9012" t="s">
        <v>50</v>
      </c>
      <c r="G9012" t="s">
        <v>4592</v>
      </c>
      <c r="H9012" t="s">
        <v>4593</v>
      </c>
      <c r="I9012" t="s">
        <v>41</v>
      </c>
      <c r="J9012" t="s">
        <v>27</v>
      </c>
      <c r="K9012" t="s">
        <v>1681</v>
      </c>
      <c r="L9012" t="s">
        <v>358</v>
      </c>
      <c r="M9012">
        <v>35810</v>
      </c>
      <c r="N9012" t="s">
        <v>30</v>
      </c>
      <c r="O9012" t="s">
        <v>6400</v>
      </c>
      <c r="P9012" t="s">
        <v>46</v>
      </c>
      <c r="Q9012" t="s">
        <v>75</v>
      </c>
      <c r="R9012" t="s">
        <v>6401</v>
      </c>
      <c r="S9012">
        <v>26.16</v>
      </c>
      <c r="T9012">
        <v>4</v>
      </c>
      <c r="U9012">
        <v>0</v>
      </c>
      <c r="V9012">
        <v>12.8184</v>
      </c>
    </row>
    <row r="9013" spans="1:22" ht="14.25" customHeight="1" x14ac:dyDescent="0.3">
      <c r="A9013">
        <v>9012</v>
      </c>
      <c r="B9013" t="s">
        <v>10370</v>
      </c>
      <c r="C9013">
        <f>YEAR(Data!$D9013)</f>
        <v>2012</v>
      </c>
      <c r="D9013" s="2">
        <v>41263</v>
      </c>
      <c r="E9013" s="2">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ht="14.25" customHeight="1" x14ac:dyDescent="0.3">
      <c r="A9014">
        <v>9013</v>
      </c>
      <c r="B9014" t="s">
        <v>10371</v>
      </c>
      <c r="C9014">
        <f>YEAR(Data!$D9014)</f>
        <v>2013</v>
      </c>
      <c r="D9014" s="2">
        <v>41326</v>
      </c>
      <c r="E9014" s="2">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ht="14.25" customHeight="1" x14ac:dyDescent="0.3">
      <c r="A9015">
        <v>9014</v>
      </c>
      <c r="B9015" t="s">
        <v>10372</v>
      </c>
      <c r="C9015">
        <f>YEAR(Data!$D9015)</f>
        <v>2014</v>
      </c>
      <c r="D9015" s="2">
        <v>41717</v>
      </c>
      <c r="E9015" s="2">
        <v>41721</v>
      </c>
      <c r="F9015" t="s">
        <v>50</v>
      </c>
      <c r="G9015" t="s">
        <v>8554</v>
      </c>
      <c r="H9015" t="s">
        <v>8555</v>
      </c>
      <c r="I9015" t="s">
        <v>41</v>
      </c>
      <c r="J9015" t="s">
        <v>27</v>
      </c>
      <c r="K9015" t="s">
        <v>42</v>
      </c>
      <c r="L9015" t="s">
        <v>43</v>
      </c>
      <c r="M9015">
        <v>90008</v>
      </c>
      <c r="N9015" t="s">
        <v>44</v>
      </c>
      <c r="O9015" t="s">
        <v>7185</v>
      </c>
      <c r="P9015" t="s">
        <v>46</v>
      </c>
      <c r="Q9015" t="s">
        <v>68</v>
      </c>
      <c r="R9015" t="s">
        <v>4224</v>
      </c>
      <c r="S9015">
        <v>13.899999999999999</v>
      </c>
      <c r="T9015">
        <v>5</v>
      </c>
      <c r="U9015">
        <v>0</v>
      </c>
      <c r="V9015">
        <v>3.7529999999999997</v>
      </c>
    </row>
    <row r="9016" spans="1:22" ht="14.25" customHeight="1" x14ac:dyDescent="0.3">
      <c r="A9016">
        <v>9015</v>
      </c>
      <c r="B9016" t="s">
        <v>10372</v>
      </c>
      <c r="C9016">
        <f>YEAR(Data!$D9016)</f>
        <v>2014</v>
      </c>
      <c r="D9016" s="2">
        <v>41717</v>
      </c>
      <c r="E9016" s="2">
        <v>41721</v>
      </c>
      <c r="F9016" t="s">
        <v>50</v>
      </c>
      <c r="G9016" t="s">
        <v>8554</v>
      </c>
      <c r="H9016" t="s">
        <v>8555</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ht="14.25" customHeight="1" x14ac:dyDescent="0.3">
      <c r="A9017">
        <v>9016</v>
      </c>
      <c r="B9017" t="s">
        <v>10373</v>
      </c>
      <c r="C9017">
        <f>YEAR(Data!$D9017)</f>
        <v>2013</v>
      </c>
      <c r="D9017" s="2">
        <v>41626</v>
      </c>
      <c r="E9017" s="2">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ht="14.25" customHeight="1" x14ac:dyDescent="0.3">
      <c r="A9018">
        <v>9017</v>
      </c>
      <c r="B9018" t="s">
        <v>10373</v>
      </c>
      <c r="C9018">
        <f>YEAR(Data!$D9018)</f>
        <v>2013</v>
      </c>
      <c r="D9018" s="2">
        <v>41626</v>
      </c>
      <c r="E9018" s="2">
        <v>41632</v>
      </c>
      <c r="F9018" t="s">
        <v>50</v>
      </c>
      <c r="G9018" t="s">
        <v>3094</v>
      </c>
      <c r="H9018" t="s">
        <v>3095</v>
      </c>
      <c r="I9018" t="s">
        <v>41</v>
      </c>
      <c r="J9018" t="s">
        <v>27</v>
      </c>
      <c r="K9018" t="s">
        <v>667</v>
      </c>
      <c r="L9018" t="s">
        <v>668</v>
      </c>
      <c r="M9018">
        <v>88220</v>
      </c>
      <c r="N9018" t="s">
        <v>44</v>
      </c>
      <c r="O9018" t="s">
        <v>5771</v>
      </c>
      <c r="P9018" t="s">
        <v>46</v>
      </c>
      <c r="Q9018" t="s">
        <v>75</v>
      </c>
      <c r="R9018" t="s">
        <v>5772</v>
      </c>
      <c r="S9018">
        <v>11.416</v>
      </c>
      <c r="T9018">
        <v>1</v>
      </c>
      <c r="U9018">
        <v>0.2</v>
      </c>
      <c r="V9018">
        <v>3.8528999999999991</v>
      </c>
    </row>
    <row r="9019" spans="1:22" ht="14.25" customHeight="1" x14ac:dyDescent="0.3">
      <c r="A9019">
        <v>9018</v>
      </c>
      <c r="B9019" t="s">
        <v>10374</v>
      </c>
      <c r="C9019">
        <f>YEAR(Data!$D9019)</f>
        <v>2013</v>
      </c>
      <c r="D9019" s="2">
        <v>41360</v>
      </c>
      <c r="E9019" s="2">
        <v>41362</v>
      </c>
      <c r="F9019" t="s">
        <v>23</v>
      </c>
      <c r="G9019" t="s">
        <v>5248</v>
      </c>
      <c r="H9019" t="s">
        <v>5249</v>
      </c>
      <c r="I9019" t="s">
        <v>26</v>
      </c>
      <c r="J9019" t="s">
        <v>27</v>
      </c>
      <c r="K9019" t="s">
        <v>8414</v>
      </c>
      <c r="L9019" t="s">
        <v>6260</v>
      </c>
      <c r="M9019">
        <v>83201</v>
      </c>
      <c r="N9019" t="s">
        <v>44</v>
      </c>
      <c r="O9019" t="s">
        <v>4004</v>
      </c>
      <c r="P9019" t="s">
        <v>46</v>
      </c>
      <c r="Q9019" t="s">
        <v>90</v>
      </c>
      <c r="R9019" t="s">
        <v>4005</v>
      </c>
      <c r="S9019">
        <v>17.64</v>
      </c>
      <c r="T9019">
        <v>3</v>
      </c>
      <c r="U9019">
        <v>0</v>
      </c>
      <c r="V9019">
        <v>8.6435999999999993</v>
      </c>
    </row>
    <row r="9020" spans="1:22" ht="14.25" customHeight="1" x14ac:dyDescent="0.3">
      <c r="A9020">
        <v>9019</v>
      </c>
      <c r="B9020" t="s">
        <v>10374</v>
      </c>
      <c r="C9020">
        <f>YEAR(Data!$D9020)</f>
        <v>2013</v>
      </c>
      <c r="D9020" s="2">
        <v>41360</v>
      </c>
      <c r="E9020" s="2">
        <v>41362</v>
      </c>
      <c r="F9020" t="s">
        <v>23</v>
      </c>
      <c r="G9020" t="s">
        <v>5248</v>
      </c>
      <c r="H9020" t="s">
        <v>5249</v>
      </c>
      <c r="I9020" t="s">
        <v>26</v>
      </c>
      <c r="J9020" t="s">
        <v>27</v>
      </c>
      <c r="K9020" t="s">
        <v>8414</v>
      </c>
      <c r="L9020" t="s">
        <v>6260</v>
      </c>
      <c r="M9020">
        <v>83201</v>
      </c>
      <c r="N9020" t="s">
        <v>44</v>
      </c>
      <c r="O9020" t="s">
        <v>132</v>
      </c>
      <c r="P9020" t="s">
        <v>46</v>
      </c>
      <c r="Q9020" t="s">
        <v>75</v>
      </c>
      <c r="R9020" t="s">
        <v>133</v>
      </c>
      <c r="S9020">
        <v>17.04</v>
      </c>
      <c r="T9020">
        <v>3</v>
      </c>
      <c r="U9020">
        <v>0.2</v>
      </c>
      <c r="V9020">
        <v>5.5379999999999985</v>
      </c>
    </row>
    <row r="9021" spans="1:22" ht="14.25" customHeight="1" x14ac:dyDescent="0.3">
      <c r="A9021">
        <v>9020</v>
      </c>
      <c r="B9021" t="s">
        <v>10375</v>
      </c>
      <c r="C9021">
        <f>YEAR(Data!$D9021)</f>
        <v>2011</v>
      </c>
      <c r="D9021" s="2">
        <v>40893</v>
      </c>
      <c r="E9021" s="2">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ht="14.25" customHeight="1" x14ac:dyDescent="0.3">
      <c r="A9022">
        <v>9021</v>
      </c>
      <c r="B9022" t="s">
        <v>10375</v>
      </c>
      <c r="C9022">
        <f>YEAR(Data!$D9022)</f>
        <v>2011</v>
      </c>
      <c r="D9022" s="2">
        <v>40893</v>
      </c>
      <c r="E9022" s="2">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ht="14.25" customHeight="1" x14ac:dyDescent="0.3">
      <c r="A9023">
        <v>9022</v>
      </c>
      <c r="B9023" t="s">
        <v>10376</v>
      </c>
      <c r="C9023">
        <f>YEAR(Data!$D9023)</f>
        <v>2012</v>
      </c>
      <c r="D9023" s="2">
        <v>41228</v>
      </c>
      <c r="E9023" s="2">
        <v>41233</v>
      </c>
      <c r="F9023" t="s">
        <v>50</v>
      </c>
      <c r="G9023" t="s">
        <v>8994</v>
      </c>
      <c r="H9023" t="s">
        <v>8995</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ht="14.25" customHeight="1" x14ac:dyDescent="0.3">
      <c r="A9024">
        <v>9023</v>
      </c>
      <c r="B9024" t="s">
        <v>10377</v>
      </c>
      <c r="C9024">
        <f>YEAR(Data!$D9024)</f>
        <v>2013</v>
      </c>
      <c r="D9024" s="2">
        <v>41509</v>
      </c>
      <c r="E9024" s="2">
        <v>41510</v>
      </c>
      <c r="F9024" t="s">
        <v>188</v>
      </c>
      <c r="G9024" t="s">
        <v>6256</v>
      </c>
      <c r="H9024" t="s">
        <v>6257</v>
      </c>
      <c r="I9024" t="s">
        <v>102</v>
      </c>
      <c r="J9024" t="s">
        <v>27</v>
      </c>
      <c r="K9024" t="s">
        <v>5340</v>
      </c>
      <c r="L9024" t="s">
        <v>457</v>
      </c>
      <c r="M9024">
        <v>80525</v>
      </c>
      <c r="N9024" t="s">
        <v>44</v>
      </c>
      <c r="O9024" t="s">
        <v>1994</v>
      </c>
      <c r="P9024" t="s">
        <v>32</v>
      </c>
      <c r="Q9024" t="s">
        <v>65</v>
      </c>
      <c r="R9024" t="s">
        <v>1995</v>
      </c>
      <c r="S9024">
        <v>98.328000000000003</v>
      </c>
      <c r="T9024">
        <v>3</v>
      </c>
      <c r="U9024">
        <v>0.2</v>
      </c>
      <c r="V9024">
        <v>9.832800000000006</v>
      </c>
    </row>
    <row r="9025" spans="1:22" ht="14.25" customHeight="1" x14ac:dyDescent="0.3">
      <c r="A9025">
        <v>9024</v>
      </c>
      <c r="B9025" t="s">
        <v>10378</v>
      </c>
      <c r="C9025">
        <f>YEAR(Data!$D9025)</f>
        <v>2012</v>
      </c>
      <c r="D9025" s="2">
        <v>41089</v>
      </c>
      <c r="E9025" s="2">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ht="14.25" customHeight="1" x14ac:dyDescent="0.3">
      <c r="A9026">
        <v>9025</v>
      </c>
      <c r="B9026" t="s">
        <v>10379</v>
      </c>
      <c r="C9026">
        <f>YEAR(Data!$D9026)</f>
        <v>2013</v>
      </c>
      <c r="D9026" s="2">
        <v>41452</v>
      </c>
      <c r="E9026" s="2">
        <v>41458</v>
      </c>
      <c r="F9026" t="s">
        <v>50</v>
      </c>
      <c r="G9026" t="s">
        <v>8994</v>
      </c>
      <c r="H9026" t="s">
        <v>8995</v>
      </c>
      <c r="I9026" t="s">
        <v>41</v>
      </c>
      <c r="J9026" t="s">
        <v>27</v>
      </c>
      <c r="K9026" t="s">
        <v>266</v>
      </c>
      <c r="L9026" t="s">
        <v>267</v>
      </c>
      <c r="M9026">
        <v>10035</v>
      </c>
      <c r="N9026" t="s">
        <v>148</v>
      </c>
      <c r="O9026" t="s">
        <v>7742</v>
      </c>
      <c r="P9026" t="s">
        <v>71</v>
      </c>
      <c r="Q9026" t="s">
        <v>161</v>
      </c>
      <c r="R9026" t="s">
        <v>7743</v>
      </c>
      <c r="S9026">
        <v>20.97</v>
      </c>
      <c r="T9026">
        <v>3</v>
      </c>
      <c r="U9026">
        <v>0</v>
      </c>
      <c r="V9026">
        <v>9.017100000000001</v>
      </c>
    </row>
    <row r="9027" spans="1:22" ht="14.25" customHeight="1" x14ac:dyDescent="0.3">
      <c r="A9027">
        <v>9026</v>
      </c>
      <c r="B9027" t="s">
        <v>10379</v>
      </c>
      <c r="C9027">
        <f>YEAR(Data!$D9027)</f>
        <v>2013</v>
      </c>
      <c r="D9027" s="2">
        <v>41452</v>
      </c>
      <c r="E9027" s="2">
        <v>41458</v>
      </c>
      <c r="F9027" t="s">
        <v>50</v>
      </c>
      <c r="G9027" t="s">
        <v>8994</v>
      </c>
      <c r="H9027" t="s">
        <v>8995</v>
      </c>
      <c r="I9027" t="s">
        <v>41</v>
      </c>
      <c r="J9027" t="s">
        <v>27</v>
      </c>
      <c r="K9027" t="s">
        <v>266</v>
      </c>
      <c r="L9027" t="s">
        <v>267</v>
      </c>
      <c r="M9027">
        <v>10035</v>
      </c>
      <c r="N9027" t="s">
        <v>148</v>
      </c>
      <c r="O9027" t="s">
        <v>6277</v>
      </c>
      <c r="P9027" t="s">
        <v>71</v>
      </c>
      <c r="Q9027" t="s">
        <v>161</v>
      </c>
      <c r="R9027" t="s">
        <v>6278</v>
      </c>
      <c r="S9027">
        <v>139.96</v>
      </c>
      <c r="T9027">
        <v>4</v>
      </c>
      <c r="U9027">
        <v>0</v>
      </c>
      <c r="V9027">
        <v>9.7972000000000037</v>
      </c>
    </row>
    <row r="9028" spans="1:22" ht="14.25" customHeight="1" x14ac:dyDescent="0.3">
      <c r="A9028">
        <v>9027</v>
      </c>
      <c r="B9028" t="s">
        <v>10379</v>
      </c>
      <c r="C9028">
        <f>YEAR(Data!$D9028)</f>
        <v>2013</v>
      </c>
      <c r="D9028" s="2">
        <v>41452</v>
      </c>
      <c r="E9028" s="2">
        <v>41458</v>
      </c>
      <c r="F9028" t="s">
        <v>50</v>
      </c>
      <c r="G9028" t="s">
        <v>8994</v>
      </c>
      <c r="H9028" t="s">
        <v>8995</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ht="14.25" customHeight="1" x14ac:dyDescent="0.3">
      <c r="A9029">
        <v>9028</v>
      </c>
      <c r="B9029" t="s">
        <v>10380</v>
      </c>
      <c r="C9029">
        <f>YEAR(Data!$D9029)</f>
        <v>2013</v>
      </c>
      <c r="D9029" s="2">
        <v>41535</v>
      </c>
      <c r="E9029" s="2">
        <v>41540</v>
      </c>
      <c r="F9029" t="s">
        <v>50</v>
      </c>
      <c r="G9029" t="s">
        <v>235</v>
      </c>
      <c r="H9029" t="s">
        <v>236</v>
      </c>
      <c r="I9029" t="s">
        <v>26</v>
      </c>
      <c r="J9029" t="s">
        <v>27</v>
      </c>
      <c r="K9029" t="s">
        <v>10381</v>
      </c>
      <c r="L9029" t="s">
        <v>1245</v>
      </c>
      <c r="M9029">
        <v>1752</v>
      </c>
      <c r="N9029" t="s">
        <v>148</v>
      </c>
      <c r="O9029" t="s">
        <v>2447</v>
      </c>
      <c r="P9029" t="s">
        <v>32</v>
      </c>
      <c r="Q9029" t="s">
        <v>65</v>
      </c>
      <c r="R9029" t="s">
        <v>2448</v>
      </c>
      <c r="S9029">
        <v>14.82</v>
      </c>
      <c r="T9029">
        <v>3</v>
      </c>
      <c r="U9029">
        <v>0</v>
      </c>
      <c r="V9029">
        <v>6.224400000000001</v>
      </c>
    </row>
    <row r="9030" spans="1:22" ht="14.25" customHeight="1" x14ac:dyDescent="0.3">
      <c r="A9030">
        <v>9029</v>
      </c>
      <c r="B9030" t="s">
        <v>10380</v>
      </c>
      <c r="C9030">
        <f>YEAR(Data!$D9030)</f>
        <v>2013</v>
      </c>
      <c r="D9030" s="2">
        <v>41535</v>
      </c>
      <c r="E9030" s="2">
        <v>41540</v>
      </c>
      <c r="F9030" t="s">
        <v>50</v>
      </c>
      <c r="G9030" t="s">
        <v>235</v>
      </c>
      <c r="H9030" t="s">
        <v>236</v>
      </c>
      <c r="I9030" t="s">
        <v>26</v>
      </c>
      <c r="J9030" t="s">
        <v>27</v>
      </c>
      <c r="K9030" t="s">
        <v>10381</v>
      </c>
      <c r="L9030" t="s">
        <v>1245</v>
      </c>
      <c r="M9030">
        <v>1752</v>
      </c>
      <c r="N9030" t="s">
        <v>148</v>
      </c>
      <c r="O9030" t="s">
        <v>1714</v>
      </c>
      <c r="P9030" t="s">
        <v>32</v>
      </c>
      <c r="Q9030" t="s">
        <v>65</v>
      </c>
      <c r="R9030" t="s">
        <v>1715</v>
      </c>
      <c r="S9030">
        <v>191.82</v>
      </c>
      <c r="T9030">
        <v>3</v>
      </c>
      <c r="U9030">
        <v>0</v>
      </c>
      <c r="V9030">
        <v>61.382399999999997</v>
      </c>
    </row>
    <row r="9031" spans="1:22" ht="14.25" customHeight="1" x14ac:dyDescent="0.3">
      <c r="A9031">
        <v>9030</v>
      </c>
      <c r="B9031" t="s">
        <v>10382</v>
      </c>
      <c r="C9031">
        <f>YEAR(Data!$D9031)</f>
        <v>2011</v>
      </c>
      <c r="D9031" s="2">
        <v>40742</v>
      </c>
      <c r="E9031" s="2">
        <v>40747</v>
      </c>
      <c r="F9031" t="s">
        <v>50</v>
      </c>
      <c r="G9031" t="s">
        <v>6409</v>
      </c>
      <c r="H9031" t="s">
        <v>6410</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ht="14.25" customHeight="1" x14ac:dyDescent="0.3">
      <c r="A9032">
        <v>9031</v>
      </c>
      <c r="B9032" t="s">
        <v>10383</v>
      </c>
      <c r="C9032">
        <f>YEAR(Data!$D9032)</f>
        <v>2014</v>
      </c>
      <c r="D9032" s="2">
        <v>41884</v>
      </c>
      <c r="E9032" s="2">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ht="14.25" customHeight="1" x14ac:dyDescent="0.3">
      <c r="A9033">
        <v>9032</v>
      </c>
      <c r="B9033" t="s">
        <v>10383</v>
      </c>
      <c r="C9033">
        <f>YEAR(Data!$D9033)</f>
        <v>2014</v>
      </c>
      <c r="D9033" s="2">
        <v>41884</v>
      </c>
      <c r="E9033" s="2">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ht="14.25" customHeight="1" x14ac:dyDescent="0.3">
      <c r="A9034">
        <v>9033</v>
      </c>
      <c r="B9034" t="s">
        <v>10384</v>
      </c>
      <c r="C9034">
        <f>YEAR(Data!$D9034)</f>
        <v>2014</v>
      </c>
      <c r="D9034" s="2">
        <v>41813</v>
      </c>
      <c r="E9034" s="2">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ht="14.25" customHeight="1" x14ac:dyDescent="0.3">
      <c r="A9035">
        <v>9034</v>
      </c>
      <c r="B9035" t="s">
        <v>10385</v>
      </c>
      <c r="C9035">
        <f>YEAR(Data!$D9035)</f>
        <v>2011</v>
      </c>
      <c r="D9035" s="2">
        <v>40788</v>
      </c>
      <c r="E9035" s="2">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ht="14.25" customHeight="1" x14ac:dyDescent="0.3">
      <c r="A9036">
        <v>9035</v>
      </c>
      <c r="B9036" t="s">
        <v>10386</v>
      </c>
      <c r="C9036">
        <f>YEAR(Data!$D9036)</f>
        <v>2012</v>
      </c>
      <c r="D9036" s="2">
        <v>41183</v>
      </c>
      <c r="E9036" s="2">
        <v>41187</v>
      </c>
      <c r="F9036" t="s">
        <v>50</v>
      </c>
      <c r="G9036" t="s">
        <v>660</v>
      </c>
      <c r="H9036" t="s">
        <v>661</v>
      </c>
      <c r="I9036" t="s">
        <v>26</v>
      </c>
      <c r="J9036" t="s">
        <v>27</v>
      </c>
      <c r="K9036" t="s">
        <v>1320</v>
      </c>
      <c r="L9036" t="s">
        <v>211</v>
      </c>
      <c r="M9036">
        <v>62301</v>
      </c>
      <c r="N9036" t="s">
        <v>105</v>
      </c>
      <c r="O9036" t="s">
        <v>5744</v>
      </c>
      <c r="P9036" t="s">
        <v>46</v>
      </c>
      <c r="Q9036" t="s">
        <v>75</v>
      </c>
      <c r="R9036" t="s">
        <v>5745</v>
      </c>
      <c r="S9036">
        <v>2.9919999999999995</v>
      </c>
      <c r="T9036">
        <v>4</v>
      </c>
      <c r="U9036">
        <v>0.8</v>
      </c>
      <c r="V9036">
        <v>-4.4880000000000013</v>
      </c>
    </row>
    <row r="9037" spans="1:22" ht="14.25" customHeight="1" x14ac:dyDescent="0.3">
      <c r="A9037">
        <v>9036</v>
      </c>
      <c r="B9037" t="s">
        <v>10386</v>
      </c>
      <c r="C9037">
        <f>YEAR(Data!$D9037)</f>
        <v>2012</v>
      </c>
      <c r="D9037" s="2">
        <v>41183</v>
      </c>
      <c r="E9037" s="2">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ht="14.25" customHeight="1" x14ac:dyDescent="0.3">
      <c r="A9038">
        <v>9037</v>
      </c>
      <c r="B9038" t="s">
        <v>10387</v>
      </c>
      <c r="C9038">
        <f>YEAR(Data!$D9038)</f>
        <v>2012</v>
      </c>
      <c r="D9038" s="2">
        <v>41006</v>
      </c>
      <c r="E9038" s="2">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ht="14.25" customHeight="1" x14ac:dyDescent="0.3">
      <c r="A9039">
        <v>9038</v>
      </c>
      <c r="B9039" t="s">
        <v>10387</v>
      </c>
      <c r="C9039">
        <f>YEAR(Data!$D9039)</f>
        <v>2012</v>
      </c>
      <c r="D9039" s="2">
        <v>41006</v>
      </c>
      <c r="E9039" s="2">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ht="14.25" customHeight="1" x14ac:dyDescent="0.3">
      <c r="A9040">
        <v>9039</v>
      </c>
      <c r="B9040" t="s">
        <v>10388</v>
      </c>
      <c r="C9040">
        <f>YEAR(Data!$D9040)</f>
        <v>2014</v>
      </c>
      <c r="D9040" s="2">
        <v>41965</v>
      </c>
      <c r="E9040" s="2">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ht="14.25" customHeight="1" x14ac:dyDescent="0.3">
      <c r="A9041">
        <v>9040</v>
      </c>
      <c r="B9041" t="s">
        <v>10389</v>
      </c>
      <c r="C9041">
        <f>YEAR(Data!$D9041)</f>
        <v>2013</v>
      </c>
      <c r="D9041" s="2">
        <v>41626</v>
      </c>
      <c r="E9041" s="2">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ht="14.25" customHeight="1" x14ac:dyDescent="0.3">
      <c r="A9042">
        <v>9041</v>
      </c>
      <c r="B9042" t="s">
        <v>10390</v>
      </c>
      <c r="C9042">
        <f>YEAR(Data!$D9042)</f>
        <v>2011</v>
      </c>
      <c r="D9042" s="2">
        <v>40805</v>
      </c>
      <c r="E9042" s="2">
        <v>40810</v>
      </c>
      <c r="F9042" t="s">
        <v>50</v>
      </c>
      <c r="G9042" t="s">
        <v>4592</v>
      </c>
      <c r="H9042" t="s">
        <v>4593</v>
      </c>
      <c r="I9042" t="s">
        <v>41</v>
      </c>
      <c r="J9042" t="s">
        <v>27</v>
      </c>
      <c r="K9042" t="s">
        <v>8027</v>
      </c>
      <c r="L9042" t="s">
        <v>310</v>
      </c>
      <c r="M9042">
        <v>85224</v>
      </c>
      <c r="N9042" t="s">
        <v>44</v>
      </c>
      <c r="O9042" t="s">
        <v>4455</v>
      </c>
      <c r="P9042" t="s">
        <v>32</v>
      </c>
      <c r="Q9042" t="s">
        <v>56</v>
      </c>
      <c r="R9042" t="s">
        <v>4456</v>
      </c>
      <c r="S9042">
        <v>73.915000000000006</v>
      </c>
      <c r="T9042">
        <v>1</v>
      </c>
      <c r="U9042">
        <v>0.5</v>
      </c>
      <c r="V9042">
        <v>-45.827300000000008</v>
      </c>
    </row>
    <row r="9043" spans="1:22" ht="14.25" customHeight="1" x14ac:dyDescent="0.3">
      <c r="A9043">
        <v>9042</v>
      </c>
      <c r="B9043" t="s">
        <v>10391</v>
      </c>
      <c r="C9043">
        <f>YEAR(Data!$D9043)</f>
        <v>2011</v>
      </c>
      <c r="D9043" s="2">
        <v>40814</v>
      </c>
      <c r="E9043" s="2">
        <v>40819</v>
      </c>
      <c r="F9043" t="s">
        <v>50</v>
      </c>
      <c r="G9043" t="s">
        <v>1655</v>
      </c>
      <c r="H9043" t="s">
        <v>1656</v>
      </c>
      <c r="I9043" t="s">
        <v>26</v>
      </c>
      <c r="J9043" t="s">
        <v>27</v>
      </c>
      <c r="K9043" t="s">
        <v>7238</v>
      </c>
      <c r="L9043" t="s">
        <v>54</v>
      </c>
      <c r="M9043">
        <v>33021</v>
      </c>
      <c r="N9043" t="s">
        <v>30</v>
      </c>
      <c r="O9043" t="s">
        <v>9187</v>
      </c>
      <c r="P9043" t="s">
        <v>32</v>
      </c>
      <c r="Q9043" t="s">
        <v>65</v>
      </c>
      <c r="R9043" t="s">
        <v>9188</v>
      </c>
      <c r="S9043">
        <v>337.08800000000002</v>
      </c>
      <c r="T9043">
        <v>4</v>
      </c>
      <c r="U9043">
        <v>0.2</v>
      </c>
      <c r="V9043">
        <v>16.854399999999984</v>
      </c>
    </row>
    <row r="9044" spans="1:22" ht="14.25" customHeight="1" x14ac:dyDescent="0.3">
      <c r="A9044">
        <v>9043</v>
      </c>
      <c r="B9044" t="s">
        <v>10392</v>
      </c>
      <c r="C9044">
        <f>YEAR(Data!$D9044)</f>
        <v>2012</v>
      </c>
      <c r="D9044" s="2">
        <v>41174</v>
      </c>
      <c r="E9044" s="2">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ht="14.25" customHeight="1" x14ac:dyDescent="0.3">
      <c r="A9045">
        <v>9044</v>
      </c>
      <c r="B9045" t="s">
        <v>10393</v>
      </c>
      <c r="C9045">
        <f>YEAR(Data!$D9045)</f>
        <v>2013</v>
      </c>
      <c r="D9045" s="2">
        <v>41586</v>
      </c>
      <c r="E9045" s="2">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ht="14.25" customHeight="1" x14ac:dyDescent="0.3">
      <c r="A9046">
        <v>9045</v>
      </c>
      <c r="B9046" t="s">
        <v>10394</v>
      </c>
      <c r="C9046">
        <f>YEAR(Data!$D9046)</f>
        <v>2014</v>
      </c>
      <c r="D9046" s="2">
        <v>41990</v>
      </c>
      <c r="E9046" s="2">
        <v>41994</v>
      </c>
      <c r="F9046" t="s">
        <v>23</v>
      </c>
      <c r="G9046" t="s">
        <v>3025</v>
      </c>
      <c r="H9046" t="s">
        <v>3026</v>
      </c>
      <c r="I9046" t="s">
        <v>41</v>
      </c>
      <c r="J9046" t="s">
        <v>27</v>
      </c>
      <c r="K9046" t="s">
        <v>5030</v>
      </c>
      <c r="L9046" t="s">
        <v>43</v>
      </c>
      <c r="M9046">
        <v>94086</v>
      </c>
      <c r="N9046" t="s">
        <v>44</v>
      </c>
      <c r="O9046" t="s">
        <v>5744</v>
      </c>
      <c r="P9046" t="s">
        <v>46</v>
      </c>
      <c r="Q9046" t="s">
        <v>75</v>
      </c>
      <c r="R9046" t="s">
        <v>5745</v>
      </c>
      <c r="S9046">
        <v>5.9840000000000009</v>
      </c>
      <c r="T9046">
        <v>2</v>
      </c>
      <c r="U9046">
        <v>0.2</v>
      </c>
      <c r="V9046">
        <v>2.2439999999999998</v>
      </c>
    </row>
    <row r="9047" spans="1:22" ht="14.25" customHeight="1" x14ac:dyDescent="0.3">
      <c r="A9047">
        <v>9046</v>
      </c>
      <c r="B9047" t="s">
        <v>10394</v>
      </c>
      <c r="C9047">
        <f>YEAR(Data!$D9047)</f>
        <v>2014</v>
      </c>
      <c r="D9047" s="2">
        <v>41990</v>
      </c>
      <c r="E9047" s="2">
        <v>41994</v>
      </c>
      <c r="F9047" t="s">
        <v>23</v>
      </c>
      <c r="G9047" t="s">
        <v>3025</v>
      </c>
      <c r="H9047" t="s">
        <v>3026</v>
      </c>
      <c r="I9047" t="s">
        <v>41</v>
      </c>
      <c r="J9047" t="s">
        <v>27</v>
      </c>
      <c r="K9047" t="s">
        <v>5030</v>
      </c>
      <c r="L9047" t="s">
        <v>43</v>
      </c>
      <c r="M9047">
        <v>94086</v>
      </c>
      <c r="N9047" t="s">
        <v>44</v>
      </c>
      <c r="O9047" t="s">
        <v>5331</v>
      </c>
      <c r="P9047" t="s">
        <v>71</v>
      </c>
      <c r="Q9047" t="s">
        <v>161</v>
      </c>
      <c r="R9047" t="s">
        <v>5332</v>
      </c>
      <c r="S9047">
        <v>189.95000000000002</v>
      </c>
      <c r="T9047">
        <v>5</v>
      </c>
      <c r="U9047">
        <v>0</v>
      </c>
      <c r="V9047">
        <v>45.587999999999994</v>
      </c>
    </row>
    <row r="9048" spans="1:22" ht="14.25" customHeight="1" x14ac:dyDescent="0.3">
      <c r="A9048">
        <v>9047</v>
      </c>
      <c r="B9048" t="s">
        <v>10394</v>
      </c>
      <c r="C9048">
        <f>YEAR(Data!$D9048)</f>
        <v>2014</v>
      </c>
      <c r="D9048" s="2">
        <v>41990</v>
      </c>
      <c r="E9048" s="2">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ht="14.25" customHeight="1" x14ac:dyDescent="0.3">
      <c r="A9049">
        <v>9048</v>
      </c>
      <c r="B9049" t="s">
        <v>10394</v>
      </c>
      <c r="C9049">
        <f>YEAR(Data!$D9049)</f>
        <v>2014</v>
      </c>
      <c r="D9049" s="2">
        <v>41990</v>
      </c>
      <c r="E9049" s="2">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ht="14.25" customHeight="1" x14ac:dyDescent="0.3">
      <c r="A9050">
        <v>9049</v>
      </c>
      <c r="B9050" t="s">
        <v>10394</v>
      </c>
      <c r="C9050">
        <f>YEAR(Data!$D9050)</f>
        <v>2014</v>
      </c>
      <c r="D9050" s="2">
        <v>41990</v>
      </c>
      <c r="E9050" s="2">
        <v>41994</v>
      </c>
      <c r="F9050" t="s">
        <v>23</v>
      </c>
      <c r="G9050" t="s">
        <v>3025</v>
      </c>
      <c r="H9050" t="s">
        <v>3026</v>
      </c>
      <c r="I9050" t="s">
        <v>41</v>
      </c>
      <c r="J9050" t="s">
        <v>27</v>
      </c>
      <c r="K9050" t="s">
        <v>5030</v>
      </c>
      <c r="L9050" t="s">
        <v>43</v>
      </c>
      <c r="M9050">
        <v>94086</v>
      </c>
      <c r="N9050" t="s">
        <v>44</v>
      </c>
      <c r="O9050" t="s">
        <v>8458</v>
      </c>
      <c r="P9050" t="s">
        <v>46</v>
      </c>
      <c r="Q9050" t="s">
        <v>47</v>
      </c>
      <c r="R9050" t="s">
        <v>8459</v>
      </c>
      <c r="S9050">
        <v>44.400000000000006</v>
      </c>
      <c r="T9050">
        <v>3</v>
      </c>
      <c r="U9050">
        <v>0</v>
      </c>
      <c r="V9050">
        <v>22.200000000000003</v>
      </c>
    </row>
    <row r="9051" spans="1:22" ht="14.25" customHeight="1" x14ac:dyDescent="0.3">
      <c r="A9051">
        <v>9050</v>
      </c>
      <c r="B9051" t="s">
        <v>10395</v>
      </c>
      <c r="C9051">
        <f>YEAR(Data!$D9051)</f>
        <v>2011</v>
      </c>
      <c r="D9051" s="2">
        <v>40807</v>
      </c>
      <c r="E9051" s="2">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ht="14.25" customHeight="1" x14ac:dyDescent="0.3">
      <c r="A9052">
        <v>9051</v>
      </c>
      <c r="B9052" t="s">
        <v>10396</v>
      </c>
      <c r="C9052">
        <f>YEAR(Data!$D9052)</f>
        <v>2012</v>
      </c>
      <c r="D9052" s="2">
        <v>41047</v>
      </c>
      <c r="E9052" s="2">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ht="14.25" customHeight="1" x14ac:dyDescent="0.3">
      <c r="A9053">
        <v>9052</v>
      </c>
      <c r="B9053" t="s">
        <v>10397</v>
      </c>
      <c r="C9053">
        <f>YEAR(Data!$D9053)</f>
        <v>2011</v>
      </c>
      <c r="D9053" s="2">
        <v>40628</v>
      </c>
      <c r="E9053" s="2">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ht="14.25" customHeight="1" x14ac:dyDescent="0.3">
      <c r="A9054">
        <v>9053</v>
      </c>
      <c r="B9054" t="s">
        <v>10397</v>
      </c>
      <c r="C9054">
        <f>YEAR(Data!$D9054)</f>
        <v>2011</v>
      </c>
      <c r="D9054" s="2">
        <v>40628</v>
      </c>
      <c r="E9054" s="2">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ht="14.25" customHeight="1" x14ac:dyDescent="0.3">
      <c r="A9055">
        <v>9054</v>
      </c>
      <c r="B9055" t="s">
        <v>10397</v>
      </c>
      <c r="C9055">
        <f>YEAR(Data!$D9055)</f>
        <v>2011</v>
      </c>
      <c r="D9055" s="2">
        <v>40628</v>
      </c>
      <c r="E9055" s="2">
        <v>40633</v>
      </c>
      <c r="F9055" t="s">
        <v>23</v>
      </c>
      <c r="G9055" t="s">
        <v>3856</v>
      </c>
      <c r="H9055" t="s">
        <v>3857</v>
      </c>
      <c r="I9055" t="s">
        <v>41</v>
      </c>
      <c r="J9055" t="s">
        <v>27</v>
      </c>
      <c r="K9055" t="s">
        <v>127</v>
      </c>
      <c r="L9055" t="s">
        <v>43</v>
      </c>
      <c r="M9055">
        <v>94122</v>
      </c>
      <c r="N9055" t="s">
        <v>44</v>
      </c>
      <c r="O9055" t="s">
        <v>8519</v>
      </c>
      <c r="P9055" t="s">
        <v>71</v>
      </c>
      <c r="Q9055" t="s">
        <v>72</v>
      </c>
      <c r="R9055" t="s">
        <v>8520</v>
      </c>
      <c r="S9055">
        <v>28.783999999999999</v>
      </c>
      <c r="T9055">
        <v>2</v>
      </c>
      <c r="U9055">
        <v>0.2</v>
      </c>
      <c r="V9055">
        <v>2.878400000000001</v>
      </c>
    </row>
    <row r="9056" spans="1:22" ht="14.25" customHeight="1" x14ac:dyDescent="0.3">
      <c r="A9056">
        <v>9055</v>
      </c>
      <c r="B9056" t="s">
        <v>10398</v>
      </c>
      <c r="C9056">
        <f>YEAR(Data!$D9056)</f>
        <v>2014</v>
      </c>
      <c r="D9056" s="2">
        <v>41905</v>
      </c>
      <c r="E9056" s="2">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ht="14.25" customHeight="1" x14ac:dyDescent="0.3">
      <c r="A9057">
        <v>9056</v>
      </c>
      <c r="B9057" t="s">
        <v>10399</v>
      </c>
      <c r="C9057">
        <f>YEAR(Data!$D9057)</f>
        <v>2012</v>
      </c>
      <c r="D9057" s="2">
        <v>41164</v>
      </c>
      <c r="E9057" s="2">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ht="14.25" customHeight="1" x14ac:dyDescent="0.3">
      <c r="A9058">
        <v>9057</v>
      </c>
      <c r="B9058" t="s">
        <v>10400</v>
      </c>
      <c r="C9058">
        <f>YEAR(Data!$D9058)</f>
        <v>2012</v>
      </c>
      <c r="D9058" s="2">
        <v>41215</v>
      </c>
      <c r="E9058" s="2">
        <v>41217</v>
      </c>
      <c r="F9058" t="s">
        <v>188</v>
      </c>
      <c r="G9058" t="s">
        <v>4443</v>
      </c>
      <c r="H9058" t="s">
        <v>4444</v>
      </c>
      <c r="I9058" t="s">
        <v>102</v>
      </c>
      <c r="J9058" t="s">
        <v>27</v>
      </c>
      <c r="K9058" t="s">
        <v>266</v>
      </c>
      <c r="L9058" t="s">
        <v>267</v>
      </c>
      <c r="M9058">
        <v>10011</v>
      </c>
      <c r="N9058" t="s">
        <v>148</v>
      </c>
      <c r="O9058" t="s">
        <v>9131</v>
      </c>
      <c r="P9058" t="s">
        <v>32</v>
      </c>
      <c r="Q9058" t="s">
        <v>36</v>
      </c>
      <c r="R9058" t="s">
        <v>9132</v>
      </c>
      <c r="S9058">
        <v>2621.3220000000001</v>
      </c>
      <c r="T9058">
        <v>11</v>
      </c>
      <c r="U9058">
        <v>0.1</v>
      </c>
      <c r="V9058">
        <v>553.39019999999982</v>
      </c>
    </row>
    <row r="9059" spans="1:22" ht="14.25" customHeight="1" x14ac:dyDescent="0.3">
      <c r="A9059">
        <v>9058</v>
      </c>
      <c r="B9059" t="s">
        <v>10401</v>
      </c>
      <c r="C9059">
        <f>YEAR(Data!$D9059)</f>
        <v>2012</v>
      </c>
      <c r="D9059" s="2">
        <v>41202</v>
      </c>
      <c r="E9059" s="2">
        <v>41206</v>
      </c>
      <c r="F9059" t="s">
        <v>50</v>
      </c>
      <c r="G9059" t="s">
        <v>5810</v>
      </c>
      <c r="H9059" t="s">
        <v>5811</v>
      </c>
      <c r="I9059" t="s">
        <v>26</v>
      </c>
      <c r="J9059" t="s">
        <v>27</v>
      </c>
      <c r="K9059" t="s">
        <v>42</v>
      </c>
      <c r="L9059" t="s">
        <v>43</v>
      </c>
      <c r="M9059">
        <v>90045</v>
      </c>
      <c r="N9059" t="s">
        <v>44</v>
      </c>
      <c r="O9059" t="s">
        <v>7621</v>
      </c>
      <c r="P9059" t="s">
        <v>32</v>
      </c>
      <c r="Q9059" t="s">
        <v>65</v>
      </c>
      <c r="R9059" t="s">
        <v>7622</v>
      </c>
      <c r="S9059">
        <v>74.759999999999991</v>
      </c>
      <c r="T9059">
        <v>7</v>
      </c>
      <c r="U9059">
        <v>0</v>
      </c>
      <c r="V9059">
        <v>23.923199999999994</v>
      </c>
    </row>
    <row r="9060" spans="1:22" ht="14.25" customHeight="1" x14ac:dyDescent="0.3">
      <c r="A9060">
        <v>9059</v>
      </c>
      <c r="B9060" t="s">
        <v>10401</v>
      </c>
      <c r="C9060">
        <f>YEAR(Data!$D9060)</f>
        <v>2012</v>
      </c>
      <c r="D9060" s="2">
        <v>41202</v>
      </c>
      <c r="E9060" s="2">
        <v>41206</v>
      </c>
      <c r="F9060" t="s">
        <v>50</v>
      </c>
      <c r="G9060" t="s">
        <v>5810</v>
      </c>
      <c r="H9060" t="s">
        <v>5811</v>
      </c>
      <c r="I9060" t="s">
        <v>26</v>
      </c>
      <c r="J9060" t="s">
        <v>27</v>
      </c>
      <c r="K9060" t="s">
        <v>42</v>
      </c>
      <c r="L9060" t="s">
        <v>43</v>
      </c>
      <c r="M9060">
        <v>90045</v>
      </c>
      <c r="N9060" t="s">
        <v>44</v>
      </c>
      <c r="O9060" t="s">
        <v>8316</v>
      </c>
      <c r="P9060" t="s">
        <v>32</v>
      </c>
      <c r="Q9060" t="s">
        <v>56</v>
      </c>
      <c r="R9060" t="s">
        <v>8317</v>
      </c>
      <c r="S9060">
        <v>364.77600000000007</v>
      </c>
      <c r="T9060">
        <v>3</v>
      </c>
      <c r="U9060">
        <v>0.2</v>
      </c>
      <c r="V9060">
        <v>27.358200000000011</v>
      </c>
    </row>
    <row r="9061" spans="1:22" ht="14.25" customHeight="1" x14ac:dyDescent="0.3">
      <c r="A9061">
        <v>9060</v>
      </c>
      <c r="B9061" t="s">
        <v>10402</v>
      </c>
      <c r="C9061">
        <f>YEAR(Data!$D9061)</f>
        <v>2013</v>
      </c>
      <c r="D9061" s="2">
        <v>41440</v>
      </c>
      <c r="E9061" s="2">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ht="14.25" customHeight="1" x14ac:dyDescent="0.3">
      <c r="A9062">
        <v>9061</v>
      </c>
      <c r="B9062" t="s">
        <v>10403</v>
      </c>
      <c r="C9062">
        <f>YEAR(Data!$D9062)</f>
        <v>2012</v>
      </c>
      <c r="D9062" s="2">
        <v>41233</v>
      </c>
      <c r="E9062" s="2">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ht="14.25" customHeight="1" x14ac:dyDescent="0.3">
      <c r="A9063">
        <v>9062</v>
      </c>
      <c r="B9063" t="s">
        <v>10403</v>
      </c>
      <c r="C9063">
        <f>YEAR(Data!$D9063)</f>
        <v>2012</v>
      </c>
      <c r="D9063" s="2">
        <v>41233</v>
      </c>
      <c r="E9063" s="2">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ht="14.25" customHeight="1" x14ac:dyDescent="0.3">
      <c r="A9064">
        <v>9063</v>
      </c>
      <c r="B9064" t="s">
        <v>10404</v>
      </c>
      <c r="C9064">
        <f>YEAR(Data!$D9064)</f>
        <v>2013</v>
      </c>
      <c r="D9064" s="2">
        <v>41333</v>
      </c>
      <c r="E9064" s="2">
        <v>41340</v>
      </c>
      <c r="F9064" t="s">
        <v>50</v>
      </c>
      <c r="G9064" t="s">
        <v>5799</v>
      </c>
      <c r="H9064" t="s">
        <v>5800</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ht="14.25" customHeight="1" x14ac:dyDescent="0.3">
      <c r="A9065">
        <v>9064</v>
      </c>
      <c r="B9065" t="s">
        <v>10405</v>
      </c>
      <c r="C9065">
        <f>YEAR(Data!$D9065)</f>
        <v>2011</v>
      </c>
      <c r="D9065" s="2">
        <v>40830</v>
      </c>
      <c r="E9065" s="2">
        <v>40836</v>
      </c>
      <c r="F9065" t="s">
        <v>50</v>
      </c>
      <c r="G9065" t="s">
        <v>1842</v>
      </c>
      <c r="H9065" t="s">
        <v>1843</v>
      </c>
      <c r="I9065" t="s">
        <v>26</v>
      </c>
      <c r="J9065" t="s">
        <v>27</v>
      </c>
      <c r="K9065" t="s">
        <v>303</v>
      </c>
      <c r="L9065" t="s">
        <v>211</v>
      </c>
      <c r="M9065">
        <v>60653</v>
      </c>
      <c r="N9065" t="s">
        <v>105</v>
      </c>
      <c r="O9065" t="s">
        <v>5415</v>
      </c>
      <c r="P9065" t="s">
        <v>46</v>
      </c>
      <c r="Q9065" t="s">
        <v>90</v>
      </c>
      <c r="R9065" t="s">
        <v>5416</v>
      </c>
      <c r="S9065">
        <v>322.19200000000001</v>
      </c>
      <c r="T9065">
        <v>13</v>
      </c>
      <c r="U9065">
        <v>0.2</v>
      </c>
      <c r="V9065">
        <v>100.68499999999997</v>
      </c>
    </row>
    <row r="9066" spans="1:22" ht="14.25" customHeight="1" x14ac:dyDescent="0.3">
      <c r="A9066">
        <v>9065</v>
      </c>
      <c r="B9066" t="s">
        <v>10405</v>
      </c>
      <c r="C9066">
        <f>YEAR(Data!$D9066)</f>
        <v>2011</v>
      </c>
      <c r="D9066" s="2">
        <v>40830</v>
      </c>
      <c r="E9066" s="2">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ht="14.25" customHeight="1" x14ac:dyDescent="0.3">
      <c r="A9067">
        <v>9066</v>
      </c>
      <c r="B9067" t="s">
        <v>10405</v>
      </c>
      <c r="C9067">
        <f>YEAR(Data!$D9067)</f>
        <v>2011</v>
      </c>
      <c r="D9067" s="2">
        <v>40830</v>
      </c>
      <c r="E9067" s="2">
        <v>40836</v>
      </c>
      <c r="F9067" t="s">
        <v>50</v>
      </c>
      <c r="G9067" t="s">
        <v>1842</v>
      </c>
      <c r="H9067" t="s">
        <v>1843</v>
      </c>
      <c r="I9067" t="s">
        <v>26</v>
      </c>
      <c r="J9067" t="s">
        <v>27</v>
      </c>
      <c r="K9067" t="s">
        <v>303</v>
      </c>
      <c r="L9067" t="s">
        <v>211</v>
      </c>
      <c r="M9067">
        <v>60653</v>
      </c>
      <c r="N9067" t="s">
        <v>105</v>
      </c>
      <c r="O9067" t="s">
        <v>5437</v>
      </c>
      <c r="P9067" t="s">
        <v>46</v>
      </c>
      <c r="Q9067" t="s">
        <v>90</v>
      </c>
      <c r="R9067" t="s">
        <v>5438</v>
      </c>
      <c r="S9067">
        <v>19.136000000000003</v>
      </c>
      <c r="T9067">
        <v>4</v>
      </c>
      <c r="U9067">
        <v>0.2</v>
      </c>
      <c r="V9067">
        <v>6.9367999999999999</v>
      </c>
    </row>
    <row r="9068" spans="1:22" ht="14.25" customHeight="1" x14ac:dyDescent="0.3">
      <c r="A9068">
        <v>9067</v>
      </c>
      <c r="B9068" t="s">
        <v>10406</v>
      </c>
      <c r="C9068">
        <f>YEAR(Data!$D9068)</f>
        <v>2014</v>
      </c>
      <c r="D9068" s="2">
        <v>41786</v>
      </c>
      <c r="E9068" s="2">
        <v>41790</v>
      </c>
      <c r="F9068" t="s">
        <v>50</v>
      </c>
      <c r="G9068" t="s">
        <v>2460</v>
      </c>
      <c r="H9068" t="s">
        <v>2461</v>
      </c>
      <c r="I9068" t="s">
        <v>26</v>
      </c>
      <c r="J9068" t="s">
        <v>27</v>
      </c>
      <c r="K9068" t="s">
        <v>3323</v>
      </c>
      <c r="L9068" t="s">
        <v>319</v>
      </c>
      <c r="M9068">
        <v>22801</v>
      </c>
      <c r="N9068" t="s">
        <v>30</v>
      </c>
      <c r="O9068" t="s">
        <v>6872</v>
      </c>
      <c r="P9068" t="s">
        <v>71</v>
      </c>
      <c r="Q9068" t="s">
        <v>161</v>
      </c>
      <c r="R9068" t="s">
        <v>6873</v>
      </c>
      <c r="S9068">
        <v>23.08</v>
      </c>
      <c r="T9068">
        <v>2</v>
      </c>
      <c r="U9068">
        <v>0</v>
      </c>
      <c r="V9068">
        <v>6.9239999999999995</v>
      </c>
    </row>
    <row r="9069" spans="1:22" ht="14.25" customHeight="1" x14ac:dyDescent="0.3">
      <c r="A9069">
        <v>9068</v>
      </c>
      <c r="B9069" t="s">
        <v>10407</v>
      </c>
      <c r="C9069">
        <f>YEAR(Data!$D9069)</f>
        <v>2013</v>
      </c>
      <c r="D9069" s="2">
        <v>41309</v>
      </c>
      <c r="E9069" s="2">
        <v>41315</v>
      </c>
      <c r="F9069" t="s">
        <v>50</v>
      </c>
      <c r="G9069" t="s">
        <v>2757</v>
      </c>
      <c r="H9069" t="s">
        <v>2758</v>
      </c>
      <c r="I9069" t="s">
        <v>26</v>
      </c>
      <c r="J9069" t="s">
        <v>27</v>
      </c>
      <c r="K9069" t="s">
        <v>3374</v>
      </c>
      <c r="L9069" t="s">
        <v>2735</v>
      </c>
      <c r="M9069">
        <v>20852</v>
      </c>
      <c r="N9069" t="s">
        <v>148</v>
      </c>
      <c r="O9069" t="s">
        <v>5833</v>
      </c>
      <c r="P9069" t="s">
        <v>71</v>
      </c>
      <c r="Q9069" t="s">
        <v>72</v>
      </c>
      <c r="R9069" t="s">
        <v>5834</v>
      </c>
      <c r="S9069">
        <v>90.48</v>
      </c>
      <c r="T9069">
        <v>2</v>
      </c>
      <c r="U9069">
        <v>0</v>
      </c>
      <c r="V9069">
        <v>23.524799999999999</v>
      </c>
    </row>
    <row r="9070" spans="1:22" ht="14.25" customHeight="1" x14ac:dyDescent="0.3">
      <c r="A9070">
        <v>9069</v>
      </c>
      <c r="B9070" t="s">
        <v>10408</v>
      </c>
      <c r="C9070">
        <f>YEAR(Data!$D9070)</f>
        <v>2013</v>
      </c>
      <c r="D9070" s="2">
        <v>41520</v>
      </c>
      <c r="E9070" s="2">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ht="14.25" customHeight="1" x14ac:dyDescent="0.3">
      <c r="A9071">
        <v>9070</v>
      </c>
      <c r="B9071" t="s">
        <v>10408</v>
      </c>
      <c r="C9071">
        <f>YEAR(Data!$D9071)</f>
        <v>2013</v>
      </c>
      <c r="D9071" s="2">
        <v>41520</v>
      </c>
      <c r="E9071" s="2">
        <v>41523</v>
      </c>
      <c r="F9071" t="s">
        <v>23</v>
      </c>
      <c r="G9071" t="s">
        <v>676</v>
      </c>
      <c r="H9071" t="s">
        <v>677</v>
      </c>
      <c r="I9071" t="s">
        <v>26</v>
      </c>
      <c r="J9071" t="s">
        <v>27</v>
      </c>
      <c r="K9071" t="s">
        <v>1377</v>
      </c>
      <c r="L9071" t="s">
        <v>96</v>
      </c>
      <c r="M9071">
        <v>98198</v>
      </c>
      <c r="N9071" t="s">
        <v>44</v>
      </c>
      <c r="O9071" t="s">
        <v>7511</v>
      </c>
      <c r="P9071" t="s">
        <v>46</v>
      </c>
      <c r="Q9071" t="s">
        <v>173</v>
      </c>
      <c r="R9071" t="s">
        <v>7512</v>
      </c>
      <c r="S9071">
        <v>65.94</v>
      </c>
      <c r="T9071">
        <v>3</v>
      </c>
      <c r="U9071">
        <v>0</v>
      </c>
      <c r="V9071">
        <v>30.991800000000001</v>
      </c>
    </row>
    <row r="9072" spans="1:22" ht="14.25" customHeight="1" x14ac:dyDescent="0.3">
      <c r="A9072">
        <v>9071</v>
      </c>
      <c r="B9072" t="s">
        <v>10409</v>
      </c>
      <c r="C9072">
        <f>YEAR(Data!$D9072)</f>
        <v>2014</v>
      </c>
      <c r="D9072" s="2">
        <v>41978</v>
      </c>
      <c r="E9072" s="2">
        <v>41979</v>
      </c>
      <c r="F9072" t="s">
        <v>188</v>
      </c>
      <c r="G9072" t="s">
        <v>6982</v>
      </c>
      <c r="H9072" t="s">
        <v>6983</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ht="14.25" customHeight="1" x14ac:dyDescent="0.3">
      <c r="A9073">
        <v>9072</v>
      </c>
      <c r="B9073" t="s">
        <v>10410</v>
      </c>
      <c r="C9073">
        <f>YEAR(Data!$D9073)</f>
        <v>2012</v>
      </c>
      <c r="D9073" s="2">
        <v>41072</v>
      </c>
      <c r="E9073" s="2">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ht="14.25" customHeight="1" x14ac:dyDescent="0.3">
      <c r="A9074">
        <v>9073</v>
      </c>
      <c r="B9074" t="s">
        <v>10411</v>
      </c>
      <c r="C9074">
        <f>YEAR(Data!$D9074)</f>
        <v>2013</v>
      </c>
      <c r="D9074" s="2">
        <v>41522</v>
      </c>
      <c r="E9074" s="2">
        <v>41526</v>
      </c>
      <c r="F9074" t="s">
        <v>50</v>
      </c>
      <c r="G9074" t="s">
        <v>3934</v>
      </c>
      <c r="H9074" t="s">
        <v>3935</v>
      </c>
      <c r="I9074" t="s">
        <v>26</v>
      </c>
      <c r="J9074" t="s">
        <v>27</v>
      </c>
      <c r="K9074" t="s">
        <v>318</v>
      </c>
      <c r="L9074" t="s">
        <v>596</v>
      </c>
      <c r="M9074">
        <v>65807</v>
      </c>
      <c r="N9074" t="s">
        <v>105</v>
      </c>
      <c r="O9074" t="s">
        <v>6103</v>
      </c>
      <c r="P9074" t="s">
        <v>46</v>
      </c>
      <c r="Q9074" t="s">
        <v>173</v>
      </c>
      <c r="R9074" t="s">
        <v>186</v>
      </c>
      <c r="S9074">
        <v>16.559999999999999</v>
      </c>
      <c r="T9074">
        <v>2</v>
      </c>
      <c r="U9074">
        <v>0</v>
      </c>
      <c r="V9074">
        <v>7.783199999999999</v>
      </c>
    </row>
    <row r="9075" spans="1:22" ht="14.25" customHeight="1" x14ac:dyDescent="0.3">
      <c r="A9075">
        <v>9074</v>
      </c>
      <c r="B9075" t="s">
        <v>10411</v>
      </c>
      <c r="C9075">
        <f>YEAR(Data!$D9075)</f>
        <v>2013</v>
      </c>
      <c r="D9075" s="2">
        <v>41522</v>
      </c>
      <c r="E9075" s="2">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ht="14.25" customHeight="1" x14ac:dyDescent="0.3">
      <c r="A9076">
        <v>9075</v>
      </c>
      <c r="B9076" t="s">
        <v>10412</v>
      </c>
      <c r="C9076">
        <f>YEAR(Data!$D9076)</f>
        <v>2011</v>
      </c>
      <c r="D9076" s="2">
        <v>40654</v>
      </c>
      <c r="E9076" s="2">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ht="14.25" customHeight="1" x14ac:dyDescent="0.3">
      <c r="A9077">
        <v>9076</v>
      </c>
      <c r="B9077" t="s">
        <v>10413</v>
      </c>
      <c r="C9077">
        <f>YEAR(Data!$D9077)</f>
        <v>2012</v>
      </c>
      <c r="D9077" s="2">
        <v>41218</v>
      </c>
      <c r="E9077" s="2">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ht="14.25" customHeight="1" x14ac:dyDescent="0.3">
      <c r="A9078">
        <v>9077</v>
      </c>
      <c r="B9078" t="s">
        <v>10413</v>
      </c>
      <c r="C9078">
        <f>YEAR(Data!$D9078)</f>
        <v>2012</v>
      </c>
      <c r="D9078" s="2">
        <v>41218</v>
      </c>
      <c r="E9078" s="2">
        <v>41221</v>
      </c>
      <c r="F9078" t="s">
        <v>188</v>
      </c>
      <c r="G9078" t="s">
        <v>4852</v>
      </c>
      <c r="H9078" t="s">
        <v>4853</v>
      </c>
      <c r="I9078" t="s">
        <v>26</v>
      </c>
      <c r="J9078" t="s">
        <v>27</v>
      </c>
      <c r="K9078" t="s">
        <v>1119</v>
      </c>
      <c r="L9078" t="s">
        <v>498</v>
      </c>
      <c r="M9078">
        <v>44107</v>
      </c>
      <c r="N9078" t="s">
        <v>148</v>
      </c>
      <c r="O9078" t="s">
        <v>8573</v>
      </c>
      <c r="P9078" t="s">
        <v>46</v>
      </c>
      <c r="Q9078" t="s">
        <v>578</v>
      </c>
      <c r="R9078" t="s">
        <v>8574</v>
      </c>
      <c r="S9078">
        <v>27.200000000000003</v>
      </c>
      <c r="T9078">
        <v>4</v>
      </c>
      <c r="U9078">
        <v>0.2</v>
      </c>
      <c r="V9078">
        <v>2.0399999999999991</v>
      </c>
    </row>
    <row r="9079" spans="1:22" ht="14.25" customHeight="1" x14ac:dyDescent="0.3">
      <c r="A9079">
        <v>9078</v>
      </c>
      <c r="B9079" t="s">
        <v>10414</v>
      </c>
      <c r="C9079">
        <f>YEAR(Data!$D9079)</f>
        <v>2011</v>
      </c>
      <c r="D9079" s="2">
        <v>40850</v>
      </c>
      <c r="E9079" s="2">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ht="14.25" customHeight="1" x14ac:dyDescent="0.3">
      <c r="A9080">
        <v>9079</v>
      </c>
      <c r="B9080" t="s">
        <v>10415</v>
      </c>
      <c r="C9080">
        <f>YEAR(Data!$D9080)</f>
        <v>2013</v>
      </c>
      <c r="D9080" s="2">
        <v>41321</v>
      </c>
      <c r="E9080" s="2">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ht="14.25" customHeight="1" x14ac:dyDescent="0.3">
      <c r="A9081">
        <v>9080</v>
      </c>
      <c r="B9081" t="s">
        <v>10415</v>
      </c>
      <c r="C9081">
        <f>YEAR(Data!$D9081)</f>
        <v>2013</v>
      </c>
      <c r="D9081" s="2">
        <v>41321</v>
      </c>
      <c r="E9081" s="2">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ht="14.25" customHeight="1" x14ac:dyDescent="0.3">
      <c r="A9082">
        <v>9081</v>
      </c>
      <c r="B9082" t="s">
        <v>10416</v>
      </c>
      <c r="C9082">
        <f>YEAR(Data!$D9082)</f>
        <v>2014</v>
      </c>
      <c r="D9082" s="2">
        <v>41894</v>
      </c>
      <c r="E9082" s="2">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ht="14.25" customHeight="1" x14ac:dyDescent="0.3">
      <c r="A9083">
        <v>9082</v>
      </c>
      <c r="B9083" t="s">
        <v>10416</v>
      </c>
      <c r="C9083">
        <f>YEAR(Data!$D9083)</f>
        <v>2014</v>
      </c>
      <c r="D9083" s="2">
        <v>41894</v>
      </c>
      <c r="E9083" s="2">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ht="14.25" customHeight="1" x14ac:dyDescent="0.3">
      <c r="A9084">
        <v>9083</v>
      </c>
      <c r="B9084" t="s">
        <v>10417</v>
      </c>
      <c r="C9084">
        <f>YEAR(Data!$D9084)</f>
        <v>2014</v>
      </c>
      <c r="D9084" s="2">
        <v>41946</v>
      </c>
      <c r="E9084" s="2">
        <v>41950</v>
      </c>
      <c r="F9084" t="s">
        <v>50</v>
      </c>
      <c r="G9084" t="s">
        <v>8368</v>
      </c>
      <c r="H9084" t="s">
        <v>8369</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ht="14.25" customHeight="1" x14ac:dyDescent="0.3">
      <c r="A9085">
        <v>9084</v>
      </c>
      <c r="B9085" t="s">
        <v>10418</v>
      </c>
      <c r="C9085">
        <f>YEAR(Data!$D9085)</f>
        <v>2012</v>
      </c>
      <c r="D9085" s="2">
        <v>40945</v>
      </c>
      <c r="E9085" s="2">
        <v>40947</v>
      </c>
      <c r="F9085" t="s">
        <v>188</v>
      </c>
      <c r="G9085" t="s">
        <v>5624</v>
      </c>
      <c r="H9085" t="s">
        <v>5625</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ht="14.25" customHeight="1" x14ac:dyDescent="0.3">
      <c r="A9086">
        <v>9085</v>
      </c>
      <c r="B9086" t="s">
        <v>10418</v>
      </c>
      <c r="C9086">
        <f>YEAR(Data!$D9086)</f>
        <v>2012</v>
      </c>
      <c r="D9086" s="2">
        <v>40945</v>
      </c>
      <c r="E9086" s="2">
        <v>40947</v>
      </c>
      <c r="F9086" t="s">
        <v>188</v>
      </c>
      <c r="G9086" t="s">
        <v>5624</v>
      </c>
      <c r="H9086" t="s">
        <v>5625</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ht="14.25" customHeight="1" x14ac:dyDescent="0.3">
      <c r="A9087">
        <v>9086</v>
      </c>
      <c r="B9087" t="s">
        <v>10419</v>
      </c>
      <c r="C9087">
        <f>YEAR(Data!$D9087)</f>
        <v>2013</v>
      </c>
      <c r="D9087" s="2">
        <v>41528</v>
      </c>
      <c r="E9087" s="2">
        <v>41530</v>
      </c>
      <c r="F9087" t="s">
        <v>23</v>
      </c>
      <c r="G9087" t="s">
        <v>1962</v>
      </c>
      <c r="H9087" t="s">
        <v>1963</v>
      </c>
      <c r="I9087" t="s">
        <v>26</v>
      </c>
      <c r="J9087" t="s">
        <v>27</v>
      </c>
      <c r="K9087" t="s">
        <v>42</v>
      </c>
      <c r="L9087" t="s">
        <v>43</v>
      </c>
      <c r="M9087">
        <v>90049</v>
      </c>
      <c r="N9087" t="s">
        <v>44</v>
      </c>
      <c r="O9087" t="s">
        <v>6989</v>
      </c>
      <c r="P9087" t="s">
        <v>46</v>
      </c>
      <c r="Q9087" t="s">
        <v>75</v>
      </c>
      <c r="R9087" t="s">
        <v>6990</v>
      </c>
      <c r="S9087">
        <v>276.78400000000005</v>
      </c>
      <c r="T9087">
        <v>2</v>
      </c>
      <c r="U9087">
        <v>0.2</v>
      </c>
      <c r="V9087">
        <v>89.954799999999992</v>
      </c>
    </row>
    <row r="9088" spans="1:22" ht="14.25" customHeight="1" x14ac:dyDescent="0.3">
      <c r="A9088">
        <v>9087</v>
      </c>
      <c r="B9088" t="s">
        <v>10420</v>
      </c>
      <c r="C9088">
        <f>YEAR(Data!$D9088)</f>
        <v>2013</v>
      </c>
      <c r="D9088" s="2">
        <v>41544</v>
      </c>
      <c r="E9088" s="2">
        <v>41548</v>
      </c>
      <c r="F9088" t="s">
        <v>50</v>
      </c>
      <c r="G9088" t="s">
        <v>7934</v>
      </c>
      <c r="H9088" t="s">
        <v>7935</v>
      </c>
      <c r="I9088" t="s">
        <v>41</v>
      </c>
      <c r="J9088" t="s">
        <v>27</v>
      </c>
      <c r="K9088" t="s">
        <v>184</v>
      </c>
      <c r="L9088" t="s">
        <v>104</v>
      </c>
      <c r="M9088">
        <v>77041</v>
      </c>
      <c r="N9088" t="s">
        <v>105</v>
      </c>
      <c r="O9088" t="s">
        <v>8777</v>
      </c>
      <c r="P9088" t="s">
        <v>46</v>
      </c>
      <c r="Q9088" t="s">
        <v>78</v>
      </c>
      <c r="R9088" t="s">
        <v>8778</v>
      </c>
      <c r="S9088">
        <v>93.031999999999982</v>
      </c>
      <c r="T9088">
        <v>2</v>
      </c>
      <c r="U9088">
        <v>0.8</v>
      </c>
      <c r="V9088">
        <v>-251.18640000000005</v>
      </c>
    </row>
    <row r="9089" spans="1:22" ht="14.25" customHeight="1" x14ac:dyDescent="0.3">
      <c r="A9089">
        <v>9088</v>
      </c>
      <c r="B9089" t="s">
        <v>10420</v>
      </c>
      <c r="C9089">
        <f>YEAR(Data!$D9089)</f>
        <v>2013</v>
      </c>
      <c r="D9089" s="2">
        <v>41544</v>
      </c>
      <c r="E9089" s="2">
        <v>41548</v>
      </c>
      <c r="F9089" t="s">
        <v>50</v>
      </c>
      <c r="G9089" t="s">
        <v>7934</v>
      </c>
      <c r="H9089" t="s">
        <v>7935</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ht="14.25" customHeight="1" x14ac:dyDescent="0.3">
      <c r="A9090">
        <v>9089</v>
      </c>
      <c r="B9090" t="s">
        <v>10421</v>
      </c>
      <c r="C9090">
        <f>YEAR(Data!$D9090)</f>
        <v>2012</v>
      </c>
      <c r="D9090" s="2">
        <v>41258</v>
      </c>
      <c r="E9090" s="2">
        <v>41263</v>
      </c>
      <c r="F9090" t="s">
        <v>50</v>
      </c>
      <c r="G9090" t="s">
        <v>5799</v>
      </c>
      <c r="H9090" t="s">
        <v>5800</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ht="14.25" customHeight="1" x14ac:dyDescent="0.3">
      <c r="A9091">
        <v>9090</v>
      </c>
      <c r="B9091" t="s">
        <v>10422</v>
      </c>
      <c r="C9091">
        <f>YEAR(Data!$D9091)</f>
        <v>2013</v>
      </c>
      <c r="D9091" s="2">
        <v>41535</v>
      </c>
      <c r="E9091" s="2">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ht="14.25" customHeight="1" x14ac:dyDescent="0.3">
      <c r="A9092">
        <v>9091</v>
      </c>
      <c r="B9092" t="s">
        <v>10423</v>
      </c>
      <c r="C9092">
        <f>YEAR(Data!$D9092)</f>
        <v>2014</v>
      </c>
      <c r="D9092" s="2">
        <v>41926</v>
      </c>
      <c r="E9092" s="2">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ht="14.25" customHeight="1" x14ac:dyDescent="0.3">
      <c r="A9093">
        <v>9092</v>
      </c>
      <c r="B9093" t="s">
        <v>10424</v>
      </c>
      <c r="C9093">
        <f>YEAR(Data!$D9093)</f>
        <v>2012</v>
      </c>
      <c r="D9093" s="2">
        <v>41088</v>
      </c>
      <c r="E9093" s="2">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ht="14.25" customHeight="1" x14ac:dyDescent="0.3">
      <c r="A9094">
        <v>9093</v>
      </c>
      <c r="B9094" t="s">
        <v>10424</v>
      </c>
      <c r="C9094">
        <f>YEAR(Data!$D9094)</f>
        <v>2012</v>
      </c>
      <c r="D9094" s="2">
        <v>41088</v>
      </c>
      <c r="E9094" s="2">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ht="14.25" customHeight="1" x14ac:dyDescent="0.3">
      <c r="A9095">
        <v>9094</v>
      </c>
      <c r="B9095" t="s">
        <v>10425</v>
      </c>
      <c r="C9095">
        <f>YEAR(Data!$D9095)</f>
        <v>2012</v>
      </c>
      <c r="D9095" s="2">
        <v>41061</v>
      </c>
      <c r="E9095" s="2">
        <v>41065</v>
      </c>
      <c r="F9095" t="s">
        <v>50</v>
      </c>
      <c r="G9095" t="s">
        <v>1887</v>
      </c>
      <c r="H9095" t="s">
        <v>1888</v>
      </c>
      <c r="I9095" t="s">
        <v>26</v>
      </c>
      <c r="J9095" t="s">
        <v>27</v>
      </c>
      <c r="K9095" t="s">
        <v>880</v>
      </c>
      <c r="L9095" t="s">
        <v>238</v>
      </c>
      <c r="M9095">
        <v>48227</v>
      </c>
      <c r="N9095" t="s">
        <v>105</v>
      </c>
      <c r="O9095" t="s">
        <v>6382</v>
      </c>
      <c r="P9095" t="s">
        <v>71</v>
      </c>
      <c r="Q9095" t="s">
        <v>72</v>
      </c>
      <c r="R9095" t="s">
        <v>6383</v>
      </c>
      <c r="S9095">
        <v>299.98</v>
      </c>
      <c r="T9095">
        <v>2</v>
      </c>
      <c r="U9095">
        <v>0</v>
      </c>
      <c r="V9095">
        <v>83.994400000000013</v>
      </c>
    </row>
    <row r="9096" spans="1:22" ht="14.25" customHeight="1" x14ac:dyDescent="0.3">
      <c r="A9096">
        <v>9095</v>
      </c>
      <c r="B9096" t="s">
        <v>10425</v>
      </c>
      <c r="C9096">
        <f>YEAR(Data!$D9096)</f>
        <v>2012</v>
      </c>
      <c r="D9096" s="2">
        <v>41061</v>
      </c>
      <c r="E9096" s="2">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ht="14.25" customHeight="1" x14ac:dyDescent="0.3">
      <c r="A9097">
        <v>9096</v>
      </c>
      <c r="B9097" t="s">
        <v>10425</v>
      </c>
      <c r="C9097">
        <f>YEAR(Data!$D9097)</f>
        <v>2012</v>
      </c>
      <c r="D9097" s="2">
        <v>41061</v>
      </c>
      <c r="E9097" s="2">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ht="14.25" customHeight="1" x14ac:dyDescent="0.3">
      <c r="A9098">
        <v>9097</v>
      </c>
      <c r="B9098" t="s">
        <v>10425</v>
      </c>
      <c r="C9098">
        <f>YEAR(Data!$D9098)</f>
        <v>2012</v>
      </c>
      <c r="D9098" s="2">
        <v>41061</v>
      </c>
      <c r="E9098" s="2">
        <v>41065</v>
      </c>
      <c r="F9098" t="s">
        <v>50</v>
      </c>
      <c r="G9098" t="s">
        <v>1887</v>
      </c>
      <c r="H9098" t="s">
        <v>1888</v>
      </c>
      <c r="I9098" t="s">
        <v>26</v>
      </c>
      <c r="J9098" t="s">
        <v>27</v>
      </c>
      <c r="K9098" t="s">
        <v>880</v>
      </c>
      <c r="L9098" t="s">
        <v>238</v>
      </c>
      <c r="M9098">
        <v>48227</v>
      </c>
      <c r="N9098" t="s">
        <v>105</v>
      </c>
      <c r="O9098" t="s">
        <v>8008</v>
      </c>
      <c r="P9098" t="s">
        <v>46</v>
      </c>
      <c r="Q9098" t="s">
        <v>47</v>
      </c>
      <c r="R9098" t="s">
        <v>8009</v>
      </c>
      <c r="S9098">
        <v>28.91</v>
      </c>
      <c r="T9098">
        <v>7</v>
      </c>
      <c r="U9098">
        <v>0</v>
      </c>
      <c r="V9098">
        <v>13.2986</v>
      </c>
    </row>
    <row r="9099" spans="1:22" ht="14.25" customHeight="1" x14ac:dyDescent="0.3">
      <c r="A9099">
        <v>9098</v>
      </c>
      <c r="B9099" t="s">
        <v>10426</v>
      </c>
      <c r="C9099">
        <f>YEAR(Data!$D9099)</f>
        <v>2011</v>
      </c>
      <c r="D9099" s="2">
        <v>40645</v>
      </c>
      <c r="E9099" s="2">
        <v>40650</v>
      </c>
      <c r="F9099" t="s">
        <v>50</v>
      </c>
      <c r="G9099" t="s">
        <v>5810</v>
      </c>
      <c r="H9099" t="s">
        <v>5811</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ht="14.25" customHeight="1" x14ac:dyDescent="0.3">
      <c r="A9100">
        <v>9099</v>
      </c>
      <c r="B9100" t="s">
        <v>10427</v>
      </c>
      <c r="C9100">
        <f>YEAR(Data!$D9100)</f>
        <v>2014</v>
      </c>
      <c r="D9100" s="2">
        <v>41925</v>
      </c>
      <c r="E9100" s="2">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ht="14.25" customHeight="1" x14ac:dyDescent="0.3">
      <c r="A9101">
        <v>9100</v>
      </c>
      <c r="B9101" t="s">
        <v>10427</v>
      </c>
      <c r="C9101">
        <f>YEAR(Data!$D9101)</f>
        <v>2014</v>
      </c>
      <c r="D9101" s="2">
        <v>41925</v>
      </c>
      <c r="E9101" s="2">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ht="14.25" customHeight="1" x14ac:dyDescent="0.3">
      <c r="A9102">
        <v>9101</v>
      </c>
      <c r="B9102" t="s">
        <v>10427</v>
      </c>
      <c r="C9102">
        <f>YEAR(Data!$D9102)</f>
        <v>2014</v>
      </c>
      <c r="D9102" s="2">
        <v>41925</v>
      </c>
      <c r="E9102" s="2">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ht="14.25" customHeight="1" x14ac:dyDescent="0.3">
      <c r="A9103">
        <v>9102</v>
      </c>
      <c r="B9103" t="s">
        <v>10428</v>
      </c>
      <c r="C9103">
        <f>YEAR(Data!$D9103)</f>
        <v>2012</v>
      </c>
      <c r="D9103" s="2">
        <v>41220</v>
      </c>
      <c r="E9103" s="2">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ht="14.25" customHeight="1" x14ac:dyDescent="0.3">
      <c r="A9104">
        <v>9103</v>
      </c>
      <c r="B9104" t="s">
        <v>10428</v>
      </c>
      <c r="C9104">
        <f>YEAR(Data!$D9104)</f>
        <v>2012</v>
      </c>
      <c r="D9104" s="2">
        <v>41220</v>
      </c>
      <c r="E9104" s="2">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ht="14.25" customHeight="1" x14ac:dyDescent="0.3">
      <c r="A9105">
        <v>9104</v>
      </c>
      <c r="B9105" t="s">
        <v>10428</v>
      </c>
      <c r="C9105">
        <f>YEAR(Data!$D9105)</f>
        <v>2012</v>
      </c>
      <c r="D9105" s="2">
        <v>41220</v>
      </c>
      <c r="E9105" s="2">
        <v>41225</v>
      </c>
      <c r="F9105" t="s">
        <v>50</v>
      </c>
      <c r="G9105" t="s">
        <v>3827</v>
      </c>
      <c r="H9105" t="s">
        <v>3828</v>
      </c>
      <c r="I9105" t="s">
        <v>26</v>
      </c>
      <c r="J9105" t="s">
        <v>27</v>
      </c>
      <c r="K9105" t="s">
        <v>184</v>
      </c>
      <c r="L9105" t="s">
        <v>104</v>
      </c>
      <c r="M9105">
        <v>77041</v>
      </c>
      <c r="N9105" t="s">
        <v>105</v>
      </c>
      <c r="O9105" t="s">
        <v>6546</v>
      </c>
      <c r="P9105" t="s">
        <v>32</v>
      </c>
      <c r="Q9105" t="s">
        <v>65</v>
      </c>
      <c r="R9105" t="s">
        <v>6547</v>
      </c>
      <c r="S9105">
        <v>64.959999999999994</v>
      </c>
      <c r="T9105">
        <v>5</v>
      </c>
      <c r="U9105">
        <v>0.6</v>
      </c>
      <c r="V9105">
        <v>-84.447999999999993</v>
      </c>
    </row>
    <row r="9106" spans="1:22" ht="14.25" customHeight="1" x14ac:dyDescent="0.3">
      <c r="A9106">
        <v>9105</v>
      </c>
      <c r="B9106" t="s">
        <v>10428</v>
      </c>
      <c r="C9106">
        <f>YEAR(Data!$D9106)</f>
        <v>2012</v>
      </c>
      <c r="D9106" s="2">
        <v>41220</v>
      </c>
      <c r="E9106" s="2">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ht="14.25" customHeight="1" x14ac:dyDescent="0.3">
      <c r="A9107">
        <v>9106</v>
      </c>
      <c r="B9107" t="s">
        <v>10428</v>
      </c>
      <c r="C9107">
        <f>YEAR(Data!$D9107)</f>
        <v>2012</v>
      </c>
      <c r="D9107" s="2">
        <v>41220</v>
      </c>
      <c r="E9107" s="2">
        <v>41225</v>
      </c>
      <c r="F9107" t="s">
        <v>50</v>
      </c>
      <c r="G9107" t="s">
        <v>3827</v>
      </c>
      <c r="H9107" t="s">
        <v>3828</v>
      </c>
      <c r="I9107" t="s">
        <v>26</v>
      </c>
      <c r="J9107" t="s">
        <v>27</v>
      </c>
      <c r="K9107" t="s">
        <v>184</v>
      </c>
      <c r="L9107" t="s">
        <v>104</v>
      </c>
      <c r="M9107">
        <v>77041</v>
      </c>
      <c r="N9107" t="s">
        <v>105</v>
      </c>
      <c r="O9107" t="s">
        <v>7528</v>
      </c>
      <c r="P9107" t="s">
        <v>46</v>
      </c>
      <c r="Q9107" t="s">
        <v>59</v>
      </c>
      <c r="R9107" t="s">
        <v>7529</v>
      </c>
      <c r="S9107">
        <v>177.64800000000002</v>
      </c>
      <c r="T9107">
        <v>2</v>
      </c>
      <c r="U9107">
        <v>0.2</v>
      </c>
      <c r="V9107">
        <v>-28.867800000000017</v>
      </c>
    </row>
    <row r="9108" spans="1:22" ht="14.25" customHeight="1" x14ac:dyDescent="0.3">
      <c r="A9108">
        <v>9107</v>
      </c>
      <c r="B9108" t="s">
        <v>10428</v>
      </c>
      <c r="C9108">
        <f>YEAR(Data!$D9108)</f>
        <v>2012</v>
      </c>
      <c r="D9108" s="2">
        <v>41220</v>
      </c>
      <c r="E9108" s="2">
        <v>41225</v>
      </c>
      <c r="F9108" t="s">
        <v>50</v>
      </c>
      <c r="G9108" t="s">
        <v>3827</v>
      </c>
      <c r="H9108" t="s">
        <v>3828</v>
      </c>
      <c r="I9108" t="s">
        <v>26</v>
      </c>
      <c r="J9108" t="s">
        <v>27</v>
      </c>
      <c r="K9108" t="s">
        <v>184</v>
      </c>
      <c r="L9108" t="s">
        <v>104</v>
      </c>
      <c r="M9108">
        <v>77041</v>
      </c>
      <c r="N9108" t="s">
        <v>105</v>
      </c>
      <c r="O9108" t="s">
        <v>7140</v>
      </c>
      <c r="P9108" t="s">
        <v>71</v>
      </c>
      <c r="Q9108" t="s">
        <v>682</v>
      </c>
      <c r="R9108" t="s">
        <v>7141</v>
      </c>
      <c r="S9108">
        <v>287.90999999999997</v>
      </c>
      <c r="T9108">
        <v>3</v>
      </c>
      <c r="U9108">
        <v>0.4</v>
      </c>
      <c r="V9108">
        <v>33.589499999999987</v>
      </c>
    </row>
    <row r="9109" spans="1:22" ht="14.25" customHeight="1" x14ac:dyDescent="0.3">
      <c r="A9109">
        <v>9108</v>
      </c>
      <c r="B9109" t="s">
        <v>10429</v>
      </c>
      <c r="C9109">
        <f>YEAR(Data!$D9109)</f>
        <v>2012</v>
      </c>
      <c r="D9109" s="2">
        <v>41054</v>
      </c>
      <c r="E9109" s="2">
        <v>41057</v>
      </c>
      <c r="F9109" t="s">
        <v>188</v>
      </c>
      <c r="G9109" t="s">
        <v>1318</v>
      </c>
      <c r="H9109" t="s">
        <v>1319</v>
      </c>
      <c r="I9109" t="s">
        <v>41</v>
      </c>
      <c r="J9109" t="s">
        <v>27</v>
      </c>
      <c r="K9109" t="s">
        <v>5691</v>
      </c>
      <c r="L9109" t="s">
        <v>104</v>
      </c>
      <c r="M9109">
        <v>76117</v>
      </c>
      <c r="N9109" t="s">
        <v>105</v>
      </c>
      <c r="O9109" t="s">
        <v>5550</v>
      </c>
      <c r="P9109" t="s">
        <v>46</v>
      </c>
      <c r="Q9109" t="s">
        <v>578</v>
      </c>
      <c r="R9109" t="s">
        <v>5551</v>
      </c>
      <c r="S9109">
        <v>22.368000000000002</v>
      </c>
      <c r="T9109">
        <v>2</v>
      </c>
      <c r="U9109">
        <v>0.2</v>
      </c>
      <c r="V9109">
        <v>1.6776</v>
      </c>
    </row>
    <row r="9110" spans="1:22" ht="14.25" customHeight="1" x14ac:dyDescent="0.3">
      <c r="A9110">
        <v>9109</v>
      </c>
      <c r="B9110" t="s">
        <v>10429</v>
      </c>
      <c r="C9110">
        <f>YEAR(Data!$D9110)</f>
        <v>2012</v>
      </c>
      <c r="D9110" s="2">
        <v>41054</v>
      </c>
      <c r="E9110" s="2">
        <v>41057</v>
      </c>
      <c r="F9110" t="s">
        <v>188</v>
      </c>
      <c r="G9110" t="s">
        <v>1318</v>
      </c>
      <c r="H9110" t="s">
        <v>1319</v>
      </c>
      <c r="I9110" t="s">
        <v>41</v>
      </c>
      <c r="J9110" t="s">
        <v>27</v>
      </c>
      <c r="K9110" t="s">
        <v>5691</v>
      </c>
      <c r="L9110" t="s">
        <v>104</v>
      </c>
      <c r="M9110">
        <v>76117</v>
      </c>
      <c r="N9110" t="s">
        <v>105</v>
      </c>
      <c r="O9110" t="s">
        <v>4860</v>
      </c>
      <c r="P9110" t="s">
        <v>46</v>
      </c>
      <c r="Q9110" t="s">
        <v>90</v>
      </c>
      <c r="R9110" t="s">
        <v>4861</v>
      </c>
      <c r="S9110">
        <v>32.368000000000002</v>
      </c>
      <c r="T9110">
        <v>7</v>
      </c>
      <c r="U9110">
        <v>0.2</v>
      </c>
      <c r="V9110">
        <v>11.733400000000001</v>
      </c>
    </row>
    <row r="9111" spans="1:22" ht="14.25" customHeight="1" x14ac:dyDescent="0.3">
      <c r="A9111">
        <v>9110</v>
      </c>
      <c r="B9111" t="s">
        <v>10429</v>
      </c>
      <c r="C9111">
        <f>YEAR(Data!$D9111)</f>
        <v>2012</v>
      </c>
      <c r="D9111" s="2">
        <v>41054</v>
      </c>
      <c r="E9111" s="2">
        <v>41057</v>
      </c>
      <c r="F9111" t="s">
        <v>188</v>
      </c>
      <c r="G9111" t="s">
        <v>1318</v>
      </c>
      <c r="H9111" t="s">
        <v>1319</v>
      </c>
      <c r="I9111" t="s">
        <v>41</v>
      </c>
      <c r="J9111" t="s">
        <v>27</v>
      </c>
      <c r="K9111" t="s">
        <v>5691</v>
      </c>
      <c r="L9111" t="s">
        <v>104</v>
      </c>
      <c r="M9111">
        <v>76117</v>
      </c>
      <c r="N9111" t="s">
        <v>105</v>
      </c>
      <c r="O9111" t="s">
        <v>5327</v>
      </c>
      <c r="P9111" t="s">
        <v>71</v>
      </c>
      <c r="Q9111" t="s">
        <v>161</v>
      </c>
      <c r="R9111" t="s">
        <v>5328</v>
      </c>
      <c r="S9111">
        <v>207.98400000000004</v>
      </c>
      <c r="T9111">
        <v>2</v>
      </c>
      <c r="U9111">
        <v>0.2</v>
      </c>
      <c r="V9111">
        <v>36.397199999999998</v>
      </c>
    </row>
    <row r="9112" spans="1:22" ht="14.25" customHeight="1" x14ac:dyDescent="0.3">
      <c r="A9112">
        <v>9111</v>
      </c>
      <c r="B9112" t="s">
        <v>10430</v>
      </c>
      <c r="C9112">
        <f>YEAR(Data!$D9112)</f>
        <v>2011</v>
      </c>
      <c r="D9112" s="2">
        <v>40829</v>
      </c>
      <c r="E9112" s="2">
        <v>40831</v>
      </c>
      <c r="F9112" t="s">
        <v>188</v>
      </c>
      <c r="G9112" t="s">
        <v>6150</v>
      </c>
      <c r="H9112" t="s">
        <v>6151</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ht="14.25" customHeight="1" x14ac:dyDescent="0.3">
      <c r="A9113">
        <v>9112</v>
      </c>
      <c r="B9113" t="s">
        <v>10430</v>
      </c>
      <c r="C9113">
        <f>YEAR(Data!$D9113)</f>
        <v>2011</v>
      </c>
      <c r="D9113" s="2">
        <v>40829</v>
      </c>
      <c r="E9113" s="2">
        <v>40831</v>
      </c>
      <c r="F9113" t="s">
        <v>188</v>
      </c>
      <c r="G9113" t="s">
        <v>6150</v>
      </c>
      <c r="H9113" t="s">
        <v>6151</v>
      </c>
      <c r="I9113" t="s">
        <v>102</v>
      </c>
      <c r="J9113" t="s">
        <v>27</v>
      </c>
      <c r="K9113" t="s">
        <v>1464</v>
      </c>
      <c r="L9113" t="s">
        <v>319</v>
      </c>
      <c r="M9113">
        <v>23223</v>
      </c>
      <c r="N9113" t="s">
        <v>30</v>
      </c>
      <c r="O9113" t="s">
        <v>7682</v>
      </c>
      <c r="P9113" t="s">
        <v>71</v>
      </c>
      <c r="Q9113" t="s">
        <v>161</v>
      </c>
      <c r="R9113" t="s">
        <v>7683</v>
      </c>
      <c r="S9113">
        <v>22.96</v>
      </c>
      <c r="T9113">
        <v>2</v>
      </c>
      <c r="U9113">
        <v>0</v>
      </c>
      <c r="V9113">
        <v>4.3623999999999974</v>
      </c>
    </row>
    <row r="9114" spans="1:22" ht="14.25" customHeight="1" x14ac:dyDescent="0.3">
      <c r="A9114">
        <v>9113</v>
      </c>
      <c r="B9114" t="s">
        <v>10430</v>
      </c>
      <c r="C9114">
        <f>YEAR(Data!$D9114)</f>
        <v>2011</v>
      </c>
      <c r="D9114" s="2">
        <v>40829</v>
      </c>
      <c r="E9114" s="2">
        <v>40831</v>
      </c>
      <c r="F9114" t="s">
        <v>188</v>
      </c>
      <c r="G9114" t="s">
        <v>6150</v>
      </c>
      <c r="H9114" t="s">
        <v>6151</v>
      </c>
      <c r="I9114" t="s">
        <v>102</v>
      </c>
      <c r="J9114" t="s">
        <v>27</v>
      </c>
      <c r="K9114" t="s">
        <v>1464</v>
      </c>
      <c r="L9114" t="s">
        <v>319</v>
      </c>
      <c r="M9114">
        <v>23223</v>
      </c>
      <c r="N9114" t="s">
        <v>30</v>
      </c>
      <c r="O9114" t="s">
        <v>9471</v>
      </c>
      <c r="P9114" t="s">
        <v>46</v>
      </c>
      <c r="Q9114" t="s">
        <v>59</v>
      </c>
      <c r="R9114" t="s">
        <v>9472</v>
      </c>
      <c r="S9114">
        <v>315.2</v>
      </c>
      <c r="T9114">
        <v>4</v>
      </c>
      <c r="U9114">
        <v>0</v>
      </c>
      <c r="V9114">
        <v>6.3040000000000305</v>
      </c>
    </row>
    <row r="9115" spans="1:22" ht="14.25" customHeight="1" x14ac:dyDescent="0.3">
      <c r="A9115">
        <v>9114</v>
      </c>
      <c r="B9115" t="s">
        <v>10430</v>
      </c>
      <c r="C9115">
        <f>YEAR(Data!$D9115)</f>
        <v>2011</v>
      </c>
      <c r="D9115" s="2">
        <v>40829</v>
      </c>
      <c r="E9115" s="2">
        <v>40831</v>
      </c>
      <c r="F9115" t="s">
        <v>188</v>
      </c>
      <c r="G9115" t="s">
        <v>6150</v>
      </c>
      <c r="H9115" t="s">
        <v>6151</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ht="14.25" customHeight="1" x14ac:dyDescent="0.3">
      <c r="A9116">
        <v>9115</v>
      </c>
      <c r="B9116" t="s">
        <v>10431</v>
      </c>
      <c r="C9116">
        <f>YEAR(Data!$D9116)</f>
        <v>2013</v>
      </c>
      <c r="D9116" s="2">
        <v>41312</v>
      </c>
      <c r="E9116" s="2">
        <v>41315</v>
      </c>
      <c r="F9116" t="s">
        <v>23</v>
      </c>
      <c r="G9116" t="s">
        <v>3597</v>
      </c>
      <c r="H9116" t="s">
        <v>3598</v>
      </c>
      <c r="I9116" t="s">
        <v>41</v>
      </c>
      <c r="J9116" t="s">
        <v>27</v>
      </c>
      <c r="K9116" t="s">
        <v>42</v>
      </c>
      <c r="L9116" t="s">
        <v>43</v>
      </c>
      <c r="M9116">
        <v>90049</v>
      </c>
      <c r="N9116" t="s">
        <v>44</v>
      </c>
      <c r="O9116" t="s">
        <v>9195</v>
      </c>
      <c r="P9116" t="s">
        <v>71</v>
      </c>
      <c r="Q9116" t="s">
        <v>72</v>
      </c>
      <c r="R9116" t="s">
        <v>9196</v>
      </c>
      <c r="S9116">
        <v>623.96</v>
      </c>
      <c r="T9116">
        <v>5</v>
      </c>
      <c r="U9116">
        <v>0.2</v>
      </c>
      <c r="V9116">
        <v>38.997500000000002</v>
      </c>
    </row>
    <row r="9117" spans="1:22" ht="14.25" customHeight="1" x14ac:dyDescent="0.3">
      <c r="A9117">
        <v>9116</v>
      </c>
      <c r="B9117" t="s">
        <v>10432</v>
      </c>
      <c r="C9117">
        <f>YEAR(Data!$D9117)</f>
        <v>2014</v>
      </c>
      <c r="D9117" s="2">
        <v>41659</v>
      </c>
      <c r="E9117" s="2">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ht="14.25" customHeight="1" x14ac:dyDescent="0.3">
      <c r="A9118">
        <v>9117</v>
      </c>
      <c r="B9118" t="s">
        <v>10432</v>
      </c>
      <c r="C9118">
        <f>YEAR(Data!$D9118)</f>
        <v>2014</v>
      </c>
      <c r="D9118" s="2">
        <v>41659</v>
      </c>
      <c r="E9118" s="2">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ht="14.25" customHeight="1" x14ac:dyDescent="0.3">
      <c r="A9119">
        <v>9118</v>
      </c>
      <c r="B9119" t="s">
        <v>10432</v>
      </c>
      <c r="C9119">
        <f>YEAR(Data!$D9119)</f>
        <v>2014</v>
      </c>
      <c r="D9119" s="2">
        <v>41659</v>
      </c>
      <c r="E9119" s="2">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ht="14.25" customHeight="1" x14ac:dyDescent="0.3">
      <c r="A9120">
        <v>9119</v>
      </c>
      <c r="B9120" t="s">
        <v>10432</v>
      </c>
      <c r="C9120">
        <f>YEAR(Data!$D9120)</f>
        <v>2014</v>
      </c>
      <c r="D9120" s="2">
        <v>41659</v>
      </c>
      <c r="E9120" s="2">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ht="14.25" customHeight="1" x14ac:dyDescent="0.3">
      <c r="A9121">
        <v>9120</v>
      </c>
      <c r="B9121" t="s">
        <v>10433</v>
      </c>
      <c r="C9121">
        <f>YEAR(Data!$D9121)</f>
        <v>2013</v>
      </c>
      <c r="D9121" s="2">
        <v>41432</v>
      </c>
      <c r="E9121" s="2">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ht="14.25" customHeight="1" x14ac:dyDescent="0.3">
      <c r="A9122">
        <v>9121</v>
      </c>
      <c r="B9122" t="s">
        <v>10433</v>
      </c>
      <c r="C9122">
        <f>YEAR(Data!$D9122)</f>
        <v>2013</v>
      </c>
      <c r="D9122" s="2">
        <v>41432</v>
      </c>
      <c r="E9122" s="2">
        <v>41438</v>
      </c>
      <c r="F9122" t="s">
        <v>50</v>
      </c>
      <c r="G9122" t="s">
        <v>1508</v>
      </c>
      <c r="H9122" t="s">
        <v>1509</v>
      </c>
      <c r="I9122" t="s">
        <v>102</v>
      </c>
      <c r="J9122" t="s">
        <v>27</v>
      </c>
      <c r="K9122" t="s">
        <v>42</v>
      </c>
      <c r="L9122" t="s">
        <v>43</v>
      </c>
      <c r="M9122">
        <v>90036</v>
      </c>
      <c r="N9122" t="s">
        <v>44</v>
      </c>
      <c r="O9122" t="s">
        <v>10434</v>
      </c>
      <c r="P9122" t="s">
        <v>46</v>
      </c>
      <c r="Q9122" t="s">
        <v>90</v>
      </c>
      <c r="R9122" t="s">
        <v>10435</v>
      </c>
      <c r="S9122">
        <v>99.9</v>
      </c>
      <c r="T9122">
        <v>5</v>
      </c>
      <c r="U9122">
        <v>0</v>
      </c>
      <c r="V9122">
        <v>46.952999999999996</v>
      </c>
    </row>
    <row r="9123" spans="1:22" ht="14.25" customHeight="1" x14ac:dyDescent="0.3">
      <c r="A9123">
        <v>9122</v>
      </c>
      <c r="B9123" t="s">
        <v>10436</v>
      </c>
      <c r="C9123">
        <f>YEAR(Data!$D9123)</f>
        <v>2014</v>
      </c>
      <c r="D9123" s="2">
        <v>41717</v>
      </c>
      <c r="E9123" s="2">
        <v>41719</v>
      </c>
      <c r="F9123" t="s">
        <v>23</v>
      </c>
      <c r="G9123" t="s">
        <v>8157</v>
      </c>
      <c r="H9123" t="s">
        <v>8158</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ht="14.25" customHeight="1" x14ac:dyDescent="0.3">
      <c r="A9124">
        <v>9123</v>
      </c>
      <c r="B9124" t="s">
        <v>10437</v>
      </c>
      <c r="C9124">
        <f>YEAR(Data!$D9124)</f>
        <v>2014</v>
      </c>
      <c r="D9124" s="2">
        <v>41968</v>
      </c>
      <c r="E9124" s="2">
        <v>41968</v>
      </c>
      <c r="F9124" t="s">
        <v>1290</v>
      </c>
      <c r="G9124" t="s">
        <v>6544</v>
      </c>
      <c r="H9124" t="s">
        <v>6545</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ht="14.25" customHeight="1" x14ac:dyDescent="0.3">
      <c r="A9125">
        <v>9124</v>
      </c>
      <c r="B9125" t="s">
        <v>10438</v>
      </c>
      <c r="C9125">
        <f>YEAR(Data!$D9125)</f>
        <v>2013</v>
      </c>
      <c r="D9125" s="2">
        <v>41605</v>
      </c>
      <c r="E9125" s="2">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ht="14.25" customHeight="1" x14ac:dyDescent="0.3">
      <c r="A9126">
        <v>9125</v>
      </c>
      <c r="B9126" t="s">
        <v>10439</v>
      </c>
      <c r="C9126">
        <f>YEAR(Data!$D9126)</f>
        <v>2013</v>
      </c>
      <c r="D9126" s="2">
        <v>41505</v>
      </c>
      <c r="E9126" s="2">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ht="14.25" customHeight="1" x14ac:dyDescent="0.3">
      <c r="A9127">
        <v>9126</v>
      </c>
      <c r="B9127" t="s">
        <v>10439</v>
      </c>
      <c r="C9127">
        <f>YEAR(Data!$D9127)</f>
        <v>2013</v>
      </c>
      <c r="D9127" s="2">
        <v>41505</v>
      </c>
      <c r="E9127" s="2">
        <v>41507</v>
      </c>
      <c r="F9127" t="s">
        <v>23</v>
      </c>
      <c r="G9127" t="s">
        <v>182</v>
      </c>
      <c r="H9127" t="s">
        <v>183</v>
      </c>
      <c r="I9127" t="s">
        <v>102</v>
      </c>
      <c r="J9127" t="s">
        <v>27</v>
      </c>
      <c r="K9127" t="s">
        <v>184</v>
      </c>
      <c r="L9127" t="s">
        <v>104</v>
      </c>
      <c r="M9127">
        <v>77070</v>
      </c>
      <c r="N9127" t="s">
        <v>105</v>
      </c>
      <c r="O9127" t="s">
        <v>6591</v>
      </c>
      <c r="P9127" t="s">
        <v>32</v>
      </c>
      <c r="Q9127" t="s">
        <v>65</v>
      </c>
      <c r="R9127" t="s">
        <v>6592</v>
      </c>
      <c r="S9127">
        <v>5.3440000000000003</v>
      </c>
      <c r="T9127">
        <v>4</v>
      </c>
      <c r="U9127">
        <v>0.6</v>
      </c>
      <c r="V9127">
        <v>-2.1375999999999991</v>
      </c>
    </row>
    <row r="9128" spans="1:22" ht="14.25" customHeight="1" x14ac:dyDescent="0.3">
      <c r="A9128">
        <v>9127</v>
      </c>
      <c r="B9128" t="s">
        <v>10440</v>
      </c>
      <c r="C9128">
        <f>YEAR(Data!$D9128)</f>
        <v>2012</v>
      </c>
      <c r="D9128" s="2">
        <v>41241</v>
      </c>
      <c r="E9128" s="2">
        <v>41246</v>
      </c>
      <c r="F9128" t="s">
        <v>50</v>
      </c>
      <c r="G9128" t="s">
        <v>6150</v>
      </c>
      <c r="H9128" t="s">
        <v>6151</v>
      </c>
      <c r="I9128" t="s">
        <v>102</v>
      </c>
      <c r="J9128" t="s">
        <v>27</v>
      </c>
      <c r="K9128" t="s">
        <v>5888</v>
      </c>
      <c r="L9128" t="s">
        <v>668</v>
      </c>
      <c r="M9128">
        <v>88001</v>
      </c>
      <c r="N9128" t="s">
        <v>44</v>
      </c>
      <c r="O9128" t="s">
        <v>679</v>
      </c>
      <c r="P9128" t="s">
        <v>46</v>
      </c>
      <c r="Q9128" t="s">
        <v>68</v>
      </c>
      <c r="R9128" t="s">
        <v>680</v>
      </c>
      <c r="S9128">
        <v>8.2799999999999994</v>
      </c>
      <c r="T9128">
        <v>2</v>
      </c>
      <c r="U9128">
        <v>0</v>
      </c>
      <c r="V9128">
        <v>3.4775999999999998</v>
      </c>
    </row>
    <row r="9129" spans="1:22" ht="14.25" customHeight="1" x14ac:dyDescent="0.3">
      <c r="A9129">
        <v>9128</v>
      </c>
      <c r="B9129" t="s">
        <v>10441</v>
      </c>
      <c r="C9129">
        <f>YEAR(Data!$D9129)</f>
        <v>2014</v>
      </c>
      <c r="D9129" s="2">
        <v>41785</v>
      </c>
      <c r="E9129" s="2">
        <v>41792</v>
      </c>
      <c r="F9129" t="s">
        <v>50</v>
      </c>
      <c r="G9129" t="s">
        <v>1258</v>
      </c>
      <c r="H9129" t="s">
        <v>1259</v>
      </c>
      <c r="I9129" t="s">
        <v>26</v>
      </c>
      <c r="J9129" t="s">
        <v>27</v>
      </c>
      <c r="K9129" t="s">
        <v>184</v>
      </c>
      <c r="L9129" t="s">
        <v>104</v>
      </c>
      <c r="M9129">
        <v>77070</v>
      </c>
      <c r="N9129" t="s">
        <v>105</v>
      </c>
      <c r="O9129" t="s">
        <v>8343</v>
      </c>
      <c r="P9129" t="s">
        <v>46</v>
      </c>
      <c r="Q9129" t="s">
        <v>59</v>
      </c>
      <c r="R9129" t="s">
        <v>8344</v>
      </c>
      <c r="S9129">
        <v>50.135999999999996</v>
      </c>
      <c r="T9129">
        <v>3</v>
      </c>
      <c r="U9129">
        <v>0.2</v>
      </c>
      <c r="V9129">
        <v>-11.2806</v>
      </c>
    </row>
    <row r="9130" spans="1:22" ht="14.25" customHeight="1" x14ac:dyDescent="0.3">
      <c r="A9130">
        <v>9129</v>
      </c>
      <c r="B9130" t="s">
        <v>10442</v>
      </c>
      <c r="C9130">
        <f>YEAR(Data!$D9130)</f>
        <v>2014</v>
      </c>
      <c r="D9130" s="2">
        <v>41887</v>
      </c>
      <c r="E9130" s="2">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ht="14.25" customHeight="1" x14ac:dyDescent="0.3">
      <c r="A9131">
        <v>9130</v>
      </c>
      <c r="B9131" t="s">
        <v>10443</v>
      </c>
      <c r="C9131">
        <f>YEAR(Data!$D9131)</f>
        <v>2013</v>
      </c>
      <c r="D9131" s="2">
        <v>41358</v>
      </c>
      <c r="E9131" s="2">
        <v>41360</v>
      </c>
      <c r="F9131" t="s">
        <v>23</v>
      </c>
      <c r="G9131" t="s">
        <v>3535</v>
      </c>
      <c r="H9131" t="s">
        <v>3536</v>
      </c>
      <c r="I9131" t="s">
        <v>26</v>
      </c>
      <c r="J9131" t="s">
        <v>27</v>
      </c>
      <c r="K9131" t="s">
        <v>2180</v>
      </c>
      <c r="L9131" t="s">
        <v>498</v>
      </c>
      <c r="M9131">
        <v>44105</v>
      </c>
      <c r="N9131" t="s">
        <v>148</v>
      </c>
      <c r="O9131" t="s">
        <v>5658</v>
      </c>
      <c r="P9131" t="s">
        <v>32</v>
      </c>
      <c r="Q9131" t="s">
        <v>33</v>
      </c>
      <c r="R9131" t="s">
        <v>5659</v>
      </c>
      <c r="S9131">
        <v>301.46999999999997</v>
      </c>
      <c r="T9131">
        <v>3</v>
      </c>
      <c r="U9131">
        <v>0.5</v>
      </c>
      <c r="V9131">
        <v>-241.17600000000002</v>
      </c>
    </row>
    <row r="9132" spans="1:22" ht="14.25" customHeight="1" x14ac:dyDescent="0.3">
      <c r="A9132">
        <v>9131</v>
      </c>
      <c r="B9132" t="s">
        <v>10443</v>
      </c>
      <c r="C9132">
        <f>YEAR(Data!$D9132)</f>
        <v>2013</v>
      </c>
      <c r="D9132" s="2">
        <v>41358</v>
      </c>
      <c r="E9132" s="2">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ht="14.25" customHeight="1" x14ac:dyDescent="0.3">
      <c r="A9133">
        <v>9132</v>
      </c>
      <c r="B9133" t="s">
        <v>10444</v>
      </c>
      <c r="C9133">
        <f>YEAR(Data!$D9133)</f>
        <v>2014</v>
      </c>
      <c r="D9133" s="2">
        <v>41788</v>
      </c>
      <c r="E9133" s="2">
        <v>41792</v>
      </c>
      <c r="F9133" t="s">
        <v>50</v>
      </c>
      <c r="G9133" t="s">
        <v>4733</v>
      </c>
      <c r="H9133" t="s">
        <v>4734</v>
      </c>
      <c r="I9133" t="s">
        <v>41</v>
      </c>
      <c r="J9133" t="s">
        <v>27</v>
      </c>
      <c r="K9133" t="s">
        <v>10445</v>
      </c>
      <c r="L9133" t="s">
        <v>2735</v>
      </c>
      <c r="M9133">
        <v>20707</v>
      </c>
      <c r="N9133" t="s">
        <v>148</v>
      </c>
      <c r="O9133" t="s">
        <v>3928</v>
      </c>
      <c r="P9133" t="s">
        <v>32</v>
      </c>
      <c r="Q9133" t="s">
        <v>65</v>
      </c>
      <c r="R9133" t="s">
        <v>3929</v>
      </c>
      <c r="S9133">
        <v>27.46</v>
      </c>
      <c r="T9133">
        <v>2</v>
      </c>
      <c r="U9133">
        <v>0</v>
      </c>
      <c r="V9133">
        <v>9.8856000000000002</v>
      </c>
    </row>
    <row r="9134" spans="1:22" ht="14.25" customHeight="1" x14ac:dyDescent="0.3">
      <c r="A9134">
        <v>9133</v>
      </c>
      <c r="B9134" t="s">
        <v>10444</v>
      </c>
      <c r="C9134">
        <f>YEAR(Data!$D9134)</f>
        <v>2014</v>
      </c>
      <c r="D9134" s="2">
        <v>41788</v>
      </c>
      <c r="E9134" s="2">
        <v>41792</v>
      </c>
      <c r="F9134" t="s">
        <v>50</v>
      </c>
      <c r="G9134" t="s">
        <v>4733</v>
      </c>
      <c r="H9134" t="s">
        <v>4734</v>
      </c>
      <c r="I9134" t="s">
        <v>41</v>
      </c>
      <c r="J9134" t="s">
        <v>27</v>
      </c>
      <c r="K9134" t="s">
        <v>10445</v>
      </c>
      <c r="L9134" t="s">
        <v>2735</v>
      </c>
      <c r="M9134">
        <v>20707</v>
      </c>
      <c r="N9134" t="s">
        <v>148</v>
      </c>
      <c r="O9134" t="s">
        <v>2276</v>
      </c>
      <c r="P9134" t="s">
        <v>46</v>
      </c>
      <c r="Q9134" t="s">
        <v>78</v>
      </c>
      <c r="R9134" t="s">
        <v>2277</v>
      </c>
      <c r="S9134">
        <v>125.13</v>
      </c>
      <c r="T9134">
        <v>3</v>
      </c>
      <c r="U9134">
        <v>0</v>
      </c>
      <c r="V9134">
        <v>36.287699999999987</v>
      </c>
    </row>
    <row r="9135" spans="1:22" ht="14.25" customHeight="1" x14ac:dyDescent="0.3">
      <c r="A9135">
        <v>9134</v>
      </c>
      <c r="B9135" t="s">
        <v>10446</v>
      </c>
      <c r="C9135">
        <f>YEAR(Data!$D9135)</f>
        <v>2012</v>
      </c>
      <c r="D9135" s="2">
        <v>41152</v>
      </c>
      <c r="E9135" s="2">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ht="14.25" customHeight="1" x14ac:dyDescent="0.3">
      <c r="A9136">
        <v>9135</v>
      </c>
      <c r="B9136" t="s">
        <v>10447</v>
      </c>
      <c r="C9136">
        <f>YEAR(Data!$D9136)</f>
        <v>2013</v>
      </c>
      <c r="D9136" s="2">
        <v>41377</v>
      </c>
      <c r="E9136" s="2">
        <v>41382</v>
      </c>
      <c r="F9136" t="s">
        <v>50</v>
      </c>
      <c r="G9136" t="s">
        <v>4524</v>
      </c>
      <c r="H9136" t="s">
        <v>4525</v>
      </c>
      <c r="I9136" t="s">
        <v>41</v>
      </c>
      <c r="J9136" t="s">
        <v>27</v>
      </c>
      <c r="K9136" t="s">
        <v>9002</v>
      </c>
      <c r="L9136" t="s">
        <v>88</v>
      </c>
      <c r="M9136">
        <v>27893</v>
      </c>
      <c r="N9136" t="s">
        <v>30</v>
      </c>
      <c r="O9136" t="s">
        <v>1563</v>
      </c>
      <c r="P9136" t="s">
        <v>46</v>
      </c>
      <c r="Q9136" t="s">
        <v>59</v>
      </c>
      <c r="R9136" t="s">
        <v>1564</v>
      </c>
      <c r="S9136">
        <v>129.55199999999999</v>
      </c>
      <c r="T9136">
        <v>3</v>
      </c>
      <c r="U9136">
        <v>0.2</v>
      </c>
      <c r="V9136">
        <v>-22.671600000000005</v>
      </c>
    </row>
    <row r="9137" spans="1:22" ht="14.25" customHeight="1" x14ac:dyDescent="0.3">
      <c r="A9137">
        <v>9136</v>
      </c>
      <c r="B9137" t="s">
        <v>10447</v>
      </c>
      <c r="C9137">
        <f>YEAR(Data!$D9137)</f>
        <v>2013</v>
      </c>
      <c r="D9137" s="2">
        <v>41377</v>
      </c>
      <c r="E9137" s="2">
        <v>41382</v>
      </c>
      <c r="F9137" t="s">
        <v>50</v>
      </c>
      <c r="G9137" t="s">
        <v>4524</v>
      </c>
      <c r="H9137" t="s">
        <v>4525</v>
      </c>
      <c r="I9137" t="s">
        <v>41</v>
      </c>
      <c r="J9137" t="s">
        <v>27</v>
      </c>
      <c r="K9137" t="s">
        <v>9002</v>
      </c>
      <c r="L9137" t="s">
        <v>88</v>
      </c>
      <c r="M9137">
        <v>27893</v>
      </c>
      <c r="N9137" t="s">
        <v>30</v>
      </c>
      <c r="O9137" t="s">
        <v>1542</v>
      </c>
      <c r="P9137" t="s">
        <v>46</v>
      </c>
      <c r="Q9137" t="s">
        <v>59</v>
      </c>
      <c r="R9137" t="s">
        <v>1543</v>
      </c>
      <c r="S9137">
        <v>51.984000000000009</v>
      </c>
      <c r="T9137">
        <v>1</v>
      </c>
      <c r="U9137">
        <v>0.2</v>
      </c>
      <c r="V9137">
        <v>-5.1983999999999995</v>
      </c>
    </row>
    <row r="9138" spans="1:22" ht="14.25" customHeight="1" x14ac:dyDescent="0.3">
      <c r="A9138">
        <v>9137</v>
      </c>
      <c r="B9138" t="s">
        <v>10447</v>
      </c>
      <c r="C9138">
        <f>YEAR(Data!$D9138)</f>
        <v>2013</v>
      </c>
      <c r="D9138" s="2">
        <v>41377</v>
      </c>
      <c r="E9138" s="2">
        <v>41382</v>
      </c>
      <c r="F9138" t="s">
        <v>50</v>
      </c>
      <c r="G9138" t="s">
        <v>4524</v>
      </c>
      <c r="H9138" t="s">
        <v>4525</v>
      </c>
      <c r="I9138" t="s">
        <v>41</v>
      </c>
      <c r="J9138" t="s">
        <v>27</v>
      </c>
      <c r="K9138" t="s">
        <v>9002</v>
      </c>
      <c r="L9138" t="s">
        <v>88</v>
      </c>
      <c r="M9138">
        <v>27893</v>
      </c>
      <c r="N9138" t="s">
        <v>30</v>
      </c>
      <c r="O9138" t="s">
        <v>7559</v>
      </c>
      <c r="P9138" t="s">
        <v>46</v>
      </c>
      <c r="Q9138" t="s">
        <v>90</v>
      </c>
      <c r="R9138" t="s">
        <v>7560</v>
      </c>
      <c r="S9138">
        <v>10.272000000000002</v>
      </c>
      <c r="T9138">
        <v>3</v>
      </c>
      <c r="U9138">
        <v>0.2</v>
      </c>
      <c r="V9138">
        <v>3.4668000000000001</v>
      </c>
    </row>
    <row r="9139" spans="1:22" ht="14.25" customHeight="1" x14ac:dyDescent="0.3">
      <c r="A9139">
        <v>9138</v>
      </c>
      <c r="B9139" t="s">
        <v>10448</v>
      </c>
      <c r="C9139">
        <f>YEAR(Data!$D9139)</f>
        <v>2011</v>
      </c>
      <c r="D9139" s="2">
        <v>40577</v>
      </c>
      <c r="E9139" s="2">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ht="14.25" customHeight="1" x14ac:dyDescent="0.3">
      <c r="A9140">
        <v>9139</v>
      </c>
      <c r="B9140" t="s">
        <v>10448</v>
      </c>
      <c r="C9140">
        <f>YEAR(Data!$D9140)</f>
        <v>2011</v>
      </c>
      <c r="D9140" s="2">
        <v>40577</v>
      </c>
      <c r="E9140" s="2">
        <v>40584</v>
      </c>
      <c r="F9140" t="s">
        <v>50</v>
      </c>
      <c r="G9140" t="s">
        <v>4353</v>
      </c>
      <c r="H9140" t="s">
        <v>4354</v>
      </c>
      <c r="I9140" t="s">
        <v>26</v>
      </c>
      <c r="J9140" t="s">
        <v>27</v>
      </c>
      <c r="K9140" t="s">
        <v>1151</v>
      </c>
      <c r="L9140" t="s">
        <v>54</v>
      </c>
      <c r="M9140">
        <v>33710</v>
      </c>
      <c r="N9140" t="s">
        <v>30</v>
      </c>
      <c r="O9140" t="s">
        <v>5833</v>
      </c>
      <c r="P9140" t="s">
        <v>71</v>
      </c>
      <c r="Q9140" t="s">
        <v>72</v>
      </c>
      <c r="R9140" t="s">
        <v>5834</v>
      </c>
      <c r="S9140">
        <v>180.96</v>
      </c>
      <c r="T9140">
        <v>5</v>
      </c>
      <c r="U9140">
        <v>0.2</v>
      </c>
      <c r="V9140">
        <v>13.571999999999996</v>
      </c>
    </row>
    <row r="9141" spans="1:22" ht="14.25" customHeight="1" x14ac:dyDescent="0.3">
      <c r="A9141">
        <v>9140</v>
      </c>
      <c r="B9141" t="s">
        <v>10449</v>
      </c>
      <c r="C9141">
        <f>YEAR(Data!$D9141)</f>
        <v>2011</v>
      </c>
      <c r="D9141" s="2">
        <v>40788</v>
      </c>
      <c r="E9141" s="2">
        <v>40794</v>
      </c>
      <c r="F9141" t="s">
        <v>50</v>
      </c>
      <c r="G9141" t="s">
        <v>2460</v>
      </c>
      <c r="H9141" t="s">
        <v>2461</v>
      </c>
      <c r="I9141" t="s">
        <v>26</v>
      </c>
      <c r="J9141" t="s">
        <v>27</v>
      </c>
      <c r="K9141" t="s">
        <v>8456</v>
      </c>
      <c r="L9141" t="s">
        <v>211</v>
      </c>
      <c r="M9141">
        <v>60089</v>
      </c>
      <c r="N9141" t="s">
        <v>105</v>
      </c>
      <c r="O9141" t="s">
        <v>478</v>
      </c>
      <c r="P9141" t="s">
        <v>71</v>
      </c>
      <c r="Q9141" t="s">
        <v>161</v>
      </c>
      <c r="R9141" t="s">
        <v>479</v>
      </c>
      <c r="S9141">
        <v>475.94400000000002</v>
      </c>
      <c r="T9141">
        <v>7</v>
      </c>
      <c r="U9141">
        <v>0.2</v>
      </c>
      <c r="V9141">
        <v>95.188799999999972</v>
      </c>
    </row>
    <row r="9142" spans="1:22" ht="14.25" customHeight="1" x14ac:dyDescent="0.3">
      <c r="A9142">
        <v>9141</v>
      </c>
      <c r="B9142" t="s">
        <v>10450</v>
      </c>
      <c r="C9142">
        <f>YEAR(Data!$D9142)</f>
        <v>2014</v>
      </c>
      <c r="D9142" s="2">
        <v>41913</v>
      </c>
      <c r="E9142" s="2">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ht="14.25" customHeight="1" x14ac:dyDescent="0.3">
      <c r="A9143">
        <v>9142</v>
      </c>
      <c r="B9143" t="s">
        <v>10451</v>
      </c>
      <c r="C9143">
        <f>YEAR(Data!$D9143)</f>
        <v>2013</v>
      </c>
      <c r="D9143" s="2">
        <v>41523</v>
      </c>
      <c r="E9143" s="2">
        <v>41525</v>
      </c>
      <c r="F9143" t="s">
        <v>188</v>
      </c>
      <c r="G9143" t="s">
        <v>9583</v>
      </c>
      <c r="H9143" t="s">
        <v>9584</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ht="14.25" customHeight="1" x14ac:dyDescent="0.3">
      <c r="A9144">
        <v>9143</v>
      </c>
      <c r="B9144" t="s">
        <v>10452</v>
      </c>
      <c r="C9144">
        <f>YEAR(Data!$D9144)</f>
        <v>2014</v>
      </c>
      <c r="D9144" s="2">
        <v>41780</v>
      </c>
      <c r="E9144" s="2">
        <v>41786</v>
      </c>
      <c r="F9144" t="s">
        <v>50</v>
      </c>
      <c r="G9144" t="s">
        <v>4199</v>
      </c>
      <c r="H9144" t="s">
        <v>4200</v>
      </c>
      <c r="I9144" t="s">
        <v>26</v>
      </c>
      <c r="J9144" t="s">
        <v>27</v>
      </c>
      <c r="K9144" t="s">
        <v>1391</v>
      </c>
      <c r="L9144" t="s">
        <v>1392</v>
      </c>
      <c r="M9144">
        <v>89115</v>
      </c>
      <c r="N9144" t="s">
        <v>44</v>
      </c>
      <c r="O9144" t="s">
        <v>6377</v>
      </c>
      <c r="P9144" t="s">
        <v>46</v>
      </c>
      <c r="Q9144" t="s">
        <v>75</v>
      </c>
      <c r="R9144" t="s">
        <v>6378</v>
      </c>
      <c r="S9144">
        <v>8.2880000000000003</v>
      </c>
      <c r="T9144">
        <v>2</v>
      </c>
      <c r="U9144">
        <v>0.2</v>
      </c>
      <c r="V9144">
        <v>3.0043999999999995</v>
      </c>
    </row>
    <row r="9145" spans="1:22" ht="14.25" customHeight="1" x14ac:dyDescent="0.3">
      <c r="A9145">
        <v>9144</v>
      </c>
      <c r="B9145" t="s">
        <v>10452</v>
      </c>
      <c r="C9145">
        <f>YEAR(Data!$D9145)</f>
        <v>2014</v>
      </c>
      <c r="D9145" s="2">
        <v>41780</v>
      </c>
      <c r="E9145" s="2">
        <v>41786</v>
      </c>
      <c r="F9145" t="s">
        <v>50</v>
      </c>
      <c r="G9145" t="s">
        <v>4199</v>
      </c>
      <c r="H9145" t="s">
        <v>4200</v>
      </c>
      <c r="I9145" t="s">
        <v>26</v>
      </c>
      <c r="J9145" t="s">
        <v>27</v>
      </c>
      <c r="K9145" t="s">
        <v>1391</v>
      </c>
      <c r="L9145" t="s">
        <v>1392</v>
      </c>
      <c r="M9145">
        <v>89115</v>
      </c>
      <c r="N9145" t="s">
        <v>44</v>
      </c>
      <c r="O9145" t="s">
        <v>9195</v>
      </c>
      <c r="P9145" t="s">
        <v>71</v>
      </c>
      <c r="Q9145" t="s">
        <v>72</v>
      </c>
      <c r="R9145" t="s">
        <v>9196</v>
      </c>
      <c r="S9145">
        <v>1123.1280000000002</v>
      </c>
      <c r="T9145">
        <v>9</v>
      </c>
      <c r="U9145">
        <v>0.2</v>
      </c>
      <c r="V9145">
        <v>70.195499999999981</v>
      </c>
    </row>
    <row r="9146" spans="1:22" ht="14.25" customHeight="1" x14ac:dyDescent="0.3">
      <c r="A9146">
        <v>9145</v>
      </c>
      <c r="B9146" t="s">
        <v>10452</v>
      </c>
      <c r="C9146">
        <f>YEAR(Data!$D9146)</f>
        <v>2014</v>
      </c>
      <c r="D9146" s="2">
        <v>41780</v>
      </c>
      <c r="E9146" s="2">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ht="14.25" customHeight="1" x14ac:dyDescent="0.3">
      <c r="A9147">
        <v>9146</v>
      </c>
      <c r="B9147" t="s">
        <v>10453</v>
      </c>
      <c r="C9147">
        <f>YEAR(Data!$D9147)</f>
        <v>2012</v>
      </c>
      <c r="D9147" s="2">
        <v>41172</v>
      </c>
      <c r="E9147" s="2">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ht="14.25" customHeight="1" x14ac:dyDescent="0.3">
      <c r="A9148">
        <v>9147</v>
      </c>
      <c r="B9148" t="s">
        <v>10454</v>
      </c>
      <c r="C9148">
        <f>YEAR(Data!$D9148)</f>
        <v>2013</v>
      </c>
      <c r="D9148" s="2">
        <v>41297</v>
      </c>
      <c r="E9148" s="2">
        <v>41301</v>
      </c>
      <c r="F9148" t="s">
        <v>50</v>
      </c>
      <c r="G9148" t="s">
        <v>995</v>
      </c>
      <c r="H9148" t="s">
        <v>996</v>
      </c>
      <c r="I9148" t="s">
        <v>41</v>
      </c>
      <c r="J9148" t="s">
        <v>27</v>
      </c>
      <c r="K9148" t="s">
        <v>2221</v>
      </c>
      <c r="L9148" t="s">
        <v>5203</v>
      </c>
      <c r="M9148" t="s">
        <v>5204</v>
      </c>
      <c r="N9148" t="s">
        <v>148</v>
      </c>
      <c r="O9148" t="s">
        <v>4542</v>
      </c>
      <c r="P9148" t="s">
        <v>71</v>
      </c>
      <c r="Q9148" t="s">
        <v>161</v>
      </c>
      <c r="R9148" t="s">
        <v>4543</v>
      </c>
      <c r="S9148">
        <v>99.98</v>
      </c>
      <c r="T9148">
        <v>2</v>
      </c>
      <c r="U9148">
        <v>0</v>
      </c>
      <c r="V9148">
        <v>42.991400000000006</v>
      </c>
    </row>
    <row r="9149" spans="1:22" ht="14.25" customHeight="1" x14ac:dyDescent="0.3">
      <c r="A9149">
        <v>9148</v>
      </c>
      <c r="B9149" t="s">
        <v>10454</v>
      </c>
      <c r="C9149">
        <f>YEAR(Data!$D9149)</f>
        <v>2013</v>
      </c>
      <c r="D9149" s="2">
        <v>41297</v>
      </c>
      <c r="E9149" s="2">
        <v>41301</v>
      </c>
      <c r="F9149" t="s">
        <v>50</v>
      </c>
      <c r="G9149" t="s">
        <v>995</v>
      </c>
      <c r="H9149" t="s">
        <v>996</v>
      </c>
      <c r="I9149" t="s">
        <v>41</v>
      </c>
      <c r="J9149" t="s">
        <v>27</v>
      </c>
      <c r="K9149" t="s">
        <v>2221</v>
      </c>
      <c r="L9149" t="s">
        <v>5203</v>
      </c>
      <c r="M9149" t="s">
        <v>5204</v>
      </c>
      <c r="N9149" t="s">
        <v>148</v>
      </c>
      <c r="O9149" t="s">
        <v>10455</v>
      </c>
      <c r="P9149" t="s">
        <v>46</v>
      </c>
      <c r="Q9149" t="s">
        <v>68</v>
      </c>
      <c r="R9149" t="s">
        <v>10456</v>
      </c>
      <c r="S9149">
        <v>8.0400000000000009</v>
      </c>
      <c r="T9149">
        <v>6</v>
      </c>
      <c r="U9149">
        <v>0</v>
      </c>
      <c r="V9149">
        <v>2.7336</v>
      </c>
    </row>
    <row r="9150" spans="1:22" ht="14.25" customHeight="1" x14ac:dyDescent="0.3">
      <c r="A9150">
        <v>9149</v>
      </c>
      <c r="B9150" t="s">
        <v>10454</v>
      </c>
      <c r="C9150">
        <f>YEAR(Data!$D9150)</f>
        <v>2013</v>
      </c>
      <c r="D9150" s="2">
        <v>41297</v>
      </c>
      <c r="E9150" s="2">
        <v>41301</v>
      </c>
      <c r="F9150" t="s">
        <v>50</v>
      </c>
      <c r="G9150" t="s">
        <v>995</v>
      </c>
      <c r="H9150" t="s">
        <v>996</v>
      </c>
      <c r="I9150" t="s">
        <v>41</v>
      </c>
      <c r="J9150" t="s">
        <v>27</v>
      </c>
      <c r="K9150" t="s">
        <v>2221</v>
      </c>
      <c r="L9150" t="s">
        <v>5203</v>
      </c>
      <c r="M9150" t="s">
        <v>5204</v>
      </c>
      <c r="N9150" t="s">
        <v>148</v>
      </c>
      <c r="O9150" t="s">
        <v>3031</v>
      </c>
      <c r="P9150" t="s">
        <v>46</v>
      </c>
      <c r="Q9150" t="s">
        <v>59</v>
      </c>
      <c r="R9150" t="s">
        <v>3032</v>
      </c>
      <c r="S9150">
        <v>1564.29</v>
      </c>
      <c r="T9150">
        <v>13</v>
      </c>
      <c r="U9150">
        <v>0</v>
      </c>
      <c r="V9150">
        <v>406.71539999999993</v>
      </c>
    </row>
    <row r="9151" spans="1:22" ht="14.25" customHeight="1" x14ac:dyDescent="0.3">
      <c r="A9151">
        <v>9150</v>
      </c>
      <c r="B9151" t="s">
        <v>10457</v>
      </c>
      <c r="C9151">
        <f>YEAR(Data!$D9151)</f>
        <v>2011</v>
      </c>
      <c r="D9151" s="2">
        <v>40695</v>
      </c>
      <c r="E9151" s="2">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ht="14.25" customHeight="1" x14ac:dyDescent="0.3">
      <c r="A9152">
        <v>9151</v>
      </c>
      <c r="B9152" t="s">
        <v>10457</v>
      </c>
      <c r="C9152">
        <f>YEAR(Data!$D9152)</f>
        <v>2011</v>
      </c>
      <c r="D9152" s="2">
        <v>40695</v>
      </c>
      <c r="E9152" s="2">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ht="14.25" customHeight="1" x14ac:dyDescent="0.3">
      <c r="A9153">
        <v>9152</v>
      </c>
      <c r="B9153" t="s">
        <v>10458</v>
      </c>
      <c r="C9153">
        <f>YEAR(Data!$D9153)</f>
        <v>2012</v>
      </c>
      <c r="D9153" s="2">
        <v>41176</v>
      </c>
      <c r="E9153" s="2">
        <v>41181</v>
      </c>
      <c r="F9153" t="s">
        <v>23</v>
      </c>
      <c r="G9153" t="s">
        <v>290</v>
      </c>
      <c r="H9153" t="s">
        <v>291</v>
      </c>
      <c r="I9153" t="s">
        <v>26</v>
      </c>
      <c r="J9153" t="s">
        <v>27</v>
      </c>
      <c r="K9153" t="s">
        <v>7764</v>
      </c>
      <c r="L9153" t="s">
        <v>310</v>
      </c>
      <c r="M9153">
        <v>85323</v>
      </c>
      <c r="N9153" t="s">
        <v>44</v>
      </c>
      <c r="O9153" t="s">
        <v>6946</v>
      </c>
      <c r="P9153" t="s">
        <v>46</v>
      </c>
      <c r="Q9153" t="s">
        <v>68</v>
      </c>
      <c r="R9153" t="s">
        <v>6947</v>
      </c>
      <c r="S9153">
        <v>14.576000000000001</v>
      </c>
      <c r="T9153">
        <v>2</v>
      </c>
      <c r="U9153">
        <v>0.2</v>
      </c>
      <c r="V9153">
        <v>2.3685999999999989</v>
      </c>
    </row>
    <row r="9154" spans="1:22" ht="14.25" customHeight="1" x14ac:dyDescent="0.3">
      <c r="A9154">
        <v>9153</v>
      </c>
      <c r="B9154" t="s">
        <v>10458</v>
      </c>
      <c r="C9154">
        <f>YEAR(Data!$D9154)</f>
        <v>2012</v>
      </c>
      <c r="D9154" s="2">
        <v>41176</v>
      </c>
      <c r="E9154" s="2">
        <v>41181</v>
      </c>
      <c r="F9154" t="s">
        <v>23</v>
      </c>
      <c r="G9154" t="s">
        <v>290</v>
      </c>
      <c r="H9154" t="s">
        <v>291</v>
      </c>
      <c r="I9154" t="s">
        <v>26</v>
      </c>
      <c r="J9154" t="s">
        <v>27</v>
      </c>
      <c r="K9154" t="s">
        <v>7764</v>
      </c>
      <c r="L9154" t="s">
        <v>310</v>
      </c>
      <c r="M9154">
        <v>85323</v>
      </c>
      <c r="N9154" t="s">
        <v>44</v>
      </c>
      <c r="O9154" t="s">
        <v>741</v>
      </c>
      <c r="P9154" t="s">
        <v>71</v>
      </c>
      <c r="Q9154" t="s">
        <v>161</v>
      </c>
      <c r="R9154" t="s">
        <v>742</v>
      </c>
      <c r="S9154">
        <v>23.200000000000003</v>
      </c>
      <c r="T9154">
        <v>2</v>
      </c>
      <c r="U9154">
        <v>0.2</v>
      </c>
      <c r="V9154">
        <v>1.4499999999999993</v>
      </c>
    </row>
    <row r="9155" spans="1:22" ht="14.25" customHeight="1" x14ac:dyDescent="0.3">
      <c r="A9155">
        <v>9154</v>
      </c>
      <c r="B9155" t="s">
        <v>10458</v>
      </c>
      <c r="C9155">
        <f>YEAR(Data!$D9155)</f>
        <v>2012</v>
      </c>
      <c r="D9155" s="2">
        <v>41176</v>
      </c>
      <c r="E9155" s="2">
        <v>41181</v>
      </c>
      <c r="F9155" t="s">
        <v>23</v>
      </c>
      <c r="G9155" t="s">
        <v>290</v>
      </c>
      <c r="H9155" t="s">
        <v>291</v>
      </c>
      <c r="I9155" t="s">
        <v>26</v>
      </c>
      <c r="J9155" t="s">
        <v>27</v>
      </c>
      <c r="K9155" t="s">
        <v>7764</v>
      </c>
      <c r="L9155" t="s">
        <v>310</v>
      </c>
      <c r="M9155">
        <v>85323</v>
      </c>
      <c r="N9155" t="s">
        <v>44</v>
      </c>
      <c r="O9155" t="s">
        <v>1758</v>
      </c>
      <c r="P9155" t="s">
        <v>46</v>
      </c>
      <c r="Q9155" t="s">
        <v>68</v>
      </c>
      <c r="R9155" t="s">
        <v>1759</v>
      </c>
      <c r="S9155">
        <v>16.463999999999999</v>
      </c>
      <c r="T9155">
        <v>7</v>
      </c>
      <c r="U9155">
        <v>0.2</v>
      </c>
      <c r="V9155">
        <v>1.852199999999999</v>
      </c>
    </row>
    <row r="9156" spans="1:22" ht="14.25" customHeight="1" x14ac:dyDescent="0.3">
      <c r="A9156">
        <v>9155</v>
      </c>
      <c r="B9156" t="s">
        <v>10459</v>
      </c>
      <c r="C9156">
        <f>YEAR(Data!$D9156)</f>
        <v>2013</v>
      </c>
      <c r="D9156" s="2">
        <v>41488</v>
      </c>
      <c r="E9156" s="2">
        <v>41490</v>
      </c>
      <c r="F9156" t="s">
        <v>23</v>
      </c>
      <c r="G9156" t="s">
        <v>7143</v>
      </c>
      <c r="H9156" t="s">
        <v>7144</v>
      </c>
      <c r="I9156" t="s">
        <v>26</v>
      </c>
      <c r="J9156" t="s">
        <v>27</v>
      </c>
      <c r="K9156" t="s">
        <v>146</v>
      </c>
      <c r="L9156" t="s">
        <v>147</v>
      </c>
      <c r="M9156">
        <v>19140</v>
      </c>
      <c r="N9156" t="s">
        <v>148</v>
      </c>
      <c r="O9156" t="s">
        <v>1714</v>
      </c>
      <c r="P9156" t="s">
        <v>32</v>
      </c>
      <c r="Q9156" t="s">
        <v>65</v>
      </c>
      <c r="R9156" t="s">
        <v>8143</v>
      </c>
      <c r="S9156">
        <v>19.312000000000001</v>
      </c>
      <c r="T9156">
        <v>2</v>
      </c>
      <c r="U9156">
        <v>0.2</v>
      </c>
      <c r="V9156">
        <v>3.1382000000000003</v>
      </c>
    </row>
    <row r="9157" spans="1:22" ht="14.25" customHeight="1" x14ac:dyDescent="0.3">
      <c r="A9157">
        <v>9156</v>
      </c>
      <c r="B9157" t="s">
        <v>10460</v>
      </c>
      <c r="C9157">
        <f>YEAR(Data!$D9157)</f>
        <v>2011</v>
      </c>
      <c r="D9157" s="2">
        <v>40567</v>
      </c>
      <c r="E9157" s="2">
        <v>40572</v>
      </c>
      <c r="F9157" t="s">
        <v>50</v>
      </c>
      <c r="G9157" t="s">
        <v>9099</v>
      </c>
      <c r="H9157" t="s">
        <v>9100</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ht="14.25" customHeight="1" x14ac:dyDescent="0.3">
      <c r="A9158">
        <v>9157</v>
      </c>
      <c r="B9158" t="s">
        <v>10461</v>
      </c>
      <c r="C9158">
        <f>YEAR(Data!$D9158)</f>
        <v>2011</v>
      </c>
      <c r="D9158" s="2">
        <v>40759</v>
      </c>
      <c r="E9158" s="2">
        <v>40763</v>
      </c>
      <c r="F9158" t="s">
        <v>50</v>
      </c>
      <c r="G9158" t="s">
        <v>4236</v>
      </c>
      <c r="H9158" t="s">
        <v>4237</v>
      </c>
      <c r="I9158" t="s">
        <v>41</v>
      </c>
      <c r="J9158" t="s">
        <v>27</v>
      </c>
      <c r="K9158" t="s">
        <v>5234</v>
      </c>
      <c r="L9158" t="s">
        <v>5235</v>
      </c>
      <c r="M9158">
        <v>4401</v>
      </c>
      <c r="N9158" t="s">
        <v>148</v>
      </c>
      <c r="O9158" t="s">
        <v>1837</v>
      </c>
      <c r="P9158" t="s">
        <v>46</v>
      </c>
      <c r="Q9158" t="s">
        <v>78</v>
      </c>
      <c r="R9158" t="s">
        <v>1838</v>
      </c>
      <c r="S9158">
        <v>101.96</v>
      </c>
      <c r="T9158">
        <v>2</v>
      </c>
      <c r="U9158">
        <v>0</v>
      </c>
      <c r="V9158">
        <v>27.529200000000003</v>
      </c>
    </row>
    <row r="9159" spans="1:22" ht="14.25" customHeight="1" x14ac:dyDescent="0.3">
      <c r="A9159">
        <v>9158</v>
      </c>
      <c r="B9159" t="s">
        <v>10461</v>
      </c>
      <c r="C9159">
        <f>YEAR(Data!$D9159)</f>
        <v>2011</v>
      </c>
      <c r="D9159" s="2">
        <v>40759</v>
      </c>
      <c r="E9159" s="2">
        <v>40763</v>
      </c>
      <c r="F9159" t="s">
        <v>50</v>
      </c>
      <c r="G9159" t="s">
        <v>4236</v>
      </c>
      <c r="H9159" t="s">
        <v>4237</v>
      </c>
      <c r="I9159" t="s">
        <v>41</v>
      </c>
      <c r="J9159" t="s">
        <v>27</v>
      </c>
      <c r="K9159" t="s">
        <v>5234</v>
      </c>
      <c r="L9159" t="s">
        <v>5235</v>
      </c>
      <c r="M9159">
        <v>4401</v>
      </c>
      <c r="N9159" t="s">
        <v>148</v>
      </c>
      <c r="O9159" t="s">
        <v>7570</v>
      </c>
      <c r="P9159" t="s">
        <v>46</v>
      </c>
      <c r="Q9159" t="s">
        <v>90</v>
      </c>
      <c r="R9159" t="s">
        <v>7571</v>
      </c>
      <c r="S9159">
        <v>259.74</v>
      </c>
      <c r="T9159">
        <v>13</v>
      </c>
      <c r="U9159">
        <v>0</v>
      </c>
      <c r="V9159">
        <v>124.6752</v>
      </c>
    </row>
    <row r="9160" spans="1:22" ht="14.25" customHeight="1" x14ac:dyDescent="0.3">
      <c r="A9160">
        <v>9159</v>
      </c>
      <c r="B9160" t="s">
        <v>10461</v>
      </c>
      <c r="C9160">
        <f>YEAR(Data!$D9160)</f>
        <v>2011</v>
      </c>
      <c r="D9160" s="2">
        <v>40759</v>
      </c>
      <c r="E9160" s="2">
        <v>40763</v>
      </c>
      <c r="F9160" t="s">
        <v>50</v>
      </c>
      <c r="G9160" t="s">
        <v>4236</v>
      </c>
      <c r="H9160" t="s">
        <v>4237</v>
      </c>
      <c r="I9160" t="s">
        <v>41</v>
      </c>
      <c r="J9160" t="s">
        <v>27</v>
      </c>
      <c r="K9160" t="s">
        <v>5234</v>
      </c>
      <c r="L9160" t="s">
        <v>5235</v>
      </c>
      <c r="M9160">
        <v>4401</v>
      </c>
      <c r="N9160" t="s">
        <v>148</v>
      </c>
      <c r="O9160" t="s">
        <v>2815</v>
      </c>
      <c r="P9160" t="s">
        <v>71</v>
      </c>
      <c r="Q9160" t="s">
        <v>161</v>
      </c>
      <c r="R9160" t="s">
        <v>2816</v>
      </c>
      <c r="S9160">
        <v>255.42</v>
      </c>
      <c r="T9160">
        <v>9</v>
      </c>
      <c r="U9160">
        <v>0</v>
      </c>
      <c r="V9160">
        <v>104.7222</v>
      </c>
    </row>
    <row r="9161" spans="1:22" ht="14.25" customHeight="1" x14ac:dyDescent="0.3">
      <c r="A9161">
        <v>9160</v>
      </c>
      <c r="B9161" t="s">
        <v>10462</v>
      </c>
      <c r="C9161">
        <f>YEAR(Data!$D9161)</f>
        <v>2013</v>
      </c>
      <c r="D9161" s="2">
        <v>41496</v>
      </c>
      <c r="E9161" s="2">
        <v>41501</v>
      </c>
      <c r="F9161" t="s">
        <v>50</v>
      </c>
      <c r="G9161" t="s">
        <v>6370</v>
      </c>
      <c r="H9161" t="s">
        <v>6371</v>
      </c>
      <c r="I9161" t="s">
        <v>102</v>
      </c>
      <c r="J9161" t="s">
        <v>27</v>
      </c>
      <c r="K9161" t="s">
        <v>8759</v>
      </c>
      <c r="L9161" t="s">
        <v>335</v>
      </c>
      <c r="M9161">
        <v>37075</v>
      </c>
      <c r="N9161" t="s">
        <v>30</v>
      </c>
      <c r="O9161" t="s">
        <v>1223</v>
      </c>
      <c r="P9161" t="s">
        <v>46</v>
      </c>
      <c r="Q9161" t="s">
        <v>75</v>
      </c>
      <c r="R9161" t="s">
        <v>1224</v>
      </c>
      <c r="S9161">
        <v>4.338000000000001</v>
      </c>
      <c r="T9161">
        <v>3</v>
      </c>
      <c r="U9161">
        <v>0.7</v>
      </c>
      <c r="V9161">
        <v>-3.0366</v>
      </c>
    </row>
    <row r="9162" spans="1:22" ht="14.25" customHeight="1" x14ac:dyDescent="0.3">
      <c r="A9162">
        <v>9161</v>
      </c>
      <c r="B9162" t="s">
        <v>10462</v>
      </c>
      <c r="C9162">
        <f>YEAR(Data!$D9162)</f>
        <v>2013</v>
      </c>
      <c r="D9162" s="2">
        <v>41496</v>
      </c>
      <c r="E9162" s="2">
        <v>41501</v>
      </c>
      <c r="F9162" t="s">
        <v>50</v>
      </c>
      <c r="G9162" t="s">
        <v>6370</v>
      </c>
      <c r="H9162" t="s">
        <v>6371</v>
      </c>
      <c r="I9162" t="s">
        <v>102</v>
      </c>
      <c r="J9162" t="s">
        <v>27</v>
      </c>
      <c r="K9162" t="s">
        <v>8759</v>
      </c>
      <c r="L9162" t="s">
        <v>335</v>
      </c>
      <c r="M9162">
        <v>37075</v>
      </c>
      <c r="N9162" t="s">
        <v>30</v>
      </c>
      <c r="O9162" t="s">
        <v>2898</v>
      </c>
      <c r="P9162" t="s">
        <v>46</v>
      </c>
      <c r="Q9162" t="s">
        <v>75</v>
      </c>
      <c r="R9162" t="s">
        <v>2899</v>
      </c>
      <c r="S9162">
        <v>11.880000000000003</v>
      </c>
      <c r="T9162">
        <v>5</v>
      </c>
      <c r="U9162">
        <v>0.7</v>
      </c>
      <c r="V9162">
        <v>-7.9199999999999982</v>
      </c>
    </row>
    <row r="9163" spans="1:22" ht="14.25" customHeight="1" x14ac:dyDescent="0.3">
      <c r="A9163">
        <v>9162</v>
      </c>
      <c r="B9163" t="s">
        <v>10463</v>
      </c>
      <c r="C9163">
        <f>YEAR(Data!$D9163)</f>
        <v>2013</v>
      </c>
      <c r="D9163" s="2">
        <v>41617</v>
      </c>
      <c r="E9163" s="2">
        <v>41621</v>
      </c>
      <c r="F9163" t="s">
        <v>50</v>
      </c>
      <c r="G9163" t="s">
        <v>1308</v>
      </c>
      <c r="H9163" t="s">
        <v>1309</v>
      </c>
      <c r="I9163" t="s">
        <v>26</v>
      </c>
      <c r="J9163" t="s">
        <v>27</v>
      </c>
      <c r="K9163" t="s">
        <v>6206</v>
      </c>
      <c r="L9163" t="s">
        <v>114</v>
      </c>
      <c r="M9163">
        <v>54703</v>
      </c>
      <c r="N9163" t="s">
        <v>105</v>
      </c>
      <c r="O9163" t="s">
        <v>5638</v>
      </c>
      <c r="P9163" t="s">
        <v>32</v>
      </c>
      <c r="Q9163" t="s">
        <v>33</v>
      </c>
      <c r="R9163" t="s">
        <v>5639</v>
      </c>
      <c r="S9163">
        <v>405.85999999999996</v>
      </c>
      <c r="T9163">
        <v>7</v>
      </c>
      <c r="U9163">
        <v>0</v>
      </c>
      <c r="V9163">
        <v>32.46879999999998</v>
      </c>
    </row>
    <row r="9164" spans="1:22" ht="14.25" customHeight="1" x14ac:dyDescent="0.3">
      <c r="A9164">
        <v>9163</v>
      </c>
      <c r="B9164" t="s">
        <v>10463</v>
      </c>
      <c r="C9164">
        <f>YEAR(Data!$D9164)</f>
        <v>2013</v>
      </c>
      <c r="D9164" s="2">
        <v>41617</v>
      </c>
      <c r="E9164" s="2">
        <v>41621</v>
      </c>
      <c r="F9164" t="s">
        <v>50</v>
      </c>
      <c r="G9164" t="s">
        <v>1308</v>
      </c>
      <c r="H9164" t="s">
        <v>1309</v>
      </c>
      <c r="I9164" t="s">
        <v>26</v>
      </c>
      <c r="J9164" t="s">
        <v>27</v>
      </c>
      <c r="K9164" t="s">
        <v>6206</v>
      </c>
      <c r="L9164" t="s">
        <v>114</v>
      </c>
      <c r="M9164">
        <v>54703</v>
      </c>
      <c r="N9164" t="s">
        <v>105</v>
      </c>
      <c r="O9164" t="s">
        <v>2455</v>
      </c>
      <c r="P9164" t="s">
        <v>32</v>
      </c>
      <c r="Q9164" t="s">
        <v>36</v>
      </c>
      <c r="R9164" t="s">
        <v>2456</v>
      </c>
      <c r="S9164">
        <v>680.01</v>
      </c>
      <c r="T9164">
        <v>3</v>
      </c>
      <c r="U9164">
        <v>0</v>
      </c>
      <c r="V9164">
        <v>176.80260000000001</v>
      </c>
    </row>
    <row r="9165" spans="1:22" ht="14.25" customHeight="1" x14ac:dyDescent="0.3">
      <c r="A9165">
        <v>9164</v>
      </c>
      <c r="B9165" t="s">
        <v>10464</v>
      </c>
      <c r="C9165">
        <f>YEAR(Data!$D9165)</f>
        <v>2012</v>
      </c>
      <c r="D9165" s="2">
        <v>41068</v>
      </c>
      <c r="E9165" s="2">
        <v>41072</v>
      </c>
      <c r="F9165" t="s">
        <v>50</v>
      </c>
      <c r="G9165" t="s">
        <v>7079</v>
      </c>
      <c r="H9165" t="s">
        <v>7080</v>
      </c>
      <c r="I9165" t="s">
        <v>26</v>
      </c>
      <c r="J9165" t="s">
        <v>27</v>
      </c>
      <c r="K9165" t="s">
        <v>303</v>
      </c>
      <c r="L9165" t="s">
        <v>211</v>
      </c>
      <c r="M9165">
        <v>60610</v>
      </c>
      <c r="N9165" t="s">
        <v>105</v>
      </c>
      <c r="O9165" t="s">
        <v>5957</v>
      </c>
      <c r="P9165" t="s">
        <v>71</v>
      </c>
      <c r="Q9165" t="s">
        <v>161</v>
      </c>
      <c r="R9165" t="s">
        <v>5958</v>
      </c>
      <c r="S9165">
        <v>2.3760000000000003</v>
      </c>
      <c r="T9165">
        <v>3</v>
      </c>
      <c r="U9165">
        <v>0.2</v>
      </c>
      <c r="V9165">
        <v>0.74249999999999994</v>
      </c>
    </row>
    <row r="9166" spans="1:22" ht="14.25" customHeight="1" x14ac:dyDescent="0.3">
      <c r="A9166">
        <v>9165</v>
      </c>
      <c r="B9166" t="s">
        <v>10464</v>
      </c>
      <c r="C9166">
        <f>YEAR(Data!$D9166)</f>
        <v>2012</v>
      </c>
      <c r="D9166" s="2">
        <v>41068</v>
      </c>
      <c r="E9166" s="2">
        <v>41072</v>
      </c>
      <c r="F9166" t="s">
        <v>50</v>
      </c>
      <c r="G9166" t="s">
        <v>7079</v>
      </c>
      <c r="H9166" t="s">
        <v>7080</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ht="14.25" customHeight="1" x14ac:dyDescent="0.3">
      <c r="A9167">
        <v>9166</v>
      </c>
      <c r="B9167" t="s">
        <v>10465</v>
      </c>
      <c r="C9167">
        <f>YEAR(Data!$D9167)</f>
        <v>2013</v>
      </c>
      <c r="D9167" s="2">
        <v>41450</v>
      </c>
      <c r="E9167" s="2">
        <v>41452</v>
      </c>
      <c r="F9167" t="s">
        <v>23</v>
      </c>
      <c r="G9167" t="s">
        <v>671</v>
      </c>
      <c r="H9167" t="s">
        <v>672</v>
      </c>
      <c r="I9167" t="s">
        <v>26</v>
      </c>
      <c r="J9167" t="s">
        <v>27</v>
      </c>
      <c r="K9167" t="s">
        <v>947</v>
      </c>
      <c r="L9167" t="s">
        <v>43</v>
      </c>
      <c r="M9167">
        <v>92037</v>
      </c>
      <c r="N9167" t="s">
        <v>44</v>
      </c>
      <c r="O9167" t="s">
        <v>9829</v>
      </c>
      <c r="P9167" t="s">
        <v>71</v>
      </c>
      <c r="Q9167" t="s">
        <v>682</v>
      </c>
      <c r="R9167" t="s">
        <v>9830</v>
      </c>
      <c r="S9167">
        <v>4476.8</v>
      </c>
      <c r="T9167">
        <v>4</v>
      </c>
      <c r="U9167">
        <v>0.2</v>
      </c>
      <c r="V9167">
        <v>503.63999999999965</v>
      </c>
    </row>
    <row r="9168" spans="1:22" ht="14.25" customHeight="1" x14ac:dyDescent="0.3">
      <c r="A9168">
        <v>9167</v>
      </c>
      <c r="B9168" t="s">
        <v>10465</v>
      </c>
      <c r="C9168">
        <f>YEAR(Data!$D9168)</f>
        <v>2013</v>
      </c>
      <c r="D9168" s="2">
        <v>41450</v>
      </c>
      <c r="E9168" s="2">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ht="14.25" customHeight="1" x14ac:dyDescent="0.3">
      <c r="A9169">
        <v>9168</v>
      </c>
      <c r="B9169" t="s">
        <v>10465</v>
      </c>
      <c r="C9169">
        <f>YEAR(Data!$D9169)</f>
        <v>2013</v>
      </c>
      <c r="D9169" s="2">
        <v>41450</v>
      </c>
      <c r="E9169" s="2">
        <v>41452</v>
      </c>
      <c r="F9169" t="s">
        <v>23</v>
      </c>
      <c r="G9169" t="s">
        <v>671</v>
      </c>
      <c r="H9169" t="s">
        <v>672</v>
      </c>
      <c r="I9169" t="s">
        <v>26</v>
      </c>
      <c r="J9169" t="s">
        <v>27</v>
      </c>
      <c r="K9169" t="s">
        <v>947</v>
      </c>
      <c r="L9169" t="s">
        <v>43</v>
      </c>
      <c r="M9169">
        <v>92037</v>
      </c>
      <c r="N9169" t="s">
        <v>44</v>
      </c>
      <c r="O9169" t="s">
        <v>5944</v>
      </c>
      <c r="P9169" t="s">
        <v>46</v>
      </c>
      <c r="Q9169" t="s">
        <v>78</v>
      </c>
      <c r="R9169" t="s">
        <v>5945</v>
      </c>
      <c r="S9169">
        <v>241.44</v>
      </c>
      <c r="T9169">
        <v>3</v>
      </c>
      <c r="U9169">
        <v>0</v>
      </c>
      <c r="V9169">
        <v>72.431999999999988</v>
      </c>
    </row>
    <row r="9170" spans="1:22" ht="14.25" customHeight="1" x14ac:dyDescent="0.3">
      <c r="A9170">
        <v>9169</v>
      </c>
      <c r="B9170" t="s">
        <v>10466</v>
      </c>
      <c r="C9170">
        <f>YEAR(Data!$D9170)</f>
        <v>2013</v>
      </c>
      <c r="D9170" s="2">
        <v>41349</v>
      </c>
      <c r="E9170" s="2">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ht="14.25" customHeight="1" x14ac:dyDescent="0.3">
      <c r="A9171">
        <v>9170</v>
      </c>
      <c r="B9171" t="s">
        <v>10466</v>
      </c>
      <c r="C9171">
        <f>YEAR(Data!$D9171)</f>
        <v>2013</v>
      </c>
      <c r="D9171" s="2">
        <v>41349</v>
      </c>
      <c r="E9171" s="2">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ht="14.25" customHeight="1" x14ac:dyDescent="0.3">
      <c r="A9172">
        <v>9171</v>
      </c>
      <c r="B9172" t="s">
        <v>10467</v>
      </c>
      <c r="C9172">
        <f>YEAR(Data!$D9172)</f>
        <v>2013</v>
      </c>
      <c r="D9172" s="2">
        <v>41610</v>
      </c>
      <c r="E9172" s="2">
        <v>41610</v>
      </c>
      <c r="F9172" t="s">
        <v>1290</v>
      </c>
      <c r="G9172" t="s">
        <v>6479</v>
      </c>
      <c r="H9172" t="s">
        <v>6480</v>
      </c>
      <c r="I9172" t="s">
        <v>102</v>
      </c>
      <c r="J9172" t="s">
        <v>27</v>
      </c>
      <c r="K9172" t="s">
        <v>8826</v>
      </c>
      <c r="L9172" t="s">
        <v>43</v>
      </c>
      <c r="M9172">
        <v>93030</v>
      </c>
      <c r="N9172" t="s">
        <v>44</v>
      </c>
      <c r="O9172" t="s">
        <v>1812</v>
      </c>
      <c r="P9172" t="s">
        <v>32</v>
      </c>
      <c r="Q9172" t="s">
        <v>65</v>
      </c>
      <c r="R9172" t="s">
        <v>1813</v>
      </c>
      <c r="S9172">
        <v>31.96</v>
      </c>
      <c r="T9172">
        <v>2</v>
      </c>
      <c r="U9172">
        <v>0</v>
      </c>
      <c r="V9172">
        <v>1.597999999999999</v>
      </c>
    </row>
    <row r="9173" spans="1:22" ht="14.25" customHeight="1" x14ac:dyDescent="0.3">
      <c r="A9173">
        <v>9172</v>
      </c>
      <c r="B9173" t="s">
        <v>10467</v>
      </c>
      <c r="C9173">
        <f>YEAR(Data!$D9173)</f>
        <v>2013</v>
      </c>
      <c r="D9173" s="2">
        <v>41610</v>
      </c>
      <c r="E9173" s="2">
        <v>41610</v>
      </c>
      <c r="F9173" t="s">
        <v>1290</v>
      </c>
      <c r="G9173" t="s">
        <v>6479</v>
      </c>
      <c r="H9173" t="s">
        <v>6480</v>
      </c>
      <c r="I9173" t="s">
        <v>102</v>
      </c>
      <c r="J9173" t="s">
        <v>27</v>
      </c>
      <c r="K9173" t="s">
        <v>8826</v>
      </c>
      <c r="L9173" t="s">
        <v>43</v>
      </c>
      <c r="M9173">
        <v>93030</v>
      </c>
      <c r="N9173" t="s">
        <v>44</v>
      </c>
      <c r="O9173" t="s">
        <v>4185</v>
      </c>
      <c r="P9173" t="s">
        <v>46</v>
      </c>
      <c r="Q9173" t="s">
        <v>90</v>
      </c>
      <c r="R9173" t="s">
        <v>4186</v>
      </c>
      <c r="S9173">
        <v>47.9</v>
      </c>
      <c r="T9173">
        <v>1</v>
      </c>
      <c r="U9173">
        <v>0</v>
      </c>
      <c r="V9173">
        <v>22.991999999999997</v>
      </c>
    </row>
    <row r="9174" spans="1:22" ht="14.25" customHeight="1" x14ac:dyDescent="0.3">
      <c r="A9174">
        <v>9173</v>
      </c>
      <c r="B9174" t="s">
        <v>10467</v>
      </c>
      <c r="C9174">
        <f>YEAR(Data!$D9174)</f>
        <v>2013</v>
      </c>
      <c r="D9174" s="2">
        <v>41610</v>
      </c>
      <c r="E9174" s="2">
        <v>41610</v>
      </c>
      <c r="F9174" t="s">
        <v>1290</v>
      </c>
      <c r="G9174" t="s">
        <v>6479</v>
      </c>
      <c r="H9174" t="s">
        <v>6480</v>
      </c>
      <c r="I9174" t="s">
        <v>102</v>
      </c>
      <c r="J9174" t="s">
        <v>27</v>
      </c>
      <c r="K9174" t="s">
        <v>8826</v>
      </c>
      <c r="L9174" t="s">
        <v>43</v>
      </c>
      <c r="M9174">
        <v>93030</v>
      </c>
      <c r="N9174" t="s">
        <v>44</v>
      </c>
      <c r="O9174" t="s">
        <v>3414</v>
      </c>
      <c r="P9174" t="s">
        <v>46</v>
      </c>
      <c r="Q9174" t="s">
        <v>59</v>
      </c>
      <c r="R9174" t="s">
        <v>3415</v>
      </c>
      <c r="S9174">
        <v>1112.94</v>
      </c>
      <c r="T9174">
        <v>3</v>
      </c>
      <c r="U9174">
        <v>0</v>
      </c>
      <c r="V9174">
        <v>222.58799999999991</v>
      </c>
    </row>
    <row r="9175" spans="1:22" ht="14.25" customHeight="1" x14ac:dyDescent="0.3">
      <c r="A9175">
        <v>9174</v>
      </c>
      <c r="B9175" t="s">
        <v>10467</v>
      </c>
      <c r="C9175">
        <f>YEAR(Data!$D9175)</f>
        <v>2013</v>
      </c>
      <c r="D9175" s="2">
        <v>41610</v>
      </c>
      <c r="E9175" s="2">
        <v>41610</v>
      </c>
      <c r="F9175" t="s">
        <v>1290</v>
      </c>
      <c r="G9175" t="s">
        <v>6479</v>
      </c>
      <c r="H9175" t="s">
        <v>6480</v>
      </c>
      <c r="I9175" t="s">
        <v>102</v>
      </c>
      <c r="J9175" t="s">
        <v>27</v>
      </c>
      <c r="K9175" t="s">
        <v>8826</v>
      </c>
      <c r="L9175" t="s">
        <v>43</v>
      </c>
      <c r="M9175">
        <v>93030</v>
      </c>
      <c r="N9175" t="s">
        <v>44</v>
      </c>
      <c r="O9175" t="s">
        <v>2290</v>
      </c>
      <c r="P9175" t="s">
        <v>46</v>
      </c>
      <c r="Q9175" t="s">
        <v>173</v>
      </c>
      <c r="R9175" t="s">
        <v>2291</v>
      </c>
      <c r="S9175">
        <v>22.919999999999998</v>
      </c>
      <c r="T9175">
        <v>3</v>
      </c>
      <c r="U9175">
        <v>0</v>
      </c>
      <c r="V9175">
        <v>11.230799999999999</v>
      </c>
    </row>
    <row r="9176" spans="1:22" ht="14.25" customHeight="1" x14ac:dyDescent="0.3">
      <c r="A9176">
        <v>9175</v>
      </c>
      <c r="B9176" t="s">
        <v>10468</v>
      </c>
      <c r="C9176">
        <f>YEAR(Data!$D9176)</f>
        <v>2014</v>
      </c>
      <c r="D9176" s="2">
        <v>41803</v>
      </c>
      <c r="E9176" s="2">
        <v>41805</v>
      </c>
      <c r="F9176" t="s">
        <v>23</v>
      </c>
      <c r="G9176" t="s">
        <v>8354</v>
      </c>
      <c r="H9176" t="s">
        <v>8355</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ht="14.25" customHeight="1" x14ac:dyDescent="0.3">
      <c r="A9177">
        <v>9176</v>
      </c>
      <c r="B9177" t="s">
        <v>10468</v>
      </c>
      <c r="C9177">
        <f>YEAR(Data!$D9177)</f>
        <v>2014</v>
      </c>
      <c r="D9177" s="2">
        <v>41803</v>
      </c>
      <c r="E9177" s="2">
        <v>41805</v>
      </c>
      <c r="F9177" t="s">
        <v>23</v>
      </c>
      <c r="G9177" t="s">
        <v>8354</v>
      </c>
      <c r="H9177" t="s">
        <v>8355</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ht="14.25" customHeight="1" x14ac:dyDescent="0.3">
      <c r="A9178">
        <v>9177</v>
      </c>
      <c r="B9178" t="s">
        <v>10469</v>
      </c>
      <c r="C9178">
        <f>YEAR(Data!$D9178)</f>
        <v>2013</v>
      </c>
      <c r="D9178" s="2">
        <v>41353</v>
      </c>
      <c r="E9178" s="2">
        <v>41358</v>
      </c>
      <c r="F9178" t="s">
        <v>50</v>
      </c>
      <c r="G9178" t="s">
        <v>4952</v>
      </c>
      <c r="H9178" t="s">
        <v>4953</v>
      </c>
      <c r="I9178" t="s">
        <v>41</v>
      </c>
      <c r="J9178" t="s">
        <v>27</v>
      </c>
      <c r="K9178" t="s">
        <v>5661</v>
      </c>
      <c r="L9178" t="s">
        <v>335</v>
      </c>
      <c r="M9178">
        <v>37211</v>
      </c>
      <c r="N9178" t="s">
        <v>30</v>
      </c>
      <c r="O9178" t="s">
        <v>1206</v>
      </c>
      <c r="P9178" t="s">
        <v>46</v>
      </c>
      <c r="Q9178" t="s">
        <v>75</v>
      </c>
      <c r="R9178" t="s">
        <v>1207</v>
      </c>
      <c r="S9178">
        <v>31.086000000000006</v>
      </c>
      <c r="T9178">
        <v>3</v>
      </c>
      <c r="U9178">
        <v>0.7</v>
      </c>
      <c r="V9178">
        <v>-20.72399999999999</v>
      </c>
    </row>
    <row r="9179" spans="1:22" ht="14.25" customHeight="1" x14ac:dyDescent="0.3">
      <c r="A9179">
        <v>9178</v>
      </c>
      <c r="B9179" t="s">
        <v>10470</v>
      </c>
      <c r="C9179">
        <f>YEAR(Data!$D9179)</f>
        <v>2013</v>
      </c>
      <c r="D9179" s="2">
        <v>41593</v>
      </c>
      <c r="E9179" s="2">
        <v>41597</v>
      </c>
      <c r="F9179" t="s">
        <v>50</v>
      </c>
      <c r="G9179" t="s">
        <v>251</v>
      </c>
      <c r="H9179" t="s">
        <v>252</v>
      </c>
      <c r="I9179" t="s">
        <v>26</v>
      </c>
      <c r="J9179" t="s">
        <v>27</v>
      </c>
      <c r="K9179" t="s">
        <v>266</v>
      </c>
      <c r="L9179" t="s">
        <v>267</v>
      </c>
      <c r="M9179">
        <v>10035</v>
      </c>
      <c r="N9179" t="s">
        <v>148</v>
      </c>
      <c r="O9179" t="s">
        <v>7878</v>
      </c>
      <c r="P9179" t="s">
        <v>71</v>
      </c>
      <c r="Q9179" t="s">
        <v>72</v>
      </c>
      <c r="R9179" t="s">
        <v>7879</v>
      </c>
      <c r="S9179">
        <v>13.98</v>
      </c>
      <c r="T9179">
        <v>2</v>
      </c>
      <c r="U9179">
        <v>0</v>
      </c>
      <c r="V9179">
        <v>3.9144000000000005</v>
      </c>
    </row>
    <row r="9180" spans="1:22" ht="14.25" customHeight="1" x14ac:dyDescent="0.3">
      <c r="A9180">
        <v>9179</v>
      </c>
      <c r="B9180" t="s">
        <v>10470</v>
      </c>
      <c r="C9180">
        <f>YEAR(Data!$D9180)</f>
        <v>2013</v>
      </c>
      <c r="D9180" s="2">
        <v>41593</v>
      </c>
      <c r="E9180" s="2">
        <v>41597</v>
      </c>
      <c r="F9180" t="s">
        <v>50</v>
      </c>
      <c r="G9180" t="s">
        <v>251</v>
      </c>
      <c r="H9180" t="s">
        <v>252</v>
      </c>
      <c r="I9180" t="s">
        <v>26</v>
      </c>
      <c r="J9180" t="s">
        <v>27</v>
      </c>
      <c r="K9180" t="s">
        <v>266</v>
      </c>
      <c r="L9180" t="s">
        <v>267</v>
      </c>
      <c r="M9180">
        <v>10035</v>
      </c>
      <c r="N9180" t="s">
        <v>148</v>
      </c>
      <c r="O9180" t="s">
        <v>6805</v>
      </c>
      <c r="P9180" t="s">
        <v>46</v>
      </c>
      <c r="Q9180" t="s">
        <v>68</v>
      </c>
      <c r="R9180" t="s">
        <v>6806</v>
      </c>
      <c r="S9180">
        <v>23.65</v>
      </c>
      <c r="T9180">
        <v>1</v>
      </c>
      <c r="U9180">
        <v>0</v>
      </c>
      <c r="V9180">
        <v>6.1490000000000009</v>
      </c>
    </row>
    <row r="9181" spans="1:22" ht="14.25" customHeight="1" x14ac:dyDescent="0.3">
      <c r="A9181">
        <v>9180</v>
      </c>
      <c r="B9181" t="s">
        <v>10471</v>
      </c>
      <c r="C9181">
        <f>YEAR(Data!$D9181)</f>
        <v>2014</v>
      </c>
      <c r="D9181" s="2">
        <v>41859</v>
      </c>
      <c r="E9181" s="2">
        <v>41863</v>
      </c>
      <c r="F9181" t="s">
        <v>50</v>
      </c>
      <c r="G9181" t="s">
        <v>1258</v>
      </c>
      <c r="H9181" t="s">
        <v>1259</v>
      </c>
      <c r="I9181" t="s">
        <v>26</v>
      </c>
      <c r="J9181" t="s">
        <v>27</v>
      </c>
      <c r="K9181" t="s">
        <v>3972</v>
      </c>
      <c r="L9181" t="s">
        <v>43</v>
      </c>
      <c r="M9181">
        <v>92683</v>
      </c>
      <c r="N9181" t="s">
        <v>44</v>
      </c>
      <c r="O9181" t="s">
        <v>6644</v>
      </c>
      <c r="P9181" t="s">
        <v>71</v>
      </c>
      <c r="Q9181" t="s">
        <v>72</v>
      </c>
      <c r="R9181" t="s">
        <v>6645</v>
      </c>
      <c r="S9181">
        <v>707.88</v>
      </c>
      <c r="T9181">
        <v>3</v>
      </c>
      <c r="U9181">
        <v>0.2</v>
      </c>
      <c r="V9181">
        <v>44.242500000000035</v>
      </c>
    </row>
    <row r="9182" spans="1:22" ht="14.25" customHeight="1" x14ac:dyDescent="0.3">
      <c r="A9182">
        <v>9181</v>
      </c>
      <c r="B9182" t="s">
        <v>10471</v>
      </c>
      <c r="C9182">
        <f>YEAR(Data!$D9182)</f>
        <v>2014</v>
      </c>
      <c r="D9182" s="2">
        <v>41859</v>
      </c>
      <c r="E9182" s="2">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ht="14.25" customHeight="1" x14ac:dyDescent="0.3">
      <c r="A9183">
        <v>9182</v>
      </c>
      <c r="B9183" t="s">
        <v>10471</v>
      </c>
      <c r="C9183">
        <f>YEAR(Data!$D9183)</f>
        <v>2014</v>
      </c>
      <c r="D9183" s="2">
        <v>41859</v>
      </c>
      <c r="E9183" s="2">
        <v>41863</v>
      </c>
      <c r="F9183" t="s">
        <v>50</v>
      </c>
      <c r="G9183" t="s">
        <v>1258</v>
      </c>
      <c r="H9183" t="s">
        <v>1259</v>
      </c>
      <c r="I9183" t="s">
        <v>26</v>
      </c>
      <c r="J9183" t="s">
        <v>27</v>
      </c>
      <c r="K9183" t="s">
        <v>3972</v>
      </c>
      <c r="L9183" t="s">
        <v>43</v>
      </c>
      <c r="M9183">
        <v>92683</v>
      </c>
      <c r="N9183" t="s">
        <v>44</v>
      </c>
      <c r="O9183" t="s">
        <v>7365</v>
      </c>
      <c r="P9183" t="s">
        <v>46</v>
      </c>
      <c r="Q9183" t="s">
        <v>75</v>
      </c>
      <c r="R9183" t="s">
        <v>7366</v>
      </c>
      <c r="S9183">
        <v>31.128000000000004</v>
      </c>
      <c r="T9183">
        <v>3</v>
      </c>
      <c r="U9183">
        <v>0.2</v>
      </c>
      <c r="V9183">
        <v>11.673000000000002</v>
      </c>
    </row>
    <row r="9184" spans="1:22" ht="14.25" customHeight="1" x14ac:dyDescent="0.3">
      <c r="A9184">
        <v>9183</v>
      </c>
      <c r="B9184" t="s">
        <v>10471</v>
      </c>
      <c r="C9184">
        <f>YEAR(Data!$D9184)</f>
        <v>2014</v>
      </c>
      <c r="D9184" s="2">
        <v>41859</v>
      </c>
      <c r="E9184" s="2">
        <v>41863</v>
      </c>
      <c r="F9184" t="s">
        <v>50</v>
      </c>
      <c r="G9184" t="s">
        <v>1258</v>
      </c>
      <c r="H9184" t="s">
        <v>1259</v>
      </c>
      <c r="I9184" t="s">
        <v>26</v>
      </c>
      <c r="J9184" t="s">
        <v>27</v>
      </c>
      <c r="K9184" t="s">
        <v>3972</v>
      </c>
      <c r="L9184" t="s">
        <v>43</v>
      </c>
      <c r="M9184">
        <v>92683</v>
      </c>
      <c r="N9184" t="s">
        <v>44</v>
      </c>
      <c r="O9184" t="s">
        <v>8720</v>
      </c>
      <c r="P9184" t="s">
        <v>71</v>
      </c>
      <c r="Q9184" t="s">
        <v>161</v>
      </c>
      <c r="R9184" t="s">
        <v>8721</v>
      </c>
      <c r="S9184">
        <v>55.76</v>
      </c>
      <c r="T9184">
        <v>4</v>
      </c>
      <c r="U9184">
        <v>0</v>
      </c>
      <c r="V9184">
        <v>7.8064000000000036</v>
      </c>
    </row>
    <row r="9185" spans="1:22" ht="14.25" customHeight="1" x14ac:dyDescent="0.3">
      <c r="A9185">
        <v>9184</v>
      </c>
      <c r="B9185" t="s">
        <v>10471</v>
      </c>
      <c r="C9185">
        <f>YEAR(Data!$D9185)</f>
        <v>2014</v>
      </c>
      <c r="D9185" s="2">
        <v>41859</v>
      </c>
      <c r="E9185" s="2">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ht="14.25" customHeight="1" x14ac:dyDescent="0.3">
      <c r="A9186">
        <v>9185</v>
      </c>
      <c r="B9186" t="s">
        <v>10471</v>
      </c>
      <c r="C9186">
        <f>YEAR(Data!$D9186)</f>
        <v>2014</v>
      </c>
      <c r="D9186" s="2">
        <v>41859</v>
      </c>
      <c r="E9186" s="2">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ht="14.25" customHeight="1" x14ac:dyDescent="0.3">
      <c r="A9187">
        <v>9186</v>
      </c>
      <c r="B9187" t="s">
        <v>10471</v>
      </c>
      <c r="C9187">
        <f>YEAR(Data!$D9187)</f>
        <v>2014</v>
      </c>
      <c r="D9187" s="2">
        <v>41859</v>
      </c>
      <c r="E9187" s="2">
        <v>41863</v>
      </c>
      <c r="F9187" t="s">
        <v>50</v>
      </c>
      <c r="G9187" t="s">
        <v>1258</v>
      </c>
      <c r="H9187" t="s">
        <v>1259</v>
      </c>
      <c r="I9187" t="s">
        <v>26</v>
      </c>
      <c r="J9187" t="s">
        <v>27</v>
      </c>
      <c r="K9187" t="s">
        <v>3972</v>
      </c>
      <c r="L9187" t="s">
        <v>43</v>
      </c>
      <c r="M9187">
        <v>92683</v>
      </c>
      <c r="N9187" t="s">
        <v>44</v>
      </c>
      <c r="O9187" t="s">
        <v>10472</v>
      </c>
      <c r="P9187" t="s">
        <v>32</v>
      </c>
      <c r="Q9187" t="s">
        <v>36</v>
      </c>
      <c r="R9187" t="s">
        <v>10473</v>
      </c>
      <c r="S9187">
        <v>207.18400000000003</v>
      </c>
      <c r="T9187">
        <v>1</v>
      </c>
      <c r="U9187">
        <v>0.2</v>
      </c>
      <c r="V9187">
        <v>25.897999999999982</v>
      </c>
    </row>
    <row r="9188" spans="1:22" ht="14.25" customHeight="1" x14ac:dyDescent="0.3">
      <c r="A9188">
        <v>9187</v>
      </c>
      <c r="B9188" t="s">
        <v>10471</v>
      </c>
      <c r="C9188">
        <f>YEAR(Data!$D9188)</f>
        <v>2014</v>
      </c>
      <c r="D9188" s="2">
        <v>41859</v>
      </c>
      <c r="E9188" s="2">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ht="14.25" customHeight="1" x14ac:dyDescent="0.3">
      <c r="A9189">
        <v>9188</v>
      </c>
      <c r="B9189" t="s">
        <v>10474</v>
      </c>
      <c r="C9189">
        <f>YEAR(Data!$D9189)</f>
        <v>2012</v>
      </c>
      <c r="D9189" s="2">
        <v>41142</v>
      </c>
      <c r="E9189" s="2">
        <v>41146</v>
      </c>
      <c r="F9189" t="s">
        <v>50</v>
      </c>
      <c r="G9189" t="s">
        <v>5254</v>
      </c>
      <c r="H9189" t="s">
        <v>5255</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ht="14.25" customHeight="1" x14ac:dyDescent="0.3">
      <c r="A9190">
        <v>9189</v>
      </c>
      <c r="B9190" t="s">
        <v>10474</v>
      </c>
      <c r="C9190">
        <f>YEAR(Data!$D9190)</f>
        <v>2012</v>
      </c>
      <c r="D9190" s="2">
        <v>41142</v>
      </c>
      <c r="E9190" s="2">
        <v>41146</v>
      </c>
      <c r="F9190" t="s">
        <v>50</v>
      </c>
      <c r="G9190" t="s">
        <v>5254</v>
      </c>
      <c r="H9190" t="s">
        <v>5255</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ht="14.25" customHeight="1" x14ac:dyDescent="0.3">
      <c r="A9191">
        <v>9190</v>
      </c>
      <c r="B9191" t="s">
        <v>10474</v>
      </c>
      <c r="C9191">
        <f>YEAR(Data!$D9191)</f>
        <v>2012</v>
      </c>
      <c r="D9191" s="2">
        <v>41142</v>
      </c>
      <c r="E9191" s="2">
        <v>41146</v>
      </c>
      <c r="F9191" t="s">
        <v>50</v>
      </c>
      <c r="G9191" t="s">
        <v>5254</v>
      </c>
      <c r="H9191" t="s">
        <v>5255</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ht="14.25" customHeight="1" x14ac:dyDescent="0.3">
      <c r="A9192">
        <v>9191</v>
      </c>
      <c r="B9192" t="s">
        <v>10474</v>
      </c>
      <c r="C9192">
        <f>YEAR(Data!$D9192)</f>
        <v>2012</v>
      </c>
      <c r="D9192" s="2">
        <v>41142</v>
      </c>
      <c r="E9192" s="2">
        <v>41146</v>
      </c>
      <c r="F9192" t="s">
        <v>50</v>
      </c>
      <c r="G9192" t="s">
        <v>5254</v>
      </c>
      <c r="H9192" t="s">
        <v>5255</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ht="14.25" customHeight="1" x14ac:dyDescent="0.3">
      <c r="A9193">
        <v>9192</v>
      </c>
      <c r="B9193" t="s">
        <v>10474</v>
      </c>
      <c r="C9193">
        <f>YEAR(Data!$D9193)</f>
        <v>2012</v>
      </c>
      <c r="D9193" s="2">
        <v>41142</v>
      </c>
      <c r="E9193" s="2">
        <v>41146</v>
      </c>
      <c r="F9193" t="s">
        <v>50</v>
      </c>
      <c r="G9193" t="s">
        <v>5254</v>
      </c>
      <c r="H9193" t="s">
        <v>5255</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ht="14.25" customHeight="1" x14ac:dyDescent="0.3">
      <c r="A9194">
        <v>9193</v>
      </c>
      <c r="B9194" t="s">
        <v>10475</v>
      </c>
      <c r="C9194">
        <f>YEAR(Data!$D9194)</f>
        <v>2012</v>
      </c>
      <c r="D9194" s="2">
        <v>41215</v>
      </c>
      <c r="E9194" s="2">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ht="14.25" customHeight="1" x14ac:dyDescent="0.3">
      <c r="A9195">
        <v>9194</v>
      </c>
      <c r="B9195" t="s">
        <v>10475</v>
      </c>
      <c r="C9195">
        <f>YEAR(Data!$D9195)</f>
        <v>2012</v>
      </c>
      <c r="D9195" s="2">
        <v>41215</v>
      </c>
      <c r="E9195" s="2">
        <v>41220</v>
      </c>
      <c r="F9195" t="s">
        <v>50</v>
      </c>
      <c r="G9195" t="s">
        <v>1025</v>
      </c>
      <c r="H9195" t="s">
        <v>1026</v>
      </c>
      <c r="I9195" t="s">
        <v>41</v>
      </c>
      <c r="J9195" t="s">
        <v>27</v>
      </c>
      <c r="K9195" t="s">
        <v>678</v>
      </c>
      <c r="L9195" t="s">
        <v>104</v>
      </c>
      <c r="M9195">
        <v>78207</v>
      </c>
      <c r="N9195" t="s">
        <v>105</v>
      </c>
      <c r="O9195" t="s">
        <v>3433</v>
      </c>
      <c r="P9195" t="s">
        <v>71</v>
      </c>
      <c r="Q9195" t="s">
        <v>72</v>
      </c>
      <c r="R9195" t="s">
        <v>6337</v>
      </c>
      <c r="S9195">
        <v>344.70400000000001</v>
      </c>
      <c r="T9195">
        <v>2</v>
      </c>
      <c r="U9195">
        <v>0.2</v>
      </c>
      <c r="V9195">
        <v>38.779199999999989</v>
      </c>
    </row>
    <row r="9196" spans="1:22" ht="14.25" customHeight="1" x14ac:dyDescent="0.3">
      <c r="A9196">
        <v>9195</v>
      </c>
      <c r="B9196" t="s">
        <v>10476</v>
      </c>
      <c r="C9196">
        <f>YEAR(Data!$D9196)</f>
        <v>2011</v>
      </c>
      <c r="D9196" s="2">
        <v>40877</v>
      </c>
      <c r="E9196" s="2">
        <v>40883</v>
      </c>
      <c r="F9196" t="s">
        <v>50</v>
      </c>
      <c r="G9196" t="s">
        <v>1459</v>
      </c>
      <c r="H9196" t="s">
        <v>1460</v>
      </c>
      <c r="I9196" t="s">
        <v>26</v>
      </c>
      <c r="J9196" t="s">
        <v>27</v>
      </c>
      <c r="K9196" t="s">
        <v>7764</v>
      </c>
      <c r="L9196" t="s">
        <v>310</v>
      </c>
      <c r="M9196">
        <v>85323</v>
      </c>
      <c r="N9196" t="s">
        <v>44</v>
      </c>
      <c r="O9196" t="s">
        <v>5065</v>
      </c>
      <c r="P9196" t="s">
        <v>46</v>
      </c>
      <c r="Q9196" t="s">
        <v>578</v>
      </c>
      <c r="R9196" t="s">
        <v>5066</v>
      </c>
      <c r="S9196">
        <v>47.992000000000004</v>
      </c>
      <c r="T9196">
        <v>7</v>
      </c>
      <c r="U9196">
        <v>0.2</v>
      </c>
      <c r="V9196">
        <v>3.5993999999999993</v>
      </c>
    </row>
    <row r="9197" spans="1:22" ht="14.25" customHeight="1" x14ac:dyDescent="0.3">
      <c r="A9197">
        <v>9196</v>
      </c>
      <c r="B9197" t="s">
        <v>10476</v>
      </c>
      <c r="C9197">
        <f>YEAR(Data!$D9197)</f>
        <v>2011</v>
      </c>
      <c r="D9197" s="2">
        <v>40877</v>
      </c>
      <c r="E9197" s="2">
        <v>40883</v>
      </c>
      <c r="F9197" t="s">
        <v>50</v>
      </c>
      <c r="G9197" t="s">
        <v>1459</v>
      </c>
      <c r="H9197" t="s">
        <v>1460</v>
      </c>
      <c r="I9197" t="s">
        <v>26</v>
      </c>
      <c r="J9197" t="s">
        <v>27</v>
      </c>
      <c r="K9197" t="s">
        <v>7764</v>
      </c>
      <c r="L9197" t="s">
        <v>310</v>
      </c>
      <c r="M9197">
        <v>85323</v>
      </c>
      <c r="N9197" t="s">
        <v>44</v>
      </c>
      <c r="O9197" t="s">
        <v>5617</v>
      </c>
      <c r="P9197" t="s">
        <v>71</v>
      </c>
      <c r="Q9197" t="s">
        <v>161</v>
      </c>
      <c r="R9197" t="s">
        <v>6803</v>
      </c>
      <c r="S9197">
        <v>102.24000000000001</v>
      </c>
      <c r="T9197">
        <v>4</v>
      </c>
      <c r="U9197">
        <v>0.2</v>
      </c>
      <c r="V9197">
        <v>-16.614000000000004</v>
      </c>
    </row>
    <row r="9198" spans="1:22" ht="14.25" customHeight="1" x14ac:dyDescent="0.3">
      <c r="A9198">
        <v>9197</v>
      </c>
      <c r="B9198" t="s">
        <v>10477</v>
      </c>
      <c r="C9198">
        <f>YEAR(Data!$D9198)</f>
        <v>2011</v>
      </c>
      <c r="D9198" s="2">
        <v>40673</v>
      </c>
      <c r="E9198" s="2">
        <v>40678</v>
      </c>
      <c r="F9198" t="s">
        <v>50</v>
      </c>
      <c r="G9198" t="s">
        <v>3467</v>
      </c>
      <c r="H9198" t="s">
        <v>3468</v>
      </c>
      <c r="I9198" t="s">
        <v>26</v>
      </c>
      <c r="J9198" t="s">
        <v>27</v>
      </c>
      <c r="K9198" t="s">
        <v>630</v>
      </c>
      <c r="L9198" t="s">
        <v>43</v>
      </c>
      <c r="M9198">
        <v>95123</v>
      </c>
      <c r="N9198" t="s">
        <v>44</v>
      </c>
      <c r="O9198" t="s">
        <v>7570</v>
      </c>
      <c r="P9198" t="s">
        <v>46</v>
      </c>
      <c r="Q9198" t="s">
        <v>90</v>
      </c>
      <c r="R9198" t="s">
        <v>7571</v>
      </c>
      <c r="S9198">
        <v>39.96</v>
      </c>
      <c r="T9198">
        <v>2</v>
      </c>
      <c r="U9198">
        <v>0</v>
      </c>
      <c r="V9198">
        <v>19.180800000000001</v>
      </c>
    </row>
    <row r="9199" spans="1:22" ht="14.25" customHeight="1" x14ac:dyDescent="0.3">
      <c r="A9199">
        <v>9198</v>
      </c>
      <c r="B9199" t="s">
        <v>10477</v>
      </c>
      <c r="C9199">
        <f>YEAR(Data!$D9199)</f>
        <v>2011</v>
      </c>
      <c r="D9199" s="2">
        <v>40673</v>
      </c>
      <c r="E9199" s="2">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ht="14.25" customHeight="1" x14ac:dyDescent="0.3">
      <c r="A9200">
        <v>9199</v>
      </c>
      <c r="B9200" t="s">
        <v>10477</v>
      </c>
      <c r="C9200">
        <f>YEAR(Data!$D9200)</f>
        <v>2011</v>
      </c>
      <c r="D9200" s="2">
        <v>40673</v>
      </c>
      <c r="E9200" s="2">
        <v>40678</v>
      </c>
      <c r="F9200" t="s">
        <v>50</v>
      </c>
      <c r="G9200" t="s">
        <v>3467</v>
      </c>
      <c r="H9200" t="s">
        <v>3468</v>
      </c>
      <c r="I9200" t="s">
        <v>26</v>
      </c>
      <c r="J9200" t="s">
        <v>27</v>
      </c>
      <c r="K9200" t="s">
        <v>630</v>
      </c>
      <c r="L9200" t="s">
        <v>43</v>
      </c>
      <c r="M9200">
        <v>95123</v>
      </c>
      <c r="N9200" t="s">
        <v>44</v>
      </c>
      <c r="O9200" t="s">
        <v>8083</v>
      </c>
      <c r="P9200" t="s">
        <v>46</v>
      </c>
      <c r="Q9200" t="s">
        <v>578</v>
      </c>
      <c r="R9200" t="s">
        <v>8084</v>
      </c>
      <c r="S9200">
        <v>41.04</v>
      </c>
      <c r="T9200">
        <v>6</v>
      </c>
      <c r="U9200">
        <v>0</v>
      </c>
      <c r="V9200">
        <v>11.0808</v>
      </c>
    </row>
    <row r="9201" spans="1:22" ht="14.25" customHeight="1" x14ac:dyDescent="0.3">
      <c r="A9201">
        <v>9200</v>
      </c>
      <c r="B9201" t="s">
        <v>10477</v>
      </c>
      <c r="C9201">
        <f>YEAR(Data!$D9201)</f>
        <v>2011</v>
      </c>
      <c r="D9201" s="2">
        <v>40673</v>
      </c>
      <c r="E9201" s="2">
        <v>40678</v>
      </c>
      <c r="F9201" t="s">
        <v>50</v>
      </c>
      <c r="G9201" t="s">
        <v>3467</v>
      </c>
      <c r="H9201" t="s">
        <v>3468</v>
      </c>
      <c r="I9201" t="s">
        <v>26</v>
      </c>
      <c r="J9201" t="s">
        <v>27</v>
      </c>
      <c r="K9201" t="s">
        <v>630</v>
      </c>
      <c r="L9201" t="s">
        <v>43</v>
      </c>
      <c r="M9201">
        <v>95123</v>
      </c>
      <c r="N9201" t="s">
        <v>44</v>
      </c>
      <c r="O9201" t="s">
        <v>6248</v>
      </c>
      <c r="P9201" t="s">
        <v>32</v>
      </c>
      <c r="Q9201" t="s">
        <v>36</v>
      </c>
      <c r="R9201" t="s">
        <v>6249</v>
      </c>
      <c r="S9201">
        <v>256.78400000000005</v>
      </c>
      <c r="T9201">
        <v>1</v>
      </c>
      <c r="U9201">
        <v>0.2</v>
      </c>
      <c r="V9201">
        <v>32.097999999999971</v>
      </c>
    </row>
    <row r="9202" spans="1:22" ht="14.25" customHeight="1" x14ac:dyDescent="0.3">
      <c r="A9202">
        <v>9201</v>
      </c>
      <c r="B9202" t="s">
        <v>10478</v>
      </c>
      <c r="C9202">
        <f>YEAR(Data!$D9202)</f>
        <v>2013</v>
      </c>
      <c r="D9202" s="2">
        <v>41565</v>
      </c>
      <c r="E9202" s="2">
        <v>41568</v>
      </c>
      <c r="F9202" t="s">
        <v>188</v>
      </c>
      <c r="G9202" t="s">
        <v>7719</v>
      </c>
      <c r="H9202" t="s">
        <v>7720</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ht="14.25" customHeight="1" x14ac:dyDescent="0.3">
      <c r="A9203">
        <v>9202</v>
      </c>
      <c r="B9203" t="s">
        <v>10478</v>
      </c>
      <c r="C9203">
        <f>YEAR(Data!$D9203)</f>
        <v>2013</v>
      </c>
      <c r="D9203" s="2">
        <v>41565</v>
      </c>
      <c r="E9203" s="2">
        <v>41568</v>
      </c>
      <c r="F9203" t="s">
        <v>188</v>
      </c>
      <c r="G9203" t="s">
        <v>7719</v>
      </c>
      <c r="H9203" t="s">
        <v>7720</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ht="14.25" customHeight="1" x14ac:dyDescent="0.3">
      <c r="A9204">
        <v>9203</v>
      </c>
      <c r="B9204" t="s">
        <v>10479</v>
      </c>
      <c r="C9204">
        <f>YEAR(Data!$D9204)</f>
        <v>2013</v>
      </c>
      <c r="D9204" s="2">
        <v>41578</v>
      </c>
      <c r="E9204" s="2">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ht="14.25" customHeight="1" x14ac:dyDescent="0.3">
      <c r="A9205">
        <v>9204</v>
      </c>
      <c r="B9205" t="s">
        <v>10479</v>
      </c>
      <c r="C9205">
        <f>YEAR(Data!$D9205)</f>
        <v>2013</v>
      </c>
      <c r="D9205" s="2">
        <v>41578</v>
      </c>
      <c r="E9205" s="2">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ht="14.25" customHeight="1" x14ac:dyDescent="0.3">
      <c r="A9206">
        <v>9205</v>
      </c>
      <c r="B9206" t="s">
        <v>10480</v>
      </c>
      <c r="C9206">
        <f>YEAR(Data!$D9206)</f>
        <v>2013</v>
      </c>
      <c r="D9206" s="2">
        <v>41610</v>
      </c>
      <c r="E9206" s="2">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ht="14.25" customHeight="1" x14ac:dyDescent="0.3">
      <c r="A9207">
        <v>9206</v>
      </c>
      <c r="B9207" t="s">
        <v>10481</v>
      </c>
      <c r="C9207">
        <f>YEAR(Data!$D9207)</f>
        <v>2013</v>
      </c>
      <c r="D9207" s="2">
        <v>41386</v>
      </c>
      <c r="E9207" s="2">
        <v>41386</v>
      </c>
      <c r="F9207" t="s">
        <v>1290</v>
      </c>
      <c r="G9207" t="s">
        <v>4558</v>
      </c>
      <c r="H9207" t="s">
        <v>4559</v>
      </c>
      <c r="I9207" t="s">
        <v>26</v>
      </c>
      <c r="J9207" t="s">
        <v>27</v>
      </c>
      <c r="K9207" t="s">
        <v>8448</v>
      </c>
      <c r="L9207" t="s">
        <v>747</v>
      </c>
      <c r="M9207">
        <v>6460</v>
      </c>
      <c r="N9207" t="s">
        <v>148</v>
      </c>
      <c r="O9207" t="s">
        <v>3579</v>
      </c>
      <c r="P9207" t="s">
        <v>46</v>
      </c>
      <c r="Q9207" t="s">
        <v>68</v>
      </c>
      <c r="R9207" t="s">
        <v>3580</v>
      </c>
      <c r="S9207">
        <v>15.48</v>
      </c>
      <c r="T9207">
        <v>3</v>
      </c>
      <c r="U9207">
        <v>0</v>
      </c>
      <c r="V9207">
        <v>4.4891999999999985</v>
      </c>
    </row>
    <row r="9208" spans="1:22" ht="14.25" customHeight="1" x14ac:dyDescent="0.3">
      <c r="A9208">
        <v>9207</v>
      </c>
      <c r="B9208" t="s">
        <v>10481</v>
      </c>
      <c r="C9208">
        <f>YEAR(Data!$D9208)</f>
        <v>2013</v>
      </c>
      <c r="D9208" s="2">
        <v>41386</v>
      </c>
      <c r="E9208" s="2">
        <v>41386</v>
      </c>
      <c r="F9208" t="s">
        <v>1290</v>
      </c>
      <c r="G9208" t="s">
        <v>4558</v>
      </c>
      <c r="H9208" t="s">
        <v>4559</v>
      </c>
      <c r="I9208" t="s">
        <v>26</v>
      </c>
      <c r="J9208" t="s">
        <v>27</v>
      </c>
      <c r="K9208" t="s">
        <v>8448</v>
      </c>
      <c r="L9208" t="s">
        <v>747</v>
      </c>
      <c r="M9208">
        <v>6460</v>
      </c>
      <c r="N9208" t="s">
        <v>148</v>
      </c>
      <c r="O9208" t="s">
        <v>8013</v>
      </c>
      <c r="P9208" t="s">
        <v>46</v>
      </c>
      <c r="Q9208" t="s">
        <v>90</v>
      </c>
      <c r="R9208" t="s">
        <v>8014</v>
      </c>
      <c r="S9208">
        <v>51.84</v>
      </c>
      <c r="T9208">
        <v>8</v>
      </c>
      <c r="U9208">
        <v>0</v>
      </c>
      <c r="V9208">
        <v>24.883200000000002</v>
      </c>
    </row>
    <row r="9209" spans="1:22" ht="14.25" customHeight="1" x14ac:dyDescent="0.3">
      <c r="A9209">
        <v>9208</v>
      </c>
      <c r="B9209" t="s">
        <v>10482</v>
      </c>
      <c r="C9209">
        <f>YEAR(Data!$D9209)</f>
        <v>2014</v>
      </c>
      <c r="D9209" s="2">
        <v>41855</v>
      </c>
      <c r="E9209" s="2">
        <v>41859</v>
      </c>
      <c r="F9209" t="s">
        <v>50</v>
      </c>
      <c r="G9209" t="s">
        <v>3827</v>
      </c>
      <c r="H9209" t="s">
        <v>3828</v>
      </c>
      <c r="I9209" t="s">
        <v>26</v>
      </c>
      <c r="J9209" t="s">
        <v>27</v>
      </c>
      <c r="K9209" t="s">
        <v>538</v>
      </c>
      <c r="L9209" t="s">
        <v>211</v>
      </c>
      <c r="M9209">
        <v>61701</v>
      </c>
      <c r="N9209" t="s">
        <v>105</v>
      </c>
      <c r="O9209" t="s">
        <v>5541</v>
      </c>
      <c r="P9209" t="s">
        <v>71</v>
      </c>
      <c r="Q9209" t="s">
        <v>161</v>
      </c>
      <c r="R9209" t="s">
        <v>5542</v>
      </c>
      <c r="S9209">
        <v>39.816000000000003</v>
      </c>
      <c r="T9209">
        <v>3</v>
      </c>
      <c r="U9209">
        <v>0.2</v>
      </c>
      <c r="V9209">
        <v>7.4654999999999987</v>
      </c>
    </row>
    <row r="9210" spans="1:22" ht="14.25" customHeight="1" x14ac:dyDescent="0.3">
      <c r="A9210">
        <v>9209</v>
      </c>
      <c r="B9210" t="s">
        <v>10483</v>
      </c>
      <c r="C9210">
        <f>YEAR(Data!$D9210)</f>
        <v>2014</v>
      </c>
      <c r="D9210" s="2">
        <v>41855</v>
      </c>
      <c r="E9210" s="2">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ht="14.25" customHeight="1" x14ac:dyDescent="0.3">
      <c r="A9211">
        <v>9210</v>
      </c>
      <c r="B9211" t="s">
        <v>10484</v>
      </c>
      <c r="C9211">
        <f>YEAR(Data!$D9211)</f>
        <v>2014</v>
      </c>
      <c r="D9211" s="2">
        <v>41985</v>
      </c>
      <c r="E9211" s="2">
        <v>41988</v>
      </c>
      <c r="F9211" t="s">
        <v>23</v>
      </c>
      <c r="G9211" t="s">
        <v>10485</v>
      </c>
      <c r="H9211" t="s">
        <v>10486</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ht="14.25" customHeight="1" x14ac:dyDescent="0.3">
      <c r="A9212">
        <v>9211</v>
      </c>
      <c r="B9212" t="s">
        <v>10484</v>
      </c>
      <c r="C9212">
        <f>YEAR(Data!$D9212)</f>
        <v>2014</v>
      </c>
      <c r="D9212" s="2">
        <v>41985</v>
      </c>
      <c r="E9212" s="2">
        <v>41988</v>
      </c>
      <c r="F9212" t="s">
        <v>23</v>
      </c>
      <c r="G9212" t="s">
        <v>10485</v>
      </c>
      <c r="H9212" t="s">
        <v>10486</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ht="14.25" customHeight="1" x14ac:dyDescent="0.3">
      <c r="A9213">
        <v>9212</v>
      </c>
      <c r="B9213" t="s">
        <v>10487</v>
      </c>
      <c r="C9213">
        <f>YEAR(Data!$D9213)</f>
        <v>2012</v>
      </c>
      <c r="D9213" s="2">
        <v>40982</v>
      </c>
      <c r="E9213" s="2">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ht="14.25" customHeight="1" x14ac:dyDescent="0.3">
      <c r="A9214">
        <v>9213</v>
      </c>
      <c r="B9214" t="s">
        <v>10488</v>
      </c>
      <c r="C9214">
        <f>YEAR(Data!$D9214)</f>
        <v>2011</v>
      </c>
      <c r="D9214" s="2">
        <v>40885</v>
      </c>
      <c r="E9214" s="2">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ht="14.25" customHeight="1" x14ac:dyDescent="0.3">
      <c r="A9215">
        <v>9214</v>
      </c>
      <c r="B9215" t="s">
        <v>10488</v>
      </c>
      <c r="C9215">
        <f>YEAR(Data!$D9215)</f>
        <v>2011</v>
      </c>
      <c r="D9215" s="2">
        <v>40885</v>
      </c>
      <c r="E9215" s="2">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ht="14.25" customHeight="1" x14ac:dyDescent="0.3">
      <c r="A9216">
        <v>9215</v>
      </c>
      <c r="B9216" t="s">
        <v>10489</v>
      </c>
      <c r="C9216">
        <f>YEAR(Data!$D9216)</f>
        <v>2014</v>
      </c>
      <c r="D9216" s="2">
        <v>41913</v>
      </c>
      <c r="E9216" s="2">
        <v>41915</v>
      </c>
      <c r="F9216" t="s">
        <v>188</v>
      </c>
      <c r="G9216" t="s">
        <v>4611</v>
      </c>
      <c r="H9216" t="s">
        <v>4612</v>
      </c>
      <c r="I9216" t="s">
        <v>41</v>
      </c>
      <c r="J9216" t="s">
        <v>27</v>
      </c>
      <c r="K9216" t="s">
        <v>146</v>
      </c>
      <c r="L9216" t="s">
        <v>147</v>
      </c>
      <c r="M9216">
        <v>19120</v>
      </c>
      <c r="N9216" t="s">
        <v>148</v>
      </c>
      <c r="O9216" t="s">
        <v>10490</v>
      </c>
      <c r="P9216" t="s">
        <v>46</v>
      </c>
      <c r="Q9216" t="s">
        <v>47</v>
      </c>
      <c r="R9216" t="s">
        <v>10491</v>
      </c>
      <c r="S9216">
        <v>20.664000000000001</v>
      </c>
      <c r="T9216">
        <v>7</v>
      </c>
      <c r="U9216">
        <v>0.2</v>
      </c>
      <c r="V9216">
        <v>6.9741</v>
      </c>
    </row>
    <row r="9217" spans="1:22" ht="14.25" customHeight="1" x14ac:dyDescent="0.3">
      <c r="A9217">
        <v>9216</v>
      </c>
      <c r="B9217" t="s">
        <v>10492</v>
      </c>
      <c r="C9217">
        <f>YEAR(Data!$D9217)</f>
        <v>2013</v>
      </c>
      <c r="D9217" s="2">
        <v>41600</v>
      </c>
      <c r="E9217" s="2">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ht="14.25" customHeight="1" x14ac:dyDescent="0.3">
      <c r="A9218">
        <v>9217</v>
      </c>
      <c r="B9218" t="s">
        <v>10493</v>
      </c>
      <c r="C9218">
        <f>YEAR(Data!$D9218)</f>
        <v>2014</v>
      </c>
      <c r="D9218" s="2">
        <v>41968</v>
      </c>
      <c r="E9218" s="2">
        <v>41974</v>
      </c>
      <c r="F9218" t="s">
        <v>50</v>
      </c>
      <c r="G9218" t="s">
        <v>6311</v>
      </c>
      <c r="H9218" t="s">
        <v>6312</v>
      </c>
      <c r="I9218" t="s">
        <v>41</v>
      </c>
      <c r="J9218" t="s">
        <v>27</v>
      </c>
      <c r="K9218" t="s">
        <v>6902</v>
      </c>
      <c r="L9218" t="s">
        <v>104</v>
      </c>
      <c r="M9218">
        <v>79762</v>
      </c>
      <c r="N9218" t="s">
        <v>105</v>
      </c>
      <c r="O9218" t="s">
        <v>106</v>
      </c>
      <c r="P9218" t="s">
        <v>46</v>
      </c>
      <c r="Q9218" t="s">
        <v>78</v>
      </c>
      <c r="R9218" t="s">
        <v>107</v>
      </c>
      <c r="S9218">
        <v>13.761999999999997</v>
      </c>
      <c r="T9218">
        <v>1</v>
      </c>
      <c r="U9218">
        <v>0.8</v>
      </c>
      <c r="V9218">
        <v>-24.771599999999999</v>
      </c>
    </row>
    <row r="9219" spans="1:22" ht="14.25" customHeight="1" x14ac:dyDescent="0.3">
      <c r="A9219">
        <v>9218</v>
      </c>
      <c r="B9219" t="s">
        <v>10494</v>
      </c>
      <c r="C9219">
        <f>YEAR(Data!$D9219)</f>
        <v>2014</v>
      </c>
      <c r="D9219" s="2">
        <v>41958</v>
      </c>
      <c r="E9219" s="2">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ht="14.25" customHeight="1" x14ac:dyDescent="0.3">
      <c r="A9220">
        <v>9219</v>
      </c>
      <c r="B9220" t="s">
        <v>10495</v>
      </c>
      <c r="C9220">
        <f>YEAR(Data!$D9220)</f>
        <v>2012</v>
      </c>
      <c r="D9220" s="2">
        <v>41137</v>
      </c>
      <c r="E9220" s="2">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ht="14.25" customHeight="1" x14ac:dyDescent="0.3">
      <c r="A9221">
        <v>9220</v>
      </c>
      <c r="B9221" t="s">
        <v>10495</v>
      </c>
      <c r="C9221">
        <f>YEAR(Data!$D9221)</f>
        <v>2012</v>
      </c>
      <c r="D9221" s="2">
        <v>41137</v>
      </c>
      <c r="E9221" s="2">
        <v>41141</v>
      </c>
      <c r="F9221" t="s">
        <v>50</v>
      </c>
      <c r="G9221" t="s">
        <v>4458</v>
      </c>
      <c r="H9221" t="s">
        <v>4459</v>
      </c>
      <c r="I9221" t="s">
        <v>26</v>
      </c>
      <c r="J9221" t="s">
        <v>27</v>
      </c>
      <c r="K9221" t="s">
        <v>146</v>
      </c>
      <c r="L9221" t="s">
        <v>147</v>
      </c>
      <c r="M9221">
        <v>19120</v>
      </c>
      <c r="N9221" t="s">
        <v>148</v>
      </c>
      <c r="O9221" t="s">
        <v>5448</v>
      </c>
      <c r="P9221" t="s">
        <v>32</v>
      </c>
      <c r="Q9221" t="s">
        <v>33</v>
      </c>
      <c r="R9221" t="s">
        <v>5449</v>
      </c>
      <c r="S9221">
        <v>301.46999999999997</v>
      </c>
      <c r="T9221">
        <v>3</v>
      </c>
      <c r="U9221">
        <v>0.5</v>
      </c>
      <c r="V9221">
        <v>-204.99959999999996</v>
      </c>
    </row>
    <row r="9222" spans="1:22" ht="14.25" customHeight="1" x14ac:dyDescent="0.3">
      <c r="A9222">
        <v>9221</v>
      </c>
      <c r="B9222" t="s">
        <v>10496</v>
      </c>
      <c r="C9222">
        <f>YEAR(Data!$D9222)</f>
        <v>2014</v>
      </c>
      <c r="D9222" s="2">
        <v>41926</v>
      </c>
      <c r="E9222" s="2">
        <v>41927</v>
      </c>
      <c r="F9222" t="s">
        <v>188</v>
      </c>
      <c r="G9222" t="s">
        <v>5985</v>
      </c>
      <c r="H9222" t="s">
        <v>5986</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ht="14.25" customHeight="1" x14ac:dyDescent="0.3">
      <c r="A9223">
        <v>9222</v>
      </c>
      <c r="B9223" t="s">
        <v>10496</v>
      </c>
      <c r="C9223">
        <f>YEAR(Data!$D9223)</f>
        <v>2014</v>
      </c>
      <c r="D9223" s="2">
        <v>41926</v>
      </c>
      <c r="E9223" s="2">
        <v>41927</v>
      </c>
      <c r="F9223" t="s">
        <v>188</v>
      </c>
      <c r="G9223" t="s">
        <v>5985</v>
      </c>
      <c r="H9223" t="s">
        <v>5986</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ht="14.25" customHeight="1" x14ac:dyDescent="0.3">
      <c r="A9224">
        <v>9223</v>
      </c>
      <c r="B9224" t="s">
        <v>10496</v>
      </c>
      <c r="C9224">
        <f>YEAR(Data!$D9224)</f>
        <v>2014</v>
      </c>
      <c r="D9224" s="2">
        <v>41926</v>
      </c>
      <c r="E9224" s="2">
        <v>41927</v>
      </c>
      <c r="F9224" t="s">
        <v>188</v>
      </c>
      <c r="G9224" t="s">
        <v>5985</v>
      </c>
      <c r="H9224" t="s">
        <v>5986</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ht="14.25" customHeight="1" x14ac:dyDescent="0.3">
      <c r="A9225">
        <v>9224</v>
      </c>
      <c r="B9225" t="s">
        <v>10497</v>
      </c>
      <c r="C9225">
        <f>YEAR(Data!$D9225)</f>
        <v>2014</v>
      </c>
      <c r="D9225" s="2">
        <v>41948</v>
      </c>
      <c r="E9225" s="2">
        <v>41948</v>
      </c>
      <c r="F9225" t="s">
        <v>1290</v>
      </c>
      <c r="G9225" t="s">
        <v>751</v>
      </c>
      <c r="H9225" t="s">
        <v>752</v>
      </c>
      <c r="I9225" t="s">
        <v>102</v>
      </c>
      <c r="J9225" t="s">
        <v>27</v>
      </c>
      <c r="K9225" t="s">
        <v>10498</v>
      </c>
      <c r="L9225" t="s">
        <v>104</v>
      </c>
      <c r="M9225">
        <v>77803</v>
      </c>
      <c r="N9225" t="s">
        <v>105</v>
      </c>
      <c r="O9225" t="s">
        <v>5670</v>
      </c>
      <c r="P9225" t="s">
        <v>46</v>
      </c>
      <c r="Q9225" t="s">
        <v>75</v>
      </c>
      <c r="R9225" t="s">
        <v>5671</v>
      </c>
      <c r="S9225">
        <v>7.5359999999999987</v>
      </c>
      <c r="T9225">
        <v>6</v>
      </c>
      <c r="U9225">
        <v>0.8</v>
      </c>
      <c r="V9225">
        <v>-13.188000000000009</v>
      </c>
    </row>
    <row r="9226" spans="1:22" ht="14.25" customHeight="1" x14ac:dyDescent="0.3">
      <c r="A9226">
        <v>9225</v>
      </c>
      <c r="B9226" t="s">
        <v>10497</v>
      </c>
      <c r="C9226">
        <f>YEAR(Data!$D9226)</f>
        <v>2014</v>
      </c>
      <c r="D9226" s="2">
        <v>41948</v>
      </c>
      <c r="E9226" s="2">
        <v>41948</v>
      </c>
      <c r="F9226" t="s">
        <v>1290</v>
      </c>
      <c r="G9226" t="s">
        <v>751</v>
      </c>
      <c r="H9226" t="s">
        <v>752</v>
      </c>
      <c r="I9226" t="s">
        <v>102</v>
      </c>
      <c r="J9226" t="s">
        <v>27</v>
      </c>
      <c r="K9226" t="s">
        <v>10498</v>
      </c>
      <c r="L9226" t="s">
        <v>104</v>
      </c>
      <c r="M9226">
        <v>77803</v>
      </c>
      <c r="N9226" t="s">
        <v>105</v>
      </c>
      <c r="O9226" t="s">
        <v>2553</v>
      </c>
      <c r="P9226" t="s">
        <v>46</v>
      </c>
      <c r="Q9226" t="s">
        <v>75</v>
      </c>
      <c r="R9226" t="s">
        <v>2554</v>
      </c>
      <c r="S9226">
        <v>1.4079999999999997</v>
      </c>
      <c r="T9226">
        <v>2</v>
      </c>
      <c r="U9226">
        <v>0.8</v>
      </c>
      <c r="V9226">
        <v>-2.3232000000000008</v>
      </c>
    </row>
    <row r="9227" spans="1:22" ht="14.25" customHeight="1" x14ac:dyDescent="0.3">
      <c r="A9227">
        <v>9226</v>
      </c>
      <c r="B9227" t="s">
        <v>10497</v>
      </c>
      <c r="C9227">
        <f>YEAR(Data!$D9227)</f>
        <v>2014</v>
      </c>
      <c r="D9227" s="2">
        <v>41948</v>
      </c>
      <c r="E9227" s="2">
        <v>41948</v>
      </c>
      <c r="F9227" t="s">
        <v>1290</v>
      </c>
      <c r="G9227" t="s">
        <v>751</v>
      </c>
      <c r="H9227" t="s">
        <v>752</v>
      </c>
      <c r="I9227" t="s">
        <v>102</v>
      </c>
      <c r="J9227" t="s">
        <v>27</v>
      </c>
      <c r="K9227" t="s">
        <v>10498</v>
      </c>
      <c r="L9227" t="s">
        <v>104</v>
      </c>
      <c r="M9227">
        <v>77803</v>
      </c>
      <c r="N9227" t="s">
        <v>105</v>
      </c>
      <c r="O9227" t="s">
        <v>6377</v>
      </c>
      <c r="P9227" t="s">
        <v>46</v>
      </c>
      <c r="Q9227" t="s">
        <v>75</v>
      </c>
      <c r="R9227" t="s">
        <v>6378</v>
      </c>
      <c r="S9227">
        <v>4.1439999999999992</v>
      </c>
      <c r="T9227">
        <v>4</v>
      </c>
      <c r="U9227">
        <v>0.8</v>
      </c>
      <c r="V9227">
        <v>-6.4232000000000014</v>
      </c>
    </row>
    <row r="9228" spans="1:22" ht="14.25" customHeight="1" x14ac:dyDescent="0.3">
      <c r="A9228">
        <v>9227</v>
      </c>
      <c r="B9228" t="s">
        <v>10497</v>
      </c>
      <c r="C9228">
        <f>YEAR(Data!$D9228)</f>
        <v>2014</v>
      </c>
      <c r="D9228" s="2">
        <v>41948</v>
      </c>
      <c r="E9228" s="2">
        <v>41948</v>
      </c>
      <c r="F9228" t="s">
        <v>1290</v>
      </c>
      <c r="G9228" t="s">
        <v>751</v>
      </c>
      <c r="H9228" t="s">
        <v>752</v>
      </c>
      <c r="I9228" t="s">
        <v>102</v>
      </c>
      <c r="J9228" t="s">
        <v>27</v>
      </c>
      <c r="K9228" t="s">
        <v>10498</v>
      </c>
      <c r="L9228" t="s">
        <v>104</v>
      </c>
      <c r="M9228">
        <v>77803</v>
      </c>
      <c r="N9228" t="s">
        <v>105</v>
      </c>
      <c r="O9228" t="s">
        <v>885</v>
      </c>
      <c r="P9228" t="s">
        <v>46</v>
      </c>
      <c r="Q9228" t="s">
        <v>59</v>
      </c>
      <c r="R9228" t="s">
        <v>886</v>
      </c>
      <c r="S9228">
        <v>52.751999999999995</v>
      </c>
      <c r="T9228">
        <v>3</v>
      </c>
      <c r="U9228">
        <v>0.2</v>
      </c>
      <c r="V9228">
        <v>-12.528600000000001</v>
      </c>
    </row>
    <row r="9229" spans="1:22" ht="14.25" customHeight="1" x14ac:dyDescent="0.3">
      <c r="A9229">
        <v>9228</v>
      </c>
      <c r="B9229" t="s">
        <v>10499</v>
      </c>
      <c r="C9229">
        <f>YEAR(Data!$D9229)</f>
        <v>2014</v>
      </c>
      <c r="D9229" s="2">
        <v>41718</v>
      </c>
      <c r="E9229" s="2">
        <v>41723</v>
      </c>
      <c r="F9229" t="s">
        <v>50</v>
      </c>
      <c r="G9229" t="s">
        <v>3658</v>
      </c>
      <c r="H9229" t="s">
        <v>3659</v>
      </c>
      <c r="I9229" t="s">
        <v>41</v>
      </c>
      <c r="J9229" t="s">
        <v>27</v>
      </c>
      <c r="K9229" t="s">
        <v>42</v>
      </c>
      <c r="L9229" t="s">
        <v>43</v>
      </c>
      <c r="M9229">
        <v>90008</v>
      </c>
      <c r="N9229" t="s">
        <v>44</v>
      </c>
      <c r="O9229" t="s">
        <v>5367</v>
      </c>
      <c r="P9229" t="s">
        <v>46</v>
      </c>
      <c r="Q9229" t="s">
        <v>78</v>
      </c>
      <c r="R9229" t="s">
        <v>5368</v>
      </c>
      <c r="S9229">
        <v>381.35999999999996</v>
      </c>
      <c r="T9229">
        <v>7</v>
      </c>
      <c r="U9229">
        <v>0</v>
      </c>
      <c r="V9229">
        <v>106.78080000000003</v>
      </c>
    </row>
    <row r="9230" spans="1:22" ht="14.25" customHeight="1" x14ac:dyDescent="0.3">
      <c r="A9230">
        <v>9229</v>
      </c>
      <c r="B9230" t="s">
        <v>10500</v>
      </c>
      <c r="C9230">
        <f>YEAR(Data!$D9230)</f>
        <v>2011</v>
      </c>
      <c r="D9230" s="2">
        <v>40850</v>
      </c>
      <c r="E9230" s="2">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ht="14.25" customHeight="1" x14ac:dyDescent="0.3">
      <c r="A9231">
        <v>9230</v>
      </c>
      <c r="B9231" t="s">
        <v>10501</v>
      </c>
      <c r="C9231">
        <f>YEAR(Data!$D9231)</f>
        <v>2014</v>
      </c>
      <c r="D9231" s="2">
        <v>41844</v>
      </c>
      <c r="E9231" s="2">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ht="14.25" customHeight="1" x14ac:dyDescent="0.3">
      <c r="A9232">
        <v>9231</v>
      </c>
      <c r="B9232" t="s">
        <v>10501</v>
      </c>
      <c r="C9232">
        <f>YEAR(Data!$D9232)</f>
        <v>2014</v>
      </c>
      <c r="D9232" s="2">
        <v>41844</v>
      </c>
      <c r="E9232" s="2">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ht="14.25" customHeight="1" x14ac:dyDescent="0.3">
      <c r="A9233">
        <v>9232</v>
      </c>
      <c r="B9233" t="s">
        <v>10502</v>
      </c>
      <c r="C9233">
        <f>YEAR(Data!$D9233)</f>
        <v>2011</v>
      </c>
      <c r="D9233" s="2">
        <v>40904</v>
      </c>
      <c r="E9233" s="2">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ht="14.25" customHeight="1" x14ac:dyDescent="0.3">
      <c r="A9234">
        <v>9233</v>
      </c>
      <c r="B9234" t="s">
        <v>10503</v>
      </c>
      <c r="C9234">
        <f>YEAR(Data!$D9234)</f>
        <v>2013</v>
      </c>
      <c r="D9234" s="2">
        <v>41520</v>
      </c>
      <c r="E9234" s="2">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ht="14.25" customHeight="1" x14ac:dyDescent="0.3">
      <c r="A9235">
        <v>9234</v>
      </c>
      <c r="B9235" t="s">
        <v>10503</v>
      </c>
      <c r="C9235">
        <f>YEAR(Data!$D9235)</f>
        <v>2013</v>
      </c>
      <c r="D9235" s="2">
        <v>41520</v>
      </c>
      <c r="E9235" s="2">
        <v>41524</v>
      </c>
      <c r="F9235" t="s">
        <v>50</v>
      </c>
      <c r="G9235" t="s">
        <v>1990</v>
      </c>
      <c r="H9235" t="s">
        <v>1991</v>
      </c>
      <c r="I9235" t="s">
        <v>26</v>
      </c>
      <c r="J9235" t="s">
        <v>27</v>
      </c>
      <c r="K9235" t="s">
        <v>42</v>
      </c>
      <c r="L9235" t="s">
        <v>43</v>
      </c>
      <c r="M9235">
        <v>90036</v>
      </c>
      <c r="N9235" t="s">
        <v>44</v>
      </c>
      <c r="O9235" t="s">
        <v>6759</v>
      </c>
      <c r="P9235" t="s">
        <v>46</v>
      </c>
      <c r="Q9235" t="s">
        <v>59</v>
      </c>
      <c r="R9235" t="s">
        <v>6760</v>
      </c>
      <c r="S9235">
        <v>23.669999999999998</v>
      </c>
      <c r="T9235">
        <v>3</v>
      </c>
      <c r="U9235">
        <v>0</v>
      </c>
      <c r="V9235">
        <v>0.94679999999999698</v>
      </c>
    </row>
    <row r="9236" spans="1:22" ht="14.25" customHeight="1" x14ac:dyDescent="0.3">
      <c r="A9236">
        <v>9235</v>
      </c>
      <c r="B9236" t="s">
        <v>10503</v>
      </c>
      <c r="C9236">
        <f>YEAR(Data!$D9236)</f>
        <v>2013</v>
      </c>
      <c r="D9236" s="2">
        <v>41520</v>
      </c>
      <c r="E9236" s="2">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ht="14.25" customHeight="1" x14ac:dyDescent="0.3">
      <c r="A9237">
        <v>9236</v>
      </c>
      <c r="B9237" t="s">
        <v>10503</v>
      </c>
      <c r="C9237">
        <f>YEAR(Data!$D9237)</f>
        <v>2013</v>
      </c>
      <c r="D9237" s="2">
        <v>41520</v>
      </c>
      <c r="E9237" s="2">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ht="14.25" customHeight="1" x14ac:dyDescent="0.3">
      <c r="A9238">
        <v>9237</v>
      </c>
      <c r="B9238" t="s">
        <v>10503</v>
      </c>
      <c r="C9238">
        <f>YEAR(Data!$D9238)</f>
        <v>2013</v>
      </c>
      <c r="D9238" s="2">
        <v>41520</v>
      </c>
      <c r="E9238" s="2">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ht="14.25" customHeight="1" x14ac:dyDescent="0.3">
      <c r="A9239">
        <v>9238</v>
      </c>
      <c r="B9239" t="s">
        <v>10503</v>
      </c>
      <c r="C9239">
        <f>YEAR(Data!$D9239)</f>
        <v>2013</v>
      </c>
      <c r="D9239" s="2">
        <v>41520</v>
      </c>
      <c r="E9239" s="2">
        <v>41524</v>
      </c>
      <c r="F9239" t="s">
        <v>50</v>
      </c>
      <c r="G9239" t="s">
        <v>1990</v>
      </c>
      <c r="H9239" t="s">
        <v>1991</v>
      </c>
      <c r="I9239" t="s">
        <v>26</v>
      </c>
      <c r="J9239" t="s">
        <v>27</v>
      </c>
      <c r="K9239" t="s">
        <v>42</v>
      </c>
      <c r="L9239" t="s">
        <v>43</v>
      </c>
      <c r="M9239">
        <v>90036</v>
      </c>
      <c r="N9239" t="s">
        <v>44</v>
      </c>
      <c r="O9239" t="s">
        <v>5389</v>
      </c>
      <c r="P9239" t="s">
        <v>46</v>
      </c>
      <c r="Q9239" t="s">
        <v>75</v>
      </c>
      <c r="R9239" t="s">
        <v>5390</v>
      </c>
      <c r="S9239">
        <v>7.3120000000000012</v>
      </c>
      <c r="T9239">
        <v>1</v>
      </c>
      <c r="U9239">
        <v>0.2</v>
      </c>
      <c r="V9239">
        <v>2.5591999999999997</v>
      </c>
    </row>
    <row r="9240" spans="1:22" ht="14.25" customHeight="1" x14ac:dyDescent="0.3">
      <c r="A9240">
        <v>9239</v>
      </c>
      <c r="B9240" t="s">
        <v>10504</v>
      </c>
      <c r="C9240">
        <f>YEAR(Data!$D9240)</f>
        <v>2014</v>
      </c>
      <c r="D9240" s="2">
        <v>41682</v>
      </c>
      <c r="E9240" s="2">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ht="14.25" customHeight="1" x14ac:dyDescent="0.3">
      <c r="A9241">
        <v>9240</v>
      </c>
      <c r="B9241" t="s">
        <v>10505</v>
      </c>
      <c r="C9241">
        <f>YEAR(Data!$D9241)</f>
        <v>2014</v>
      </c>
      <c r="D9241" s="2">
        <v>41940</v>
      </c>
      <c r="E9241" s="2">
        <v>41946</v>
      </c>
      <c r="F9241" t="s">
        <v>50</v>
      </c>
      <c r="G9241" t="s">
        <v>2023</v>
      </c>
      <c r="H9241" t="s">
        <v>2024</v>
      </c>
      <c r="I9241" t="s">
        <v>41</v>
      </c>
      <c r="J9241" t="s">
        <v>27</v>
      </c>
      <c r="K9241" t="s">
        <v>5647</v>
      </c>
      <c r="L9241" t="s">
        <v>54</v>
      </c>
      <c r="M9241">
        <v>32303</v>
      </c>
      <c r="N9241" t="s">
        <v>30</v>
      </c>
      <c r="O9241" t="s">
        <v>3441</v>
      </c>
      <c r="P9241" t="s">
        <v>46</v>
      </c>
      <c r="Q9241" t="s">
        <v>90</v>
      </c>
      <c r="R9241" t="s">
        <v>186</v>
      </c>
      <c r="S9241">
        <v>56.783999999999999</v>
      </c>
      <c r="T9241">
        <v>7</v>
      </c>
      <c r="U9241">
        <v>0.2</v>
      </c>
      <c r="V9241">
        <v>20.584200000000003</v>
      </c>
    </row>
    <row r="9242" spans="1:22" ht="14.25" customHeight="1" x14ac:dyDescent="0.3">
      <c r="A9242">
        <v>9241</v>
      </c>
      <c r="B9242" t="s">
        <v>10505</v>
      </c>
      <c r="C9242">
        <f>YEAR(Data!$D9242)</f>
        <v>2014</v>
      </c>
      <c r="D9242" s="2">
        <v>41940</v>
      </c>
      <c r="E9242" s="2">
        <v>41946</v>
      </c>
      <c r="F9242" t="s">
        <v>50</v>
      </c>
      <c r="G9242" t="s">
        <v>2023</v>
      </c>
      <c r="H9242" t="s">
        <v>2024</v>
      </c>
      <c r="I9242" t="s">
        <v>41</v>
      </c>
      <c r="J9242" t="s">
        <v>27</v>
      </c>
      <c r="K9242" t="s">
        <v>5647</v>
      </c>
      <c r="L9242" t="s">
        <v>54</v>
      </c>
      <c r="M9242">
        <v>32303</v>
      </c>
      <c r="N9242" t="s">
        <v>30</v>
      </c>
      <c r="O9242" t="s">
        <v>3125</v>
      </c>
      <c r="P9242" t="s">
        <v>46</v>
      </c>
      <c r="Q9242" t="s">
        <v>75</v>
      </c>
      <c r="R9242" t="s">
        <v>3126</v>
      </c>
      <c r="S9242">
        <v>5.6070000000000011</v>
      </c>
      <c r="T9242">
        <v>3</v>
      </c>
      <c r="U9242">
        <v>0.7</v>
      </c>
      <c r="V9242">
        <v>-3.9248999999999974</v>
      </c>
    </row>
    <row r="9243" spans="1:22" ht="14.25" customHeight="1" x14ac:dyDescent="0.3">
      <c r="A9243">
        <v>9242</v>
      </c>
      <c r="B9243" t="s">
        <v>10505</v>
      </c>
      <c r="C9243">
        <f>YEAR(Data!$D9243)</f>
        <v>2014</v>
      </c>
      <c r="D9243" s="2">
        <v>41940</v>
      </c>
      <c r="E9243" s="2">
        <v>41946</v>
      </c>
      <c r="F9243" t="s">
        <v>50</v>
      </c>
      <c r="G9243" t="s">
        <v>2023</v>
      </c>
      <c r="H9243" t="s">
        <v>2024</v>
      </c>
      <c r="I9243" t="s">
        <v>41</v>
      </c>
      <c r="J9243" t="s">
        <v>27</v>
      </c>
      <c r="K9243" t="s">
        <v>5647</v>
      </c>
      <c r="L9243" t="s">
        <v>54</v>
      </c>
      <c r="M9243">
        <v>32303</v>
      </c>
      <c r="N9243" t="s">
        <v>30</v>
      </c>
      <c r="O9243" t="s">
        <v>1737</v>
      </c>
      <c r="P9243" t="s">
        <v>46</v>
      </c>
      <c r="Q9243" t="s">
        <v>68</v>
      </c>
      <c r="R9243" t="s">
        <v>1738</v>
      </c>
      <c r="S9243">
        <v>6.5760000000000005</v>
      </c>
      <c r="T9243">
        <v>3</v>
      </c>
      <c r="U9243">
        <v>0.2</v>
      </c>
      <c r="V9243">
        <v>0.57540000000000058</v>
      </c>
    </row>
    <row r="9244" spans="1:22" ht="14.25" customHeight="1" x14ac:dyDescent="0.3">
      <c r="A9244">
        <v>9243</v>
      </c>
      <c r="B9244" t="s">
        <v>10506</v>
      </c>
      <c r="C9244">
        <f>YEAR(Data!$D9244)</f>
        <v>2011</v>
      </c>
      <c r="D9244" s="2">
        <v>40733</v>
      </c>
      <c r="E9244" s="2">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ht="14.25" customHeight="1" x14ac:dyDescent="0.3">
      <c r="A9245">
        <v>9244</v>
      </c>
      <c r="B9245" t="s">
        <v>10506</v>
      </c>
      <c r="C9245">
        <f>YEAR(Data!$D9245)</f>
        <v>2011</v>
      </c>
      <c r="D9245" s="2">
        <v>40733</v>
      </c>
      <c r="E9245" s="2">
        <v>40738</v>
      </c>
      <c r="F9245" t="s">
        <v>50</v>
      </c>
      <c r="G9245" t="s">
        <v>2351</v>
      </c>
      <c r="H9245" t="s">
        <v>2352</v>
      </c>
      <c r="I9245" t="s">
        <v>102</v>
      </c>
      <c r="J9245" t="s">
        <v>27</v>
      </c>
      <c r="K9245" t="s">
        <v>127</v>
      </c>
      <c r="L9245" t="s">
        <v>43</v>
      </c>
      <c r="M9245">
        <v>94122</v>
      </c>
      <c r="N9245" t="s">
        <v>44</v>
      </c>
      <c r="O9245" t="s">
        <v>7052</v>
      </c>
      <c r="P9245" t="s">
        <v>32</v>
      </c>
      <c r="Q9245" t="s">
        <v>33</v>
      </c>
      <c r="R9245" t="s">
        <v>7053</v>
      </c>
      <c r="S9245">
        <v>119.83299999999998</v>
      </c>
      <c r="T9245">
        <v>1</v>
      </c>
      <c r="U9245">
        <v>0.15</v>
      </c>
      <c r="V9245">
        <v>7.0489999999999995</v>
      </c>
    </row>
    <row r="9246" spans="1:22" ht="14.25" customHeight="1" x14ac:dyDescent="0.3">
      <c r="A9246">
        <v>9245</v>
      </c>
      <c r="B9246" t="s">
        <v>10506</v>
      </c>
      <c r="C9246">
        <f>YEAR(Data!$D9246)</f>
        <v>2011</v>
      </c>
      <c r="D9246" s="2">
        <v>40733</v>
      </c>
      <c r="E9246" s="2">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ht="14.25" customHeight="1" x14ac:dyDescent="0.3">
      <c r="A9247">
        <v>9246</v>
      </c>
      <c r="B9247" t="s">
        <v>10506</v>
      </c>
      <c r="C9247">
        <f>YEAR(Data!$D9247)</f>
        <v>2011</v>
      </c>
      <c r="D9247" s="2">
        <v>40733</v>
      </c>
      <c r="E9247" s="2">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ht="14.25" customHeight="1" x14ac:dyDescent="0.3">
      <c r="A9248">
        <v>9247</v>
      </c>
      <c r="B9248" t="s">
        <v>10507</v>
      </c>
      <c r="C9248">
        <f>YEAR(Data!$D9248)</f>
        <v>2014</v>
      </c>
      <c r="D9248" s="2">
        <v>41782</v>
      </c>
      <c r="E9248" s="2">
        <v>41786</v>
      </c>
      <c r="F9248" t="s">
        <v>50</v>
      </c>
      <c r="G9248" t="s">
        <v>6036</v>
      </c>
      <c r="H9248" t="s">
        <v>6037</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ht="14.25" customHeight="1" x14ac:dyDescent="0.3">
      <c r="A9249">
        <v>9248</v>
      </c>
      <c r="B9249" t="s">
        <v>10507</v>
      </c>
      <c r="C9249">
        <f>YEAR(Data!$D9249)</f>
        <v>2014</v>
      </c>
      <c r="D9249" s="2">
        <v>41782</v>
      </c>
      <c r="E9249" s="2">
        <v>41786</v>
      </c>
      <c r="F9249" t="s">
        <v>50</v>
      </c>
      <c r="G9249" t="s">
        <v>6036</v>
      </c>
      <c r="H9249" t="s">
        <v>6037</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ht="14.25" customHeight="1" x14ac:dyDescent="0.3">
      <c r="A9250">
        <v>9249</v>
      </c>
      <c r="B9250" t="s">
        <v>10508</v>
      </c>
      <c r="C9250">
        <f>YEAR(Data!$D9250)</f>
        <v>2013</v>
      </c>
      <c r="D9250" s="2">
        <v>41589</v>
      </c>
      <c r="E9250" s="2">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ht="14.25" customHeight="1" x14ac:dyDescent="0.3">
      <c r="A9251">
        <v>9250</v>
      </c>
      <c r="B9251" t="s">
        <v>10508</v>
      </c>
      <c r="C9251">
        <f>YEAR(Data!$D9251)</f>
        <v>2013</v>
      </c>
      <c r="D9251" s="2">
        <v>41589</v>
      </c>
      <c r="E9251" s="2">
        <v>41593</v>
      </c>
      <c r="F9251" t="s">
        <v>50</v>
      </c>
      <c r="G9251" t="s">
        <v>2893</v>
      </c>
      <c r="H9251" t="s">
        <v>2894</v>
      </c>
      <c r="I9251" t="s">
        <v>26</v>
      </c>
      <c r="J9251" t="s">
        <v>27</v>
      </c>
      <c r="K9251" t="s">
        <v>266</v>
      </c>
      <c r="L9251" t="s">
        <v>267</v>
      </c>
      <c r="M9251">
        <v>10009</v>
      </c>
      <c r="N9251" t="s">
        <v>148</v>
      </c>
      <c r="O9251" t="s">
        <v>5890</v>
      </c>
      <c r="P9251" t="s">
        <v>71</v>
      </c>
      <c r="Q9251" t="s">
        <v>72</v>
      </c>
      <c r="R9251" t="s">
        <v>5891</v>
      </c>
      <c r="S9251">
        <v>881.93</v>
      </c>
      <c r="T9251">
        <v>7</v>
      </c>
      <c r="U9251">
        <v>0</v>
      </c>
      <c r="V9251">
        <v>220.48250000000002</v>
      </c>
    </row>
    <row r="9252" spans="1:22" ht="14.25" customHeight="1" x14ac:dyDescent="0.3">
      <c r="A9252">
        <v>9251</v>
      </c>
      <c r="B9252" t="s">
        <v>10509</v>
      </c>
      <c r="C9252">
        <f>YEAR(Data!$D9252)</f>
        <v>2013</v>
      </c>
      <c r="D9252" s="2">
        <v>41611</v>
      </c>
      <c r="E9252" s="2">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ht="14.25" customHeight="1" x14ac:dyDescent="0.3">
      <c r="A9253">
        <v>9252</v>
      </c>
      <c r="B9253" t="s">
        <v>10510</v>
      </c>
      <c r="C9253">
        <f>YEAR(Data!$D9253)</f>
        <v>2014</v>
      </c>
      <c r="D9253" s="2">
        <v>41701</v>
      </c>
      <c r="E9253" s="2">
        <v>41707</v>
      </c>
      <c r="F9253" t="s">
        <v>50</v>
      </c>
      <c r="G9253" t="s">
        <v>5632</v>
      </c>
      <c r="H9253" t="s">
        <v>5633</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ht="14.25" customHeight="1" x14ac:dyDescent="0.3">
      <c r="A9254">
        <v>9253</v>
      </c>
      <c r="B9254" t="s">
        <v>10511</v>
      </c>
      <c r="C9254">
        <f>YEAR(Data!$D9254)</f>
        <v>2014</v>
      </c>
      <c r="D9254" s="2">
        <v>41906</v>
      </c>
      <c r="E9254" s="2">
        <v>41908</v>
      </c>
      <c r="F9254" t="s">
        <v>23</v>
      </c>
      <c r="G9254" t="s">
        <v>8517</v>
      </c>
      <c r="H9254" t="s">
        <v>8518</v>
      </c>
      <c r="I9254" t="s">
        <v>26</v>
      </c>
      <c r="J9254" t="s">
        <v>27</v>
      </c>
      <c r="K9254" t="s">
        <v>10512</v>
      </c>
      <c r="L9254" t="s">
        <v>1707</v>
      </c>
      <c r="M9254">
        <v>71603</v>
      </c>
      <c r="N9254" t="s">
        <v>30</v>
      </c>
      <c r="O9254" t="s">
        <v>4934</v>
      </c>
      <c r="P9254" t="s">
        <v>71</v>
      </c>
      <c r="Q9254" t="s">
        <v>161</v>
      </c>
      <c r="R9254" t="s">
        <v>4935</v>
      </c>
      <c r="S9254">
        <v>199.95000000000002</v>
      </c>
      <c r="T9254">
        <v>5</v>
      </c>
      <c r="U9254">
        <v>0</v>
      </c>
      <c r="V9254">
        <v>63.983999999999988</v>
      </c>
    </row>
    <row r="9255" spans="1:22" ht="14.25" customHeight="1" x14ac:dyDescent="0.3">
      <c r="A9255">
        <v>9254</v>
      </c>
      <c r="B9255" t="s">
        <v>10511</v>
      </c>
      <c r="C9255">
        <f>YEAR(Data!$D9255)</f>
        <v>2014</v>
      </c>
      <c r="D9255" s="2">
        <v>41906</v>
      </c>
      <c r="E9255" s="2">
        <v>41908</v>
      </c>
      <c r="F9255" t="s">
        <v>23</v>
      </c>
      <c r="G9255" t="s">
        <v>8517</v>
      </c>
      <c r="H9255" t="s">
        <v>8518</v>
      </c>
      <c r="I9255" t="s">
        <v>26</v>
      </c>
      <c r="J9255" t="s">
        <v>27</v>
      </c>
      <c r="K9255" t="s">
        <v>10512</v>
      </c>
      <c r="L9255" t="s">
        <v>1707</v>
      </c>
      <c r="M9255">
        <v>71603</v>
      </c>
      <c r="N9255" t="s">
        <v>30</v>
      </c>
      <c r="O9255" t="s">
        <v>1979</v>
      </c>
      <c r="P9255" t="s">
        <v>46</v>
      </c>
      <c r="Q9255" t="s">
        <v>90</v>
      </c>
      <c r="R9255" t="s">
        <v>1980</v>
      </c>
      <c r="S9255">
        <v>12.96</v>
      </c>
      <c r="T9255">
        <v>2</v>
      </c>
      <c r="U9255">
        <v>0</v>
      </c>
      <c r="V9255">
        <v>6.2208000000000006</v>
      </c>
    </row>
    <row r="9256" spans="1:22" ht="14.25" customHeight="1" x14ac:dyDescent="0.3">
      <c r="A9256">
        <v>9255</v>
      </c>
      <c r="B9256" t="s">
        <v>10513</v>
      </c>
      <c r="C9256">
        <f>YEAR(Data!$D9256)</f>
        <v>2011</v>
      </c>
      <c r="D9256" s="2">
        <v>40586</v>
      </c>
      <c r="E9256" s="2">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ht="14.25" customHeight="1" x14ac:dyDescent="0.3">
      <c r="A9257">
        <v>9256</v>
      </c>
      <c r="B9257" t="s">
        <v>10513</v>
      </c>
      <c r="C9257">
        <f>YEAR(Data!$D9257)</f>
        <v>2011</v>
      </c>
      <c r="D9257" s="2">
        <v>40586</v>
      </c>
      <c r="E9257" s="2">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ht="14.25" customHeight="1" x14ac:dyDescent="0.3">
      <c r="A9258">
        <v>9257</v>
      </c>
      <c r="B9258" t="s">
        <v>10513</v>
      </c>
      <c r="C9258">
        <f>YEAR(Data!$D9258)</f>
        <v>2011</v>
      </c>
      <c r="D9258" s="2">
        <v>40586</v>
      </c>
      <c r="E9258" s="2">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ht="14.25" customHeight="1" x14ac:dyDescent="0.3">
      <c r="A9259">
        <v>9258</v>
      </c>
      <c r="B9259" t="s">
        <v>10513</v>
      </c>
      <c r="C9259">
        <f>YEAR(Data!$D9259)</f>
        <v>2011</v>
      </c>
      <c r="D9259" s="2">
        <v>40586</v>
      </c>
      <c r="E9259" s="2">
        <v>40590</v>
      </c>
      <c r="F9259" t="s">
        <v>23</v>
      </c>
      <c r="G9259" t="s">
        <v>2626</v>
      </c>
      <c r="H9259" t="s">
        <v>2627</v>
      </c>
      <c r="I9259" t="s">
        <v>26</v>
      </c>
      <c r="J9259" t="s">
        <v>27</v>
      </c>
      <c r="K9259" t="s">
        <v>382</v>
      </c>
      <c r="L9259" t="s">
        <v>596</v>
      </c>
      <c r="M9259">
        <v>65203</v>
      </c>
      <c r="N9259" t="s">
        <v>105</v>
      </c>
      <c r="O9259" t="s">
        <v>5400</v>
      </c>
      <c r="P9259" t="s">
        <v>32</v>
      </c>
      <c r="Q9259" t="s">
        <v>65</v>
      </c>
      <c r="R9259" t="s">
        <v>5401</v>
      </c>
      <c r="S9259">
        <v>332.94</v>
      </c>
      <c r="T9259">
        <v>3</v>
      </c>
      <c r="U9259">
        <v>0</v>
      </c>
      <c r="V9259">
        <v>53.270399999999995</v>
      </c>
    </row>
    <row r="9260" spans="1:22" ht="14.25" customHeight="1" x14ac:dyDescent="0.3">
      <c r="A9260">
        <v>9259</v>
      </c>
      <c r="B9260" t="s">
        <v>10513</v>
      </c>
      <c r="C9260">
        <f>YEAR(Data!$D9260)</f>
        <v>2011</v>
      </c>
      <c r="D9260" s="2">
        <v>40586</v>
      </c>
      <c r="E9260" s="2">
        <v>40590</v>
      </c>
      <c r="F9260" t="s">
        <v>23</v>
      </c>
      <c r="G9260" t="s">
        <v>2626</v>
      </c>
      <c r="H9260" t="s">
        <v>2627</v>
      </c>
      <c r="I9260" t="s">
        <v>26</v>
      </c>
      <c r="J9260" t="s">
        <v>27</v>
      </c>
      <c r="K9260" t="s">
        <v>382</v>
      </c>
      <c r="L9260" t="s">
        <v>596</v>
      </c>
      <c r="M9260">
        <v>65203</v>
      </c>
      <c r="N9260" t="s">
        <v>105</v>
      </c>
      <c r="O9260" t="s">
        <v>325</v>
      </c>
      <c r="P9260" t="s">
        <v>46</v>
      </c>
      <c r="Q9260" t="s">
        <v>75</v>
      </c>
      <c r="R9260" t="s">
        <v>6188</v>
      </c>
      <c r="S9260">
        <v>51.900000000000006</v>
      </c>
      <c r="T9260">
        <v>3</v>
      </c>
      <c r="U9260">
        <v>0</v>
      </c>
      <c r="V9260">
        <v>24.393000000000001</v>
      </c>
    </row>
    <row r="9261" spans="1:22" ht="14.25" customHeight="1" x14ac:dyDescent="0.3">
      <c r="A9261">
        <v>9260</v>
      </c>
      <c r="B9261" t="s">
        <v>10513</v>
      </c>
      <c r="C9261">
        <f>YEAR(Data!$D9261)</f>
        <v>2011</v>
      </c>
      <c r="D9261" s="2">
        <v>40586</v>
      </c>
      <c r="E9261" s="2">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ht="14.25" customHeight="1" x14ac:dyDescent="0.3">
      <c r="A9262">
        <v>9261</v>
      </c>
      <c r="B9262" t="s">
        <v>10514</v>
      </c>
      <c r="C9262">
        <f>YEAR(Data!$D9262)</f>
        <v>2014</v>
      </c>
      <c r="D9262" s="2">
        <v>41955</v>
      </c>
      <c r="E9262" s="2">
        <v>41958</v>
      </c>
      <c r="F9262" t="s">
        <v>23</v>
      </c>
      <c r="G9262" t="s">
        <v>1258</v>
      </c>
      <c r="H9262" t="s">
        <v>1259</v>
      </c>
      <c r="I9262" t="s">
        <v>26</v>
      </c>
      <c r="J9262" t="s">
        <v>27</v>
      </c>
      <c r="K9262" t="s">
        <v>10515</v>
      </c>
      <c r="L9262" t="s">
        <v>5326</v>
      </c>
      <c r="M9262">
        <v>57401</v>
      </c>
      <c r="N9262" t="s">
        <v>105</v>
      </c>
      <c r="O9262" t="s">
        <v>8573</v>
      </c>
      <c r="P9262" t="s">
        <v>46</v>
      </c>
      <c r="Q9262" t="s">
        <v>578</v>
      </c>
      <c r="R9262" t="s">
        <v>8574</v>
      </c>
      <c r="S9262">
        <v>25.5</v>
      </c>
      <c r="T9262">
        <v>3</v>
      </c>
      <c r="U9262">
        <v>0</v>
      </c>
      <c r="V9262">
        <v>6.63</v>
      </c>
    </row>
    <row r="9263" spans="1:22" ht="14.25" customHeight="1" x14ac:dyDescent="0.3">
      <c r="A9263">
        <v>9262</v>
      </c>
      <c r="B9263" t="s">
        <v>10516</v>
      </c>
      <c r="C9263">
        <f>YEAR(Data!$D9263)</f>
        <v>2014</v>
      </c>
      <c r="D9263" s="2">
        <v>41885</v>
      </c>
      <c r="E9263" s="2">
        <v>41885</v>
      </c>
      <c r="F9263" t="s">
        <v>1290</v>
      </c>
      <c r="G9263" t="s">
        <v>6713</v>
      </c>
      <c r="H9263" t="s">
        <v>6714</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ht="14.25" customHeight="1" x14ac:dyDescent="0.3">
      <c r="A9264">
        <v>9263</v>
      </c>
      <c r="B9264" t="s">
        <v>10517</v>
      </c>
      <c r="C9264">
        <f>YEAR(Data!$D9264)</f>
        <v>2012</v>
      </c>
      <c r="D9264" s="2">
        <v>41191</v>
      </c>
      <c r="E9264" s="2">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ht="14.25" customHeight="1" x14ac:dyDescent="0.3">
      <c r="A9265">
        <v>9264</v>
      </c>
      <c r="B9265" t="s">
        <v>10517</v>
      </c>
      <c r="C9265">
        <f>YEAR(Data!$D9265)</f>
        <v>2012</v>
      </c>
      <c r="D9265" s="2">
        <v>41191</v>
      </c>
      <c r="E9265" s="2">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ht="14.25" customHeight="1" x14ac:dyDescent="0.3">
      <c r="A9266">
        <v>9265</v>
      </c>
      <c r="B9266" t="s">
        <v>10518</v>
      </c>
      <c r="C9266">
        <f>YEAR(Data!$D9266)</f>
        <v>2014</v>
      </c>
      <c r="D9266" s="2">
        <v>41968</v>
      </c>
      <c r="E9266" s="2">
        <v>41975</v>
      </c>
      <c r="F9266" t="s">
        <v>50</v>
      </c>
      <c r="G9266" t="s">
        <v>1719</v>
      </c>
      <c r="H9266" t="s">
        <v>1720</v>
      </c>
      <c r="I9266" t="s">
        <v>41</v>
      </c>
      <c r="J9266" t="s">
        <v>27</v>
      </c>
      <c r="K9266" t="s">
        <v>334</v>
      </c>
      <c r="L9266" t="s">
        <v>335</v>
      </c>
      <c r="M9266">
        <v>38109</v>
      </c>
      <c r="N9266" t="s">
        <v>30</v>
      </c>
      <c r="O9266" t="s">
        <v>7365</v>
      </c>
      <c r="P9266" t="s">
        <v>46</v>
      </c>
      <c r="Q9266" t="s">
        <v>75</v>
      </c>
      <c r="R9266" t="s">
        <v>7366</v>
      </c>
      <c r="S9266">
        <v>11.673000000000002</v>
      </c>
      <c r="T9266">
        <v>3</v>
      </c>
      <c r="U9266">
        <v>0.7</v>
      </c>
      <c r="V9266">
        <v>-7.782</v>
      </c>
    </row>
    <row r="9267" spans="1:22" ht="14.25" customHeight="1" x14ac:dyDescent="0.3">
      <c r="A9267">
        <v>9266</v>
      </c>
      <c r="B9267" t="s">
        <v>10518</v>
      </c>
      <c r="C9267">
        <f>YEAR(Data!$D9267)</f>
        <v>2014</v>
      </c>
      <c r="D9267" s="2">
        <v>41968</v>
      </c>
      <c r="E9267" s="2">
        <v>41975</v>
      </c>
      <c r="F9267" t="s">
        <v>50</v>
      </c>
      <c r="G9267" t="s">
        <v>1719</v>
      </c>
      <c r="H9267" t="s">
        <v>1720</v>
      </c>
      <c r="I9267" t="s">
        <v>41</v>
      </c>
      <c r="J9267" t="s">
        <v>27</v>
      </c>
      <c r="K9267" t="s">
        <v>334</v>
      </c>
      <c r="L9267" t="s">
        <v>335</v>
      </c>
      <c r="M9267">
        <v>38109</v>
      </c>
      <c r="N9267" t="s">
        <v>30</v>
      </c>
      <c r="O9267" t="s">
        <v>8055</v>
      </c>
      <c r="P9267" t="s">
        <v>46</v>
      </c>
      <c r="Q9267" t="s">
        <v>173</v>
      </c>
      <c r="R9267" t="s">
        <v>8056</v>
      </c>
      <c r="S9267">
        <v>64.848000000000013</v>
      </c>
      <c r="T9267">
        <v>7</v>
      </c>
      <c r="U9267">
        <v>0.2</v>
      </c>
      <c r="V9267">
        <v>24.317999999999998</v>
      </c>
    </row>
    <row r="9268" spans="1:22" ht="14.25" customHeight="1" x14ac:dyDescent="0.3">
      <c r="A9268">
        <v>9267</v>
      </c>
      <c r="B9268" t="s">
        <v>10519</v>
      </c>
      <c r="C9268">
        <f>YEAR(Data!$D9268)</f>
        <v>2011</v>
      </c>
      <c r="D9268" s="2">
        <v>40583</v>
      </c>
      <c r="E9268" s="2">
        <v>40584</v>
      </c>
      <c r="F9268" t="s">
        <v>188</v>
      </c>
      <c r="G9268" t="s">
        <v>1162</v>
      </c>
      <c r="H9268" t="s">
        <v>1163</v>
      </c>
      <c r="I9268" t="s">
        <v>102</v>
      </c>
      <c r="J9268" t="s">
        <v>27</v>
      </c>
      <c r="K9268" t="s">
        <v>4045</v>
      </c>
      <c r="L9268" t="s">
        <v>1392</v>
      </c>
      <c r="M9268">
        <v>89031</v>
      </c>
      <c r="N9268" t="s">
        <v>44</v>
      </c>
      <c r="O9268" t="s">
        <v>7600</v>
      </c>
      <c r="P9268" t="s">
        <v>32</v>
      </c>
      <c r="Q9268" t="s">
        <v>65</v>
      </c>
      <c r="R9268" t="s">
        <v>7601</v>
      </c>
      <c r="S9268">
        <v>14.56</v>
      </c>
      <c r="T9268">
        <v>2</v>
      </c>
      <c r="U9268">
        <v>0</v>
      </c>
      <c r="V9268">
        <v>5.5327999999999999</v>
      </c>
    </row>
    <row r="9269" spans="1:22" ht="14.25" customHeight="1" x14ac:dyDescent="0.3">
      <c r="A9269">
        <v>9268</v>
      </c>
      <c r="B9269" t="s">
        <v>10520</v>
      </c>
      <c r="C9269">
        <f>YEAR(Data!$D9269)</f>
        <v>2012</v>
      </c>
      <c r="D9269" s="2">
        <v>41177</v>
      </c>
      <c r="E9269" s="2">
        <v>41177</v>
      </c>
      <c r="F9269" t="s">
        <v>1290</v>
      </c>
      <c r="G9269" t="s">
        <v>1952</v>
      </c>
      <c r="H9269" t="s">
        <v>1953</v>
      </c>
      <c r="I9269" t="s">
        <v>26</v>
      </c>
      <c r="J9269" t="s">
        <v>27</v>
      </c>
      <c r="K9269" t="s">
        <v>3708</v>
      </c>
      <c r="L9269" t="s">
        <v>267</v>
      </c>
      <c r="M9269">
        <v>11520</v>
      </c>
      <c r="N9269" t="s">
        <v>148</v>
      </c>
      <c r="O9269" t="s">
        <v>8382</v>
      </c>
      <c r="P9269" t="s">
        <v>32</v>
      </c>
      <c r="Q9269" t="s">
        <v>36</v>
      </c>
      <c r="R9269" t="s">
        <v>8383</v>
      </c>
      <c r="S9269">
        <v>102.58200000000001</v>
      </c>
      <c r="T9269">
        <v>1</v>
      </c>
      <c r="U9269">
        <v>0.1</v>
      </c>
      <c r="V9269">
        <v>6.8388000000000009</v>
      </c>
    </row>
    <row r="9270" spans="1:22" ht="14.25" customHeight="1" x14ac:dyDescent="0.3">
      <c r="A9270">
        <v>9269</v>
      </c>
      <c r="B9270" t="s">
        <v>10520</v>
      </c>
      <c r="C9270">
        <f>YEAR(Data!$D9270)</f>
        <v>2012</v>
      </c>
      <c r="D9270" s="2">
        <v>41177</v>
      </c>
      <c r="E9270" s="2">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ht="14.25" customHeight="1" x14ac:dyDescent="0.3">
      <c r="A9271">
        <v>9270</v>
      </c>
      <c r="B9271" t="s">
        <v>10521</v>
      </c>
      <c r="C9271">
        <f>YEAR(Data!$D9271)</f>
        <v>2014</v>
      </c>
      <c r="D9271" s="2">
        <v>41873</v>
      </c>
      <c r="E9271" s="2">
        <v>41880</v>
      </c>
      <c r="F9271" t="s">
        <v>50</v>
      </c>
      <c r="G9271" t="s">
        <v>111</v>
      </c>
      <c r="H9271" t="s">
        <v>112</v>
      </c>
      <c r="I9271" t="s">
        <v>26</v>
      </c>
      <c r="J9271" t="s">
        <v>27</v>
      </c>
      <c r="K9271" t="s">
        <v>266</v>
      </c>
      <c r="L9271" t="s">
        <v>267</v>
      </c>
      <c r="M9271">
        <v>10035</v>
      </c>
      <c r="N9271" t="s">
        <v>148</v>
      </c>
      <c r="O9271" t="s">
        <v>6715</v>
      </c>
      <c r="P9271" t="s">
        <v>46</v>
      </c>
      <c r="Q9271" t="s">
        <v>75</v>
      </c>
      <c r="R9271" t="s">
        <v>6716</v>
      </c>
      <c r="S9271">
        <v>32.088000000000001</v>
      </c>
      <c r="T9271">
        <v>7</v>
      </c>
      <c r="U9271">
        <v>0.2</v>
      </c>
      <c r="V9271">
        <v>11.2308</v>
      </c>
    </row>
    <row r="9272" spans="1:22" ht="14.25" customHeight="1" x14ac:dyDescent="0.3">
      <c r="A9272">
        <v>9271</v>
      </c>
      <c r="B9272" t="s">
        <v>10521</v>
      </c>
      <c r="C9272">
        <f>YEAR(Data!$D9272)</f>
        <v>2014</v>
      </c>
      <c r="D9272" s="2">
        <v>41873</v>
      </c>
      <c r="E9272" s="2">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ht="14.25" customHeight="1" x14ac:dyDescent="0.3">
      <c r="A9273">
        <v>9272</v>
      </c>
      <c r="B9273" t="s">
        <v>10522</v>
      </c>
      <c r="C9273">
        <f>YEAR(Data!$D9273)</f>
        <v>2013</v>
      </c>
      <c r="D9273" s="2">
        <v>41407</v>
      </c>
      <c r="E9273" s="2">
        <v>41412</v>
      </c>
      <c r="F9273" t="s">
        <v>50</v>
      </c>
      <c r="G9273" t="s">
        <v>3744</v>
      </c>
      <c r="H9273" t="s">
        <v>3745</v>
      </c>
      <c r="I9273" t="s">
        <v>41</v>
      </c>
      <c r="J9273" t="s">
        <v>27</v>
      </c>
      <c r="K9273" t="s">
        <v>266</v>
      </c>
      <c r="L9273" t="s">
        <v>267</v>
      </c>
      <c r="M9273">
        <v>10024</v>
      </c>
      <c r="N9273" t="s">
        <v>148</v>
      </c>
      <c r="O9273" t="s">
        <v>6591</v>
      </c>
      <c r="P9273" t="s">
        <v>32</v>
      </c>
      <c r="Q9273" t="s">
        <v>65</v>
      </c>
      <c r="R9273" t="s">
        <v>6592</v>
      </c>
      <c r="S9273">
        <v>10.02</v>
      </c>
      <c r="T9273">
        <v>3</v>
      </c>
      <c r="U9273">
        <v>0</v>
      </c>
      <c r="V9273">
        <v>4.4088000000000012</v>
      </c>
    </row>
    <row r="9274" spans="1:22" ht="14.25" customHeight="1" x14ac:dyDescent="0.3">
      <c r="A9274">
        <v>9273</v>
      </c>
      <c r="B9274" t="s">
        <v>10522</v>
      </c>
      <c r="C9274">
        <f>YEAR(Data!$D9274)</f>
        <v>2013</v>
      </c>
      <c r="D9274" s="2">
        <v>41407</v>
      </c>
      <c r="E9274" s="2">
        <v>41412</v>
      </c>
      <c r="F9274" t="s">
        <v>50</v>
      </c>
      <c r="G9274" t="s">
        <v>3744</v>
      </c>
      <c r="H9274" t="s">
        <v>3745</v>
      </c>
      <c r="I9274" t="s">
        <v>41</v>
      </c>
      <c r="J9274" t="s">
        <v>27</v>
      </c>
      <c r="K9274" t="s">
        <v>266</v>
      </c>
      <c r="L9274" t="s">
        <v>267</v>
      </c>
      <c r="M9274">
        <v>10024</v>
      </c>
      <c r="N9274" t="s">
        <v>148</v>
      </c>
      <c r="O9274" t="s">
        <v>5564</v>
      </c>
      <c r="P9274" t="s">
        <v>71</v>
      </c>
      <c r="Q9274" t="s">
        <v>72</v>
      </c>
      <c r="R9274" t="s">
        <v>5565</v>
      </c>
      <c r="S9274">
        <v>631.96</v>
      </c>
      <c r="T9274">
        <v>4</v>
      </c>
      <c r="U9274">
        <v>0</v>
      </c>
      <c r="V9274">
        <v>303.3408</v>
      </c>
    </row>
    <row r="9275" spans="1:22" ht="14.25" customHeight="1" x14ac:dyDescent="0.3">
      <c r="A9275">
        <v>9274</v>
      </c>
      <c r="B9275" t="s">
        <v>10523</v>
      </c>
      <c r="C9275">
        <f>YEAR(Data!$D9275)</f>
        <v>2014</v>
      </c>
      <c r="D9275" s="2">
        <v>41885</v>
      </c>
      <c r="E9275" s="2">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ht="14.25" customHeight="1" x14ac:dyDescent="0.3">
      <c r="A9276">
        <v>9275</v>
      </c>
      <c r="B9276" t="s">
        <v>10524</v>
      </c>
      <c r="C9276">
        <f>YEAR(Data!$D9276)</f>
        <v>2011</v>
      </c>
      <c r="D9276" s="2">
        <v>40826</v>
      </c>
      <c r="E9276" s="2">
        <v>40826</v>
      </c>
      <c r="F9276" t="s">
        <v>1290</v>
      </c>
      <c r="G9276" t="s">
        <v>6751</v>
      </c>
      <c r="H9276" t="s">
        <v>6752</v>
      </c>
      <c r="I9276" t="s">
        <v>41</v>
      </c>
      <c r="J9276" t="s">
        <v>27</v>
      </c>
      <c r="K9276" t="s">
        <v>5468</v>
      </c>
      <c r="L9276" t="s">
        <v>668</v>
      </c>
      <c r="M9276">
        <v>87105</v>
      </c>
      <c r="N9276" t="s">
        <v>44</v>
      </c>
      <c r="O9276" t="s">
        <v>9833</v>
      </c>
      <c r="P9276" t="s">
        <v>46</v>
      </c>
      <c r="Q9276" t="s">
        <v>68</v>
      </c>
      <c r="R9276" t="s">
        <v>9834</v>
      </c>
      <c r="S9276">
        <v>255.84999999999997</v>
      </c>
      <c r="T9276">
        <v>7</v>
      </c>
      <c r="U9276">
        <v>0</v>
      </c>
      <c r="V9276">
        <v>112.57400000000001</v>
      </c>
    </row>
    <row r="9277" spans="1:22" ht="14.25" customHeight="1" x14ac:dyDescent="0.3">
      <c r="A9277">
        <v>9276</v>
      </c>
      <c r="B9277" t="s">
        <v>10525</v>
      </c>
      <c r="C9277">
        <f>YEAR(Data!$D9277)</f>
        <v>2013</v>
      </c>
      <c r="D9277" s="2">
        <v>41421</v>
      </c>
      <c r="E9277" s="2">
        <v>41424</v>
      </c>
      <c r="F9277" t="s">
        <v>23</v>
      </c>
      <c r="G9277" t="s">
        <v>3665</v>
      </c>
      <c r="H9277" t="s">
        <v>3666</v>
      </c>
      <c r="I9277" t="s">
        <v>41</v>
      </c>
      <c r="J9277" t="s">
        <v>27</v>
      </c>
      <c r="K9277" t="s">
        <v>8978</v>
      </c>
      <c r="L9277" t="s">
        <v>54</v>
      </c>
      <c r="M9277">
        <v>33445</v>
      </c>
      <c r="N9277" t="s">
        <v>30</v>
      </c>
      <c r="O9277" t="s">
        <v>5917</v>
      </c>
      <c r="P9277" t="s">
        <v>46</v>
      </c>
      <c r="Q9277" t="s">
        <v>59</v>
      </c>
      <c r="R9277" t="s">
        <v>5918</v>
      </c>
      <c r="S9277">
        <v>184.70400000000001</v>
      </c>
      <c r="T9277">
        <v>6</v>
      </c>
      <c r="U9277">
        <v>0.2</v>
      </c>
      <c r="V9277">
        <v>13.852799999999995</v>
      </c>
    </row>
    <row r="9278" spans="1:22" ht="14.25" customHeight="1" x14ac:dyDescent="0.3">
      <c r="A9278">
        <v>9277</v>
      </c>
      <c r="B9278" t="s">
        <v>10525</v>
      </c>
      <c r="C9278">
        <f>YEAR(Data!$D9278)</f>
        <v>2013</v>
      </c>
      <c r="D9278" s="2">
        <v>41421</v>
      </c>
      <c r="E9278" s="2">
        <v>41424</v>
      </c>
      <c r="F9278" t="s">
        <v>23</v>
      </c>
      <c r="G9278" t="s">
        <v>3665</v>
      </c>
      <c r="H9278" t="s">
        <v>3666</v>
      </c>
      <c r="I9278" t="s">
        <v>41</v>
      </c>
      <c r="J9278" t="s">
        <v>27</v>
      </c>
      <c r="K9278" t="s">
        <v>8978</v>
      </c>
      <c r="L9278" t="s">
        <v>54</v>
      </c>
      <c r="M9278">
        <v>33445</v>
      </c>
      <c r="N9278" t="s">
        <v>30</v>
      </c>
      <c r="O9278" t="s">
        <v>2084</v>
      </c>
      <c r="P9278" t="s">
        <v>71</v>
      </c>
      <c r="Q9278" t="s">
        <v>161</v>
      </c>
      <c r="R9278" t="s">
        <v>2085</v>
      </c>
      <c r="S9278">
        <v>47.92</v>
      </c>
      <c r="T9278">
        <v>2</v>
      </c>
      <c r="U9278">
        <v>0.2</v>
      </c>
      <c r="V9278">
        <v>11.98</v>
      </c>
    </row>
    <row r="9279" spans="1:22" ht="14.25" customHeight="1" x14ac:dyDescent="0.3">
      <c r="A9279">
        <v>9278</v>
      </c>
      <c r="B9279" t="s">
        <v>10526</v>
      </c>
      <c r="C9279">
        <f>YEAR(Data!$D9279)</f>
        <v>2014</v>
      </c>
      <c r="D9279" s="2">
        <v>41975</v>
      </c>
      <c r="E9279" s="2">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ht="14.25" customHeight="1" x14ac:dyDescent="0.3">
      <c r="A9280">
        <v>9279</v>
      </c>
      <c r="B9280" t="s">
        <v>10526</v>
      </c>
      <c r="C9280">
        <f>YEAR(Data!$D9280)</f>
        <v>2014</v>
      </c>
      <c r="D9280" s="2">
        <v>41975</v>
      </c>
      <c r="E9280" s="2">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ht="14.25" customHeight="1" x14ac:dyDescent="0.3">
      <c r="A9281">
        <v>9280</v>
      </c>
      <c r="B9281" t="s">
        <v>10526</v>
      </c>
      <c r="C9281">
        <f>YEAR(Data!$D9281)</f>
        <v>2014</v>
      </c>
      <c r="D9281" s="2">
        <v>41975</v>
      </c>
      <c r="E9281" s="2">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ht="14.25" customHeight="1" x14ac:dyDescent="0.3">
      <c r="A9282">
        <v>9281</v>
      </c>
      <c r="B9282" t="s">
        <v>10527</v>
      </c>
      <c r="C9282">
        <f>YEAR(Data!$D9282)</f>
        <v>2013</v>
      </c>
      <c r="D9282" s="2">
        <v>41538</v>
      </c>
      <c r="E9282" s="2">
        <v>41542</v>
      </c>
      <c r="F9282" t="s">
        <v>50</v>
      </c>
      <c r="G9282" t="s">
        <v>6657</v>
      </c>
      <c r="H9282" t="s">
        <v>6658</v>
      </c>
      <c r="I9282" t="s">
        <v>102</v>
      </c>
      <c r="J9282" t="s">
        <v>27</v>
      </c>
      <c r="K9282" t="s">
        <v>95</v>
      </c>
      <c r="L9282" t="s">
        <v>96</v>
      </c>
      <c r="M9282">
        <v>98105</v>
      </c>
      <c r="N9282" t="s">
        <v>44</v>
      </c>
      <c r="O9282" t="s">
        <v>7283</v>
      </c>
      <c r="P9282" t="s">
        <v>32</v>
      </c>
      <c r="Q9282" t="s">
        <v>33</v>
      </c>
      <c r="R9282" t="s">
        <v>7284</v>
      </c>
      <c r="S9282">
        <v>163.88</v>
      </c>
      <c r="T9282">
        <v>2</v>
      </c>
      <c r="U9282">
        <v>0</v>
      </c>
      <c r="V9282">
        <v>40.97</v>
      </c>
    </row>
    <row r="9283" spans="1:22" ht="14.25" customHeight="1" x14ac:dyDescent="0.3">
      <c r="A9283">
        <v>9282</v>
      </c>
      <c r="B9283" t="s">
        <v>10528</v>
      </c>
      <c r="C9283">
        <f>YEAR(Data!$D9283)</f>
        <v>2014</v>
      </c>
      <c r="D9283" s="2">
        <v>41894</v>
      </c>
      <c r="E9283" s="2">
        <v>41898</v>
      </c>
      <c r="F9283" t="s">
        <v>50</v>
      </c>
      <c r="G9283" t="s">
        <v>777</v>
      </c>
      <c r="H9283" t="s">
        <v>778</v>
      </c>
      <c r="I9283" t="s">
        <v>26</v>
      </c>
      <c r="J9283" t="s">
        <v>27</v>
      </c>
      <c r="K9283" t="s">
        <v>1464</v>
      </c>
      <c r="L9283" t="s">
        <v>319</v>
      </c>
      <c r="M9283">
        <v>23223</v>
      </c>
      <c r="N9283" t="s">
        <v>30</v>
      </c>
      <c r="O9283" t="s">
        <v>9621</v>
      </c>
      <c r="P9283" t="s">
        <v>46</v>
      </c>
      <c r="Q9283" t="s">
        <v>78</v>
      </c>
      <c r="R9283" t="s">
        <v>9622</v>
      </c>
      <c r="S9283">
        <v>67.900000000000006</v>
      </c>
      <c r="T9283">
        <v>5</v>
      </c>
      <c r="U9283">
        <v>0</v>
      </c>
      <c r="V9283">
        <v>20.369999999999997</v>
      </c>
    </row>
    <row r="9284" spans="1:22" ht="14.25" customHeight="1" x14ac:dyDescent="0.3">
      <c r="A9284">
        <v>9283</v>
      </c>
      <c r="B9284" t="s">
        <v>10529</v>
      </c>
      <c r="C9284">
        <f>YEAR(Data!$D9284)</f>
        <v>2013</v>
      </c>
      <c r="D9284" s="2">
        <v>41639</v>
      </c>
      <c r="E9284" s="2">
        <v>41644</v>
      </c>
      <c r="F9284" t="s">
        <v>50</v>
      </c>
      <c r="G9284" t="s">
        <v>6490</v>
      </c>
      <c r="H9284" t="s">
        <v>6491</v>
      </c>
      <c r="I9284" t="s">
        <v>26</v>
      </c>
      <c r="J9284" t="s">
        <v>27</v>
      </c>
      <c r="K9284" t="s">
        <v>9171</v>
      </c>
      <c r="L9284" t="s">
        <v>54</v>
      </c>
      <c r="M9284">
        <v>33407</v>
      </c>
      <c r="N9284" t="s">
        <v>30</v>
      </c>
      <c r="O9284" t="s">
        <v>6004</v>
      </c>
      <c r="P9284" t="s">
        <v>46</v>
      </c>
      <c r="Q9284" t="s">
        <v>90</v>
      </c>
      <c r="R9284" t="s">
        <v>6005</v>
      </c>
      <c r="S9284">
        <v>72.224000000000004</v>
      </c>
      <c r="T9284">
        <v>4</v>
      </c>
      <c r="U9284">
        <v>0.2</v>
      </c>
      <c r="V9284">
        <v>25.278400000000001</v>
      </c>
    </row>
    <row r="9285" spans="1:22" ht="14.25" customHeight="1" x14ac:dyDescent="0.3">
      <c r="A9285">
        <v>9284</v>
      </c>
      <c r="B9285" t="s">
        <v>10530</v>
      </c>
      <c r="C9285">
        <f>YEAR(Data!$D9285)</f>
        <v>2014</v>
      </c>
      <c r="D9285" s="2">
        <v>41885</v>
      </c>
      <c r="E9285" s="2">
        <v>41887</v>
      </c>
      <c r="F9285" t="s">
        <v>23</v>
      </c>
      <c r="G9285" t="s">
        <v>4876</v>
      </c>
      <c r="H9285" t="s">
        <v>4877</v>
      </c>
      <c r="I9285" t="s">
        <v>26</v>
      </c>
      <c r="J9285" t="s">
        <v>27</v>
      </c>
      <c r="K9285" t="s">
        <v>5340</v>
      </c>
      <c r="L9285" t="s">
        <v>457</v>
      </c>
      <c r="M9285">
        <v>80525</v>
      </c>
      <c r="N9285" t="s">
        <v>44</v>
      </c>
      <c r="O9285" t="s">
        <v>650</v>
      </c>
      <c r="P9285" t="s">
        <v>46</v>
      </c>
      <c r="Q9285" t="s">
        <v>47</v>
      </c>
      <c r="R9285" t="s">
        <v>651</v>
      </c>
      <c r="S9285">
        <v>11.696</v>
      </c>
      <c r="T9285">
        <v>2</v>
      </c>
      <c r="U9285">
        <v>0.2</v>
      </c>
      <c r="V9285">
        <v>3.9473999999999996</v>
      </c>
    </row>
    <row r="9286" spans="1:22" ht="14.25" customHeight="1" x14ac:dyDescent="0.3">
      <c r="A9286">
        <v>9285</v>
      </c>
      <c r="B9286" t="s">
        <v>10531</v>
      </c>
      <c r="C9286">
        <f>YEAR(Data!$D9286)</f>
        <v>2011</v>
      </c>
      <c r="D9286" s="2">
        <v>40865</v>
      </c>
      <c r="E9286" s="2">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ht="14.25" customHeight="1" x14ac:dyDescent="0.3">
      <c r="A9287">
        <v>9286</v>
      </c>
      <c r="B9287" t="s">
        <v>10532</v>
      </c>
      <c r="C9287">
        <f>YEAR(Data!$D9287)</f>
        <v>2012</v>
      </c>
      <c r="D9287" s="2">
        <v>41234</v>
      </c>
      <c r="E9287" s="2">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ht="14.25" customHeight="1" x14ac:dyDescent="0.3">
      <c r="A9288">
        <v>9287</v>
      </c>
      <c r="B9288" t="s">
        <v>10533</v>
      </c>
      <c r="C9288">
        <f>YEAR(Data!$D9288)</f>
        <v>2014</v>
      </c>
      <c r="D9288" s="2">
        <v>41810</v>
      </c>
      <c r="E9288" s="2">
        <v>41817</v>
      </c>
      <c r="F9288" t="s">
        <v>50</v>
      </c>
      <c r="G9288" t="s">
        <v>4100</v>
      </c>
      <c r="H9288" t="s">
        <v>4101</v>
      </c>
      <c r="I9288" t="s">
        <v>102</v>
      </c>
      <c r="J9288" t="s">
        <v>27</v>
      </c>
      <c r="K9288" t="s">
        <v>815</v>
      </c>
      <c r="L9288" t="s">
        <v>104</v>
      </c>
      <c r="M9288">
        <v>75081</v>
      </c>
      <c r="N9288" t="s">
        <v>105</v>
      </c>
      <c r="O9288" t="s">
        <v>5934</v>
      </c>
      <c r="P9288" t="s">
        <v>46</v>
      </c>
      <c r="Q9288" t="s">
        <v>75</v>
      </c>
      <c r="R9288" t="s">
        <v>5935</v>
      </c>
      <c r="S9288">
        <v>6.8879999999999981</v>
      </c>
      <c r="T9288">
        <v>3</v>
      </c>
      <c r="U9288">
        <v>0.8</v>
      </c>
      <c r="V9288">
        <v>-11.020800000000005</v>
      </c>
    </row>
    <row r="9289" spans="1:22" ht="14.25" customHeight="1" x14ac:dyDescent="0.3">
      <c r="A9289">
        <v>9288</v>
      </c>
      <c r="B9289" t="s">
        <v>10533</v>
      </c>
      <c r="C9289">
        <f>YEAR(Data!$D9289)</f>
        <v>2014</v>
      </c>
      <c r="D9289" s="2">
        <v>41810</v>
      </c>
      <c r="E9289" s="2">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ht="14.25" customHeight="1" x14ac:dyDescent="0.3">
      <c r="A9290">
        <v>9289</v>
      </c>
      <c r="B9290" t="s">
        <v>10534</v>
      </c>
      <c r="C9290">
        <f>YEAR(Data!$D9290)</f>
        <v>2014</v>
      </c>
      <c r="D9290" s="2">
        <v>41974</v>
      </c>
      <c r="E9290" s="2">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ht="14.25" customHeight="1" x14ac:dyDescent="0.3">
      <c r="A9291">
        <v>9290</v>
      </c>
      <c r="B9291" t="s">
        <v>10535</v>
      </c>
      <c r="C9291">
        <f>YEAR(Data!$D9291)</f>
        <v>2011</v>
      </c>
      <c r="D9291" s="2">
        <v>40656</v>
      </c>
      <c r="E9291" s="2">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ht="14.25" customHeight="1" x14ac:dyDescent="0.3">
      <c r="A9292">
        <v>9291</v>
      </c>
      <c r="B9292" t="s">
        <v>10536</v>
      </c>
      <c r="C9292">
        <f>YEAR(Data!$D9292)</f>
        <v>2011</v>
      </c>
      <c r="D9292" s="2">
        <v>40809</v>
      </c>
      <c r="E9292" s="2">
        <v>40811</v>
      </c>
      <c r="F9292" t="s">
        <v>188</v>
      </c>
      <c r="G9292" t="s">
        <v>5615</v>
      </c>
      <c r="H9292" t="s">
        <v>5616</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ht="14.25" customHeight="1" x14ac:dyDescent="0.3">
      <c r="A9293">
        <v>9292</v>
      </c>
      <c r="B9293" t="s">
        <v>10536</v>
      </c>
      <c r="C9293">
        <f>YEAR(Data!$D9293)</f>
        <v>2011</v>
      </c>
      <c r="D9293" s="2">
        <v>40809</v>
      </c>
      <c r="E9293" s="2">
        <v>40811</v>
      </c>
      <c r="F9293" t="s">
        <v>188</v>
      </c>
      <c r="G9293" t="s">
        <v>5615</v>
      </c>
      <c r="H9293" t="s">
        <v>5616</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ht="14.25" customHeight="1" x14ac:dyDescent="0.3">
      <c r="A9294">
        <v>9293</v>
      </c>
      <c r="B9294" t="s">
        <v>10537</v>
      </c>
      <c r="C9294">
        <f>YEAR(Data!$D9294)</f>
        <v>2014</v>
      </c>
      <c r="D9294" s="2">
        <v>41701</v>
      </c>
      <c r="E9294" s="2">
        <v>41701</v>
      </c>
      <c r="F9294" t="s">
        <v>1290</v>
      </c>
      <c r="G9294" t="s">
        <v>2293</v>
      </c>
      <c r="H9294" t="s">
        <v>2294</v>
      </c>
      <c r="I9294" t="s">
        <v>41</v>
      </c>
      <c r="J9294" t="s">
        <v>27</v>
      </c>
      <c r="K9294" t="s">
        <v>8044</v>
      </c>
      <c r="L9294" t="s">
        <v>104</v>
      </c>
      <c r="M9294">
        <v>76706</v>
      </c>
      <c r="N9294" t="s">
        <v>105</v>
      </c>
      <c r="O9294" t="s">
        <v>2963</v>
      </c>
      <c r="P9294" t="s">
        <v>46</v>
      </c>
      <c r="Q9294" t="s">
        <v>75</v>
      </c>
      <c r="R9294" t="s">
        <v>2964</v>
      </c>
      <c r="S9294">
        <v>0.55599999999999983</v>
      </c>
      <c r="T9294">
        <v>1</v>
      </c>
      <c r="U9294">
        <v>0.8</v>
      </c>
      <c r="V9294">
        <v>-0.94520000000000004</v>
      </c>
    </row>
    <row r="9295" spans="1:22" ht="14.25" customHeight="1" x14ac:dyDescent="0.3">
      <c r="A9295">
        <v>9294</v>
      </c>
      <c r="B9295" t="s">
        <v>10538</v>
      </c>
      <c r="C9295">
        <f>YEAR(Data!$D9295)</f>
        <v>2014</v>
      </c>
      <c r="D9295" s="2">
        <v>41961</v>
      </c>
      <c r="E9295" s="2">
        <v>41965</v>
      </c>
      <c r="F9295" t="s">
        <v>23</v>
      </c>
      <c r="G9295" t="s">
        <v>5059</v>
      </c>
      <c r="H9295" t="s">
        <v>5060</v>
      </c>
      <c r="I9295" t="s">
        <v>26</v>
      </c>
      <c r="J9295" t="s">
        <v>27</v>
      </c>
      <c r="K9295" t="s">
        <v>10539</v>
      </c>
      <c r="L9295" t="s">
        <v>2735</v>
      </c>
      <c r="M9295">
        <v>21740</v>
      </c>
      <c r="N9295" t="s">
        <v>148</v>
      </c>
      <c r="O9295" t="s">
        <v>1372</v>
      </c>
      <c r="P9295" t="s">
        <v>46</v>
      </c>
      <c r="Q9295" t="s">
        <v>75</v>
      </c>
      <c r="R9295" t="s">
        <v>1373</v>
      </c>
      <c r="S9295">
        <v>43.8</v>
      </c>
      <c r="T9295">
        <v>6</v>
      </c>
      <c r="U9295">
        <v>0</v>
      </c>
      <c r="V9295">
        <v>20.585999999999999</v>
      </c>
    </row>
    <row r="9296" spans="1:22" ht="14.25" customHeight="1" x14ac:dyDescent="0.3">
      <c r="A9296">
        <v>9295</v>
      </c>
      <c r="B9296" t="s">
        <v>10540</v>
      </c>
      <c r="C9296">
        <f>YEAR(Data!$D9296)</f>
        <v>2014</v>
      </c>
      <c r="D9296" s="2">
        <v>41788</v>
      </c>
      <c r="E9296" s="2">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ht="14.25" customHeight="1" x14ac:dyDescent="0.3">
      <c r="A9297">
        <v>9296</v>
      </c>
      <c r="B9297" t="s">
        <v>10540</v>
      </c>
      <c r="C9297">
        <f>YEAR(Data!$D9297)</f>
        <v>2014</v>
      </c>
      <c r="D9297" s="2">
        <v>41788</v>
      </c>
      <c r="E9297" s="2">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ht="14.25" customHeight="1" x14ac:dyDescent="0.3">
      <c r="A9298">
        <v>9297</v>
      </c>
      <c r="B9298" t="s">
        <v>10541</v>
      </c>
      <c r="C9298">
        <f>YEAR(Data!$D9298)</f>
        <v>2012</v>
      </c>
      <c r="D9298" s="2">
        <v>41017</v>
      </c>
      <c r="E9298" s="2">
        <v>41021</v>
      </c>
      <c r="F9298" t="s">
        <v>23</v>
      </c>
      <c r="G9298" t="s">
        <v>1477</v>
      </c>
      <c r="H9298" t="s">
        <v>1478</v>
      </c>
      <c r="I9298" t="s">
        <v>41</v>
      </c>
      <c r="J9298" t="s">
        <v>27</v>
      </c>
      <c r="K9298" t="s">
        <v>7289</v>
      </c>
      <c r="L9298" t="s">
        <v>104</v>
      </c>
      <c r="M9298">
        <v>78501</v>
      </c>
      <c r="N9298" t="s">
        <v>105</v>
      </c>
      <c r="O9298" t="s">
        <v>4440</v>
      </c>
      <c r="P9298" t="s">
        <v>71</v>
      </c>
      <c r="Q9298" t="s">
        <v>161</v>
      </c>
      <c r="R9298" t="s">
        <v>4441</v>
      </c>
      <c r="S9298">
        <v>41.424000000000007</v>
      </c>
      <c r="T9298">
        <v>2</v>
      </c>
      <c r="U9298">
        <v>0.2</v>
      </c>
      <c r="V9298">
        <v>8.2847999999999971</v>
      </c>
    </row>
    <row r="9299" spans="1:22" ht="14.25" customHeight="1" x14ac:dyDescent="0.3">
      <c r="A9299">
        <v>9298</v>
      </c>
      <c r="B9299" t="s">
        <v>10541</v>
      </c>
      <c r="C9299">
        <f>YEAR(Data!$D9299)</f>
        <v>2012</v>
      </c>
      <c r="D9299" s="2">
        <v>41017</v>
      </c>
      <c r="E9299" s="2">
        <v>41021</v>
      </c>
      <c r="F9299" t="s">
        <v>23</v>
      </c>
      <c r="G9299" t="s">
        <v>1477</v>
      </c>
      <c r="H9299" t="s">
        <v>1478</v>
      </c>
      <c r="I9299" t="s">
        <v>41</v>
      </c>
      <c r="J9299" t="s">
        <v>27</v>
      </c>
      <c r="K9299" t="s">
        <v>7289</v>
      </c>
      <c r="L9299" t="s">
        <v>104</v>
      </c>
      <c r="M9299">
        <v>78501</v>
      </c>
      <c r="N9299" t="s">
        <v>105</v>
      </c>
      <c r="O9299" t="s">
        <v>4301</v>
      </c>
      <c r="P9299" t="s">
        <v>71</v>
      </c>
      <c r="Q9299" t="s">
        <v>72</v>
      </c>
      <c r="R9299" t="s">
        <v>4302</v>
      </c>
      <c r="S9299">
        <v>244.768</v>
      </c>
      <c r="T9299">
        <v>4</v>
      </c>
      <c r="U9299">
        <v>0.2</v>
      </c>
      <c r="V9299">
        <v>24.476800000000004</v>
      </c>
    </row>
    <row r="9300" spans="1:22" ht="14.25" customHeight="1" x14ac:dyDescent="0.3">
      <c r="A9300">
        <v>9299</v>
      </c>
      <c r="B9300" t="s">
        <v>10541</v>
      </c>
      <c r="C9300">
        <f>YEAR(Data!$D9300)</f>
        <v>2012</v>
      </c>
      <c r="D9300" s="2">
        <v>41017</v>
      </c>
      <c r="E9300" s="2">
        <v>41021</v>
      </c>
      <c r="F9300" t="s">
        <v>23</v>
      </c>
      <c r="G9300" t="s">
        <v>1477</v>
      </c>
      <c r="H9300" t="s">
        <v>1478</v>
      </c>
      <c r="I9300" t="s">
        <v>41</v>
      </c>
      <c r="J9300" t="s">
        <v>27</v>
      </c>
      <c r="K9300" t="s">
        <v>7289</v>
      </c>
      <c r="L9300" t="s">
        <v>104</v>
      </c>
      <c r="M9300">
        <v>78501</v>
      </c>
      <c r="N9300" t="s">
        <v>105</v>
      </c>
      <c r="O9300" t="s">
        <v>1159</v>
      </c>
      <c r="P9300" t="s">
        <v>46</v>
      </c>
      <c r="Q9300" t="s">
        <v>68</v>
      </c>
      <c r="R9300" t="s">
        <v>1160</v>
      </c>
      <c r="S9300">
        <v>74.352000000000004</v>
      </c>
      <c r="T9300">
        <v>3</v>
      </c>
      <c r="U9300">
        <v>0.2</v>
      </c>
      <c r="V9300">
        <v>6.5057999999999971</v>
      </c>
    </row>
    <row r="9301" spans="1:22" ht="14.25" customHeight="1" x14ac:dyDescent="0.3">
      <c r="A9301">
        <v>9300</v>
      </c>
      <c r="B9301" t="s">
        <v>10541</v>
      </c>
      <c r="C9301">
        <f>YEAR(Data!$D9301)</f>
        <v>2012</v>
      </c>
      <c r="D9301" s="2">
        <v>41017</v>
      </c>
      <c r="E9301" s="2">
        <v>41021</v>
      </c>
      <c r="F9301" t="s">
        <v>23</v>
      </c>
      <c r="G9301" t="s">
        <v>1477</v>
      </c>
      <c r="H9301" t="s">
        <v>1478</v>
      </c>
      <c r="I9301" t="s">
        <v>41</v>
      </c>
      <c r="J9301" t="s">
        <v>27</v>
      </c>
      <c r="K9301" t="s">
        <v>7289</v>
      </c>
      <c r="L9301" t="s">
        <v>104</v>
      </c>
      <c r="M9301">
        <v>78501</v>
      </c>
      <c r="N9301" t="s">
        <v>105</v>
      </c>
      <c r="O9301" t="s">
        <v>3242</v>
      </c>
      <c r="P9301" t="s">
        <v>46</v>
      </c>
      <c r="Q9301" t="s">
        <v>75</v>
      </c>
      <c r="R9301" t="s">
        <v>3243</v>
      </c>
      <c r="S9301">
        <v>4.3119999999999985</v>
      </c>
      <c r="T9301">
        <v>2</v>
      </c>
      <c r="U9301">
        <v>0.8</v>
      </c>
      <c r="V9301">
        <v>-6.8992000000000022</v>
      </c>
    </row>
    <row r="9302" spans="1:22" ht="14.25" customHeight="1" x14ac:dyDescent="0.3">
      <c r="A9302">
        <v>9301</v>
      </c>
      <c r="B9302" t="s">
        <v>10541</v>
      </c>
      <c r="C9302">
        <f>YEAR(Data!$D9302)</f>
        <v>2012</v>
      </c>
      <c r="D9302" s="2">
        <v>41017</v>
      </c>
      <c r="E9302" s="2">
        <v>41021</v>
      </c>
      <c r="F9302" t="s">
        <v>23</v>
      </c>
      <c r="G9302" t="s">
        <v>1477</v>
      </c>
      <c r="H9302" t="s">
        <v>1478</v>
      </c>
      <c r="I9302" t="s">
        <v>41</v>
      </c>
      <c r="J9302" t="s">
        <v>27</v>
      </c>
      <c r="K9302" t="s">
        <v>7289</v>
      </c>
      <c r="L9302" t="s">
        <v>104</v>
      </c>
      <c r="M9302">
        <v>78501</v>
      </c>
      <c r="N9302" t="s">
        <v>105</v>
      </c>
      <c r="O9302" t="s">
        <v>1585</v>
      </c>
      <c r="P9302" t="s">
        <v>32</v>
      </c>
      <c r="Q9302" t="s">
        <v>36</v>
      </c>
      <c r="R9302" t="s">
        <v>1586</v>
      </c>
      <c r="S9302">
        <v>56.686</v>
      </c>
      <c r="T9302">
        <v>1</v>
      </c>
      <c r="U9302">
        <v>0.3</v>
      </c>
      <c r="V9302">
        <v>-20.245000000000008</v>
      </c>
    </row>
    <row r="9303" spans="1:22" ht="14.25" customHeight="1" x14ac:dyDescent="0.3">
      <c r="A9303">
        <v>9302</v>
      </c>
      <c r="B9303" t="s">
        <v>10541</v>
      </c>
      <c r="C9303">
        <f>YEAR(Data!$D9303)</f>
        <v>2012</v>
      </c>
      <c r="D9303" s="2">
        <v>41017</v>
      </c>
      <c r="E9303" s="2">
        <v>41021</v>
      </c>
      <c r="F9303" t="s">
        <v>23</v>
      </c>
      <c r="G9303" t="s">
        <v>1477</v>
      </c>
      <c r="H9303" t="s">
        <v>1478</v>
      </c>
      <c r="I9303" t="s">
        <v>41</v>
      </c>
      <c r="J9303" t="s">
        <v>27</v>
      </c>
      <c r="K9303" t="s">
        <v>7289</v>
      </c>
      <c r="L9303" t="s">
        <v>104</v>
      </c>
      <c r="M9303">
        <v>78501</v>
      </c>
      <c r="N9303" t="s">
        <v>105</v>
      </c>
      <c r="O9303" t="s">
        <v>8335</v>
      </c>
      <c r="P9303" t="s">
        <v>71</v>
      </c>
      <c r="Q9303" t="s">
        <v>72</v>
      </c>
      <c r="R9303" t="s">
        <v>8336</v>
      </c>
      <c r="S9303">
        <v>97.968000000000004</v>
      </c>
      <c r="T9303">
        <v>2</v>
      </c>
      <c r="U9303">
        <v>0.2</v>
      </c>
      <c r="V9303">
        <v>6.122999999999994</v>
      </c>
    </row>
    <row r="9304" spans="1:22" ht="14.25" customHeight="1" x14ac:dyDescent="0.3">
      <c r="A9304">
        <v>9303</v>
      </c>
      <c r="B9304" t="s">
        <v>10541</v>
      </c>
      <c r="C9304">
        <f>YEAR(Data!$D9304)</f>
        <v>2012</v>
      </c>
      <c r="D9304" s="2">
        <v>41017</v>
      </c>
      <c r="E9304" s="2">
        <v>41021</v>
      </c>
      <c r="F9304" t="s">
        <v>23</v>
      </c>
      <c r="G9304" t="s">
        <v>1477</v>
      </c>
      <c r="H9304" t="s">
        <v>1478</v>
      </c>
      <c r="I9304" t="s">
        <v>41</v>
      </c>
      <c r="J9304" t="s">
        <v>27</v>
      </c>
      <c r="K9304" t="s">
        <v>7289</v>
      </c>
      <c r="L9304" t="s">
        <v>104</v>
      </c>
      <c r="M9304">
        <v>78501</v>
      </c>
      <c r="N9304" t="s">
        <v>105</v>
      </c>
      <c r="O9304" t="s">
        <v>7097</v>
      </c>
      <c r="P9304" t="s">
        <v>46</v>
      </c>
      <c r="Q9304" t="s">
        <v>68</v>
      </c>
      <c r="R9304" t="s">
        <v>7098</v>
      </c>
      <c r="S9304">
        <v>7.8719999999999999</v>
      </c>
      <c r="T9304">
        <v>3</v>
      </c>
      <c r="U9304">
        <v>0.2</v>
      </c>
      <c r="V9304">
        <v>0.88559999999999883</v>
      </c>
    </row>
    <row r="9305" spans="1:22" ht="14.25" customHeight="1" x14ac:dyDescent="0.3">
      <c r="A9305">
        <v>9304</v>
      </c>
      <c r="B9305" t="s">
        <v>10541</v>
      </c>
      <c r="C9305">
        <f>YEAR(Data!$D9305)</f>
        <v>2012</v>
      </c>
      <c r="D9305" s="2">
        <v>41017</v>
      </c>
      <c r="E9305" s="2">
        <v>41021</v>
      </c>
      <c r="F9305" t="s">
        <v>23</v>
      </c>
      <c r="G9305" t="s">
        <v>1477</v>
      </c>
      <c r="H9305" t="s">
        <v>1478</v>
      </c>
      <c r="I9305" t="s">
        <v>41</v>
      </c>
      <c r="J9305" t="s">
        <v>27</v>
      </c>
      <c r="K9305" t="s">
        <v>7289</v>
      </c>
      <c r="L9305" t="s">
        <v>104</v>
      </c>
      <c r="M9305">
        <v>78501</v>
      </c>
      <c r="N9305" t="s">
        <v>105</v>
      </c>
      <c r="O9305" t="s">
        <v>5358</v>
      </c>
      <c r="P9305" t="s">
        <v>46</v>
      </c>
      <c r="Q9305" t="s">
        <v>90</v>
      </c>
      <c r="R9305" t="s">
        <v>5359</v>
      </c>
      <c r="S9305">
        <v>15.552000000000003</v>
      </c>
      <c r="T9305">
        <v>3</v>
      </c>
      <c r="U9305">
        <v>0.2</v>
      </c>
      <c r="V9305">
        <v>5.4432</v>
      </c>
    </row>
    <row r="9306" spans="1:22" ht="14.25" customHeight="1" x14ac:dyDescent="0.3">
      <c r="A9306">
        <v>9305</v>
      </c>
      <c r="B9306" t="s">
        <v>10541</v>
      </c>
      <c r="C9306">
        <f>YEAR(Data!$D9306)</f>
        <v>2012</v>
      </c>
      <c r="D9306" s="2">
        <v>41017</v>
      </c>
      <c r="E9306" s="2">
        <v>41021</v>
      </c>
      <c r="F9306" t="s">
        <v>23</v>
      </c>
      <c r="G9306" t="s">
        <v>1477</v>
      </c>
      <c r="H9306" t="s">
        <v>1478</v>
      </c>
      <c r="I9306" t="s">
        <v>41</v>
      </c>
      <c r="J9306" t="s">
        <v>27</v>
      </c>
      <c r="K9306" t="s">
        <v>7289</v>
      </c>
      <c r="L9306" t="s">
        <v>104</v>
      </c>
      <c r="M9306">
        <v>78501</v>
      </c>
      <c r="N9306" t="s">
        <v>105</v>
      </c>
      <c r="O9306" t="s">
        <v>3046</v>
      </c>
      <c r="P9306" t="s">
        <v>46</v>
      </c>
      <c r="Q9306" t="s">
        <v>75</v>
      </c>
      <c r="R9306" t="s">
        <v>3047</v>
      </c>
      <c r="S9306">
        <v>1.4759999999999998</v>
      </c>
      <c r="T9306">
        <v>1</v>
      </c>
      <c r="U9306">
        <v>0.8</v>
      </c>
      <c r="V9306">
        <v>-2.2877999999999998</v>
      </c>
    </row>
    <row r="9307" spans="1:22" ht="14.25" customHeight="1" x14ac:dyDescent="0.3">
      <c r="A9307">
        <v>9306</v>
      </c>
      <c r="B9307" t="s">
        <v>10542</v>
      </c>
      <c r="C9307">
        <f>YEAR(Data!$D9307)</f>
        <v>2012</v>
      </c>
      <c r="D9307" s="2">
        <v>41171</v>
      </c>
      <c r="E9307" s="2">
        <v>41176</v>
      </c>
      <c r="F9307" t="s">
        <v>50</v>
      </c>
      <c r="G9307" t="s">
        <v>8228</v>
      </c>
      <c r="H9307" t="s">
        <v>8229</v>
      </c>
      <c r="I9307" t="s">
        <v>102</v>
      </c>
      <c r="J9307" t="s">
        <v>27</v>
      </c>
      <c r="K9307" t="s">
        <v>6671</v>
      </c>
      <c r="L9307" t="s">
        <v>668</v>
      </c>
      <c r="M9307">
        <v>87505</v>
      </c>
      <c r="N9307" t="s">
        <v>44</v>
      </c>
      <c r="O9307" t="s">
        <v>7341</v>
      </c>
      <c r="P9307" t="s">
        <v>46</v>
      </c>
      <c r="Q9307" t="s">
        <v>68</v>
      </c>
      <c r="R9307" t="s">
        <v>7342</v>
      </c>
      <c r="S9307">
        <v>8.4</v>
      </c>
      <c r="T9307">
        <v>5</v>
      </c>
      <c r="U9307">
        <v>0</v>
      </c>
      <c r="V9307">
        <v>2.1840000000000002</v>
      </c>
    </row>
    <row r="9308" spans="1:22" ht="14.25" customHeight="1" x14ac:dyDescent="0.3">
      <c r="A9308">
        <v>9307</v>
      </c>
      <c r="B9308" t="s">
        <v>10543</v>
      </c>
      <c r="C9308">
        <f>YEAR(Data!$D9308)</f>
        <v>2011</v>
      </c>
      <c r="D9308" s="2">
        <v>40627</v>
      </c>
      <c r="E9308" s="2">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ht="14.25" customHeight="1" x14ac:dyDescent="0.3">
      <c r="A9309">
        <v>9308</v>
      </c>
      <c r="B9309" t="s">
        <v>10543</v>
      </c>
      <c r="C9309">
        <f>YEAR(Data!$D9309)</f>
        <v>2011</v>
      </c>
      <c r="D9309" s="2">
        <v>40627</v>
      </c>
      <c r="E9309" s="2">
        <v>40632</v>
      </c>
      <c r="F9309" t="s">
        <v>50</v>
      </c>
      <c r="G9309" t="s">
        <v>2052</v>
      </c>
      <c r="H9309" t="s">
        <v>2053</v>
      </c>
      <c r="I9309" t="s">
        <v>26</v>
      </c>
      <c r="J9309" t="s">
        <v>27</v>
      </c>
      <c r="K9309" t="s">
        <v>127</v>
      </c>
      <c r="L9309" t="s">
        <v>43</v>
      </c>
      <c r="M9309">
        <v>94110</v>
      </c>
      <c r="N9309" t="s">
        <v>44</v>
      </c>
      <c r="O9309" t="s">
        <v>6109</v>
      </c>
      <c r="P9309" t="s">
        <v>46</v>
      </c>
      <c r="Q9309" t="s">
        <v>68</v>
      </c>
      <c r="R9309" t="s">
        <v>6110</v>
      </c>
      <c r="S9309">
        <v>14.88</v>
      </c>
      <c r="T9309">
        <v>2</v>
      </c>
      <c r="U9309">
        <v>0</v>
      </c>
      <c r="V9309">
        <v>3.7200000000000006</v>
      </c>
    </row>
    <row r="9310" spans="1:22" ht="14.25" customHeight="1" x14ac:dyDescent="0.3">
      <c r="A9310">
        <v>9309</v>
      </c>
      <c r="B9310" t="s">
        <v>10543</v>
      </c>
      <c r="C9310">
        <f>YEAR(Data!$D9310)</f>
        <v>2011</v>
      </c>
      <c r="D9310" s="2">
        <v>40627</v>
      </c>
      <c r="E9310" s="2">
        <v>40632</v>
      </c>
      <c r="F9310" t="s">
        <v>50</v>
      </c>
      <c r="G9310" t="s">
        <v>2052</v>
      </c>
      <c r="H9310" t="s">
        <v>2053</v>
      </c>
      <c r="I9310" t="s">
        <v>26</v>
      </c>
      <c r="J9310" t="s">
        <v>27</v>
      </c>
      <c r="K9310" t="s">
        <v>127</v>
      </c>
      <c r="L9310" t="s">
        <v>43</v>
      </c>
      <c r="M9310">
        <v>94110</v>
      </c>
      <c r="N9310" t="s">
        <v>44</v>
      </c>
      <c r="O9310" t="s">
        <v>6822</v>
      </c>
      <c r="P9310" t="s">
        <v>71</v>
      </c>
      <c r="Q9310" t="s">
        <v>161</v>
      </c>
      <c r="R9310" t="s">
        <v>6823</v>
      </c>
      <c r="S9310">
        <v>45.48</v>
      </c>
      <c r="T9310">
        <v>4</v>
      </c>
      <c r="U9310">
        <v>0</v>
      </c>
      <c r="V9310">
        <v>15.917999999999999</v>
      </c>
    </row>
    <row r="9311" spans="1:22" ht="14.25" customHeight="1" x14ac:dyDescent="0.3">
      <c r="A9311">
        <v>9310</v>
      </c>
      <c r="B9311" t="s">
        <v>10543</v>
      </c>
      <c r="C9311">
        <f>YEAR(Data!$D9311)</f>
        <v>2011</v>
      </c>
      <c r="D9311" s="2">
        <v>40627</v>
      </c>
      <c r="E9311" s="2">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ht="14.25" customHeight="1" x14ac:dyDescent="0.3">
      <c r="A9312">
        <v>9311</v>
      </c>
      <c r="B9312" t="s">
        <v>10544</v>
      </c>
      <c r="C9312">
        <f>YEAR(Data!$D9312)</f>
        <v>2013</v>
      </c>
      <c r="D9312" s="2">
        <v>41513</v>
      </c>
      <c r="E9312" s="2">
        <v>41518</v>
      </c>
      <c r="F9312" t="s">
        <v>50</v>
      </c>
      <c r="G9312" t="s">
        <v>5632</v>
      </c>
      <c r="H9312" t="s">
        <v>5633</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ht="14.25" customHeight="1" x14ac:dyDescent="0.3">
      <c r="A9313">
        <v>9312</v>
      </c>
      <c r="B9313" t="s">
        <v>10545</v>
      </c>
      <c r="C9313">
        <f>YEAR(Data!$D9313)</f>
        <v>2014</v>
      </c>
      <c r="D9313" s="2">
        <v>41705</v>
      </c>
      <c r="E9313" s="2">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ht="14.25" customHeight="1" x14ac:dyDescent="0.3">
      <c r="A9314">
        <v>9313</v>
      </c>
      <c r="B9314" t="s">
        <v>10545</v>
      </c>
      <c r="C9314">
        <f>YEAR(Data!$D9314)</f>
        <v>2014</v>
      </c>
      <c r="D9314" s="2">
        <v>41705</v>
      </c>
      <c r="E9314" s="2">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ht="14.25" customHeight="1" x14ac:dyDescent="0.3">
      <c r="A9315">
        <v>9314</v>
      </c>
      <c r="B9315" t="s">
        <v>10546</v>
      </c>
      <c r="C9315">
        <f>YEAR(Data!$D9315)</f>
        <v>2012</v>
      </c>
      <c r="D9315" s="2">
        <v>41224</v>
      </c>
      <c r="E9315" s="2">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ht="14.25" customHeight="1" x14ac:dyDescent="0.3">
      <c r="A9316">
        <v>9315</v>
      </c>
      <c r="B9316" t="s">
        <v>10546</v>
      </c>
      <c r="C9316">
        <f>YEAR(Data!$D9316)</f>
        <v>2012</v>
      </c>
      <c r="D9316" s="2">
        <v>41224</v>
      </c>
      <c r="E9316" s="2">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ht="14.25" customHeight="1" x14ac:dyDescent="0.3">
      <c r="A9317">
        <v>9316</v>
      </c>
      <c r="B9317" t="s">
        <v>10547</v>
      </c>
      <c r="C9317">
        <f>YEAR(Data!$D9317)</f>
        <v>2013</v>
      </c>
      <c r="D9317" s="2">
        <v>41370</v>
      </c>
      <c r="E9317" s="2">
        <v>41374</v>
      </c>
      <c r="F9317" t="s">
        <v>50</v>
      </c>
      <c r="G9317" t="s">
        <v>3593</v>
      </c>
      <c r="H9317" t="s">
        <v>3594</v>
      </c>
      <c r="I9317" t="s">
        <v>26</v>
      </c>
      <c r="J9317" t="s">
        <v>27</v>
      </c>
      <c r="K9317" t="s">
        <v>146</v>
      </c>
      <c r="L9317" t="s">
        <v>147</v>
      </c>
      <c r="M9317">
        <v>19140</v>
      </c>
      <c r="N9317" t="s">
        <v>148</v>
      </c>
      <c r="O9317" t="s">
        <v>5424</v>
      </c>
      <c r="P9317" t="s">
        <v>71</v>
      </c>
      <c r="Q9317" t="s">
        <v>72</v>
      </c>
      <c r="R9317" t="s">
        <v>5425</v>
      </c>
      <c r="S9317">
        <v>118.78199999999998</v>
      </c>
      <c r="T9317">
        <v>3</v>
      </c>
      <c r="U9317">
        <v>0.4</v>
      </c>
      <c r="V9317">
        <v>-27.715799999999994</v>
      </c>
    </row>
    <row r="9318" spans="1:22" ht="14.25" customHeight="1" x14ac:dyDescent="0.3">
      <c r="A9318">
        <v>9317</v>
      </c>
      <c r="B9318" t="s">
        <v>10547</v>
      </c>
      <c r="C9318">
        <f>YEAR(Data!$D9318)</f>
        <v>2013</v>
      </c>
      <c r="D9318" s="2">
        <v>41370</v>
      </c>
      <c r="E9318" s="2">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ht="14.25" customHeight="1" x14ac:dyDescent="0.3">
      <c r="A9319">
        <v>9318</v>
      </c>
      <c r="B9319" t="s">
        <v>10548</v>
      </c>
      <c r="C9319">
        <f>YEAR(Data!$D9319)</f>
        <v>2014</v>
      </c>
      <c r="D9319" s="2">
        <v>41692</v>
      </c>
      <c r="E9319" s="2">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ht="14.25" customHeight="1" x14ac:dyDescent="0.3">
      <c r="A9320">
        <v>9319</v>
      </c>
      <c r="B9320" t="s">
        <v>10549</v>
      </c>
      <c r="C9320">
        <f>YEAR(Data!$D9320)</f>
        <v>2014</v>
      </c>
      <c r="D9320" s="2">
        <v>41841</v>
      </c>
      <c r="E9320" s="2">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ht="14.25" customHeight="1" x14ac:dyDescent="0.3">
      <c r="A9321">
        <v>9320</v>
      </c>
      <c r="B9321" t="s">
        <v>10549</v>
      </c>
      <c r="C9321">
        <f>YEAR(Data!$D9321)</f>
        <v>2014</v>
      </c>
      <c r="D9321" s="2">
        <v>41841</v>
      </c>
      <c r="E9321" s="2">
        <v>41846</v>
      </c>
      <c r="F9321" t="s">
        <v>50</v>
      </c>
      <c r="G9321" t="s">
        <v>2140</v>
      </c>
      <c r="H9321" t="s">
        <v>2141</v>
      </c>
      <c r="I9321" t="s">
        <v>41</v>
      </c>
      <c r="J9321" t="s">
        <v>27</v>
      </c>
      <c r="K9321" t="s">
        <v>266</v>
      </c>
      <c r="L9321" t="s">
        <v>267</v>
      </c>
      <c r="M9321">
        <v>10009</v>
      </c>
      <c r="N9321" t="s">
        <v>148</v>
      </c>
      <c r="O9321" t="s">
        <v>10550</v>
      </c>
      <c r="P9321" t="s">
        <v>32</v>
      </c>
      <c r="Q9321" t="s">
        <v>36</v>
      </c>
      <c r="R9321" t="s">
        <v>10551</v>
      </c>
      <c r="S9321">
        <v>163.76400000000001</v>
      </c>
      <c r="T9321">
        <v>2</v>
      </c>
      <c r="U9321">
        <v>0.1</v>
      </c>
      <c r="V9321">
        <v>25.474399999999999</v>
      </c>
    </row>
    <row r="9322" spans="1:22" ht="14.25" customHeight="1" x14ac:dyDescent="0.3">
      <c r="A9322">
        <v>9321</v>
      </c>
      <c r="B9322" t="s">
        <v>10549</v>
      </c>
      <c r="C9322">
        <f>YEAR(Data!$D9322)</f>
        <v>2014</v>
      </c>
      <c r="D9322" s="2">
        <v>41841</v>
      </c>
      <c r="E9322" s="2">
        <v>41846</v>
      </c>
      <c r="F9322" t="s">
        <v>50</v>
      </c>
      <c r="G9322" t="s">
        <v>2140</v>
      </c>
      <c r="H9322" t="s">
        <v>2141</v>
      </c>
      <c r="I9322" t="s">
        <v>41</v>
      </c>
      <c r="J9322" t="s">
        <v>27</v>
      </c>
      <c r="K9322" t="s">
        <v>266</v>
      </c>
      <c r="L9322" t="s">
        <v>267</v>
      </c>
      <c r="M9322">
        <v>10009</v>
      </c>
      <c r="N9322" t="s">
        <v>148</v>
      </c>
      <c r="O9322" t="s">
        <v>8503</v>
      </c>
      <c r="P9322" t="s">
        <v>32</v>
      </c>
      <c r="Q9322" t="s">
        <v>65</v>
      </c>
      <c r="R9322" t="s">
        <v>8504</v>
      </c>
      <c r="S9322">
        <v>183.92</v>
      </c>
      <c r="T9322">
        <v>4</v>
      </c>
      <c r="U9322">
        <v>0</v>
      </c>
      <c r="V9322">
        <v>31.266399999999976</v>
      </c>
    </row>
    <row r="9323" spans="1:22" ht="14.25" customHeight="1" x14ac:dyDescent="0.3">
      <c r="A9323">
        <v>9322</v>
      </c>
      <c r="B9323" t="s">
        <v>10552</v>
      </c>
      <c r="C9323">
        <f>YEAR(Data!$D9323)</f>
        <v>2013</v>
      </c>
      <c r="D9323" s="2">
        <v>41583</v>
      </c>
      <c r="E9323" s="2">
        <v>41587</v>
      </c>
      <c r="F9323" t="s">
        <v>50</v>
      </c>
      <c r="G9323" t="s">
        <v>2698</v>
      </c>
      <c r="H9323" t="s">
        <v>2699</v>
      </c>
      <c r="I9323" t="s">
        <v>26</v>
      </c>
      <c r="J9323" t="s">
        <v>27</v>
      </c>
      <c r="K9323" t="s">
        <v>184</v>
      </c>
      <c r="L9323" t="s">
        <v>104</v>
      </c>
      <c r="M9323">
        <v>77041</v>
      </c>
      <c r="N9323" t="s">
        <v>105</v>
      </c>
      <c r="O9323" t="s">
        <v>6158</v>
      </c>
      <c r="P9323" t="s">
        <v>32</v>
      </c>
      <c r="Q9323" t="s">
        <v>65</v>
      </c>
      <c r="R9323" t="s">
        <v>6159</v>
      </c>
      <c r="S9323">
        <v>11.376000000000001</v>
      </c>
      <c r="T9323">
        <v>3</v>
      </c>
      <c r="U9323">
        <v>0.6</v>
      </c>
      <c r="V9323">
        <v>-5.6879999999999988</v>
      </c>
    </row>
    <row r="9324" spans="1:22" ht="14.25" customHeight="1" x14ac:dyDescent="0.3">
      <c r="A9324">
        <v>9323</v>
      </c>
      <c r="B9324" t="s">
        <v>10552</v>
      </c>
      <c r="C9324">
        <f>YEAR(Data!$D9324)</f>
        <v>2013</v>
      </c>
      <c r="D9324" s="2">
        <v>41583</v>
      </c>
      <c r="E9324" s="2">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ht="14.25" customHeight="1" x14ac:dyDescent="0.3">
      <c r="A9325">
        <v>9324</v>
      </c>
      <c r="B9325" t="s">
        <v>10553</v>
      </c>
      <c r="C9325">
        <f>YEAR(Data!$D9325)</f>
        <v>2014</v>
      </c>
      <c r="D9325" s="2">
        <v>41906</v>
      </c>
      <c r="E9325" s="2">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ht="14.25" customHeight="1" x14ac:dyDescent="0.3">
      <c r="A9326">
        <v>9325</v>
      </c>
      <c r="B9326" t="s">
        <v>10553</v>
      </c>
      <c r="C9326">
        <f>YEAR(Data!$D9326)</f>
        <v>2014</v>
      </c>
      <c r="D9326" s="2">
        <v>41906</v>
      </c>
      <c r="E9326" s="2">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ht="14.25" customHeight="1" x14ac:dyDescent="0.3">
      <c r="A9327">
        <v>9326</v>
      </c>
      <c r="B9327" t="s">
        <v>10553</v>
      </c>
      <c r="C9327">
        <f>YEAR(Data!$D9327)</f>
        <v>2014</v>
      </c>
      <c r="D9327" s="2">
        <v>41906</v>
      </c>
      <c r="E9327" s="2">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ht="14.25" customHeight="1" x14ac:dyDescent="0.3">
      <c r="A9328">
        <v>9327</v>
      </c>
      <c r="B9328" t="s">
        <v>10554</v>
      </c>
      <c r="C9328">
        <f>YEAR(Data!$D9328)</f>
        <v>2014</v>
      </c>
      <c r="D9328" s="2">
        <v>41890</v>
      </c>
      <c r="E9328" s="2">
        <v>41893</v>
      </c>
      <c r="F9328" t="s">
        <v>188</v>
      </c>
      <c r="G9328" t="s">
        <v>3528</v>
      </c>
      <c r="H9328" t="s">
        <v>3529</v>
      </c>
      <c r="I9328" t="s">
        <v>26</v>
      </c>
      <c r="J9328" t="s">
        <v>27</v>
      </c>
      <c r="K9328" t="s">
        <v>2534</v>
      </c>
      <c r="L9328" t="s">
        <v>96</v>
      </c>
      <c r="M9328">
        <v>98026</v>
      </c>
      <c r="N9328" t="s">
        <v>44</v>
      </c>
      <c r="O9328" t="s">
        <v>7434</v>
      </c>
      <c r="P9328" t="s">
        <v>32</v>
      </c>
      <c r="Q9328" t="s">
        <v>65</v>
      </c>
      <c r="R9328" t="s">
        <v>7435</v>
      </c>
      <c r="S9328">
        <v>80.959999999999994</v>
      </c>
      <c r="T9328">
        <v>4</v>
      </c>
      <c r="U9328">
        <v>0</v>
      </c>
      <c r="V9328">
        <v>34.812800000000003</v>
      </c>
    </row>
    <row r="9329" spans="1:22" ht="14.25" customHeight="1" x14ac:dyDescent="0.3">
      <c r="A9329">
        <v>9328</v>
      </c>
      <c r="B9329" t="s">
        <v>10554</v>
      </c>
      <c r="C9329">
        <f>YEAR(Data!$D9329)</f>
        <v>2014</v>
      </c>
      <c r="D9329" s="2">
        <v>41890</v>
      </c>
      <c r="E9329" s="2">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ht="14.25" customHeight="1" x14ac:dyDescent="0.3">
      <c r="A9330">
        <v>9329</v>
      </c>
      <c r="B9330" t="s">
        <v>10554</v>
      </c>
      <c r="C9330">
        <f>YEAR(Data!$D9330)</f>
        <v>2014</v>
      </c>
      <c r="D9330" s="2">
        <v>41890</v>
      </c>
      <c r="E9330" s="2">
        <v>41893</v>
      </c>
      <c r="F9330" t="s">
        <v>188</v>
      </c>
      <c r="G9330" t="s">
        <v>3528</v>
      </c>
      <c r="H9330" t="s">
        <v>3529</v>
      </c>
      <c r="I9330" t="s">
        <v>26</v>
      </c>
      <c r="J9330" t="s">
        <v>27</v>
      </c>
      <c r="K9330" t="s">
        <v>2534</v>
      </c>
      <c r="L9330" t="s">
        <v>96</v>
      </c>
      <c r="M9330">
        <v>98026</v>
      </c>
      <c r="N9330" t="s">
        <v>44</v>
      </c>
      <c r="O9330" t="s">
        <v>6389</v>
      </c>
      <c r="P9330" t="s">
        <v>46</v>
      </c>
      <c r="Q9330" t="s">
        <v>68</v>
      </c>
      <c r="R9330" t="s">
        <v>6390</v>
      </c>
      <c r="S9330">
        <v>25.98</v>
      </c>
      <c r="T9330">
        <v>1</v>
      </c>
      <c r="U9330">
        <v>0</v>
      </c>
      <c r="V9330">
        <v>7.2744</v>
      </c>
    </row>
    <row r="9331" spans="1:22" ht="14.25" customHeight="1" x14ac:dyDescent="0.3">
      <c r="A9331">
        <v>9330</v>
      </c>
      <c r="B9331" t="s">
        <v>10555</v>
      </c>
      <c r="C9331">
        <f>YEAR(Data!$D9331)</f>
        <v>2012</v>
      </c>
      <c r="D9331" s="2">
        <v>41241</v>
      </c>
      <c r="E9331" s="2">
        <v>41243</v>
      </c>
      <c r="F9331" t="s">
        <v>188</v>
      </c>
      <c r="G9331" t="s">
        <v>1887</v>
      </c>
      <c r="H9331" t="s">
        <v>1888</v>
      </c>
      <c r="I9331" t="s">
        <v>26</v>
      </c>
      <c r="J9331" t="s">
        <v>27</v>
      </c>
      <c r="K9331" t="s">
        <v>127</v>
      </c>
      <c r="L9331" t="s">
        <v>43</v>
      </c>
      <c r="M9331">
        <v>94110</v>
      </c>
      <c r="N9331" t="s">
        <v>44</v>
      </c>
      <c r="O9331" t="s">
        <v>7211</v>
      </c>
      <c r="P9331" t="s">
        <v>46</v>
      </c>
      <c r="Q9331" t="s">
        <v>78</v>
      </c>
      <c r="R9331" t="s">
        <v>7212</v>
      </c>
      <c r="S9331">
        <v>45.28</v>
      </c>
      <c r="T9331">
        <v>4</v>
      </c>
      <c r="U9331">
        <v>0</v>
      </c>
      <c r="V9331">
        <v>15.395199999999999</v>
      </c>
    </row>
    <row r="9332" spans="1:22" ht="14.25" customHeight="1" x14ac:dyDescent="0.3">
      <c r="A9332">
        <v>9331</v>
      </c>
      <c r="B9332" t="s">
        <v>10556</v>
      </c>
      <c r="C9332">
        <f>YEAR(Data!$D9332)</f>
        <v>2012</v>
      </c>
      <c r="D9332" s="2">
        <v>41225</v>
      </c>
      <c r="E9332" s="2">
        <v>41231</v>
      </c>
      <c r="F9332" t="s">
        <v>50</v>
      </c>
      <c r="G9332" t="s">
        <v>6335</v>
      </c>
      <c r="H9332" t="s">
        <v>6336</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ht="14.25" customHeight="1" x14ac:dyDescent="0.3">
      <c r="A9333">
        <v>9332</v>
      </c>
      <c r="B9333" t="s">
        <v>10557</v>
      </c>
      <c r="C9333">
        <f>YEAR(Data!$D9333)</f>
        <v>2013</v>
      </c>
      <c r="D9333" s="2">
        <v>41547</v>
      </c>
      <c r="E9333" s="2">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ht="14.25" customHeight="1" x14ac:dyDescent="0.3">
      <c r="A9334">
        <v>9333</v>
      </c>
      <c r="B9334" t="s">
        <v>10558</v>
      </c>
      <c r="C9334">
        <f>YEAR(Data!$D9334)</f>
        <v>2014</v>
      </c>
      <c r="D9334" s="2">
        <v>41894</v>
      </c>
      <c r="E9334" s="2">
        <v>41896</v>
      </c>
      <c r="F9334" t="s">
        <v>23</v>
      </c>
      <c r="G9334" t="s">
        <v>7946</v>
      </c>
      <c r="H9334" t="s">
        <v>7947</v>
      </c>
      <c r="I9334" t="s">
        <v>26</v>
      </c>
      <c r="J9334" t="s">
        <v>27</v>
      </c>
      <c r="K9334" t="s">
        <v>7970</v>
      </c>
      <c r="L9334" t="s">
        <v>29</v>
      </c>
      <c r="M9334">
        <v>40324</v>
      </c>
      <c r="N9334" t="s">
        <v>30</v>
      </c>
      <c r="O9334" t="s">
        <v>1607</v>
      </c>
      <c r="P9334" t="s">
        <v>46</v>
      </c>
      <c r="Q9334" t="s">
        <v>78</v>
      </c>
      <c r="R9334" t="s">
        <v>1608</v>
      </c>
      <c r="S9334">
        <v>195.68</v>
      </c>
      <c r="T9334">
        <v>4</v>
      </c>
      <c r="U9334">
        <v>0</v>
      </c>
      <c r="V9334">
        <v>50.876800000000003</v>
      </c>
    </row>
    <row r="9335" spans="1:22" ht="14.25" customHeight="1" x14ac:dyDescent="0.3">
      <c r="A9335">
        <v>9334</v>
      </c>
      <c r="B9335" t="s">
        <v>10558</v>
      </c>
      <c r="C9335">
        <f>YEAR(Data!$D9335)</f>
        <v>2014</v>
      </c>
      <c r="D9335" s="2">
        <v>41894</v>
      </c>
      <c r="E9335" s="2">
        <v>41896</v>
      </c>
      <c r="F9335" t="s">
        <v>23</v>
      </c>
      <c r="G9335" t="s">
        <v>7946</v>
      </c>
      <c r="H9335" t="s">
        <v>7947</v>
      </c>
      <c r="I9335" t="s">
        <v>26</v>
      </c>
      <c r="J9335" t="s">
        <v>27</v>
      </c>
      <c r="K9335" t="s">
        <v>7970</v>
      </c>
      <c r="L9335" t="s">
        <v>29</v>
      </c>
      <c r="M9335">
        <v>40324</v>
      </c>
      <c r="N9335" t="s">
        <v>30</v>
      </c>
      <c r="O9335" t="s">
        <v>4187</v>
      </c>
      <c r="P9335" t="s">
        <v>46</v>
      </c>
      <c r="Q9335" t="s">
        <v>269</v>
      </c>
      <c r="R9335" t="s">
        <v>4188</v>
      </c>
      <c r="S9335">
        <v>14.2</v>
      </c>
      <c r="T9335">
        <v>4</v>
      </c>
      <c r="U9335">
        <v>0</v>
      </c>
      <c r="V9335">
        <v>6.6739999999999995</v>
      </c>
    </row>
    <row r="9336" spans="1:22" ht="14.25" customHeight="1" x14ac:dyDescent="0.3">
      <c r="A9336">
        <v>9335</v>
      </c>
      <c r="B9336" t="s">
        <v>10559</v>
      </c>
      <c r="C9336">
        <f>YEAR(Data!$D9336)</f>
        <v>2014</v>
      </c>
      <c r="D9336" s="2">
        <v>41761</v>
      </c>
      <c r="E9336" s="2">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ht="14.25" customHeight="1" x14ac:dyDescent="0.3">
      <c r="A9337">
        <v>9336</v>
      </c>
      <c r="B9337" t="s">
        <v>10559</v>
      </c>
      <c r="C9337">
        <f>YEAR(Data!$D9337)</f>
        <v>2014</v>
      </c>
      <c r="D9337" s="2">
        <v>41761</v>
      </c>
      <c r="E9337" s="2">
        <v>41762</v>
      </c>
      <c r="F9337" t="s">
        <v>188</v>
      </c>
      <c r="G9337" t="s">
        <v>1308</v>
      </c>
      <c r="H9337" t="s">
        <v>1309</v>
      </c>
      <c r="I9337" t="s">
        <v>26</v>
      </c>
      <c r="J9337" t="s">
        <v>27</v>
      </c>
      <c r="K9337" t="s">
        <v>3405</v>
      </c>
      <c r="L9337" t="s">
        <v>54</v>
      </c>
      <c r="M9337">
        <v>33065</v>
      </c>
      <c r="N9337" t="s">
        <v>30</v>
      </c>
      <c r="O9337" t="s">
        <v>6836</v>
      </c>
      <c r="P9337" t="s">
        <v>46</v>
      </c>
      <c r="Q9337" t="s">
        <v>47</v>
      </c>
      <c r="R9337" t="s">
        <v>6837</v>
      </c>
      <c r="S9337">
        <v>4.6079999999999997</v>
      </c>
      <c r="T9337">
        <v>2</v>
      </c>
      <c r="U9337">
        <v>0.2</v>
      </c>
      <c r="V9337">
        <v>1.4975999999999996</v>
      </c>
    </row>
    <row r="9338" spans="1:22" ht="14.25" customHeight="1" x14ac:dyDescent="0.3">
      <c r="A9338">
        <v>9337</v>
      </c>
      <c r="B9338" t="s">
        <v>10560</v>
      </c>
      <c r="C9338">
        <f>YEAR(Data!$D9338)</f>
        <v>2014</v>
      </c>
      <c r="D9338" s="2">
        <v>41899</v>
      </c>
      <c r="E9338" s="2">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ht="14.25" customHeight="1" x14ac:dyDescent="0.3">
      <c r="A9339">
        <v>9338</v>
      </c>
      <c r="B9339" t="s">
        <v>10561</v>
      </c>
      <c r="C9339">
        <f>YEAR(Data!$D9339)</f>
        <v>2011</v>
      </c>
      <c r="D9339" s="2">
        <v>40835</v>
      </c>
      <c r="E9339" s="2">
        <v>40838</v>
      </c>
      <c r="F9339" t="s">
        <v>23</v>
      </c>
      <c r="G9339" t="s">
        <v>2853</v>
      </c>
      <c r="H9339" t="s">
        <v>2854</v>
      </c>
      <c r="I9339" t="s">
        <v>41</v>
      </c>
      <c r="J9339" t="s">
        <v>27</v>
      </c>
      <c r="K9339" t="s">
        <v>127</v>
      </c>
      <c r="L9339" t="s">
        <v>43</v>
      </c>
      <c r="M9339">
        <v>94110</v>
      </c>
      <c r="N9339" t="s">
        <v>44</v>
      </c>
      <c r="O9339" t="s">
        <v>5744</v>
      </c>
      <c r="P9339" t="s">
        <v>46</v>
      </c>
      <c r="Q9339" t="s">
        <v>75</v>
      </c>
      <c r="R9339" t="s">
        <v>5745</v>
      </c>
      <c r="S9339">
        <v>2.9920000000000004</v>
      </c>
      <c r="T9339">
        <v>1</v>
      </c>
      <c r="U9339">
        <v>0.2</v>
      </c>
      <c r="V9339">
        <v>1.1219999999999999</v>
      </c>
    </row>
    <row r="9340" spans="1:22" ht="14.25" customHeight="1" x14ac:dyDescent="0.3">
      <c r="A9340">
        <v>9339</v>
      </c>
      <c r="B9340" t="s">
        <v>10561</v>
      </c>
      <c r="C9340">
        <f>YEAR(Data!$D9340)</f>
        <v>2011</v>
      </c>
      <c r="D9340" s="2">
        <v>40835</v>
      </c>
      <c r="E9340" s="2">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ht="14.25" customHeight="1" x14ac:dyDescent="0.3">
      <c r="A9341">
        <v>9340</v>
      </c>
      <c r="B9341" t="s">
        <v>10561</v>
      </c>
      <c r="C9341">
        <f>YEAR(Data!$D9341)</f>
        <v>2011</v>
      </c>
      <c r="D9341" s="2">
        <v>40835</v>
      </c>
      <c r="E9341" s="2">
        <v>40838</v>
      </c>
      <c r="F9341" t="s">
        <v>23</v>
      </c>
      <c r="G9341" t="s">
        <v>2853</v>
      </c>
      <c r="H9341" t="s">
        <v>2854</v>
      </c>
      <c r="I9341" t="s">
        <v>41</v>
      </c>
      <c r="J9341" t="s">
        <v>27</v>
      </c>
      <c r="K9341" t="s">
        <v>127</v>
      </c>
      <c r="L9341" t="s">
        <v>43</v>
      </c>
      <c r="M9341">
        <v>94110</v>
      </c>
      <c r="N9341" t="s">
        <v>44</v>
      </c>
      <c r="O9341" t="s">
        <v>7675</v>
      </c>
      <c r="P9341" t="s">
        <v>46</v>
      </c>
      <c r="Q9341" t="s">
        <v>90</v>
      </c>
      <c r="R9341" t="s">
        <v>7676</v>
      </c>
      <c r="S9341">
        <v>146.72999999999999</v>
      </c>
      <c r="T9341">
        <v>3</v>
      </c>
      <c r="U9341">
        <v>0</v>
      </c>
      <c r="V9341">
        <v>68.963099999999997</v>
      </c>
    </row>
    <row r="9342" spans="1:22" ht="14.25" customHeight="1" x14ac:dyDescent="0.3">
      <c r="A9342">
        <v>9341</v>
      </c>
      <c r="B9342" t="s">
        <v>10561</v>
      </c>
      <c r="C9342">
        <f>YEAR(Data!$D9342)</f>
        <v>2011</v>
      </c>
      <c r="D9342" s="2">
        <v>40835</v>
      </c>
      <c r="E9342" s="2">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ht="14.25" customHeight="1" x14ac:dyDescent="0.3">
      <c r="A9343">
        <v>9342</v>
      </c>
      <c r="B9343" t="s">
        <v>10561</v>
      </c>
      <c r="C9343">
        <f>YEAR(Data!$D9343)</f>
        <v>2011</v>
      </c>
      <c r="D9343" s="2">
        <v>40835</v>
      </c>
      <c r="E9343" s="2">
        <v>40838</v>
      </c>
      <c r="F9343" t="s">
        <v>23</v>
      </c>
      <c r="G9343" t="s">
        <v>2853</v>
      </c>
      <c r="H9343" t="s">
        <v>2854</v>
      </c>
      <c r="I9343" t="s">
        <v>41</v>
      </c>
      <c r="J9343" t="s">
        <v>27</v>
      </c>
      <c r="K9343" t="s">
        <v>127</v>
      </c>
      <c r="L9343" t="s">
        <v>43</v>
      </c>
      <c r="M9343">
        <v>94110</v>
      </c>
      <c r="N9343" t="s">
        <v>44</v>
      </c>
      <c r="O9343" t="s">
        <v>7698</v>
      </c>
      <c r="P9343" t="s">
        <v>71</v>
      </c>
      <c r="Q9343" t="s">
        <v>72</v>
      </c>
      <c r="R9343" t="s">
        <v>7699</v>
      </c>
      <c r="S9343">
        <v>117.57600000000002</v>
      </c>
      <c r="T9343">
        <v>3</v>
      </c>
      <c r="U9343">
        <v>0.2</v>
      </c>
      <c r="V9343">
        <v>11.757600000000011</v>
      </c>
    </row>
    <row r="9344" spans="1:22" ht="14.25" customHeight="1" x14ac:dyDescent="0.3">
      <c r="A9344">
        <v>9343</v>
      </c>
      <c r="B9344" t="s">
        <v>10562</v>
      </c>
      <c r="C9344">
        <f>YEAR(Data!$D9344)</f>
        <v>2013</v>
      </c>
      <c r="D9344" s="2">
        <v>41347</v>
      </c>
      <c r="E9344" s="2">
        <v>41352</v>
      </c>
      <c r="F9344" t="s">
        <v>50</v>
      </c>
      <c r="G9344" t="s">
        <v>7672</v>
      </c>
      <c r="H9344" t="s">
        <v>7673</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ht="14.25" customHeight="1" x14ac:dyDescent="0.3">
      <c r="A9345">
        <v>9344</v>
      </c>
      <c r="B9345" t="s">
        <v>10563</v>
      </c>
      <c r="C9345">
        <f>YEAR(Data!$D9345)</f>
        <v>2014</v>
      </c>
      <c r="D9345" s="2">
        <v>41688</v>
      </c>
      <c r="E9345" s="2">
        <v>41691</v>
      </c>
      <c r="F9345" t="s">
        <v>188</v>
      </c>
      <c r="G9345" t="s">
        <v>2310</v>
      </c>
      <c r="H9345" t="s">
        <v>2311</v>
      </c>
      <c r="I9345" t="s">
        <v>102</v>
      </c>
      <c r="J9345" t="s">
        <v>27</v>
      </c>
      <c r="K9345" t="s">
        <v>276</v>
      </c>
      <c r="L9345" t="s">
        <v>498</v>
      </c>
      <c r="M9345">
        <v>45373</v>
      </c>
      <c r="N9345" t="s">
        <v>148</v>
      </c>
      <c r="O9345" t="s">
        <v>8316</v>
      </c>
      <c r="P9345" t="s">
        <v>32</v>
      </c>
      <c r="Q9345" t="s">
        <v>56</v>
      </c>
      <c r="R9345" t="s">
        <v>8317</v>
      </c>
      <c r="S9345">
        <v>455.97</v>
      </c>
      <c r="T9345">
        <v>5</v>
      </c>
      <c r="U9345">
        <v>0.4</v>
      </c>
      <c r="V9345">
        <v>-106.39299999999997</v>
      </c>
    </row>
    <row r="9346" spans="1:22" ht="14.25" customHeight="1" x14ac:dyDescent="0.3">
      <c r="A9346">
        <v>9345</v>
      </c>
      <c r="B9346" t="s">
        <v>10563</v>
      </c>
      <c r="C9346">
        <f>YEAR(Data!$D9346)</f>
        <v>2014</v>
      </c>
      <c r="D9346" s="2">
        <v>41688</v>
      </c>
      <c r="E9346" s="2">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ht="14.25" customHeight="1" x14ac:dyDescent="0.3">
      <c r="A9347">
        <v>9346</v>
      </c>
      <c r="B9347" t="s">
        <v>10563</v>
      </c>
      <c r="C9347">
        <f>YEAR(Data!$D9347)</f>
        <v>2014</v>
      </c>
      <c r="D9347" s="2">
        <v>41688</v>
      </c>
      <c r="E9347" s="2">
        <v>41691</v>
      </c>
      <c r="F9347" t="s">
        <v>188</v>
      </c>
      <c r="G9347" t="s">
        <v>2310</v>
      </c>
      <c r="H9347" t="s">
        <v>2311</v>
      </c>
      <c r="I9347" t="s">
        <v>102</v>
      </c>
      <c r="J9347" t="s">
        <v>27</v>
      </c>
      <c r="K9347" t="s">
        <v>276</v>
      </c>
      <c r="L9347" t="s">
        <v>498</v>
      </c>
      <c r="M9347">
        <v>45373</v>
      </c>
      <c r="N9347" t="s">
        <v>148</v>
      </c>
      <c r="O9347" t="s">
        <v>6301</v>
      </c>
      <c r="P9347" t="s">
        <v>71</v>
      </c>
      <c r="Q9347" t="s">
        <v>72</v>
      </c>
      <c r="R9347" t="s">
        <v>6302</v>
      </c>
      <c r="S9347">
        <v>57.593999999999994</v>
      </c>
      <c r="T9347">
        <v>1</v>
      </c>
      <c r="U9347">
        <v>0.4</v>
      </c>
      <c r="V9347">
        <v>-11.518799999999999</v>
      </c>
    </row>
    <row r="9348" spans="1:22" ht="14.25" customHeight="1" x14ac:dyDescent="0.3">
      <c r="A9348">
        <v>9347</v>
      </c>
      <c r="B9348" t="s">
        <v>10563</v>
      </c>
      <c r="C9348">
        <f>YEAR(Data!$D9348)</f>
        <v>2014</v>
      </c>
      <c r="D9348" s="2">
        <v>41688</v>
      </c>
      <c r="E9348" s="2">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ht="14.25" customHeight="1" x14ac:dyDescent="0.3">
      <c r="A9349">
        <v>9348</v>
      </c>
      <c r="B9349" t="s">
        <v>10563</v>
      </c>
      <c r="C9349">
        <f>YEAR(Data!$D9349)</f>
        <v>2014</v>
      </c>
      <c r="D9349" s="2">
        <v>41688</v>
      </c>
      <c r="E9349" s="2">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ht="14.25" customHeight="1" x14ac:dyDescent="0.3">
      <c r="A9350">
        <v>9349</v>
      </c>
      <c r="B9350" t="s">
        <v>10564</v>
      </c>
      <c r="C9350">
        <f>YEAR(Data!$D9350)</f>
        <v>2013</v>
      </c>
      <c r="D9350" s="2">
        <v>41631</v>
      </c>
      <c r="E9350" s="2">
        <v>41637</v>
      </c>
      <c r="F9350" t="s">
        <v>50</v>
      </c>
      <c r="G9350" t="s">
        <v>364</v>
      </c>
      <c r="H9350" t="s">
        <v>365</v>
      </c>
      <c r="I9350" t="s">
        <v>26</v>
      </c>
      <c r="J9350" t="s">
        <v>27</v>
      </c>
      <c r="K9350" t="s">
        <v>7967</v>
      </c>
      <c r="L9350" t="s">
        <v>43</v>
      </c>
      <c r="M9350">
        <v>92553</v>
      </c>
      <c r="N9350" t="s">
        <v>44</v>
      </c>
      <c r="O9350" t="s">
        <v>9187</v>
      </c>
      <c r="P9350" t="s">
        <v>32</v>
      </c>
      <c r="Q9350" t="s">
        <v>65</v>
      </c>
      <c r="R9350" t="s">
        <v>9188</v>
      </c>
      <c r="S9350">
        <v>842.72</v>
      </c>
      <c r="T9350">
        <v>8</v>
      </c>
      <c r="U9350">
        <v>0</v>
      </c>
      <c r="V9350">
        <v>202.25279999999998</v>
      </c>
    </row>
    <row r="9351" spans="1:22" ht="14.25" customHeight="1" x14ac:dyDescent="0.3">
      <c r="A9351">
        <v>9350</v>
      </c>
      <c r="B9351" t="s">
        <v>10564</v>
      </c>
      <c r="C9351">
        <f>YEAR(Data!$D9351)</f>
        <v>2013</v>
      </c>
      <c r="D9351" s="2">
        <v>41631</v>
      </c>
      <c r="E9351" s="2">
        <v>41637</v>
      </c>
      <c r="F9351" t="s">
        <v>50</v>
      </c>
      <c r="G9351" t="s">
        <v>364</v>
      </c>
      <c r="H9351" t="s">
        <v>365</v>
      </c>
      <c r="I9351" t="s">
        <v>26</v>
      </c>
      <c r="J9351" t="s">
        <v>27</v>
      </c>
      <c r="K9351" t="s">
        <v>7967</v>
      </c>
      <c r="L9351" t="s">
        <v>43</v>
      </c>
      <c r="M9351">
        <v>92553</v>
      </c>
      <c r="N9351" t="s">
        <v>44</v>
      </c>
      <c r="O9351" t="s">
        <v>483</v>
      </c>
      <c r="P9351" t="s">
        <v>32</v>
      </c>
      <c r="Q9351" t="s">
        <v>65</v>
      </c>
      <c r="R9351" t="s">
        <v>484</v>
      </c>
      <c r="S9351">
        <v>41.96</v>
      </c>
      <c r="T9351">
        <v>2</v>
      </c>
      <c r="U9351">
        <v>0</v>
      </c>
      <c r="V9351">
        <v>10.909600000000001</v>
      </c>
    </row>
    <row r="9352" spans="1:22" ht="14.25" customHeight="1" x14ac:dyDescent="0.3">
      <c r="A9352">
        <v>9351</v>
      </c>
      <c r="B9352" t="s">
        <v>10565</v>
      </c>
      <c r="C9352">
        <f>YEAR(Data!$D9352)</f>
        <v>2013</v>
      </c>
      <c r="D9352" s="2">
        <v>41541</v>
      </c>
      <c r="E9352" s="2">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ht="14.25" customHeight="1" x14ac:dyDescent="0.3">
      <c r="A9353">
        <v>9352</v>
      </c>
      <c r="B9353" t="s">
        <v>10565</v>
      </c>
      <c r="C9353">
        <f>YEAR(Data!$D9353)</f>
        <v>2013</v>
      </c>
      <c r="D9353" s="2">
        <v>41541</v>
      </c>
      <c r="E9353" s="2">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ht="14.25" customHeight="1" x14ac:dyDescent="0.3">
      <c r="A9354">
        <v>9353</v>
      </c>
      <c r="B9354" t="s">
        <v>10566</v>
      </c>
      <c r="C9354">
        <f>YEAR(Data!$D9354)</f>
        <v>2014</v>
      </c>
      <c r="D9354" s="2">
        <v>41907</v>
      </c>
      <c r="E9354" s="2">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ht="14.25" customHeight="1" x14ac:dyDescent="0.3">
      <c r="A9355">
        <v>9354</v>
      </c>
      <c r="B9355" t="s">
        <v>10566</v>
      </c>
      <c r="C9355">
        <f>YEAR(Data!$D9355)</f>
        <v>2014</v>
      </c>
      <c r="D9355" s="2">
        <v>41907</v>
      </c>
      <c r="E9355" s="2">
        <v>41909</v>
      </c>
      <c r="F9355" t="s">
        <v>188</v>
      </c>
      <c r="G9355" t="s">
        <v>1699</v>
      </c>
      <c r="H9355" t="s">
        <v>1700</v>
      </c>
      <c r="I9355" t="s">
        <v>26</v>
      </c>
      <c r="J9355" t="s">
        <v>27</v>
      </c>
      <c r="K9355" t="s">
        <v>303</v>
      </c>
      <c r="L9355" t="s">
        <v>211</v>
      </c>
      <c r="M9355">
        <v>60623</v>
      </c>
      <c r="N9355" t="s">
        <v>105</v>
      </c>
      <c r="O9355" t="s">
        <v>8957</v>
      </c>
      <c r="P9355" t="s">
        <v>46</v>
      </c>
      <c r="Q9355" t="s">
        <v>90</v>
      </c>
      <c r="R9355" t="s">
        <v>8958</v>
      </c>
      <c r="S9355">
        <v>11.423999999999999</v>
      </c>
      <c r="T9355">
        <v>3</v>
      </c>
      <c r="U9355">
        <v>0.2</v>
      </c>
      <c r="V9355">
        <v>3.7127999999999988</v>
      </c>
    </row>
    <row r="9356" spans="1:22" ht="14.25" customHeight="1" x14ac:dyDescent="0.3">
      <c r="A9356">
        <v>9355</v>
      </c>
      <c r="B9356" t="s">
        <v>10567</v>
      </c>
      <c r="C9356">
        <f>YEAR(Data!$D9356)</f>
        <v>2012</v>
      </c>
      <c r="D9356" s="2">
        <v>41244</v>
      </c>
      <c r="E9356" s="2">
        <v>41248</v>
      </c>
      <c r="F9356" t="s">
        <v>50</v>
      </c>
      <c r="G9356" t="s">
        <v>182</v>
      </c>
      <c r="H9356" t="s">
        <v>183</v>
      </c>
      <c r="I9356" t="s">
        <v>102</v>
      </c>
      <c r="J9356" t="s">
        <v>27</v>
      </c>
      <c r="K9356" t="s">
        <v>328</v>
      </c>
      <c r="L9356" t="s">
        <v>238</v>
      </c>
      <c r="M9356">
        <v>49201</v>
      </c>
      <c r="N9356" t="s">
        <v>105</v>
      </c>
      <c r="O9356" t="s">
        <v>8591</v>
      </c>
      <c r="P9356" t="s">
        <v>46</v>
      </c>
      <c r="Q9356" t="s">
        <v>90</v>
      </c>
      <c r="R9356" t="s">
        <v>8592</v>
      </c>
      <c r="S9356">
        <v>19.440000000000001</v>
      </c>
      <c r="T9356">
        <v>3</v>
      </c>
      <c r="U9356">
        <v>0</v>
      </c>
      <c r="V9356">
        <v>9.3312000000000008</v>
      </c>
    </row>
    <row r="9357" spans="1:22" ht="14.25" customHeight="1" x14ac:dyDescent="0.3">
      <c r="A9357">
        <v>9356</v>
      </c>
      <c r="B9357" t="s">
        <v>10567</v>
      </c>
      <c r="C9357">
        <f>YEAR(Data!$D9357)</f>
        <v>2012</v>
      </c>
      <c r="D9357" s="2">
        <v>41244</v>
      </c>
      <c r="E9357" s="2">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ht="14.25" customHeight="1" x14ac:dyDescent="0.3">
      <c r="A9358">
        <v>9357</v>
      </c>
      <c r="B9358" t="s">
        <v>10567</v>
      </c>
      <c r="C9358">
        <f>YEAR(Data!$D9358)</f>
        <v>2012</v>
      </c>
      <c r="D9358" s="2">
        <v>41244</v>
      </c>
      <c r="E9358" s="2">
        <v>41248</v>
      </c>
      <c r="F9358" t="s">
        <v>50</v>
      </c>
      <c r="G9358" t="s">
        <v>182</v>
      </c>
      <c r="H9358" t="s">
        <v>183</v>
      </c>
      <c r="I9358" t="s">
        <v>102</v>
      </c>
      <c r="J9358" t="s">
        <v>27</v>
      </c>
      <c r="K9358" t="s">
        <v>328</v>
      </c>
      <c r="L9358" t="s">
        <v>238</v>
      </c>
      <c r="M9358">
        <v>49201</v>
      </c>
      <c r="N9358" t="s">
        <v>105</v>
      </c>
      <c r="O9358" t="s">
        <v>5239</v>
      </c>
      <c r="P9358" t="s">
        <v>46</v>
      </c>
      <c r="Q9358" t="s">
        <v>90</v>
      </c>
      <c r="R9358" t="s">
        <v>5240</v>
      </c>
      <c r="S9358">
        <v>18.54</v>
      </c>
      <c r="T9358">
        <v>2</v>
      </c>
      <c r="U9358">
        <v>0</v>
      </c>
      <c r="V9358">
        <v>8.7137999999999991</v>
      </c>
    </row>
    <row r="9359" spans="1:22" ht="14.25" customHeight="1" x14ac:dyDescent="0.3">
      <c r="A9359">
        <v>9358</v>
      </c>
      <c r="B9359" t="s">
        <v>10568</v>
      </c>
      <c r="C9359">
        <f>YEAR(Data!$D9359)</f>
        <v>2013</v>
      </c>
      <c r="D9359" s="2">
        <v>41299</v>
      </c>
      <c r="E9359" s="2">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ht="14.25" customHeight="1" x14ac:dyDescent="0.3">
      <c r="A9360">
        <v>9359</v>
      </c>
      <c r="B9360" t="s">
        <v>10568</v>
      </c>
      <c r="C9360">
        <f>YEAR(Data!$D9360)</f>
        <v>2013</v>
      </c>
      <c r="D9360" s="2">
        <v>41299</v>
      </c>
      <c r="E9360" s="2">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ht="14.25" customHeight="1" x14ac:dyDescent="0.3">
      <c r="A9361">
        <v>9360</v>
      </c>
      <c r="B9361" t="s">
        <v>10568</v>
      </c>
      <c r="C9361">
        <f>YEAR(Data!$D9361)</f>
        <v>2013</v>
      </c>
      <c r="D9361" s="2">
        <v>41299</v>
      </c>
      <c r="E9361" s="2">
        <v>41302</v>
      </c>
      <c r="F9361" t="s">
        <v>23</v>
      </c>
      <c r="G9361" t="s">
        <v>581</v>
      </c>
      <c r="H9361" t="s">
        <v>582</v>
      </c>
      <c r="I9361" t="s">
        <v>41</v>
      </c>
      <c r="J9361" t="s">
        <v>27</v>
      </c>
      <c r="K9361" t="s">
        <v>266</v>
      </c>
      <c r="L9361" t="s">
        <v>267</v>
      </c>
      <c r="M9361">
        <v>10024</v>
      </c>
      <c r="N9361" t="s">
        <v>148</v>
      </c>
      <c r="O9361" t="s">
        <v>8503</v>
      </c>
      <c r="P9361" t="s">
        <v>32</v>
      </c>
      <c r="Q9361" t="s">
        <v>65</v>
      </c>
      <c r="R9361" t="s">
        <v>8504</v>
      </c>
      <c r="S9361">
        <v>45.98</v>
      </c>
      <c r="T9361">
        <v>1</v>
      </c>
      <c r="U9361">
        <v>0</v>
      </c>
      <c r="V9361">
        <v>7.816599999999994</v>
      </c>
    </row>
    <row r="9362" spans="1:22" ht="14.25" customHeight="1" x14ac:dyDescent="0.3">
      <c r="A9362">
        <v>9361</v>
      </c>
      <c r="B9362" t="s">
        <v>10568</v>
      </c>
      <c r="C9362">
        <f>YEAR(Data!$D9362)</f>
        <v>2013</v>
      </c>
      <c r="D9362" s="2">
        <v>41299</v>
      </c>
      <c r="E9362" s="2">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ht="14.25" customHeight="1" x14ac:dyDescent="0.3">
      <c r="A9363">
        <v>9362</v>
      </c>
      <c r="B9363" t="s">
        <v>10569</v>
      </c>
      <c r="C9363">
        <f>YEAR(Data!$D9363)</f>
        <v>2014</v>
      </c>
      <c r="D9363" s="2">
        <v>41720</v>
      </c>
      <c r="E9363" s="2">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ht="14.25" customHeight="1" x14ac:dyDescent="0.3">
      <c r="A9364">
        <v>9363</v>
      </c>
      <c r="B9364" t="s">
        <v>10569</v>
      </c>
      <c r="C9364">
        <f>YEAR(Data!$D9364)</f>
        <v>2014</v>
      </c>
      <c r="D9364" s="2">
        <v>41720</v>
      </c>
      <c r="E9364" s="2">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ht="14.25" customHeight="1" x14ac:dyDescent="0.3">
      <c r="A9365">
        <v>9364</v>
      </c>
      <c r="B9365" t="s">
        <v>10569</v>
      </c>
      <c r="C9365">
        <f>YEAR(Data!$D9365)</f>
        <v>2014</v>
      </c>
      <c r="D9365" s="2">
        <v>41720</v>
      </c>
      <c r="E9365" s="2">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ht="14.25" customHeight="1" x14ac:dyDescent="0.3">
      <c r="A9366">
        <v>9365</v>
      </c>
      <c r="B9366" t="s">
        <v>10569</v>
      </c>
      <c r="C9366">
        <f>YEAR(Data!$D9366)</f>
        <v>2014</v>
      </c>
      <c r="D9366" s="2">
        <v>41720</v>
      </c>
      <c r="E9366" s="2">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ht="14.25" customHeight="1" x14ac:dyDescent="0.3">
      <c r="A9367">
        <v>9366</v>
      </c>
      <c r="B9367" t="s">
        <v>10570</v>
      </c>
      <c r="C9367">
        <f>YEAR(Data!$D9367)</f>
        <v>2011</v>
      </c>
      <c r="D9367" s="2">
        <v>40777</v>
      </c>
      <c r="E9367" s="2">
        <v>40780</v>
      </c>
      <c r="F9367" t="s">
        <v>188</v>
      </c>
      <c r="G9367" t="s">
        <v>1934</v>
      </c>
      <c r="H9367" t="s">
        <v>1935</v>
      </c>
      <c r="I9367" t="s">
        <v>26</v>
      </c>
      <c r="J9367" t="s">
        <v>27</v>
      </c>
      <c r="K9367" t="s">
        <v>9306</v>
      </c>
      <c r="L9367" t="s">
        <v>596</v>
      </c>
      <c r="M9367">
        <v>63301</v>
      </c>
      <c r="N9367" t="s">
        <v>105</v>
      </c>
      <c r="O9367" t="s">
        <v>9709</v>
      </c>
      <c r="P9367" t="s">
        <v>46</v>
      </c>
      <c r="Q9367" t="s">
        <v>90</v>
      </c>
      <c r="R9367" t="s">
        <v>9710</v>
      </c>
      <c r="S9367">
        <v>11.56</v>
      </c>
      <c r="T9367">
        <v>2</v>
      </c>
      <c r="U9367">
        <v>0</v>
      </c>
      <c r="V9367">
        <v>5.6644000000000005</v>
      </c>
    </row>
    <row r="9368" spans="1:22" ht="14.25" customHeight="1" x14ac:dyDescent="0.3">
      <c r="A9368">
        <v>9367</v>
      </c>
      <c r="B9368" t="s">
        <v>10571</v>
      </c>
      <c r="C9368">
        <f>YEAR(Data!$D9368)</f>
        <v>2011</v>
      </c>
      <c r="D9368" s="2">
        <v>40702</v>
      </c>
      <c r="E9368" s="2">
        <v>40707</v>
      </c>
      <c r="F9368" t="s">
        <v>50</v>
      </c>
      <c r="G9368" t="s">
        <v>4199</v>
      </c>
      <c r="H9368" t="s">
        <v>4200</v>
      </c>
      <c r="I9368" t="s">
        <v>26</v>
      </c>
      <c r="J9368" t="s">
        <v>27</v>
      </c>
      <c r="K9368" t="s">
        <v>1173</v>
      </c>
      <c r="L9368" t="s">
        <v>267</v>
      </c>
      <c r="M9368">
        <v>11561</v>
      </c>
      <c r="N9368" t="s">
        <v>148</v>
      </c>
      <c r="O9368" t="s">
        <v>7314</v>
      </c>
      <c r="P9368" t="s">
        <v>46</v>
      </c>
      <c r="Q9368" t="s">
        <v>75</v>
      </c>
      <c r="R9368" t="s">
        <v>7315</v>
      </c>
      <c r="S9368">
        <v>68.48</v>
      </c>
      <c r="T9368">
        <v>2</v>
      </c>
      <c r="U9368">
        <v>0.2</v>
      </c>
      <c r="V9368">
        <v>25.679999999999996</v>
      </c>
    </row>
    <row r="9369" spans="1:22" ht="14.25" customHeight="1" x14ac:dyDescent="0.3">
      <c r="A9369">
        <v>9368</v>
      </c>
      <c r="B9369" t="s">
        <v>10571</v>
      </c>
      <c r="C9369">
        <f>YEAR(Data!$D9369)</f>
        <v>2011</v>
      </c>
      <c r="D9369" s="2">
        <v>40702</v>
      </c>
      <c r="E9369" s="2">
        <v>40707</v>
      </c>
      <c r="F9369" t="s">
        <v>50</v>
      </c>
      <c r="G9369" t="s">
        <v>4199</v>
      </c>
      <c r="H9369" t="s">
        <v>4200</v>
      </c>
      <c r="I9369" t="s">
        <v>26</v>
      </c>
      <c r="J9369" t="s">
        <v>27</v>
      </c>
      <c r="K9369" t="s">
        <v>1173</v>
      </c>
      <c r="L9369" t="s">
        <v>267</v>
      </c>
      <c r="M9369">
        <v>11561</v>
      </c>
      <c r="N9369" t="s">
        <v>148</v>
      </c>
      <c r="O9369" t="s">
        <v>5599</v>
      </c>
      <c r="P9369" t="s">
        <v>46</v>
      </c>
      <c r="Q9369" t="s">
        <v>59</v>
      </c>
      <c r="R9369" t="s">
        <v>5600</v>
      </c>
      <c r="S9369">
        <v>1676.88</v>
      </c>
      <c r="T9369">
        <v>6</v>
      </c>
      <c r="U9369">
        <v>0</v>
      </c>
      <c r="V9369">
        <v>83.843999999999937</v>
      </c>
    </row>
    <row r="9370" spans="1:22" ht="14.25" customHeight="1" x14ac:dyDescent="0.3">
      <c r="A9370">
        <v>9369</v>
      </c>
      <c r="B9370" t="s">
        <v>10572</v>
      </c>
      <c r="C9370">
        <f>YEAR(Data!$D9370)</f>
        <v>2013</v>
      </c>
      <c r="D9370" s="2">
        <v>41372</v>
      </c>
      <c r="E9370" s="2">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ht="14.25" customHeight="1" x14ac:dyDescent="0.3">
      <c r="A9371">
        <v>9370</v>
      </c>
      <c r="B9371" t="s">
        <v>10573</v>
      </c>
      <c r="C9371">
        <f>YEAR(Data!$D9371)</f>
        <v>2014</v>
      </c>
      <c r="D9371" s="2">
        <v>41951</v>
      </c>
      <c r="E9371" s="2">
        <v>41953</v>
      </c>
      <c r="F9371" t="s">
        <v>23</v>
      </c>
      <c r="G9371" t="s">
        <v>3953</v>
      </c>
      <c r="H9371" t="s">
        <v>3954</v>
      </c>
      <c r="I9371" t="s">
        <v>41</v>
      </c>
      <c r="J9371" t="s">
        <v>27</v>
      </c>
      <c r="K9371" t="s">
        <v>3213</v>
      </c>
      <c r="L9371" t="s">
        <v>2735</v>
      </c>
      <c r="M9371">
        <v>20735</v>
      </c>
      <c r="N9371" t="s">
        <v>148</v>
      </c>
      <c r="O9371" t="s">
        <v>6128</v>
      </c>
      <c r="P9371" t="s">
        <v>32</v>
      </c>
      <c r="Q9371" t="s">
        <v>36</v>
      </c>
      <c r="R9371" t="s">
        <v>6129</v>
      </c>
      <c r="S9371">
        <v>272.96999999999997</v>
      </c>
      <c r="T9371">
        <v>3</v>
      </c>
      <c r="U9371">
        <v>0</v>
      </c>
      <c r="V9371">
        <v>43.675200000000018</v>
      </c>
    </row>
    <row r="9372" spans="1:22" ht="14.25" customHeight="1" x14ac:dyDescent="0.3">
      <c r="A9372">
        <v>9371</v>
      </c>
      <c r="B9372" t="s">
        <v>10574</v>
      </c>
      <c r="C9372">
        <f>YEAR(Data!$D9372)</f>
        <v>2012</v>
      </c>
      <c r="D9372" s="2">
        <v>41058</v>
      </c>
      <c r="E9372" s="2">
        <v>41060</v>
      </c>
      <c r="F9372" t="s">
        <v>188</v>
      </c>
      <c r="G9372" t="s">
        <v>8994</v>
      </c>
      <c r="H9372" t="s">
        <v>8995</v>
      </c>
      <c r="I9372" t="s">
        <v>41</v>
      </c>
      <c r="J9372" t="s">
        <v>27</v>
      </c>
      <c r="K9372" t="s">
        <v>497</v>
      </c>
      <c r="L9372" t="s">
        <v>498</v>
      </c>
      <c r="M9372">
        <v>43229</v>
      </c>
      <c r="N9372" t="s">
        <v>148</v>
      </c>
      <c r="O9372" t="s">
        <v>9595</v>
      </c>
      <c r="P9372" t="s">
        <v>32</v>
      </c>
      <c r="Q9372" t="s">
        <v>65</v>
      </c>
      <c r="R9372" t="s">
        <v>9596</v>
      </c>
      <c r="S9372">
        <v>41.568000000000005</v>
      </c>
      <c r="T9372">
        <v>4</v>
      </c>
      <c r="U9372">
        <v>0.2</v>
      </c>
      <c r="V9372">
        <v>-4.1568000000000023</v>
      </c>
    </row>
    <row r="9373" spans="1:22" ht="14.25" customHeight="1" x14ac:dyDescent="0.3">
      <c r="A9373">
        <v>9372</v>
      </c>
      <c r="B9373" t="s">
        <v>10574</v>
      </c>
      <c r="C9373">
        <f>YEAR(Data!$D9373)</f>
        <v>2012</v>
      </c>
      <c r="D9373" s="2">
        <v>41058</v>
      </c>
      <c r="E9373" s="2">
        <v>41060</v>
      </c>
      <c r="F9373" t="s">
        <v>188</v>
      </c>
      <c r="G9373" t="s">
        <v>8994</v>
      </c>
      <c r="H9373" t="s">
        <v>8995</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ht="14.25" customHeight="1" x14ac:dyDescent="0.3">
      <c r="A9374">
        <v>9373</v>
      </c>
      <c r="B9374" t="s">
        <v>10574</v>
      </c>
      <c r="C9374">
        <f>YEAR(Data!$D9374)</f>
        <v>2012</v>
      </c>
      <c r="D9374" s="2">
        <v>41058</v>
      </c>
      <c r="E9374" s="2">
        <v>41060</v>
      </c>
      <c r="F9374" t="s">
        <v>188</v>
      </c>
      <c r="G9374" t="s">
        <v>8994</v>
      </c>
      <c r="H9374" t="s">
        <v>8995</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ht="14.25" customHeight="1" x14ac:dyDescent="0.3">
      <c r="A9375">
        <v>9374</v>
      </c>
      <c r="B9375" t="s">
        <v>10575</v>
      </c>
      <c r="C9375">
        <f>YEAR(Data!$D9375)</f>
        <v>2014</v>
      </c>
      <c r="D9375" s="2">
        <v>41767</v>
      </c>
      <c r="E9375" s="2">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ht="14.25" customHeight="1" x14ac:dyDescent="0.3">
      <c r="A9376">
        <v>9375</v>
      </c>
      <c r="B9376" t="s">
        <v>10576</v>
      </c>
      <c r="C9376">
        <f>YEAR(Data!$D9376)</f>
        <v>2013</v>
      </c>
      <c r="D9376" s="2">
        <v>41431</v>
      </c>
      <c r="E9376" s="2">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ht="14.25" customHeight="1" x14ac:dyDescent="0.3">
      <c r="A9377">
        <v>9376</v>
      </c>
      <c r="B9377" t="s">
        <v>10577</v>
      </c>
      <c r="C9377">
        <f>YEAR(Data!$D9377)</f>
        <v>2012</v>
      </c>
      <c r="D9377" s="2">
        <v>41257</v>
      </c>
      <c r="E9377" s="2">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ht="14.25" customHeight="1" x14ac:dyDescent="0.3">
      <c r="A9378">
        <v>9377</v>
      </c>
      <c r="B9378" t="s">
        <v>10578</v>
      </c>
      <c r="C9378">
        <f>YEAR(Data!$D9378)</f>
        <v>2014</v>
      </c>
      <c r="D9378" s="2">
        <v>41999</v>
      </c>
      <c r="E9378" s="2">
        <v>42003</v>
      </c>
      <c r="F9378" t="s">
        <v>50</v>
      </c>
      <c r="G9378" t="s">
        <v>235</v>
      </c>
      <c r="H9378" t="s">
        <v>236</v>
      </c>
      <c r="I9378" t="s">
        <v>26</v>
      </c>
      <c r="J9378" t="s">
        <v>27</v>
      </c>
      <c r="K9378" t="s">
        <v>10579</v>
      </c>
      <c r="L9378" t="s">
        <v>788</v>
      </c>
      <c r="M9378">
        <v>7017</v>
      </c>
      <c r="N9378" t="s">
        <v>148</v>
      </c>
      <c r="O9378" t="s">
        <v>7421</v>
      </c>
      <c r="P9378" t="s">
        <v>71</v>
      </c>
      <c r="Q9378" t="s">
        <v>161</v>
      </c>
      <c r="R9378" t="s">
        <v>7422</v>
      </c>
      <c r="S9378">
        <v>31.799999999999997</v>
      </c>
      <c r="T9378">
        <v>3</v>
      </c>
      <c r="U9378">
        <v>0</v>
      </c>
      <c r="V9378">
        <v>13.674000000000003</v>
      </c>
    </row>
    <row r="9379" spans="1:22" ht="14.25" customHeight="1" x14ac:dyDescent="0.3">
      <c r="A9379">
        <v>9378</v>
      </c>
      <c r="B9379" t="s">
        <v>10580</v>
      </c>
      <c r="C9379">
        <f>YEAR(Data!$D9379)</f>
        <v>2014</v>
      </c>
      <c r="D9379" s="2">
        <v>41991</v>
      </c>
      <c r="E9379" s="2">
        <v>41995</v>
      </c>
      <c r="F9379" t="s">
        <v>50</v>
      </c>
      <c r="G9379" t="s">
        <v>2638</v>
      </c>
      <c r="H9379" t="s">
        <v>2639</v>
      </c>
      <c r="I9379" t="s">
        <v>41</v>
      </c>
      <c r="J9379" t="s">
        <v>27</v>
      </c>
      <c r="K9379" t="s">
        <v>6206</v>
      </c>
      <c r="L9379" t="s">
        <v>114</v>
      </c>
      <c r="M9379">
        <v>54703</v>
      </c>
      <c r="N9379" t="s">
        <v>105</v>
      </c>
      <c r="O9379" t="s">
        <v>6838</v>
      </c>
      <c r="P9379" t="s">
        <v>46</v>
      </c>
      <c r="Q9379" t="s">
        <v>59</v>
      </c>
      <c r="R9379" t="s">
        <v>6839</v>
      </c>
      <c r="S9379">
        <v>32.56</v>
      </c>
      <c r="T9379">
        <v>2</v>
      </c>
      <c r="U9379">
        <v>0</v>
      </c>
      <c r="V9379">
        <v>8.465600000000002</v>
      </c>
    </row>
    <row r="9380" spans="1:22" ht="14.25" customHeight="1" x14ac:dyDescent="0.3">
      <c r="A9380">
        <v>9379</v>
      </c>
      <c r="B9380" t="s">
        <v>10581</v>
      </c>
      <c r="C9380">
        <f>YEAR(Data!$D9380)</f>
        <v>2013</v>
      </c>
      <c r="D9380" s="2">
        <v>41405</v>
      </c>
      <c r="E9380" s="2">
        <v>41410</v>
      </c>
      <c r="F9380" t="s">
        <v>50</v>
      </c>
      <c r="G9380" t="s">
        <v>3575</v>
      </c>
      <c r="H9380" t="s">
        <v>3576</v>
      </c>
      <c r="I9380" t="s">
        <v>26</v>
      </c>
      <c r="J9380" t="s">
        <v>27</v>
      </c>
      <c r="K9380" t="s">
        <v>303</v>
      </c>
      <c r="L9380" t="s">
        <v>211</v>
      </c>
      <c r="M9380">
        <v>60610</v>
      </c>
      <c r="N9380" t="s">
        <v>105</v>
      </c>
      <c r="O9380" t="s">
        <v>10582</v>
      </c>
      <c r="P9380" t="s">
        <v>46</v>
      </c>
      <c r="Q9380" t="s">
        <v>173</v>
      </c>
      <c r="R9380" t="s">
        <v>10583</v>
      </c>
      <c r="S9380">
        <v>7.0720000000000001</v>
      </c>
      <c r="T9380">
        <v>2</v>
      </c>
      <c r="U9380">
        <v>0.2</v>
      </c>
      <c r="V9380">
        <v>2.3868</v>
      </c>
    </row>
    <row r="9381" spans="1:22" ht="14.25" customHeight="1" x14ac:dyDescent="0.3">
      <c r="A9381">
        <v>9380</v>
      </c>
      <c r="B9381" t="s">
        <v>10584</v>
      </c>
      <c r="C9381">
        <f>YEAR(Data!$D9381)</f>
        <v>2011</v>
      </c>
      <c r="D9381" s="2">
        <v>40900</v>
      </c>
      <c r="E9381" s="2">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ht="14.25" customHeight="1" x14ac:dyDescent="0.3">
      <c r="A9382">
        <v>9381</v>
      </c>
      <c r="B9382" t="s">
        <v>10584</v>
      </c>
      <c r="C9382">
        <f>YEAR(Data!$D9382)</f>
        <v>2011</v>
      </c>
      <c r="D9382" s="2">
        <v>40900</v>
      </c>
      <c r="E9382" s="2">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ht="14.25" customHeight="1" x14ac:dyDescent="0.3">
      <c r="A9383">
        <v>9382</v>
      </c>
      <c r="B9383" t="s">
        <v>10584</v>
      </c>
      <c r="C9383">
        <f>YEAR(Data!$D9383)</f>
        <v>2011</v>
      </c>
      <c r="D9383" s="2">
        <v>40900</v>
      </c>
      <c r="E9383" s="2">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ht="14.25" customHeight="1" x14ac:dyDescent="0.3">
      <c r="A9384">
        <v>9383</v>
      </c>
      <c r="B9384" t="s">
        <v>10584</v>
      </c>
      <c r="C9384">
        <f>YEAR(Data!$D9384)</f>
        <v>2011</v>
      </c>
      <c r="D9384" s="2">
        <v>40900</v>
      </c>
      <c r="E9384" s="2">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ht="14.25" customHeight="1" x14ac:dyDescent="0.3">
      <c r="A9385">
        <v>9384</v>
      </c>
      <c r="B9385" t="s">
        <v>10584</v>
      </c>
      <c r="C9385">
        <f>YEAR(Data!$D9385)</f>
        <v>2011</v>
      </c>
      <c r="D9385" s="2">
        <v>40900</v>
      </c>
      <c r="E9385" s="2">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ht="14.25" customHeight="1" x14ac:dyDescent="0.3">
      <c r="A9386">
        <v>9385</v>
      </c>
      <c r="B9386" t="s">
        <v>10585</v>
      </c>
      <c r="C9386">
        <f>YEAR(Data!$D9386)</f>
        <v>2014</v>
      </c>
      <c r="D9386" s="2">
        <v>41863</v>
      </c>
      <c r="E9386" s="2">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ht="14.25" customHeight="1" x14ac:dyDescent="0.3">
      <c r="A9387">
        <v>9386</v>
      </c>
      <c r="B9387" t="s">
        <v>10586</v>
      </c>
      <c r="C9387">
        <f>YEAR(Data!$D9387)</f>
        <v>2014</v>
      </c>
      <c r="D9387" s="2">
        <v>41879</v>
      </c>
      <c r="E9387" s="2">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ht="14.25" customHeight="1" x14ac:dyDescent="0.3">
      <c r="A9388">
        <v>9387</v>
      </c>
      <c r="B9388" t="s">
        <v>10587</v>
      </c>
      <c r="C9388">
        <f>YEAR(Data!$D9388)</f>
        <v>2014</v>
      </c>
      <c r="D9388" s="2">
        <v>41659</v>
      </c>
      <c r="E9388" s="2">
        <v>41663</v>
      </c>
      <c r="F9388" t="s">
        <v>50</v>
      </c>
      <c r="G9388" t="s">
        <v>4468</v>
      </c>
      <c r="H9388" t="s">
        <v>4469</v>
      </c>
      <c r="I9388" t="s">
        <v>26</v>
      </c>
      <c r="J9388" t="s">
        <v>27</v>
      </c>
      <c r="K9388" t="s">
        <v>2221</v>
      </c>
      <c r="L9388" t="s">
        <v>5203</v>
      </c>
      <c r="M9388" t="s">
        <v>5204</v>
      </c>
      <c r="N9388" t="s">
        <v>148</v>
      </c>
      <c r="O9388" t="s">
        <v>1450</v>
      </c>
      <c r="P9388" t="s">
        <v>46</v>
      </c>
      <c r="Q9388" t="s">
        <v>90</v>
      </c>
      <c r="R9388" t="s">
        <v>1451</v>
      </c>
      <c r="S9388">
        <v>79.92</v>
      </c>
      <c r="T9388">
        <v>4</v>
      </c>
      <c r="U9388">
        <v>0</v>
      </c>
      <c r="V9388">
        <v>37.562399999999997</v>
      </c>
    </row>
    <row r="9389" spans="1:22" ht="14.25" customHeight="1" x14ac:dyDescent="0.3">
      <c r="A9389">
        <v>9388</v>
      </c>
      <c r="B9389" t="s">
        <v>10587</v>
      </c>
      <c r="C9389">
        <f>YEAR(Data!$D9389)</f>
        <v>2014</v>
      </c>
      <c r="D9389" s="2">
        <v>41659</v>
      </c>
      <c r="E9389" s="2">
        <v>41663</v>
      </c>
      <c r="F9389" t="s">
        <v>50</v>
      </c>
      <c r="G9389" t="s">
        <v>4468</v>
      </c>
      <c r="H9389" t="s">
        <v>4469</v>
      </c>
      <c r="I9389" t="s">
        <v>26</v>
      </c>
      <c r="J9389" t="s">
        <v>27</v>
      </c>
      <c r="K9389" t="s">
        <v>2221</v>
      </c>
      <c r="L9389" t="s">
        <v>5203</v>
      </c>
      <c r="M9389" t="s">
        <v>5204</v>
      </c>
      <c r="N9389" t="s">
        <v>148</v>
      </c>
      <c r="O9389" t="s">
        <v>1251</v>
      </c>
      <c r="P9389" t="s">
        <v>46</v>
      </c>
      <c r="Q9389" t="s">
        <v>90</v>
      </c>
      <c r="R9389" t="s">
        <v>1252</v>
      </c>
      <c r="S9389">
        <v>12.28</v>
      </c>
      <c r="T9389">
        <v>1</v>
      </c>
      <c r="U9389">
        <v>0</v>
      </c>
      <c r="V9389">
        <v>5.7715999999999994</v>
      </c>
    </row>
    <row r="9390" spans="1:22" ht="14.25" customHeight="1" x14ac:dyDescent="0.3">
      <c r="A9390">
        <v>9389</v>
      </c>
      <c r="B9390" t="s">
        <v>10587</v>
      </c>
      <c r="C9390">
        <f>YEAR(Data!$D9390)</f>
        <v>2014</v>
      </c>
      <c r="D9390" s="2">
        <v>41659</v>
      </c>
      <c r="E9390" s="2">
        <v>41663</v>
      </c>
      <c r="F9390" t="s">
        <v>50</v>
      </c>
      <c r="G9390" t="s">
        <v>4468</v>
      </c>
      <c r="H9390" t="s">
        <v>4469</v>
      </c>
      <c r="I9390" t="s">
        <v>26</v>
      </c>
      <c r="J9390" t="s">
        <v>27</v>
      </c>
      <c r="K9390" t="s">
        <v>2221</v>
      </c>
      <c r="L9390" t="s">
        <v>5203</v>
      </c>
      <c r="M9390" t="s">
        <v>5204</v>
      </c>
      <c r="N9390" t="s">
        <v>148</v>
      </c>
      <c r="O9390" t="s">
        <v>4420</v>
      </c>
      <c r="P9390" t="s">
        <v>46</v>
      </c>
      <c r="Q9390" t="s">
        <v>78</v>
      </c>
      <c r="R9390" t="s">
        <v>4421</v>
      </c>
      <c r="S9390">
        <v>542.93999999999994</v>
      </c>
      <c r="T9390">
        <v>3</v>
      </c>
      <c r="U9390">
        <v>0</v>
      </c>
      <c r="V9390">
        <v>152.02319999999997</v>
      </c>
    </row>
    <row r="9391" spans="1:22" ht="14.25" customHeight="1" x14ac:dyDescent="0.3">
      <c r="A9391">
        <v>9390</v>
      </c>
      <c r="B9391" t="s">
        <v>10587</v>
      </c>
      <c r="C9391">
        <f>YEAR(Data!$D9391)</f>
        <v>2014</v>
      </c>
      <c r="D9391" s="2">
        <v>41659</v>
      </c>
      <c r="E9391" s="2">
        <v>41663</v>
      </c>
      <c r="F9391" t="s">
        <v>50</v>
      </c>
      <c r="G9391" t="s">
        <v>4468</v>
      </c>
      <c r="H9391" t="s">
        <v>4469</v>
      </c>
      <c r="I9391" t="s">
        <v>26</v>
      </c>
      <c r="J9391" t="s">
        <v>27</v>
      </c>
      <c r="K9391" t="s">
        <v>2221</v>
      </c>
      <c r="L9391" t="s">
        <v>5203</v>
      </c>
      <c r="M9391" t="s">
        <v>5204</v>
      </c>
      <c r="N9391" t="s">
        <v>148</v>
      </c>
      <c r="O9391" t="s">
        <v>172</v>
      </c>
      <c r="P9391" t="s">
        <v>46</v>
      </c>
      <c r="Q9391" t="s">
        <v>173</v>
      </c>
      <c r="R9391" t="s">
        <v>174</v>
      </c>
      <c r="S9391">
        <v>2.04</v>
      </c>
      <c r="T9391">
        <v>1</v>
      </c>
      <c r="U9391">
        <v>0</v>
      </c>
      <c r="V9391">
        <v>0.95879999999999987</v>
      </c>
    </row>
    <row r="9392" spans="1:22" ht="14.25" customHeight="1" x14ac:dyDescent="0.3">
      <c r="A9392">
        <v>9391</v>
      </c>
      <c r="B9392" t="s">
        <v>10588</v>
      </c>
      <c r="C9392">
        <f>YEAR(Data!$D9392)</f>
        <v>2012</v>
      </c>
      <c r="D9392" s="2">
        <v>41079</v>
      </c>
      <c r="E9392" s="2">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ht="14.25" customHeight="1" x14ac:dyDescent="0.3">
      <c r="A9393">
        <v>9392</v>
      </c>
      <c r="B9393" t="s">
        <v>10589</v>
      </c>
      <c r="C9393">
        <f>YEAR(Data!$D9393)</f>
        <v>2014</v>
      </c>
      <c r="D9393" s="2">
        <v>41712</v>
      </c>
      <c r="E9393" s="2">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ht="14.25" customHeight="1" x14ac:dyDescent="0.3">
      <c r="A9394">
        <v>9393</v>
      </c>
      <c r="B9394" t="s">
        <v>10590</v>
      </c>
      <c r="C9394">
        <f>YEAR(Data!$D9394)</f>
        <v>2012</v>
      </c>
      <c r="D9394" s="2">
        <v>41207</v>
      </c>
      <c r="E9394" s="2">
        <v>41207</v>
      </c>
      <c r="F9394" t="s">
        <v>1290</v>
      </c>
      <c r="G9394" t="s">
        <v>3107</v>
      </c>
      <c r="H9394" t="s">
        <v>3108</v>
      </c>
      <c r="I9394" t="s">
        <v>41</v>
      </c>
      <c r="J9394" t="s">
        <v>27</v>
      </c>
      <c r="K9394" t="s">
        <v>807</v>
      </c>
      <c r="L9394" t="s">
        <v>457</v>
      </c>
      <c r="M9394">
        <v>80219</v>
      </c>
      <c r="N9394" t="s">
        <v>44</v>
      </c>
      <c r="O9394" t="s">
        <v>6128</v>
      </c>
      <c r="P9394" t="s">
        <v>32</v>
      </c>
      <c r="Q9394" t="s">
        <v>36</v>
      </c>
      <c r="R9394" t="s">
        <v>6129</v>
      </c>
      <c r="S9394">
        <v>582.33600000000001</v>
      </c>
      <c r="T9394">
        <v>8</v>
      </c>
      <c r="U9394">
        <v>0.2</v>
      </c>
      <c r="V9394">
        <v>-29.116799999999955</v>
      </c>
    </row>
    <row r="9395" spans="1:22" ht="14.25" customHeight="1" x14ac:dyDescent="0.3">
      <c r="A9395">
        <v>9394</v>
      </c>
      <c r="B9395" t="s">
        <v>10591</v>
      </c>
      <c r="C9395">
        <f>YEAR(Data!$D9395)</f>
        <v>2011</v>
      </c>
      <c r="D9395" s="2">
        <v>40806</v>
      </c>
      <c r="E9395" s="2">
        <v>40809</v>
      </c>
      <c r="F9395" t="s">
        <v>188</v>
      </c>
      <c r="G9395" t="s">
        <v>5245</v>
      </c>
      <c r="H9395" t="s">
        <v>5246</v>
      </c>
      <c r="I9395" t="s">
        <v>26</v>
      </c>
      <c r="J9395" t="s">
        <v>27</v>
      </c>
      <c r="K9395" t="s">
        <v>266</v>
      </c>
      <c r="L9395" t="s">
        <v>267</v>
      </c>
      <c r="M9395">
        <v>10011</v>
      </c>
      <c r="N9395" t="s">
        <v>148</v>
      </c>
      <c r="O9395" t="s">
        <v>6736</v>
      </c>
      <c r="P9395" t="s">
        <v>71</v>
      </c>
      <c r="Q9395" t="s">
        <v>72</v>
      </c>
      <c r="R9395" t="s">
        <v>6737</v>
      </c>
      <c r="S9395">
        <v>629.94999999999993</v>
      </c>
      <c r="T9395">
        <v>5</v>
      </c>
      <c r="U9395">
        <v>0</v>
      </c>
      <c r="V9395">
        <v>157.48750000000001</v>
      </c>
    </row>
    <row r="9396" spans="1:22" ht="14.25" customHeight="1" x14ac:dyDescent="0.3">
      <c r="A9396">
        <v>9395</v>
      </c>
      <c r="B9396" t="s">
        <v>10591</v>
      </c>
      <c r="C9396">
        <f>YEAR(Data!$D9396)</f>
        <v>2011</v>
      </c>
      <c r="D9396" s="2">
        <v>40806</v>
      </c>
      <c r="E9396" s="2">
        <v>40809</v>
      </c>
      <c r="F9396" t="s">
        <v>188</v>
      </c>
      <c r="G9396" t="s">
        <v>5245</v>
      </c>
      <c r="H9396" t="s">
        <v>5246</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ht="14.25" customHeight="1" x14ac:dyDescent="0.3">
      <c r="A9397">
        <v>9396</v>
      </c>
      <c r="B9397" t="s">
        <v>10591</v>
      </c>
      <c r="C9397">
        <f>YEAR(Data!$D9397)</f>
        <v>2011</v>
      </c>
      <c r="D9397" s="2">
        <v>40806</v>
      </c>
      <c r="E9397" s="2">
        <v>40809</v>
      </c>
      <c r="F9397" t="s">
        <v>188</v>
      </c>
      <c r="G9397" t="s">
        <v>5245</v>
      </c>
      <c r="H9397" t="s">
        <v>5246</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ht="14.25" customHeight="1" x14ac:dyDescent="0.3">
      <c r="A9398">
        <v>9397</v>
      </c>
      <c r="B9398" t="s">
        <v>10591</v>
      </c>
      <c r="C9398">
        <f>YEAR(Data!$D9398)</f>
        <v>2011</v>
      </c>
      <c r="D9398" s="2">
        <v>40806</v>
      </c>
      <c r="E9398" s="2">
        <v>40809</v>
      </c>
      <c r="F9398" t="s">
        <v>188</v>
      </c>
      <c r="G9398" t="s">
        <v>5245</v>
      </c>
      <c r="H9398" t="s">
        <v>5246</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ht="14.25" customHeight="1" x14ac:dyDescent="0.3">
      <c r="A9399">
        <v>9398</v>
      </c>
      <c r="B9399" t="s">
        <v>10591</v>
      </c>
      <c r="C9399">
        <f>YEAR(Data!$D9399)</f>
        <v>2011</v>
      </c>
      <c r="D9399" s="2">
        <v>40806</v>
      </c>
      <c r="E9399" s="2">
        <v>40809</v>
      </c>
      <c r="F9399" t="s">
        <v>188</v>
      </c>
      <c r="G9399" t="s">
        <v>5245</v>
      </c>
      <c r="H9399" t="s">
        <v>5246</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ht="14.25" customHeight="1" x14ac:dyDescent="0.3">
      <c r="A9400">
        <v>9399</v>
      </c>
      <c r="B9400" t="s">
        <v>10591</v>
      </c>
      <c r="C9400">
        <f>YEAR(Data!$D9400)</f>
        <v>2011</v>
      </c>
      <c r="D9400" s="2">
        <v>40806</v>
      </c>
      <c r="E9400" s="2">
        <v>40809</v>
      </c>
      <c r="F9400" t="s">
        <v>188</v>
      </c>
      <c r="G9400" t="s">
        <v>5245</v>
      </c>
      <c r="H9400" t="s">
        <v>5246</v>
      </c>
      <c r="I9400" t="s">
        <v>26</v>
      </c>
      <c r="J9400" t="s">
        <v>27</v>
      </c>
      <c r="K9400" t="s">
        <v>266</v>
      </c>
      <c r="L9400" t="s">
        <v>267</v>
      </c>
      <c r="M9400">
        <v>10011</v>
      </c>
      <c r="N9400" t="s">
        <v>148</v>
      </c>
      <c r="O9400" t="s">
        <v>5454</v>
      </c>
      <c r="P9400" t="s">
        <v>71</v>
      </c>
      <c r="Q9400" t="s">
        <v>72</v>
      </c>
      <c r="R9400" t="s">
        <v>5455</v>
      </c>
      <c r="S9400">
        <v>1349.91</v>
      </c>
      <c r="T9400">
        <v>9</v>
      </c>
      <c r="U9400">
        <v>0</v>
      </c>
      <c r="V9400">
        <v>661.45590000000004</v>
      </c>
    </row>
    <row r="9401" spans="1:22" ht="14.25" customHeight="1" x14ac:dyDescent="0.3">
      <c r="A9401">
        <v>9400</v>
      </c>
      <c r="B9401" t="s">
        <v>10592</v>
      </c>
      <c r="C9401">
        <f>YEAR(Data!$D9401)</f>
        <v>2013</v>
      </c>
      <c r="D9401" s="2">
        <v>41590</v>
      </c>
      <c r="E9401" s="2">
        <v>41594</v>
      </c>
      <c r="F9401" t="s">
        <v>50</v>
      </c>
      <c r="G9401" t="s">
        <v>10593</v>
      </c>
      <c r="H9401" t="s">
        <v>10594</v>
      </c>
      <c r="I9401" t="s">
        <v>26</v>
      </c>
      <c r="J9401" t="s">
        <v>27</v>
      </c>
      <c r="K9401" t="s">
        <v>10595</v>
      </c>
      <c r="L9401" t="s">
        <v>211</v>
      </c>
      <c r="M9401">
        <v>60004</v>
      </c>
      <c r="N9401" t="s">
        <v>105</v>
      </c>
      <c r="O9401" t="s">
        <v>1942</v>
      </c>
      <c r="P9401" t="s">
        <v>46</v>
      </c>
      <c r="Q9401" t="s">
        <v>68</v>
      </c>
      <c r="R9401" t="s">
        <v>1943</v>
      </c>
      <c r="S9401">
        <v>14.111999999999998</v>
      </c>
      <c r="T9401">
        <v>6</v>
      </c>
      <c r="U9401">
        <v>0.2</v>
      </c>
      <c r="V9401">
        <v>1.2348000000000008</v>
      </c>
    </row>
    <row r="9402" spans="1:22" ht="14.25" customHeight="1" x14ac:dyDescent="0.3">
      <c r="A9402">
        <v>9401</v>
      </c>
      <c r="B9402" t="s">
        <v>10596</v>
      </c>
      <c r="C9402">
        <f>YEAR(Data!$D9402)</f>
        <v>2012</v>
      </c>
      <c r="D9402" s="2">
        <v>41168</v>
      </c>
      <c r="E9402" s="2">
        <v>41173</v>
      </c>
      <c r="F9402" t="s">
        <v>50</v>
      </c>
      <c r="G9402" t="s">
        <v>1842</v>
      </c>
      <c r="H9402" t="s">
        <v>1843</v>
      </c>
      <c r="I9402" t="s">
        <v>26</v>
      </c>
      <c r="J9402" t="s">
        <v>27</v>
      </c>
      <c r="K9402" t="s">
        <v>5527</v>
      </c>
      <c r="L9402" t="s">
        <v>319</v>
      </c>
      <c r="M9402">
        <v>23602</v>
      </c>
      <c r="N9402" t="s">
        <v>30</v>
      </c>
      <c r="O9402" t="s">
        <v>3270</v>
      </c>
      <c r="P9402" t="s">
        <v>46</v>
      </c>
      <c r="Q9402" t="s">
        <v>173</v>
      </c>
      <c r="R9402" t="s">
        <v>186</v>
      </c>
      <c r="S9402">
        <v>31.12</v>
      </c>
      <c r="T9402">
        <v>4</v>
      </c>
      <c r="U9402">
        <v>0</v>
      </c>
      <c r="V9402">
        <v>14.6264</v>
      </c>
    </row>
    <row r="9403" spans="1:22" ht="14.25" customHeight="1" x14ac:dyDescent="0.3">
      <c r="A9403">
        <v>9402</v>
      </c>
      <c r="B9403" t="s">
        <v>10597</v>
      </c>
      <c r="C9403">
        <f>YEAR(Data!$D9403)</f>
        <v>2011</v>
      </c>
      <c r="D9403" s="2">
        <v>40718</v>
      </c>
      <c r="E9403" s="2">
        <v>40722</v>
      </c>
      <c r="F9403" t="s">
        <v>50</v>
      </c>
      <c r="G9403" t="s">
        <v>1901</v>
      </c>
      <c r="H9403" t="s">
        <v>1902</v>
      </c>
      <c r="I9403" t="s">
        <v>26</v>
      </c>
      <c r="J9403" t="s">
        <v>27</v>
      </c>
      <c r="K9403" t="s">
        <v>1310</v>
      </c>
      <c r="L9403" t="s">
        <v>310</v>
      </c>
      <c r="M9403">
        <v>85705</v>
      </c>
      <c r="N9403" t="s">
        <v>44</v>
      </c>
      <c r="O9403" t="s">
        <v>6826</v>
      </c>
      <c r="P9403" t="s">
        <v>32</v>
      </c>
      <c r="Q9403" t="s">
        <v>65</v>
      </c>
      <c r="R9403" t="s">
        <v>6827</v>
      </c>
      <c r="S9403">
        <v>4.2720000000000002</v>
      </c>
      <c r="T9403">
        <v>2</v>
      </c>
      <c r="U9403">
        <v>0.2</v>
      </c>
      <c r="V9403">
        <v>0.96119999999999983</v>
      </c>
    </row>
    <row r="9404" spans="1:22" ht="14.25" customHeight="1" x14ac:dyDescent="0.3">
      <c r="A9404">
        <v>9403</v>
      </c>
      <c r="B9404" t="s">
        <v>10598</v>
      </c>
      <c r="C9404">
        <f>YEAR(Data!$D9404)</f>
        <v>2013</v>
      </c>
      <c r="D9404" s="2">
        <v>41499</v>
      </c>
      <c r="E9404" s="2">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ht="14.25" customHeight="1" x14ac:dyDescent="0.3">
      <c r="A9405">
        <v>9404</v>
      </c>
      <c r="B9405" t="s">
        <v>10598</v>
      </c>
      <c r="C9405">
        <f>YEAR(Data!$D9405)</f>
        <v>2013</v>
      </c>
      <c r="D9405" s="2">
        <v>41499</v>
      </c>
      <c r="E9405" s="2">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ht="14.25" customHeight="1" x14ac:dyDescent="0.3">
      <c r="A9406">
        <v>9405</v>
      </c>
      <c r="B9406" t="s">
        <v>10599</v>
      </c>
      <c r="C9406">
        <f>YEAR(Data!$D9406)</f>
        <v>2014</v>
      </c>
      <c r="D9406" s="2">
        <v>41743</v>
      </c>
      <c r="E9406" s="2">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ht="14.25" customHeight="1" x14ac:dyDescent="0.3">
      <c r="A9407">
        <v>9406</v>
      </c>
      <c r="B9407" t="s">
        <v>10600</v>
      </c>
      <c r="C9407">
        <f>YEAR(Data!$D9407)</f>
        <v>2011</v>
      </c>
      <c r="D9407" s="2">
        <v>40616</v>
      </c>
      <c r="E9407" s="2">
        <v>40619</v>
      </c>
      <c r="F9407" t="s">
        <v>188</v>
      </c>
      <c r="G9407" t="s">
        <v>440</v>
      </c>
      <c r="H9407" t="s">
        <v>441</v>
      </c>
      <c r="I9407" t="s">
        <v>102</v>
      </c>
      <c r="J9407" t="s">
        <v>27</v>
      </c>
      <c r="K9407" t="s">
        <v>303</v>
      </c>
      <c r="L9407" t="s">
        <v>211</v>
      </c>
      <c r="M9407">
        <v>60653</v>
      </c>
      <c r="N9407" t="s">
        <v>105</v>
      </c>
      <c r="O9407" t="s">
        <v>5841</v>
      </c>
      <c r="P9407" t="s">
        <v>71</v>
      </c>
      <c r="Q9407" t="s">
        <v>682</v>
      </c>
      <c r="R9407" t="s">
        <v>5842</v>
      </c>
      <c r="S9407">
        <v>574.91</v>
      </c>
      <c r="T9407">
        <v>2</v>
      </c>
      <c r="U9407">
        <v>0.3</v>
      </c>
      <c r="V9407">
        <v>156.04699999999997</v>
      </c>
    </row>
    <row r="9408" spans="1:22" ht="14.25" customHeight="1" x14ac:dyDescent="0.3">
      <c r="A9408">
        <v>9407</v>
      </c>
      <c r="B9408" t="s">
        <v>10600</v>
      </c>
      <c r="C9408">
        <f>YEAR(Data!$D9408)</f>
        <v>2011</v>
      </c>
      <c r="D9408" s="2">
        <v>40616</v>
      </c>
      <c r="E9408" s="2">
        <v>40619</v>
      </c>
      <c r="F9408" t="s">
        <v>188</v>
      </c>
      <c r="G9408" t="s">
        <v>440</v>
      </c>
      <c r="H9408" t="s">
        <v>441</v>
      </c>
      <c r="I9408" t="s">
        <v>102</v>
      </c>
      <c r="J9408" t="s">
        <v>27</v>
      </c>
      <c r="K9408" t="s">
        <v>303</v>
      </c>
      <c r="L9408" t="s">
        <v>211</v>
      </c>
      <c r="M9408">
        <v>60653</v>
      </c>
      <c r="N9408" t="s">
        <v>105</v>
      </c>
      <c r="O9408" t="s">
        <v>8221</v>
      </c>
      <c r="P9408" t="s">
        <v>46</v>
      </c>
      <c r="Q9408" t="s">
        <v>90</v>
      </c>
      <c r="R9408" t="s">
        <v>8222</v>
      </c>
      <c r="S9408">
        <v>8.4480000000000004</v>
      </c>
      <c r="T9408">
        <v>2</v>
      </c>
      <c r="U9408">
        <v>0.2</v>
      </c>
      <c r="V9408">
        <v>2.6399999999999997</v>
      </c>
    </row>
    <row r="9409" spans="1:22" ht="14.25" customHeight="1" x14ac:dyDescent="0.3">
      <c r="A9409">
        <v>9408</v>
      </c>
      <c r="B9409" t="s">
        <v>10601</v>
      </c>
      <c r="C9409">
        <f>YEAR(Data!$D9409)</f>
        <v>2014</v>
      </c>
      <c r="D9409" s="2">
        <v>41905</v>
      </c>
      <c r="E9409" s="2">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ht="14.25" customHeight="1" x14ac:dyDescent="0.3">
      <c r="A9410">
        <v>9409</v>
      </c>
      <c r="B9410" t="s">
        <v>10601</v>
      </c>
      <c r="C9410">
        <f>YEAR(Data!$D9410)</f>
        <v>2014</v>
      </c>
      <c r="D9410" s="2">
        <v>41905</v>
      </c>
      <c r="E9410" s="2">
        <v>41907</v>
      </c>
      <c r="F9410" t="s">
        <v>23</v>
      </c>
      <c r="G9410" t="s">
        <v>813</v>
      </c>
      <c r="H9410" t="s">
        <v>814</v>
      </c>
      <c r="I9410" t="s">
        <v>26</v>
      </c>
      <c r="J9410" t="s">
        <v>27</v>
      </c>
      <c r="K9410" t="s">
        <v>266</v>
      </c>
      <c r="L9410" t="s">
        <v>267</v>
      </c>
      <c r="M9410">
        <v>10035</v>
      </c>
      <c r="N9410" t="s">
        <v>148</v>
      </c>
      <c r="O9410" t="s">
        <v>1714</v>
      </c>
      <c r="P9410" t="s">
        <v>32</v>
      </c>
      <c r="Q9410" t="s">
        <v>65</v>
      </c>
      <c r="R9410" t="s">
        <v>8143</v>
      </c>
      <c r="S9410">
        <v>12.07</v>
      </c>
      <c r="T9410">
        <v>1</v>
      </c>
      <c r="U9410">
        <v>0</v>
      </c>
      <c r="V9410">
        <v>3.9831000000000003</v>
      </c>
    </row>
    <row r="9411" spans="1:22" ht="14.25" customHeight="1" x14ac:dyDescent="0.3">
      <c r="A9411">
        <v>9410</v>
      </c>
      <c r="B9411" t="s">
        <v>10602</v>
      </c>
      <c r="C9411">
        <f>YEAR(Data!$D9411)</f>
        <v>2014</v>
      </c>
      <c r="D9411" s="2">
        <v>41984</v>
      </c>
      <c r="E9411" s="2">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ht="14.25" customHeight="1" x14ac:dyDescent="0.3">
      <c r="A9412">
        <v>9411</v>
      </c>
      <c r="B9412" t="s">
        <v>10602</v>
      </c>
      <c r="C9412">
        <f>YEAR(Data!$D9412)</f>
        <v>2014</v>
      </c>
      <c r="D9412" s="2">
        <v>41984</v>
      </c>
      <c r="E9412" s="2">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ht="14.25" customHeight="1" x14ac:dyDescent="0.3">
      <c r="A9413">
        <v>9412</v>
      </c>
      <c r="B9413" t="s">
        <v>10603</v>
      </c>
      <c r="C9413">
        <f>YEAR(Data!$D9413)</f>
        <v>2013</v>
      </c>
      <c r="D9413" s="2">
        <v>41344</v>
      </c>
      <c r="E9413" s="2">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ht="14.25" customHeight="1" x14ac:dyDescent="0.3">
      <c r="A9414">
        <v>9413</v>
      </c>
      <c r="B9414" t="s">
        <v>10604</v>
      </c>
      <c r="C9414">
        <f>YEAR(Data!$D9414)</f>
        <v>2012</v>
      </c>
      <c r="D9414" s="2">
        <v>40935</v>
      </c>
      <c r="E9414" s="2">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ht="14.25" customHeight="1" x14ac:dyDescent="0.3">
      <c r="A9415">
        <v>9414</v>
      </c>
      <c r="B9415" t="s">
        <v>10605</v>
      </c>
      <c r="C9415">
        <f>YEAR(Data!$D9415)</f>
        <v>2013</v>
      </c>
      <c r="D9415" s="2">
        <v>41544</v>
      </c>
      <c r="E9415" s="2">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ht="14.25" customHeight="1" x14ac:dyDescent="0.3">
      <c r="A9416">
        <v>9415</v>
      </c>
      <c r="B9416" t="s">
        <v>10606</v>
      </c>
      <c r="C9416">
        <f>YEAR(Data!$D9416)</f>
        <v>2012</v>
      </c>
      <c r="D9416" s="2">
        <v>41200</v>
      </c>
      <c r="E9416" s="2">
        <v>41204</v>
      </c>
      <c r="F9416" t="s">
        <v>50</v>
      </c>
      <c r="G9416" t="s">
        <v>4682</v>
      </c>
      <c r="H9416" t="s">
        <v>4683</v>
      </c>
      <c r="I9416" t="s">
        <v>26</v>
      </c>
      <c r="J9416" t="s">
        <v>27</v>
      </c>
      <c r="K9416" t="s">
        <v>95</v>
      </c>
      <c r="L9416" t="s">
        <v>96</v>
      </c>
      <c r="M9416">
        <v>98115</v>
      </c>
      <c r="N9416" t="s">
        <v>44</v>
      </c>
      <c r="O9416" t="s">
        <v>9195</v>
      </c>
      <c r="P9416" t="s">
        <v>71</v>
      </c>
      <c r="Q9416" t="s">
        <v>72</v>
      </c>
      <c r="R9416" t="s">
        <v>9196</v>
      </c>
      <c r="S9416">
        <v>249.58400000000003</v>
      </c>
      <c r="T9416">
        <v>2</v>
      </c>
      <c r="U9416">
        <v>0.2</v>
      </c>
      <c r="V9416">
        <v>15.598999999999997</v>
      </c>
    </row>
    <row r="9417" spans="1:22" ht="14.25" customHeight="1" x14ac:dyDescent="0.3">
      <c r="A9417">
        <v>9416</v>
      </c>
      <c r="B9417" t="s">
        <v>10606</v>
      </c>
      <c r="C9417">
        <f>YEAR(Data!$D9417)</f>
        <v>2012</v>
      </c>
      <c r="D9417" s="2">
        <v>41200</v>
      </c>
      <c r="E9417" s="2">
        <v>41204</v>
      </c>
      <c r="F9417" t="s">
        <v>50</v>
      </c>
      <c r="G9417" t="s">
        <v>4682</v>
      </c>
      <c r="H9417" t="s">
        <v>4683</v>
      </c>
      <c r="I9417" t="s">
        <v>26</v>
      </c>
      <c r="J9417" t="s">
        <v>27</v>
      </c>
      <c r="K9417" t="s">
        <v>95</v>
      </c>
      <c r="L9417" t="s">
        <v>96</v>
      </c>
      <c r="M9417">
        <v>98115</v>
      </c>
      <c r="N9417" t="s">
        <v>44</v>
      </c>
      <c r="O9417" t="s">
        <v>5437</v>
      </c>
      <c r="P9417" t="s">
        <v>46</v>
      </c>
      <c r="Q9417" t="s">
        <v>90</v>
      </c>
      <c r="R9417" t="s">
        <v>5438</v>
      </c>
      <c r="S9417">
        <v>17.940000000000001</v>
      </c>
      <c r="T9417">
        <v>3</v>
      </c>
      <c r="U9417">
        <v>0</v>
      </c>
      <c r="V9417">
        <v>8.7906000000000013</v>
      </c>
    </row>
    <row r="9418" spans="1:22" ht="14.25" customHeight="1" x14ac:dyDescent="0.3">
      <c r="A9418">
        <v>9417</v>
      </c>
      <c r="B9418" t="s">
        <v>10606</v>
      </c>
      <c r="C9418">
        <f>YEAR(Data!$D9418)</f>
        <v>2012</v>
      </c>
      <c r="D9418" s="2">
        <v>41200</v>
      </c>
      <c r="E9418" s="2">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ht="14.25" customHeight="1" x14ac:dyDescent="0.3">
      <c r="A9419">
        <v>9418</v>
      </c>
      <c r="B9419" t="s">
        <v>10607</v>
      </c>
      <c r="C9419">
        <f>YEAR(Data!$D9419)</f>
        <v>2011</v>
      </c>
      <c r="D9419" s="2">
        <v>40843</v>
      </c>
      <c r="E9419" s="2">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ht="14.25" customHeight="1" x14ac:dyDescent="0.3">
      <c r="A9420">
        <v>9419</v>
      </c>
      <c r="B9420" t="s">
        <v>10607</v>
      </c>
      <c r="C9420">
        <f>YEAR(Data!$D9420)</f>
        <v>2011</v>
      </c>
      <c r="D9420" s="2">
        <v>40843</v>
      </c>
      <c r="E9420" s="2">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ht="14.25" customHeight="1" x14ac:dyDescent="0.3">
      <c r="A9421">
        <v>9420</v>
      </c>
      <c r="B9421" t="s">
        <v>10608</v>
      </c>
      <c r="C9421">
        <f>YEAR(Data!$D9421)</f>
        <v>2014</v>
      </c>
      <c r="D9421" s="2">
        <v>41915</v>
      </c>
      <c r="E9421" s="2">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ht="14.25" customHeight="1" x14ac:dyDescent="0.3">
      <c r="A9422">
        <v>9421</v>
      </c>
      <c r="B9422" t="s">
        <v>10608</v>
      </c>
      <c r="C9422">
        <f>YEAR(Data!$D9422)</f>
        <v>2014</v>
      </c>
      <c r="D9422" s="2">
        <v>41915</v>
      </c>
      <c r="E9422" s="2">
        <v>41917</v>
      </c>
      <c r="F9422" t="s">
        <v>23</v>
      </c>
      <c r="G9422" t="s">
        <v>2328</v>
      </c>
      <c r="H9422" t="s">
        <v>2329</v>
      </c>
      <c r="I9422" t="s">
        <v>41</v>
      </c>
      <c r="J9422" t="s">
        <v>27</v>
      </c>
      <c r="K9422" t="s">
        <v>184</v>
      </c>
      <c r="L9422" t="s">
        <v>104</v>
      </c>
      <c r="M9422">
        <v>77041</v>
      </c>
      <c r="N9422" t="s">
        <v>105</v>
      </c>
      <c r="O9422" t="s">
        <v>6728</v>
      </c>
      <c r="P9422" t="s">
        <v>46</v>
      </c>
      <c r="Q9422" t="s">
        <v>78</v>
      </c>
      <c r="R9422" t="s">
        <v>6729</v>
      </c>
      <c r="S9422">
        <v>21.983999999999995</v>
      </c>
      <c r="T9422">
        <v>6</v>
      </c>
      <c r="U9422">
        <v>0.8</v>
      </c>
      <c r="V9422">
        <v>-56.059200000000011</v>
      </c>
    </row>
    <row r="9423" spans="1:22" ht="14.25" customHeight="1" x14ac:dyDescent="0.3">
      <c r="A9423">
        <v>9422</v>
      </c>
      <c r="B9423" t="s">
        <v>10609</v>
      </c>
      <c r="C9423">
        <f>YEAR(Data!$D9423)</f>
        <v>2011</v>
      </c>
      <c r="D9423" s="2">
        <v>40747</v>
      </c>
      <c r="E9423" s="2">
        <v>40751</v>
      </c>
      <c r="F9423" t="s">
        <v>50</v>
      </c>
      <c r="G9423" t="s">
        <v>6784</v>
      </c>
      <c r="H9423" t="s">
        <v>6785</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ht="14.25" customHeight="1" x14ac:dyDescent="0.3">
      <c r="A9424">
        <v>9423</v>
      </c>
      <c r="B9424" t="s">
        <v>10609</v>
      </c>
      <c r="C9424">
        <f>YEAR(Data!$D9424)</f>
        <v>2011</v>
      </c>
      <c r="D9424" s="2">
        <v>40747</v>
      </c>
      <c r="E9424" s="2">
        <v>40751</v>
      </c>
      <c r="F9424" t="s">
        <v>50</v>
      </c>
      <c r="G9424" t="s">
        <v>6784</v>
      </c>
      <c r="H9424" t="s">
        <v>6785</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ht="14.25" customHeight="1" x14ac:dyDescent="0.3">
      <c r="A9425">
        <v>9424</v>
      </c>
      <c r="B9425" t="s">
        <v>10609</v>
      </c>
      <c r="C9425">
        <f>YEAR(Data!$D9425)</f>
        <v>2011</v>
      </c>
      <c r="D9425" s="2">
        <v>40747</v>
      </c>
      <c r="E9425" s="2">
        <v>40751</v>
      </c>
      <c r="F9425" t="s">
        <v>50</v>
      </c>
      <c r="G9425" t="s">
        <v>6784</v>
      </c>
      <c r="H9425" t="s">
        <v>6785</v>
      </c>
      <c r="I9425" t="s">
        <v>41</v>
      </c>
      <c r="J9425" t="s">
        <v>27</v>
      </c>
      <c r="K9425" t="s">
        <v>127</v>
      </c>
      <c r="L9425" t="s">
        <v>43</v>
      </c>
      <c r="M9425">
        <v>94122</v>
      </c>
      <c r="N9425" t="s">
        <v>44</v>
      </c>
      <c r="O9425" t="s">
        <v>2817</v>
      </c>
      <c r="P9425" t="s">
        <v>71</v>
      </c>
      <c r="Q9425" t="s">
        <v>72</v>
      </c>
      <c r="R9425" t="s">
        <v>5863</v>
      </c>
      <c r="S9425">
        <v>302.37599999999998</v>
      </c>
      <c r="T9425">
        <v>3</v>
      </c>
      <c r="U9425">
        <v>0.2</v>
      </c>
      <c r="V9425">
        <v>37.796999999999997</v>
      </c>
    </row>
    <row r="9426" spans="1:22" ht="14.25" customHeight="1" x14ac:dyDescent="0.3">
      <c r="A9426">
        <v>9425</v>
      </c>
      <c r="B9426" t="s">
        <v>10609</v>
      </c>
      <c r="C9426">
        <f>YEAR(Data!$D9426)</f>
        <v>2011</v>
      </c>
      <c r="D9426" s="2">
        <v>40747</v>
      </c>
      <c r="E9426" s="2">
        <v>40751</v>
      </c>
      <c r="F9426" t="s">
        <v>50</v>
      </c>
      <c r="G9426" t="s">
        <v>6784</v>
      </c>
      <c r="H9426" t="s">
        <v>6785</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ht="14.25" customHeight="1" x14ac:dyDescent="0.3">
      <c r="A9427">
        <v>9426</v>
      </c>
      <c r="B9427" t="s">
        <v>10610</v>
      </c>
      <c r="C9427">
        <f>YEAR(Data!$D9427)</f>
        <v>2011</v>
      </c>
      <c r="D9427" s="2">
        <v>40798</v>
      </c>
      <c r="E9427" s="2">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ht="14.25" customHeight="1" x14ac:dyDescent="0.3">
      <c r="A9428">
        <v>9427</v>
      </c>
      <c r="B9428" t="s">
        <v>10611</v>
      </c>
      <c r="C9428">
        <f>YEAR(Data!$D9428)</f>
        <v>2013</v>
      </c>
      <c r="D9428" s="2">
        <v>41533</v>
      </c>
      <c r="E9428" s="2">
        <v>41538</v>
      </c>
      <c r="F9428" t="s">
        <v>50</v>
      </c>
      <c r="G9428" t="s">
        <v>7308</v>
      </c>
      <c r="H9428" t="s">
        <v>7309</v>
      </c>
      <c r="I9428" t="s">
        <v>26</v>
      </c>
      <c r="J9428" t="s">
        <v>27</v>
      </c>
      <c r="K9428" t="s">
        <v>95</v>
      </c>
      <c r="L9428" t="s">
        <v>96</v>
      </c>
      <c r="M9428">
        <v>98105</v>
      </c>
      <c r="N9428" t="s">
        <v>44</v>
      </c>
      <c r="O9428" t="s">
        <v>7474</v>
      </c>
      <c r="P9428" t="s">
        <v>46</v>
      </c>
      <c r="Q9428" t="s">
        <v>68</v>
      </c>
      <c r="R9428" t="s">
        <v>7475</v>
      </c>
      <c r="S9428">
        <v>35.4</v>
      </c>
      <c r="T9428">
        <v>5</v>
      </c>
      <c r="U9428">
        <v>0</v>
      </c>
      <c r="V9428">
        <v>13.452000000000002</v>
      </c>
    </row>
    <row r="9429" spans="1:22" ht="14.25" customHeight="1" x14ac:dyDescent="0.3">
      <c r="A9429">
        <v>9428</v>
      </c>
      <c r="B9429" t="s">
        <v>10612</v>
      </c>
      <c r="C9429">
        <f>YEAR(Data!$D9429)</f>
        <v>2011</v>
      </c>
      <c r="D9429" s="2">
        <v>40874</v>
      </c>
      <c r="E9429" s="2">
        <v>40878</v>
      </c>
      <c r="F9429" t="s">
        <v>50</v>
      </c>
      <c r="G9429" t="s">
        <v>6634</v>
      </c>
      <c r="H9429" t="s">
        <v>6635</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ht="14.25" customHeight="1" x14ac:dyDescent="0.3">
      <c r="A9430">
        <v>9429</v>
      </c>
      <c r="B9430" t="s">
        <v>10613</v>
      </c>
      <c r="C9430">
        <f>YEAR(Data!$D9430)</f>
        <v>2011</v>
      </c>
      <c r="D9430" s="2">
        <v>40674</v>
      </c>
      <c r="E9430" s="2">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ht="14.25" customHeight="1" x14ac:dyDescent="0.3">
      <c r="A9431">
        <v>9430</v>
      </c>
      <c r="B9431" t="s">
        <v>10614</v>
      </c>
      <c r="C9431">
        <f>YEAR(Data!$D9431)</f>
        <v>2012</v>
      </c>
      <c r="D9431" s="2">
        <v>41149</v>
      </c>
      <c r="E9431" s="2">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ht="14.25" customHeight="1" x14ac:dyDescent="0.3">
      <c r="A9432">
        <v>9431</v>
      </c>
      <c r="B9432" t="s">
        <v>10614</v>
      </c>
      <c r="C9432">
        <f>YEAR(Data!$D9432)</f>
        <v>2012</v>
      </c>
      <c r="D9432" s="2">
        <v>41149</v>
      </c>
      <c r="E9432" s="2">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ht="14.25" customHeight="1" x14ac:dyDescent="0.3">
      <c r="A9433">
        <v>9432</v>
      </c>
      <c r="B9433" t="s">
        <v>10615</v>
      </c>
      <c r="C9433">
        <f>YEAR(Data!$D9433)</f>
        <v>2012</v>
      </c>
      <c r="D9433" s="2">
        <v>41079</v>
      </c>
      <c r="E9433" s="2">
        <v>41079</v>
      </c>
      <c r="F9433" t="s">
        <v>1290</v>
      </c>
      <c r="G9433" t="s">
        <v>3790</v>
      </c>
      <c r="H9433" t="s">
        <v>3791</v>
      </c>
      <c r="I9433" t="s">
        <v>102</v>
      </c>
      <c r="J9433" t="s">
        <v>27</v>
      </c>
      <c r="K9433" t="s">
        <v>146</v>
      </c>
      <c r="L9433" t="s">
        <v>147</v>
      </c>
      <c r="M9433">
        <v>19134</v>
      </c>
      <c r="N9433" t="s">
        <v>148</v>
      </c>
      <c r="O9433" t="s">
        <v>10490</v>
      </c>
      <c r="P9433" t="s">
        <v>46</v>
      </c>
      <c r="Q9433" t="s">
        <v>47</v>
      </c>
      <c r="R9433" t="s">
        <v>10491</v>
      </c>
      <c r="S9433">
        <v>5.9039999999999999</v>
      </c>
      <c r="T9433">
        <v>2</v>
      </c>
      <c r="U9433">
        <v>0.2</v>
      </c>
      <c r="V9433">
        <v>1.9925999999999999</v>
      </c>
    </row>
    <row r="9434" spans="1:22" ht="14.25" customHeight="1" x14ac:dyDescent="0.3">
      <c r="A9434">
        <v>9433</v>
      </c>
      <c r="B9434" t="s">
        <v>10616</v>
      </c>
      <c r="C9434">
        <f>YEAR(Data!$D9434)</f>
        <v>2012</v>
      </c>
      <c r="D9434" s="2">
        <v>41138</v>
      </c>
      <c r="E9434" s="2">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ht="14.25" customHeight="1" x14ac:dyDescent="0.3">
      <c r="A9435">
        <v>9434</v>
      </c>
      <c r="B9435" t="s">
        <v>10616</v>
      </c>
      <c r="C9435">
        <f>YEAR(Data!$D9435)</f>
        <v>2012</v>
      </c>
      <c r="D9435" s="2">
        <v>41138</v>
      </c>
      <c r="E9435" s="2">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ht="14.25" customHeight="1" x14ac:dyDescent="0.3">
      <c r="A9436">
        <v>9435</v>
      </c>
      <c r="B9436" t="s">
        <v>10616</v>
      </c>
      <c r="C9436">
        <f>YEAR(Data!$D9436)</f>
        <v>2012</v>
      </c>
      <c r="D9436" s="2">
        <v>41138</v>
      </c>
      <c r="E9436" s="2">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ht="14.25" customHeight="1" x14ac:dyDescent="0.3">
      <c r="A9437">
        <v>9436</v>
      </c>
      <c r="B9437" t="s">
        <v>10616</v>
      </c>
      <c r="C9437">
        <f>YEAR(Data!$D9437)</f>
        <v>2012</v>
      </c>
      <c r="D9437" s="2">
        <v>41138</v>
      </c>
      <c r="E9437" s="2">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ht="14.25" customHeight="1" x14ac:dyDescent="0.3">
      <c r="A9438">
        <v>9437</v>
      </c>
      <c r="B9438" t="s">
        <v>10617</v>
      </c>
      <c r="C9438">
        <f>YEAR(Data!$D9438)</f>
        <v>2012</v>
      </c>
      <c r="D9438" s="2">
        <v>41177</v>
      </c>
      <c r="E9438" s="2">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ht="14.25" customHeight="1" x14ac:dyDescent="0.3">
      <c r="A9439">
        <v>9438</v>
      </c>
      <c r="B9439" t="s">
        <v>10618</v>
      </c>
      <c r="C9439">
        <f>YEAR(Data!$D9439)</f>
        <v>2014</v>
      </c>
      <c r="D9439" s="2">
        <v>41786</v>
      </c>
      <c r="E9439" s="2">
        <v>41791</v>
      </c>
      <c r="F9439" t="s">
        <v>50</v>
      </c>
      <c r="G9439" t="s">
        <v>2503</v>
      </c>
      <c r="H9439" t="s">
        <v>2504</v>
      </c>
      <c r="I9439" t="s">
        <v>26</v>
      </c>
      <c r="J9439" t="s">
        <v>27</v>
      </c>
      <c r="K9439" t="s">
        <v>2343</v>
      </c>
      <c r="L9439" t="s">
        <v>43</v>
      </c>
      <c r="M9439">
        <v>92054</v>
      </c>
      <c r="N9439" t="s">
        <v>44</v>
      </c>
      <c r="O9439" t="s">
        <v>6015</v>
      </c>
      <c r="P9439" t="s">
        <v>46</v>
      </c>
      <c r="Q9439" t="s">
        <v>90</v>
      </c>
      <c r="R9439" t="s">
        <v>6016</v>
      </c>
      <c r="S9439">
        <v>12.96</v>
      </c>
      <c r="T9439">
        <v>2</v>
      </c>
      <c r="U9439">
        <v>0</v>
      </c>
      <c r="V9439">
        <v>6.2208000000000006</v>
      </c>
    </row>
    <row r="9440" spans="1:22" ht="14.25" customHeight="1" x14ac:dyDescent="0.3">
      <c r="A9440">
        <v>9439</v>
      </c>
      <c r="B9440" t="s">
        <v>10619</v>
      </c>
      <c r="C9440">
        <f>YEAR(Data!$D9440)</f>
        <v>2014</v>
      </c>
      <c r="D9440" s="2">
        <v>41852</v>
      </c>
      <c r="E9440" s="2">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ht="14.25" customHeight="1" x14ac:dyDescent="0.3">
      <c r="A9441">
        <v>9440</v>
      </c>
      <c r="B9441" t="s">
        <v>10620</v>
      </c>
      <c r="C9441">
        <f>YEAR(Data!$D9441)</f>
        <v>2011</v>
      </c>
      <c r="D9441" s="2">
        <v>40828</v>
      </c>
      <c r="E9441" s="2">
        <v>40833</v>
      </c>
      <c r="F9441" t="s">
        <v>50</v>
      </c>
      <c r="G9441" t="s">
        <v>8554</v>
      </c>
      <c r="H9441" t="s">
        <v>8555</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ht="14.25" customHeight="1" x14ac:dyDescent="0.3">
      <c r="A9442">
        <v>9441</v>
      </c>
      <c r="B9442" t="s">
        <v>10621</v>
      </c>
      <c r="C9442">
        <f>YEAR(Data!$D9442)</f>
        <v>2011</v>
      </c>
      <c r="D9442" s="2">
        <v>40688</v>
      </c>
      <c r="E9442" s="2">
        <v>40692</v>
      </c>
      <c r="F9442" t="s">
        <v>50</v>
      </c>
      <c r="G9442" t="s">
        <v>8464</v>
      </c>
      <c r="H9442" t="s">
        <v>8465</v>
      </c>
      <c r="I9442" t="s">
        <v>26</v>
      </c>
      <c r="J9442" t="s">
        <v>27</v>
      </c>
      <c r="K9442" t="s">
        <v>266</v>
      </c>
      <c r="L9442" t="s">
        <v>267</v>
      </c>
      <c r="M9442">
        <v>10035</v>
      </c>
      <c r="N9442" t="s">
        <v>148</v>
      </c>
      <c r="O9442" t="s">
        <v>6326</v>
      </c>
      <c r="P9442" t="s">
        <v>46</v>
      </c>
      <c r="Q9442" t="s">
        <v>90</v>
      </c>
      <c r="R9442" t="s">
        <v>6327</v>
      </c>
      <c r="S9442">
        <v>14.62</v>
      </c>
      <c r="T9442">
        <v>2</v>
      </c>
      <c r="U9442">
        <v>0</v>
      </c>
      <c r="V9442">
        <v>6.7251999999999992</v>
      </c>
    </row>
    <row r="9443" spans="1:22" ht="14.25" customHeight="1" x14ac:dyDescent="0.3">
      <c r="A9443">
        <v>9442</v>
      </c>
      <c r="B9443" t="s">
        <v>10622</v>
      </c>
      <c r="C9443">
        <f>YEAR(Data!$D9443)</f>
        <v>2011</v>
      </c>
      <c r="D9443" s="2">
        <v>40906</v>
      </c>
      <c r="E9443" s="2">
        <v>40908</v>
      </c>
      <c r="F9443" t="s">
        <v>23</v>
      </c>
      <c r="G9443" t="s">
        <v>10623</v>
      </c>
      <c r="H9443" t="s">
        <v>10624</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ht="14.25" customHeight="1" x14ac:dyDescent="0.3">
      <c r="A9444">
        <v>9443</v>
      </c>
      <c r="B9444" t="s">
        <v>10625</v>
      </c>
      <c r="C9444">
        <f>YEAR(Data!$D9444)</f>
        <v>2014</v>
      </c>
      <c r="D9444" s="2">
        <v>41737</v>
      </c>
      <c r="E9444" s="2">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ht="14.25" customHeight="1" x14ac:dyDescent="0.3">
      <c r="A9445">
        <v>9444</v>
      </c>
      <c r="B9445" t="s">
        <v>10625</v>
      </c>
      <c r="C9445">
        <f>YEAR(Data!$D9445)</f>
        <v>2014</v>
      </c>
      <c r="D9445" s="2">
        <v>41737</v>
      </c>
      <c r="E9445" s="2">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ht="14.25" customHeight="1" x14ac:dyDescent="0.3">
      <c r="A9446">
        <v>9445</v>
      </c>
      <c r="B9446" t="s">
        <v>10626</v>
      </c>
      <c r="C9446">
        <f>YEAR(Data!$D9446)</f>
        <v>2012</v>
      </c>
      <c r="D9446" s="2">
        <v>40969</v>
      </c>
      <c r="E9446" s="2">
        <v>40970</v>
      </c>
      <c r="F9446" t="s">
        <v>188</v>
      </c>
      <c r="G9446" t="s">
        <v>7263</v>
      </c>
      <c r="H9446" t="s">
        <v>7264</v>
      </c>
      <c r="I9446" t="s">
        <v>41</v>
      </c>
      <c r="J9446" t="s">
        <v>27</v>
      </c>
      <c r="K9446" t="s">
        <v>4013</v>
      </c>
      <c r="L9446" t="s">
        <v>104</v>
      </c>
      <c r="M9446">
        <v>75019</v>
      </c>
      <c r="N9446" t="s">
        <v>105</v>
      </c>
      <c r="O9446" t="s">
        <v>7161</v>
      </c>
      <c r="P9446" t="s">
        <v>71</v>
      </c>
      <c r="Q9446" t="s">
        <v>72</v>
      </c>
      <c r="R9446" t="s">
        <v>7162</v>
      </c>
      <c r="S9446">
        <v>95.84</v>
      </c>
      <c r="T9446">
        <v>4</v>
      </c>
      <c r="U9446">
        <v>0.2</v>
      </c>
      <c r="V9446">
        <v>34.741999999999997</v>
      </c>
    </row>
    <row r="9447" spans="1:22" ht="14.25" customHeight="1" x14ac:dyDescent="0.3">
      <c r="A9447">
        <v>9446</v>
      </c>
      <c r="B9447" t="s">
        <v>10627</v>
      </c>
      <c r="C9447">
        <f>YEAR(Data!$D9447)</f>
        <v>2012</v>
      </c>
      <c r="D9447" s="2">
        <v>41058</v>
      </c>
      <c r="E9447" s="2">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ht="14.25" customHeight="1" x14ac:dyDescent="0.3">
      <c r="A9448">
        <v>9447</v>
      </c>
      <c r="B9448" t="s">
        <v>10628</v>
      </c>
      <c r="C9448">
        <f>YEAR(Data!$D9448)</f>
        <v>2013</v>
      </c>
      <c r="D9448" s="2">
        <v>41540</v>
      </c>
      <c r="E9448" s="2">
        <v>41546</v>
      </c>
      <c r="F9448" t="s">
        <v>50</v>
      </c>
      <c r="G9448" t="s">
        <v>6022</v>
      </c>
      <c r="H9448" t="s">
        <v>6023</v>
      </c>
      <c r="I9448" t="s">
        <v>26</v>
      </c>
      <c r="J9448" t="s">
        <v>27</v>
      </c>
      <c r="K9448" t="s">
        <v>1479</v>
      </c>
      <c r="L9448" t="s">
        <v>254</v>
      </c>
      <c r="M9448">
        <v>46226</v>
      </c>
      <c r="N9448" t="s">
        <v>105</v>
      </c>
      <c r="O9448" t="s">
        <v>5566</v>
      </c>
      <c r="P9448" t="s">
        <v>46</v>
      </c>
      <c r="Q9448" t="s">
        <v>90</v>
      </c>
      <c r="R9448" t="s">
        <v>5567</v>
      </c>
      <c r="S9448">
        <v>35.880000000000003</v>
      </c>
      <c r="T9448">
        <v>6</v>
      </c>
      <c r="U9448">
        <v>0</v>
      </c>
      <c r="V9448">
        <v>16.146000000000001</v>
      </c>
    </row>
    <row r="9449" spans="1:22" ht="14.25" customHeight="1" x14ac:dyDescent="0.3">
      <c r="A9449">
        <v>9448</v>
      </c>
      <c r="B9449" t="s">
        <v>10629</v>
      </c>
      <c r="C9449">
        <f>YEAR(Data!$D9449)</f>
        <v>2014</v>
      </c>
      <c r="D9449" s="2">
        <v>41787</v>
      </c>
      <c r="E9449" s="2">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ht="14.25" customHeight="1" x14ac:dyDescent="0.3">
      <c r="A9450">
        <v>9449</v>
      </c>
      <c r="B9450" t="s">
        <v>10630</v>
      </c>
      <c r="C9450">
        <f>YEAR(Data!$D9450)</f>
        <v>2013</v>
      </c>
      <c r="D9450" s="2">
        <v>41535</v>
      </c>
      <c r="E9450" s="2">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ht="14.25" customHeight="1" x14ac:dyDescent="0.3">
      <c r="A9451">
        <v>9450</v>
      </c>
      <c r="B9451" t="s">
        <v>10631</v>
      </c>
      <c r="C9451">
        <f>YEAR(Data!$D9451)</f>
        <v>2011</v>
      </c>
      <c r="D9451" s="2">
        <v>40794</v>
      </c>
      <c r="E9451" s="2">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ht="14.25" customHeight="1" x14ac:dyDescent="0.3">
      <c r="A9452">
        <v>9451</v>
      </c>
      <c r="B9452" t="s">
        <v>10632</v>
      </c>
      <c r="C9452">
        <f>YEAR(Data!$D9452)</f>
        <v>2014</v>
      </c>
      <c r="D9452" s="2">
        <v>41794</v>
      </c>
      <c r="E9452" s="2">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ht="14.25" customHeight="1" x14ac:dyDescent="0.3">
      <c r="A9453">
        <v>9452</v>
      </c>
      <c r="B9453" t="s">
        <v>10633</v>
      </c>
      <c r="C9453">
        <f>YEAR(Data!$D9453)</f>
        <v>2012</v>
      </c>
      <c r="D9453" s="2">
        <v>41180</v>
      </c>
      <c r="E9453" s="2">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ht="14.25" customHeight="1" x14ac:dyDescent="0.3">
      <c r="A9454">
        <v>9453</v>
      </c>
      <c r="B9454" t="s">
        <v>10633</v>
      </c>
      <c r="C9454">
        <f>YEAR(Data!$D9454)</f>
        <v>2012</v>
      </c>
      <c r="D9454" s="2">
        <v>41180</v>
      </c>
      <c r="E9454" s="2">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ht="14.25" customHeight="1" x14ac:dyDescent="0.3">
      <c r="A9455">
        <v>9454</v>
      </c>
      <c r="B9455" t="s">
        <v>10633</v>
      </c>
      <c r="C9455">
        <f>YEAR(Data!$D9455)</f>
        <v>2012</v>
      </c>
      <c r="D9455" s="2">
        <v>41180</v>
      </c>
      <c r="E9455" s="2">
        <v>41187</v>
      </c>
      <c r="F9455" t="s">
        <v>50</v>
      </c>
      <c r="G9455" t="s">
        <v>4512</v>
      </c>
      <c r="H9455" t="s">
        <v>4513</v>
      </c>
      <c r="I9455" t="s">
        <v>41</v>
      </c>
      <c r="J9455" t="s">
        <v>27</v>
      </c>
      <c r="K9455" t="s">
        <v>42</v>
      </c>
      <c r="L9455" t="s">
        <v>43</v>
      </c>
      <c r="M9455">
        <v>90032</v>
      </c>
      <c r="N9455" t="s">
        <v>44</v>
      </c>
      <c r="O9455" t="s">
        <v>9094</v>
      </c>
      <c r="P9455" t="s">
        <v>46</v>
      </c>
      <c r="Q9455" t="s">
        <v>578</v>
      </c>
      <c r="R9455" t="s">
        <v>9095</v>
      </c>
      <c r="S9455">
        <v>47.19</v>
      </c>
      <c r="T9455">
        <v>3</v>
      </c>
      <c r="U9455">
        <v>0</v>
      </c>
      <c r="V9455">
        <v>13.685099999999995</v>
      </c>
    </row>
    <row r="9456" spans="1:22" ht="14.25" customHeight="1" x14ac:dyDescent="0.3">
      <c r="A9456">
        <v>9455</v>
      </c>
      <c r="B9456" t="s">
        <v>10633</v>
      </c>
      <c r="C9456">
        <f>YEAR(Data!$D9456)</f>
        <v>2012</v>
      </c>
      <c r="D9456" s="2">
        <v>41180</v>
      </c>
      <c r="E9456" s="2">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ht="14.25" customHeight="1" x14ac:dyDescent="0.3">
      <c r="A9457">
        <v>9456</v>
      </c>
      <c r="B9457" t="s">
        <v>10634</v>
      </c>
      <c r="C9457">
        <f>YEAR(Data!$D9457)</f>
        <v>2013</v>
      </c>
      <c r="D9457" s="2">
        <v>41442</v>
      </c>
      <c r="E9457" s="2">
        <v>41445</v>
      </c>
      <c r="F9457" t="s">
        <v>23</v>
      </c>
      <c r="G9457" t="s">
        <v>2599</v>
      </c>
      <c r="H9457" t="s">
        <v>2600</v>
      </c>
      <c r="I9457" t="s">
        <v>102</v>
      </c>
      <c r="J9457" t="s">
        <v>27</v>
      </c>
      <c r="K9457" t="s">
        <v>6244</v>
      </c>
      <c r="L9457" t="s">
        <v>335</v>
      </c>
      <c r="M9457">
        <v>37421</v>
      </c>
      <c r="N9457" t="s">
        <v>30</v>
      </c>
      <c r="O9457" t="s">
        <v>10635</v>
      </c>
      <c r="P9457" t="s">
        <v>71</v>
      </c>
      <c r="Q9457" t="s">
        <v>682</v>
      </c>
      <c r="R9457" t="s">
        <v>10636</v>
      </c>
      <c r="S9457">
        <v>91.474999999999994</v>
      </c>
      <c r="T9457">
        <v>1</v>
      </c>
      <c r="U9457">
        <v>0.5</v>
      </c>
      <c r="V9457">
        <v>-1.8294999999999959</v>
      </c>
    </row>
    <row r="9458" spans="1:22" ht="14.25" customHeight="1" x14ac:dyDescent="0.3">
      <c r="A9458">
        <v>9457</v>
      </c>
      <c r="B9458" t="s">
        <v>10637</v>
      </c>
      <c r="C9458">
        <f>YEAR(Data!$D9458)</f>
        <v>2014</v>
      </c>
      <c r="D9458" s="2">
        <v>41787</v>
      </c>
      <c r="E9458" s="2">
        <v>41794</v>
      </c>
      <c r="F9458" t="s">
        <v>50</v>
      </c>
      <c r="G9458" t="s">
        <v>2546</v>
      </c>
      <c r="H9458" t="s">
        <v>2547</v>
      </c>
      <c r="I9458" t="s">
        <v>41</v>
      </c>
      <c r="J9458" t="s">
        <v>27</v>
      </c>
      <c r="K9458" t="s">
        <v>4488</v>
      </c>
      <c r="L9458" t="s">
        <v>88</v>
      </c>
      <c r="M9458">
        <v>27405</v>
      </c>
      <c r="N9458" t="s">
        <v>30</v>
      </c>
      <c r="O9458" t="s">
        <v>10638</v>
      </c>
      <c r="P9458" t="s">
        <v>71</v>
      </c>
      <c r="Q9458" t="s">
        <v>161</v>
      </c>
      <c r="R9458" t="s">
        <v>10639</v>
      </c>
      <c r="S9458">
        <v>27.192</v>
      </c>
      <c r="T9458">
        <v>3</v>
      </c>
      <c r="U9458">
        <v>0.2</v>
      </c>
      <c r="V9458">
        <v>0.33989999999999654</v>
      </c>
    </row>
    <row r="9459" spans="1:22" ht="14.25" customHeight="1" x14ac:dyDescent="0.3">
      <c r="A9459">
        <v>9458</v>
      </c>
      <c r="B9459" t="s">
        <v>10637</v>
      </c>
      <c r="C9459">
        <f>YEAR(Data!$D9459)</f>
        <v>2014</v>
      </c>
      <c r="D9459" s="2">
        <v>41787</v>
      </c>
      <c r="E9459" s="2">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ht="14.25" customHeight="1" x14ac:dyDescent="0.3">
      <c r="A9460">
        <v>9459</v>
      </c>
      <c r="B9460" t="s">
        <v>10640</v>
      </c>
      <c r="C9460">
        <f>YEAR(Data!$D9460)</f>
        <v>2011</v>
      </c>
      <c r="D9460" s="2">
        <v>40825</v>
      </c>
      <c r="E9460" s="2">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ht="14.25" customHeight="1" x14ac:dyDescent="0.3">
      <c r="A9461">
        <v>9460</v>
      </c>
      <c r="B9461" t="s">
        <v>10640</v>
      </c>
      <c r="C9461">
        <f>YEAR(Data!$D9461)</f>
        <v>2011</v>
      </c>
      <c r="D9461" s="2">
        <v>40825</v>
      </c>
      <c r="E9461" s="2">
        <v>40830</v>
      </c>
      <c r="F9461" t="s">
        <v>50</v>
      </c>
      <c r="G9461" t="s">
        <v>711</v>
      </c>
      <c r="H9461" t="s">
        <v>712</v>
      </c>
      <c r="I9461" t="s">
        <v>26</v>
      </c>
      <c r="J9461" t="s">
        <v>27</v>
      </c>
      <c r="K9461" t="s">
        <v>127</v>
      </c>
      <c r="L9461" t="s">
        <v>43</v>
      </c>
      <c r="M9461">
        <v>94122</v>
      </c>
      <c r="N9461" t="s">
        <v>44</v>
      </c>
      <c r="O9461" t="s">
        <v>8134</v>
      </c>
      <c r="P9461" t="s">
        <v>71</v>
      </c>
      <c r="Q9461" t="s">
        <v>72</v>
      </c>
      <c r="R9461" t="s">
        <v>8135</v>
      </c>
      <c r="S9461">
        <v>15.991999999999999</v>
      </c>
      <c r="T9461">
        <v>1</v>
      </c>
      <c r="U9461">
        <v>0.2</v>
      </c>
      <c r="V9461">
        <v>-2.9985000000000022</v>
      </c>
    </row>
    <row r="9462" spans="1:22" ht="14.25" customHeight="1" x14ac:dyDescent="0.3">
      <c r="A9462">
        <v>9461</v>
      </c>
      <c r="B9462" t="s">
        <v>10641</v>
      </c>
      <c r="C9462">
        <f>YEAR(Data!$D9462)</f>
        <v>2011</v>
      </c>
      <c r="D9462" s="2">
        <v>40864</v>
      </c>
      <c r="E9462" s="2">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ht="14.25" customHeight="1" x14ac:dyDescent="0.3">
      <c r="A9463">
        <v>9462</v>
      </c>
      <c r="B9463" t="s">
        <v>10642</v>
      </c>
      <c r="C9463">
        <f>YEAR(Data!$D9463)</f>
        <v>2011</v>
      </c>
      <c r="D9463" s="2">
        <v>40835</v>
      </c>
      <c r="E9463" s="2">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ht="14.25" customHeight="1" x14ac:dyDescent="0.3">
      <c r="A9464">
        <v>9463</v>
      </c>
      <c r="B9464" t="s">
        <v>10643</v>
      </c>
      <c r="C9464">
        <f>YEAR(Data!$D9464)</f>
        <v>2014</v>
      </c>
      <c r="D9464" s="2">
        <v>41969</v>
      </c>
      <c r="E9464" s="2">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ht="14.25" customHeight="1" x14ac:dyDescent="0.3">
      <c r="A9465">
        <v>9464</v>
      </c>
      <c r="B9465" t="s">
        <v>10644</v>
      </c>
      <c r="C9465">
        <f>YEAR(Data!$D9465)</f>
        <v>2011</v>
      </c>
      <c r="D9465" s="2">
        <v>40602</v>
      </c>
      <c r="E9465" s="2">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ht="14.25" customHeight="1" x14ac:dyDescent="0.3">
      <c r="A9466">
        <v>9465</v>
      </c>
      <c r="B9466" t="s">
        <v>10645</v>
      </c>
      <c r="C9466">
        <f>YEAR(Data!$D9466)</f>
        <v>2011</v>
      </c>
      <c r="D9466" s="2">
        <v>40898</v>
      </c>
      <c r="E9466" s="2">
        <v>40902</v>
      </c>
      <c r="F9466" t="s">
        <v>50</v>
      </c>
      <c r="G9466" t="s">
        <v>4682</v>
      </c>
      <c r="H9466" t="s">
        <v>4683</v>
      </c>
      <c r="I9466" t="s">
        <v>26</v>
      </c>
      <c r="J9466" t="s">
        <v>27</v>
      </c>
      <c r="K9466" t="s">
        <v>606</v>
      </c>
      <c r="L9466" t="s">
        <v>245</v>
      </c>
      <c r="M9466">
        <v>19711</v>
      </c>
      <c r="N9466" t="s">
        <v>148</v>
      </c>
      <c r="O9466" t="s">
        <v>6836</v>
      </c>
      <c r="P9466" t="s">
        <v>46</v>
      </c>
      <c r="Q9466" t="s">
        <v>47</v>
      </c>
      <c r="R9466" t="s">
        <v>6837</v>
      </c>
      <c r="S9466">
        <v>17.28</v>
      </c>
      <c r="T9466">
        <v>6</v>
      </c>
      <c r="U9466">
        <v>0</v>
      </c>
      <c r="V9466">
        <v>7.9487999999999985</v>
      </c>
    </row>
    <row r="9467" spans="1:22" ht="14.25" customHeight="1" x14ac:dyDescent="0.3">
      <c r="A9467">
        <v>9466</v>
      </c>
      <c r="B9467" t="s">
        <v>10646</v>
      </c>
      <c r="C9467">
        <f>YEAR(Data!$D9467)</f>
        <v>2013</v>
      </c>
      <c r="D9467" s="2">
        <v>41598</v>
      </c>
      <c r="E9467" s="2">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ht="14.25" customHeight="1" x14ac:dyDescent="0.3">
      <c r="A9468">
        <v>9467</v>
      </c>
      <c r="B9468" t="s">
        <v>10647</v>
      </c>
      <c r="C9468">
        <f>YEAR(Data!$D9468)</f>
        <v>2014</v>
      </c>
      <c r="D9468" s="2">
        <v>41949</v>
      </c>
      <c r="E9468" s="2">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ht="14.25" customHeight="1" x14ac:dyDescent="0.3">
      <c r="A9469">
        <v>9468</v>
      </c>
      <c r="B9469" t="s">
        <v>10647</v>
      </c>
      <c r="C9469">
        <f>YEAR(Data!$D9469)</f>
        <v>2014</v>
      </c>
      <c r="D9469" s="2">
        <v>41949</v>
      </c>
      <c r="E9469" s="2">
        <v>41954</v>
      </c>
      <c r="F9469" t="s">
        <v>23</v>
      </c>
      <c r="G9469" t="s">
        <v>4311</v>
      </c>
      <c r="H9469" t="s">
        <v>4312</v>
      </c>
      <c r="I9469" t="s">
        <v>26</v>
      </c>
      <c r="J9469" t="s">
        <v>27</v>
      </c>
      <c r="K9469" t="s">
        <v>266</v>
      </c>
      <c r="L9469" t="s">
        <v>267</v>
      </c>
      <c r="M9469">
        <v>10024</v>
      </c>
      <c r="N9469" t="s">
        <v>148</v>
      </c>
      <c r="O9469" t="s">
        <v>6944</v>
      </c>
      <c r="P9469" t="s">
        <v>32</v>
      </c>
      <c r="Q9469" t="s">
        <v>56</v>
      </c>
      <c r="R9469" t="s">
        <v>6945</v>
      </c>
      <c r="S9469">
        <v>166.5</v>
      </c>
      <c r="T9469">
        <v>2</v>
      </c>
      <c r="U9469">
        <v>0.4</v>
      </c>
      <c r="V9469">
        <v>-66.599999999999994</v>
      </c>
    </row>
    <row r="9470" spans="1:22" ht="14.25" customHeight="1" x14ac:dyDescent="0.3">
      <c r="A9470">
        <v>9469</v>
      </c>
      <c r="B9470" t="s">
        <v>10647</v>
      </c>
      <c r="C9470">
        <f>YEAR(Data!$D9470)</f>
        <v>2014</v>
      </c>
      <c r="D9470" s="2">
        <v>41949</v>
      </c>
      <c r="E9470" s="2">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ht="14.25" customHeight="1" x14ac:dyDescent="0.3">
      <c r="A9471">
        <v>9470</v>
      </c>
      <c r="B9471" t="s">
        <v>10647</v>
      </c>
      <c r="C9471">
        <f>YEAR(Data!$D9471)</f>
        <v>2014</v>
      </c>
      <c r="D9471" s="2">
        <v>41949</v>
      </c>
      <c r="E9471" s="2">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ht="14.25" customHeight="1" x14ac:dyDescent="0.3">
      <c r="A9472">
        <v>9471</v>
      </c>
      <c r="B9472" t="s">
        <v>10647</v>
      </c>
      <c r="C9472">
        <f>YEAR(Data!$D9472)</f>
        <v>2014</v>
      </c>
      <c r="D9472" s="2">
        <v>41949</v>
      </c>
      <c r="E9472" s="2">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ht="14.25" customHeight="1" x14ac:dyDescent="0.3">
      <c r="A9473">
        <v>9472</v>
      </c>
      <c r="B9473" t="s">
        <v>10647</v>
      </c>
      <c r="C9473">
        <f>YEAR(Data!$D9473)</f>
        <v>2014</v>
      </c>
      <c r="D9473" s="2">
        <v>41949</v>
      </c>
      <c r="E9473" s="2">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ht="14.25" customHeight="1" x14ac:dyDescent="0.3">
      <c r="A9474">
        <v>9473</v>
      </c>
      <c r="B9474" t="s">
        <v>10647</v>
      </c>
      <c r="C9474">
        <f>YEAR(Data!$D9474)</f>
        <v>2014</v>
      </c>
      <c r="D9474" s="2">
        <v>41949</v>
      </c>
      <c r="E9474" s="2">
        <v>41954</v>
      </c>
      <c r="F9474" t="s">
        <v>23</v>
      </c>
      <c r="G9474" t="s">
        <v>4311</v>
      </c>
      <c r="H9474" t="s">
        <v>4312</v>
      </c>
      <c r="I9474" t="s">
        <v>26</v>
      </c>
      <c r="J9474" t="s">
        <v>27</v>
      </c>
      <c r="K9474" t="s">
        <v>266</v>
      </c>
      <c r="L9474" t="s">
        <v>267</v>
      </c>
      <c r="M9474">
        <v>10024</v>
      </c>
      <c r="N9474" t="s">
        <v>148</v>
      </c>
      <c r="O9474" t="s">
        <v>6142</v>
      </c>
      <c r="P9474" t="s">
        <v>32</v>
      </c>
      <c r="Q9474" t="s">
        <v>36</v>
      </c>
      <c r="R9474" t="s">
        <v>6143</v>
      </c>
      <c r="S9474">
        <v>128.12400000000002</v>
      </c>
      <c r="T9474">
        <v>2</v>
      </c>
      <c r="U9474">
        <v>0.1</v>
      </c>
      <c r="V9474">
        <v>24.2012</v>
      </c>
    </row>
    <row r="9475" spans="1:22" ht="14.25" customHeight="1" x14ac:dyDescent="0.3">
      <c r="A9475">
        <v>9474</v>
      </c>
      <c r="B9475" t="s">
        <v>10647</v>
      </c>
      <c r="C9475">
        <f>YEAR(Data!$D9475)</f>
        <v>2014</v>
      </c>
      <c r="D9475" s="2">
        <v>41949</v>
      </c>
      <c r="E9475" s="2">
        <v>41954</v>
      </c>
      <c r="F9475" t="s">
        <v>23</v>
      </c>
      <c r="G9475" t="s">
        <v>4311</v>
      </c>
      <c r="H9475" t="s">
        <v>4312</v>
      </c>
      <c r="I9475" t="s">
        <v>26</v>
      </c>
      <c r="J9475" t="s">
        <v>27</v>
      </c>
      <c r="K9475" t="s">
        <v>266</v>
      </c>
      <c r="L9475" t="s">
        <v>267</v>
      </c>
      <c r="M9475">
        <v>10024</v>
      </c>
      <c r="N9475" t="s">
        <v>148</v>
      </c>
      <c r="O9475" t="s">
        <v>8392</v>
      </c>
      <c r="P9475" t="s">
        <v>32</v>
      </c>
      <c r="Q9475" t="s">
        <v>65</v>
      </c>
      <c r="R9475" t="s">
        <v>8393</v>
      </c>
      <c r="S9475">
        <v>101.4</v>
      </c>
      <c r="T9475">
        <v>5</v>
      </c>
      <c r="U9475">
        <v>0</v>
      </c>
      <c r="V9475">
        <v>38.532000000000004</v>
      </c>
    </row>
    <row r="9476" spans="1:22" ht="14.25" customHeight="1" x14ac:dyDescent="0.3">
      <c r="A9476">
        <v>9475</v>
      </c>
      <c r="B9476" t="s">
        <v>10648</v>
      </c>
      <c r="C9476">
        <f>YEAR(Data!$D9476)</f>
        <v>2012</v>
      </c>
      <c r="D9476" s="2">
        <v>41060</v>
      </c>
      <c r="E9476" s="2">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ht="14.25" customHeight="1" x14ac:dyDescent="0.3">
      <c r="A9477">
        <v>9476</v>
      </c>
      <c r="B9477" t="s">
        <v>10648</v>
      </c>
      <c r="C9477">
        <f>YEAR(Data!$D9477)</f>
        <v>2012</v>
      </c>
      <c r="D9477" s="2">
        <v>41060</v>
      </c>
      <c r="E9477" s="2">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ht="14.25" customHeight="1" x14ac:dyDescent="0.3">
      <c r="A9478">
        <v>9477</v>
      </c>
      <c r="B9478" t="s">
        <v>10648</v>
      </c>
      <c r="C9478">
        <f>YEAR(Data!$D9478)</f>
        <v>2012</v>
      </c>
      <c r="D9478" s="2">
        <v>41060</v>
      </c>
      <c r="E9478" s="2">
        <v>41065</v>
      </c>
      <c r="F9478" t="s">
        <v>23</v>
      </c>
      <c r="G9478" t="s">
        <v>264</v>
      </c>
      <c r="H9478" t="s">
        <v>265</v>
      </c>
      <c r="I9478" t="s">
        <v>41</v>
      </c>
      <c r="J9478" t="s">
        <v>27</v>
      </c>
      <c r="K9478" t="s">
        <v>303</v>
      </c>
      <c r="L9478" t="s">
        <v>211</v>
      </c>
      <c r="M9478">
        <v>60653</v>
      </c>
      <c r="N9478" t="s">
        <v>105</v>
      </c>
      <c r="O9478" t="s">
        <v>6625</v>
      </c>
      <c r="P9478" t="s">
        <v>32</v>
      </c>
      <c r="Q9478" t="s">
        <v>65</v>
      </c>
      <c r="R9478" t="s">
        <v>6626</v>
      </c>
      <c r="S9478">
        <v>51.56</v>
      </c>
      <c r="T9478">
        <v>2</v>
      </c>
      <c r="U9478">
        <v>0.6</v>
      </c>
      <c r="V9478">
        <v>-61.872</v>
      </c>
    </row>
    <row r="9479" spans="1:22" ht="14.25" customHeight="1" x14ac:dyDescent="0.3">
      <c r="A9479">
        <v>9478</v>
      </c>
      <c r="B9479" t="s">
        <v>10648</v>
      </c>
      <c r="C9479">
        <f>YEAR(Data!$D9479)</f>
        <v>2012</v>
      </c>
      <c r="D9479" s="2">
        <v>41060</v>
      </c>
      <c r="E9479" s="2">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ht="14.25" customHeight="1" x14ac:dyDescent="0.3">
      <c r="A9480">
        <v>9479</v>
      </c>
      <c r="B9480" t="s">
        <v>10649</v>
      </c>
      <c r="C9480">
        <f>YEAR(Data!$D9480)</f>
        <v>2011</v>
      </c>
      <c r="D9480" s="2">
        <v>40793</v>
      </c>
      <c r="E9480" s="2">
        <v>40800</v>
      </c>
      <c r="F9480" t="s">
        <v>50</v>
      </c>
      <c r="G9480" t="s">
        <v>7946</v>
      </c>
      <c r="H9480" t="s">
        <v>7947</v>
      </c>
      <c r="I9480" t="s">
        <v>26</v>
      </c>
      <c r="J9480" t="s">
        <v>27</v>
      </c>
      <c r="K9480" t="s">
        <v>10650</v>
      </c>
      <c r="L9480" t="s">
        <v>211</v>
      </c>
      <c r="M9480">
        <v>60543</v>
      </c>
      <c r="N9480" t="s">
        <v>105</v>
      </c>
      <c r="O9480" t="s">
        <v>5406</v>
      </c>
      <c r="P9480" t="s">
        <v>46</v>
      </c>
      <c r="Q9480" t="s">
        <v>269</v>
      </c>
      <c r="R9480" t="s">
        <v>5407</v>
      </c>
      <c r="S9480">
        <v>13.16</v>
      </c>
      <c r="T9480">
        <v>5</v>
      </c>
      <c r="U9480">
        <v>0.2</v>
      </c>
      <c r="V9480">
        <v>4.1124999999999998</v>
      </c>
    </row>
    <row r="9481" spans="1:22" ht="14.25" customHeight="1" x14ac:dyDescent="0.3">
      <c r="A9481">
        <v>9480</v>
      </c>
      <c r="B9481" t="s">
        <v>10649</v>
      </c>
      <c r="C9481">
        <f>YEAR(Data!$D9481)</f>
        <v>2011</v>
      </c>
      <c r="D9481" s="2">
        <v>40793</v>
      </c>
      <c r="E9481" s="2">
        <v>40800</v>
      </c>
      <c r="F9481" t="s">
        <v>50</v>
      </c>
      <c r="G9481" t="s">
        <v>7946</v>
      </c>
      <c r="H9481" t="s">
        <v>7947</v>
      </c>
      <c r="I9481" t="s">
        <v>26</v>
      </c>
      <c r="J9481" t="s">
        <v>27</v>
      </c>
      <c r="K9481" t="s">
        <v>10650</v>
      </c>
      <c r="L9481" t="s">
        <v>211</v>
      </c>
      <c r="M9481">
        <v>60543</v>
      </c>
      <c r="N9481" t="s">
        <v>105</v>
      </c>
      <c r="O9481" t="s">
        <v>4832</v>
      </c>
      <c r="P9481" t="s">
        <v>46</v>
      </c>
      <c r="Q9481" t="s">
        <v>75</v>
      </c>
      <c r="R9481" t="s">
        <v>4833</v>
      </c>
      <c r="S9481">
        <v>3.8279999999999994</v>
      </c>
      <c r="T9481">
        <v>3</v>
      </c>
      <c r="U9481">
        <v>0.8</v>
      </c>
      <c r="V9481">
        <v>-6.5076000000000018</v>
      </c>
    </row>
    <row r="9482" spans="1:22" ht="14.25" customHeight="1" x14ac:dyDescent="0.3">
      <c r="A9482">
        <v>9481</v>
      </c>
      <c r="B9482" t="s">
        <v>10649</v>
      </c>
      <c r="C9482">
        <f>YEAR(Data!$D9482)</f>
        <v>2011</v>
      </c>
      <c r="D9482" s="2">
        <v>40793</v>
      </c>
      <c r="E9482" s="2">
        <v>40800</v>
      </c>
      <c r="F9482" t="s">
        <v>50</v>
      </c>
      <c r="G9482" t="s">
        <v>7946</v>
      </c>
      <c r="H9482" t="s">
        <v>7947</v>
      </c>
      <c r="I9482" t="s">
        <v>26</v>
      </c>
      <c r="J9482" t="s">
        <v>27</v>
      </c>
      <c r="K9482" t="s">
        <v>10650</v>
      </c>
      <c r="L9482" t="s">
        <v>211</v>
      </c>
      <c r="M9482">
        <v>60543</v>
      </c>
      <c r="N9482" t="s">
        <v>105</v>
      </c>
      <c r="O9482" t="s">
        <v>2209</v>
      </c>
      <c r="P9482" t="s">
        <v>46</v>
      </c>
      <c r="Q9482" t="s">
        <v>75</v>
      </c>
      <c r="R9482" t="s">
        <v>2210</v>
      </c>
      <c r="S9482">
        <v>304.98999999999995</v>
      </c>
      <c r="T9482">
        <v>5</v>
      </c>
      <c r="U9482">
        <v>0.8</v>
      </c>
      <c r="V9482">
        <v>-533.73250000000007</v>
      </c>
    </row>
    <row r="9483" spans="1:22" ht="14.25" customHeight="1" x14ac:dyDescent="0.3">
      <c r="A9483">
        <v>9482</v>
      </c>
      <c r="B9483" t="s">
        <v>10651</v>
      </c>
      <c r="C9483">
        <f>YEAR(Data!$D9483)</f>
        <v>2014</v>
      </c>
      <c r="D9483" s="2">
        <v>41950</v>
      </c>
      <c r="E9483" s="2">
        <v>41956</v>
      </c>
      <c r="F9483" t="s">
        <v>50</v>
      </c>
      <c r="G9483" t="s">
        <v>6077</v>
      </c>
      <c r="H9483" t="s">
        <v>6078</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ht="14.25" customHeight="1" x14ac:dyDescent="0.3">
      <c r="A9484">
        <v>9483</v>
      </c>
      <c r="B9484" t="s">
        <v>10652</v>
      </c>
      <c r="C9484">
        <f>YEAR(Data!$D9484)</f>
        <v>2012</v>
      </c>
      <c r="D9484" s="2">
        <v>41080</v>
      </c>
      <c r="E9484" s="2">
        <v>41084</v>
      </c>
      <c r="F9484" t="s">
        <v>23</v>
      </c>
      <c r="G9484" t="s">
        <v>5320</v>
      </c>
      <c r="H9484" t="s">
        <v>5321</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ht="14.25" customHeight="1" x14ac:dyDescent="0.3">
      <c r="A9485">
        <v>9484</v>
      </c>
      <c r="B9485" t="s">
        <v>10653</v>
      </c>
      <c r="C9485">
        <f>YEAR(Data!$D9485)</f>
        <v>2011</v>
      </c>
      <c r="D9485" s="2">
        <v>40746</v>
      </c>
      <c r="E9485" s="2">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ht="14.25" customHeight="1" x14ac:dyDescent="0.3">
      <c r="A9486">
        <v>9485</v>
      </c>
      <c r="B9486" t="s">
        <v>10654</v>
      </c>
      <c r="C9486">
        <f>YEAR(Data!$D9486)</f>
        <v>2013</v>
      </c>
      <c r="D9486" s="2">
        <v>41611</v>
      </c>
      <c r="E9486" s="2">
        <v>41613</v>
      </c>
      <c r="F9486" t="s">
        <v>23</v>
      </c>
      <c r="G9486" t="s">
        <v>4193</v>
      </c>
      <c r="H9486" t="s">
        <v>4194</v>
      </c>
      <c r="I9486" t="s">
        <v>41</v>
      </c>
      <c r="J9486" t="s">
        <v>27</v>
      </c>
      <c r="K9486" t="s">
        <v>184</v>
      </c>
      <c r="L9486" t="s">
        <v>104</v>
      </c>
      <c r="M9486">
        <v>77036</v>
      </c>
      <c r="N9486" t="s">
        <v>105</v>
      </c>
      <c r="O9486" t="s">
        <v>7658</v>
      </c>
      <c r="P9486" t="s">
        <v>32</v>
      </c>
      <c r="Q9486" t="s">
        <v>33</v>
      </c>
      <c r="R9486" t="s">
        <v>7659</v>
      </c>
      <c r="S9486">
        <v>781.86399999999992</v>
      </c>
      <c r="T9486">
        <v>10</v>
      </c>
      <c r="U9486">
        <v>0.32</v>
      </c>
      <c r="V9486">
        <v>-137.97600000000008</v>
      </c>
    </row>
    <row r="9487" spans="1:22" ht="14.25" customHeight="1" x14ac:dyDescent="0.3">
      <c r="A9487">
        <v>9486</v>
      </c>
      <c r="B9487" t="s">
        <v>10654</v>
      </c>
      <c r="C9487">
        <f>YEAR(Data!$D9487)</f>
        <v>2013</v>
      </c>
      <c r="D9487" s="2">
        <v>41611</v>
      </c>
      <c r="E9487" s="2">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ht="14.25" customHeight="1" x14ac:dyDescent="0.3">
      <c r="A9488">
        <v>9487</v>
      </c>
      <c r="B9488" t="s">
        <v>10655</v>
      </c>
      <c r="C9488">
        <f>YEAR(Data!$D9488)</f>
        <v>2014</v>
      </c>
      <c r="D9488" s="2">
        <v>41925</v>
      </c>
      <c r="E9488" s="2">
        <v>41925</v>
      </c>
      <c r="F9488" t="s">
        <v>1290</v>
      </c>
      <c r="G9488" t="s">
        <v>1485</v>
      </c>
      <c r="H9488" t="s">
        <v>1486</v>
      </c>
      <c r="I9488" t="s">
        <v>26</v>
      </c>
      <c r="J9488" t="s">
        <v>27</v>
      </c>
      <c r="K9488" t="s">
        <v>5697</v>
      </c>
      <c r="L9488" t="s">
        <v>9726</v>
      </c>
      <c r="M9488">
        <v>26003</v>
      </c>
      <c r="N9488" t="s">
        <v>148</v>
      </c>
      <c r="O9488" t="s">
        <v>3326</v>
      </c>
      <c r="P9488" t="s">
        <v>32</v>
      </c>
      <c r="Q9488" t="s">
        <v>56</v>
      </c>
      <c r="R9488" t="s">
        <v>3327</v>
      </c>
      <c r="S9488">
        <v>673.34399999999994</v>
      </c>
      <c r="T9488">
        <v>3</v>
      </c>
      <c r="U9488">
        <v>0.3</v>
      </c>
      <c r="V9488">
        <v>-76.953599999999994</v>
      </c>
    </row>
    <row r="9489" spans="1:22" ht="14.25" customHeight="1" x14ac:dyDescent="0.3">
      <c r="A9489">
        <v>9488</v>
      </c>
      <c r="B9489" t="s">
        <v>10656</v>
      </c>
      <c r="C9489">
        <f>YEAR(Data!$D9489)</f>
        <v>2014</v>
      </c>
      <c r="D9489" s="2">
        <v>41985</v>
      </c>
      <c r="E9489" s="2">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ht="14.25" customHeight="1" x14ac:dyDescent="0.3">
      <c r="A9490">
        <v>9489</v>
      </c>
      <c r="B9490" t="s">
        <v>10657</v>
      </c>
      <c r="C9490">
        <f>YEAR(Data!$D9490)</f>
        <v>2012</v>
      </c>
      <c r="D9490" s="2">
        <v>41183</v>
      </c>
      <c r="E9490" s="2">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ht="14.25" customHeight="1" x14ac:dyDescent="0.3">
      <c r="A9491">
        <v>9490</v>
      </c>
      <c r="B9491" t="s">
        <v>10658</v>
      </c>
      <c r="C9491">
        <f>YEAR(Data!$D9491)</f>
        <v>2013</v>
      </c>
      <c r="D9491" s="2">
        <v>41492</v>
      </c>
      <c r="E9491" s="2">
        <v>41498</v>
      </c>
      <c r="F9491" t="s">
        <v>50</v>
      </c>
      <c r="G9491" t="s">
        <v>6865</v>
      </c>
      <c r="H9491" t="s">
        <v>6866</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ht="14.25" customHeight="1" x14ac:dyDescent="0.3">
      <c r="A9492">
        <v>9491</v>
      </c>
      <c r="B9492" t="s">
        <v>10659</v>
      </c>
      <c r="C9492">
        <f>YEAR(Data!$D9492)</f>
        <v>2014</v>
      </c>
      <c r="D9492" s="2">
        <v>41643</v>
      </c>
      <c r="E9492" s="2">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ht="14.25" customHeight="1" x14ac:dyDescent="0.3">
      <c r="A9493">
        <v>9492</v>
      </c>
      <c r="B9493" t="s">
        <v>10659</v>
      </c>
      <c r="C9493">
        <f>YEAR(Data!$D9493)</f>
        <v>2014</v>
      </c>
      <c r="D9493" s="2">
        <v>41643</v>
      </c>
      <c r="E9493" s="2">
        <v>41647</v>
      </c>
      <c r="F9493" t="s">
        <v>50</v>
      </c>
      <c r="G9493" t="s">
        <v>1734</v>
      </c>
      <c r="H9493" t="s">
        <v>1735</v>
      </c>
      <c r="I9493" t="s">
        <v>26</v>
      </c>
      <c r="J9493" t="s">
        <v>27</v>
      </c>
      <c r="K9493" t="s">
        <v>127</v>
      </c>
      <c r="L9493" t="s">
        <v>43</v>
      </c>
      <c r="M9493">
        <v>94110</v>
      </c>
      <c r="N9493" t="s">
        <v>44</v>
      </c>
      <c r="O9493" t="s">
        <v>5206</v>
      </c>
      <c r="P9493" t="s">
        <v>46</v>
      </c>
      <c r="Q9493" t="s">
        <v>68</v>
      </c>
      <c r="R9493" t="s">
        <v>5207</v>
      </c>
      <c r="S9493">
        <v>9.120000000000001</v>
      </c>
      <c r="T9493">
        <v>3</v>
      </c>
      <c r="U9493">
        <v>0</v>
      </c>
      <c r="V9493">
        <v>3.1007999999999996</v>
      </c>
    </row>
    <row r="9494" spans="1:22" ht="14.25" customHeight="1" x14ac:dyDescent="0.3">
      <c r="A9494">
        <v>9493</v>
      </c>
      <c r="B9494" t="s">
        <v>10660</v>
      </c>
      <c r="C9494">
        <f>YEAR(Data!$D9494)</f>
        <v>2014</v>
      </c>
      <c r="D9494" s="2">
        <v>41951</v>
      </c>
      <c r="E9494" s="2">
        <v>41951</v>
      </c>
      <c r="F9494" t="s">
        <v>1290</v>
      </c>
      <c r="G9494" t="s">
        <v>6319</v>
      </c>
      <c r="H9494" t="s">
        <v>6320</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ht="14.25" customHeight="1" x14ac:dyDescent="0.3">
      <c r="A9495">
        <v>9494</v>
      </c>
      <c r="B9495" t="s">
        <v>10661</v>
      </c>
      <c r="C9495">
        <f>YEAR(Data!$D9495)</f>
        <v>2013</v>
      </c>
      <c r="D9495" s="2">
        <v>41277</v>
      </c>
      <c r="E9495" s="2">
        <v>41282</v>
      </c>
      <c r="F9495" t="s">
        <v>50</v>
      </c>
      <c r="G9495" t="s">
        <v>5724</v>
      </c>
      <c r="H9495" t="s">
        <v>5725</v>
      </c>
      <c r="I9495" t="s">
        <v>41</v>
      </c>
      <c r="J9495" t="s">
        <v>27</v>
      </c>
      <c r="K9495" t="s">
        <v>7192</v>
      </c>
      <c r="L9495" t="s">
        <v>649</v>
      </c>
      <c r="M9495">
        <v>74012</v>
      </c>
      <c r="N9495" t="s">
        <v>105</v>
      </c>
      <c r="O9495" t="s">
        <v>1353</v>
      </c>
      <c r="P9495" t="s">
        <v>32</v>
      </c>
      <c r="Q9495" t="s">
        <v>56</v>
      </c>
      <c r="R9495" t="s">
        <v>1354</v>
      </c>
      <c r="S9495">
        <v>1592.8500000000001</v>
      </c>
      <c r="T9495">
        <v>7</v>
      </c>
      <c r="U9495">
        <v>0</v>
      </c>
      <c r="V9495">
        <v>350.42700000000002</v>
      </c>
    </row>
    <row r="9496" spans="1:22" ht="14.25" customHeight="1" x14ac:dyDescent="0.3">
      <c r="A9496">
        <v>9495</v>
      </c>
      <c r="B9496" t="s">
        <v>10661</v>
      </c>
      <c r="C9496">
        <f>YEAR(Data!$D9496)</f>
        <v>2013</v>
      </c>
      <c r="D9496" s="2">
        <v>41277</v>
      </c>
      <c r="E9496" s="2">
        <v>41282</v>
      </c>
      <c r="F9496" t="s">
        <v>50</v>
      </c>
      <c r="G9496" t="s">
        <v>5724</v>
      </c>
      <c r="H9496" t="s">
        <v>5725</v>
      </c>
      <c r="I9496" t="s">
        <v>41</v>
      </c>
      <c r="J9496" t="s">
        <v>27</v>
      </c>
      <c r="K9496" t="s">
        <v>7192</v>
      </c>
      <c r="L9496" t="s">
        <v>649</v>
      </c>
      <c r="M9496">
        <v>74012</v>
      </c>
      <c r="N9496" t="s">
        <v>105</v>
      </c>
      <c r="O9496" t="s">
        <v>3877</v>
      </c>
      <c r="P9496" t="s">
        <v>46</v>
      </c>
      <c r="Q9496" t="s">
        <v>75</v>
      </c>
      <c r="R9496" t="s">
        <v>1214</v>
      </c>
      <c r="S9496">
        <v>11.88</v>
      </c>
      <c r="T9496">
        <v>2</v>
      </c>
      <c r="U9496">
        <v>0</v>
      </c>
      <c r="V9496">
        <v>5.3460000000000001</v>
      </c>
    </row>
    <row r="9497" spans="1:22" ht="14.25" customHeight="1" x14ac:dyDescent="0.3">
      <c r="A9497">
        <v>9496</v>
      </c>
      <c r="B9497" t="s">
        <v>10662</v>
      </c>
      <c r="C9497">
        <f>YEAR(Data!$D9497)</f>
        <v>2013</v>
      </c>
      <c r="D9497" s="2">
        <v>41407</v>
      </c>
      <c r="E9497" s="2">
        <v>41411</v>
      </c>
      <c r="F9497" t="s">
        <v>50</v>
      </c>
      <c r="G9497" t="s">
        <v>6893</v>
      </c>
      <c r="H9497" t="s">
        <v>6894</v>
      </c>
      <c r="I9497" t="s">
        <v>26</v>
      </c>
      <c r="J9497" t="s">
        <v>27</v>
      </c>
      <c r="K9497" t="s">
        <v>2116</v>
      </c>
      <c r="L9497" t="s">
        <v>43</v>
      </c>
      <c r="M9497">
        <v>92691</v>
      </c>
      <c r="N9497" t="s">
        <v>44</v>
      </c>
      <c r="O9497" t="s">
        <v>9603</v>
      </c>
      <c r="P9497" t="s">
        <v>71</v>
      </c>
      <c r="Q9497" t="s">
        <v>161</v>
      </c>
      <c r="R9497" t="s">
        <v>9604</v>
      </c>
      <c r="S9497">
        <v>120</v>
      </c>
      <c r="T9497">
        <v>6</v>
      </c>
      <c r="U9497">
        <v>0</v>
      </c>
      <c r="V9497">
        <v>46.800000000000004</v>
      </c>
    </row>
    <row r="9498" spans="1:22" ht="14.25" customHeight="1" x14ac:dyDescent="0.3">
      <c r="A9498">
        <v>9497</v>
      </c>
      <c r="B9498" t="s">
        <v>10662</v>
      </c>
      <c r="C9498">
        <f>YEAR(Data!$D9498)</f>
        <v>2013</v>
      </c>
      <c r="D9498" s="2">
        <v>41407</v>
      </c>
      <c r="E9498" s="2">
        <v>41411</v>
      </c>
      <c r="F9498" t="s">
        <v>50</v>
      </c>
      <c r="G9498" t="s">
        <v>6893</v>
      </c>
      <c r="H9498" t="s">
        <v>6894</v>
      </c>
      <c r="I9498" t="s">
        <v>26</v>
      </c>
      <c r="J9498" t="s">
        <v>27</v>
      </c>
      <c r="K9498" t="s">
        <v>2116</v>
      </c>
      <c r="L9498" t="s">
        <v>43</v>
      </c>
      <c r="M9498">
        <v>92691</v>
      </c>
      <c r="N9498" t="s">
        <v>44</v>
      </c>
      <c r="O9498" t="s">
        <v>5286</v>
      </c>
      <c r="P9498" t="s">
        <v>46</v>
      </c>
      <c r="Q9498" t="s">
        <v>78</v>
      </c>
      <c r="R9498" t="s">
        <v>186</v>
      </c>
      <c r="S9498">
        <v>8.67</v>
      </c>
      <c r="T9498">
        <v>1</v>
      </c>
      <c r="U9498">
        <v>0</v>
      </c>
      <c r="V9498">
        <v>2.3409000000000004</v>
      </c>
    </row>
    <row r="9499" spans="1:22" ht="14.25" customHeight="1" x14ac:dyDescent="0.3">
      <c r="A9499">
        <v>9498</v>
      </c>
      <c r="B9499" t="s">
        <v>10663</v>
      </c>
      <c r="C9499">
        <f>YEAR(Data!$D9499)</f>
        <v>2014</v>
      </c>
      <c r="D9499" s="2">
        <v>41949</v>
      </c>
      <c r="E9499" s="2">
        <v>41951</v>
      </c>
      <c r="F9499" t="s">
        <v>188</v>
      </c>
      <c r="G9499" t="s">
        <v>1249</v>
      </c>
      <c r="H9499" t="s">
        <v>1250</v>
      </c>
      <c r="I9499" t="s">
        <v>102</v>
      </c>
      <c r="J9499" t="s">
        <v>27</v>
      </c>
      <c r="K9499" t="s">
        <v>7075</v>
      </c>
      <c r="L9499" t="s">
        <v>254</v>
      </c>
      <c r="M9499">
        <v>46142</v>
      </c>
      <c r="N9499" t="s">
        <v>105</v>
      </c>
      <c r="O9499" t="s">
        <v>1028</v>
      </c>
      <c r="P9499" t="s">
        <v>46</v>
      </c>
      <c r="Q9499" t="s">
        <v>90</v>
      </c>
      <c r="R9499" t="s">
        <v>1029</v>
      </c>
      <c r="S9499">
        <v>4.41</v>
      </c>
      <c r="T9499">
        <v>1</v>
      </c>
      <c r="U9499">
        <v>0</v>
      </c>
      <c r="V9499">
        <v>2.0286</v>
      </c>
    </row>
    <row r="9500" spans="1:22" ht="14.25" customHeight="1" x14ac:dyDescent="0.3">
      <c r="A9500">
        <v>9499</v>
      </c>
      <c r="B9500" t="s">
        <v>10663</v>
      </c>
      <c r="C9500">
        <f>YEAR(Data!$D9500)</f>
        <v>2014</v>
      </c>
      <c r="D9500" s="2">
        <v>41949</v>
      </c>
      <c r="E9500" s="2">
        <v>41951</v>
      </c>
      <c r="F9500" t="s">
        <v>188</v>
      </c>
      <c r="G9500" t="s">
        <v>1249</v>
      </c>
      <c r="H9500" t="s">
        <v>1250</v>
      </c>
      <c r="I9500" t="s">
        <v>102</v>
      </c>
      <c r="J9500" t="s">
        <v>27</v>
      </c>
      <c r="K9500" t="s">
        <v>7075</v>
      </c>
      <c r="L9500" t="s">
        <v>254</v>
      </c>
      <c r="M9500">
        <v>46142</v>
      </c>
      <c r="N9500" t="s">
        <v>105</v>
      </c>
      <c r="O9500" t="s">
        <v>7445</v>
      </c>
      <c r="P9500" t="s">
        <v>46</v>
      </c>
      <c r="Q9500" t="s">
        <v>90</v>
      </c>
      <c r="R9500" t="s">
        <v>186</v>
      </c>
      <c r="S9500">
        <v>167.94</v>
      </c>
      <c r="T9500">
        <v>3</v>
      </c>
      <c r="U9500">
        <v>0</v>
      </c>
      <c r="V9500">
        <v>82.290599999999998</v>
      </c>
    </row>
    <row r="9501" spans="1:22" ht="14.25" customHeight="1" x14ac:dyDescent="0.3">
      <c r="A9501">
        <v>9500</v>
      </c>
      <c r="B9501" t="s">
        <v>10663</v>
      </c>
      <c r="C9501">
        <f>YEAR(Data!$D9501)</f>
        <v>2014</v>
      </c>
      <c r="D9501" s="2">
        <v>41949</v>
      </c>
      <c r="E9501" s="2">
        <v>41951</v>
      </c>
      <c r="F9501" t="s">
        <v>188</v>
      </c>
      <c r="G9501" t="s">
        <v>1249</v>
      </c>
      <c r="H9501" t="s">
        <v>1250</v>
      </c>
      <c r="I9501" t="s">
        <v>102</v>
      </c>
      <c r="J9501" t="s">
        <v>27</v>
      </c>
      <c r="K9501" t="s">
        <v>7075</v>
      </c>
      <c r="L9501" t="s">
        <v>254</v>
      </c>
      <c r="M9501">
        <v>46142</v>
      </c>
      <c r="N9501" t="s">
        <v>105</v>
      </c>
      <c r="O9501" t="s">
        <v>3865</v>
      </c>
      <c r="P9501" t="s">
        <v>46</v>
      </c>
      <c r="Q9501" t="s">
        <v>90</v>
      </c>
      <c r="R9501" t="s">
        <v>3866</v>
      </c>
      <c r="S9501">
        <v>67.8</v>
      </c>
      <c r="T9501">
        <v>10</v>
      </c>
      <c r="U9501">
        <v>0</v>
      </c>
      <c r="V9501">
        <v>31.187999999999999</v>
      </c>
    </row>
    <row r="9502" spans="1:22" ht="14.25" customHeight="1" x14ac:dyDescent="0.3">
      <c r="A9502">
        <v>9501</v>
      </c>
      <c r="B9502" t="s">
        <v>10664</v>
      </c>
      <c r="C9502">
        <f>YEAR(Data!$D9502)</f>
        <v>2013</v>
      </c>
      <c r="D9502" s="2">
        <v>41421</v>
      </c>
      <c r="E9502" s="2">
        <v>41425</v>
      </c>
      <c r="F9502" t="s">
        <v>50</v>
      </c>
      <c r="G9502" t="s">
        <v>5677</v>
      </c>
      <c r="H9502" t="s">
        <v>5678</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ht="14.25" customHeight="1" x14ac:dyDescent="0.3">
      <c r="A9503">
        <v>9502</v>
      </c>
      <c r="B9503" t="s">
        <v>10665</v>
      </c>
      <c r="C9503">
        <f>YEAR(Data!$D9503)</f>
        <v>2012</v>
      </c>
      <c r="D9503" s="2">
        <v>41233</v>
      </c>
      <c r="E9503" s="2">
        <v>41237</v>
      </c>
      <c r="F9503" t="s">
        <v>50</v>
      </c>
      <c r="G9503" t="s">
        <v>5351</v>
      </c>
      <c r="H9503" t="s">
        <v>5352</v>
      </c>
      <c r="I9503" t="s">
        <v>26</v>
      </c>
      <c r="J9503" t="s">
        <v>27</v>
      </c>
      <c r="K9503" t="s">
        <v>127</v>
      </c>
      <c r="L9503" t="s">
        <v>43</v>
      </c>
      <c r="M9503">
        <v>94109</v>
      </c>
      <c r="N9503" t="s">
        <v>44</v>
      </c>
      <c r="O9503" t="s">
        <v>6056</v>
      </c>
      <c r="P9503" t="s">
        <v>32</v>
      </c>
      <c r="Q9503" t="s">
        <v>65</v>
      </c>
      <c r="R9503" t="s">
        <v>6057</v>
      </c>
      <c r="S9503">
        <v>32.04</v>
      </c>
      <c r="T9503">
        <v>3</v>
      </c>
      <c r="U9503">
        <v>0</v>
      </c>
      <c r="V9503">
        <v>8.01</v>
      </c>
    </row>
    <row r="9504" spans="1:22" ht="14.25" customHeight="1" x14ac:dyDescent="0.3">
      <c r="A9504">
        <v>9503</v>
      </c>
      <c r="B9504" t="s">
        <v>10666</v>
      </c>
      <c r="C9504">
        <f>YEAR(Data!$D9504)</f>
        <v>2013</v>
      </c>
      <c r="D9504" s="2">
        <v>41387</v>
      </c>
      <c r="E9504" s="2">
        <v>41394</v>
      </c>
      <c r="F9504" t="s">
        <v>50</v>
      </c>
      <c r="G9504" t="s">
        <v>3881</v>
      </c>
      <c r="H9504" t="s">
        <v>3882</v>
      </c>
      <c r="I9504" t="s">
        <v>26</v>
      </c>
      <c r="J9504" t="s">
        <v>27</v>
      </c>
      <c r="K9504" t="s">
        <v>7569</v>
      </c>
      <c r="L9504" t="s">
        <v>267</v>
      </c>
      <c r="M9504">
        <v>13440</v>
      </c>
      <c r="N9504" t="s">
        <v>148</v>
      </c>
      <c r="O9504" t="s">
        <v>8249</v>
      </c>
      <c r="P9504" t="s">
        <v>46</v>
      </c>
      <c r="Q9504" t="s">
        <v>68</v>
      </c>
      <c r="R9504" t="s">
        <v>8250</v>
      </c>
      <c r="S9504">
        <v>32.129999999999995</v>
      </c>
      <c r="T9504">
        <v>9</v>
      </c>
      <c r="U9504">
        <v>0</v>
      </c>
      <c r="V9504">
        <v>8.3537999999999997</v>
      </c>
    </row>
    <row r="9505" spans="1:22" ht="14.25" customHeight="1" x14ac:dyDescent="0.3">
      <c r="A9505">
        <v>9504</v>
      </c>
      <c r="B9505" t="s">
        <v>10666</v>
      </c>
      <c r="C9505">
        <f>YEAR(Data!$D9505)</f>
        <v>2013</v>
      </c>
      <c r="D9505" s="2">
        <v>41387</v>
      </c>
      <c r="E9505" s="2">
        <v>41394</v>
      </c>
      <c r="F9505" t="s">
        <v>50</v>
      </c>
      <c r="G9505" t="s">
        <v>3881</v>
      </c>
      <c r="H9505" t="s">
        <v>3882</v>
      </c>
      <c r="I9505" t="s">
        <v>26</v>
      </c>
      <c r="J9505" t="s">
        <v>27</v>
      </c>
      <c r="K9505" t="s">
        <v>7569</v>
      </c>
      <c r="L9505" t="s">
        <v>267</v>
      </c>
      <c r="M9505">
        <v>13440</v>
      </c>
      <c r="N9505" t="s">
        <v>148</v>
      </c>
      <c r="O9505" t="s">
        <v>2535</v>
      </c>
      <c r="P9505" t="s">
        <v>46</v>
      </c>
      <c r="Q9505" t="s">
        <v>68</v>
      </c>
      <c r="R9505" t="s">
        <v>2536</v>
      </c>
      <c r="S9505">
        <v>2.88</v>
      </c>
      <c r="T9505">
        <v>1</v>
      </c>
      <c r="U9505">
        <v>0</v>
      </c>
      <c r="V9505">
        <v>0.80640000000000001</v>
      </c>
    </row>
    <row r="9506" spans="1:22" ht="14.25" customHeight="1" x14ac:dyDescent="0.3">
      <c r="A9506">
        <v>9505</v>
      </c>
      <c r="B9506" t="s">
        <v>10667</v>
      </c>
      <c r="C9506">
        <f>YEAR(Data!$D9506)</f>
        <v>2013</v>
      </c>
      <c r="D9506" s="2">
        <v>41562</v>
      </c>
      <c r="E9506" s="2">
        <v>41566</v>
      </c>
      <c r="F9506" t="s">
        <v>50</v>
      </c>
      <c r="G9506" t="s">
        <v>3884</v>
      </c>
      <c r="H9506" t="s">
        <v>3885</v>
      </c>
      <c r="I9506" t="s">
        <v>41</v>
      </c>
      <c r="J9506" t="s">
        <v>27</v>
      </c>
      <c r="K9506" t="s">
        <v>266</v>
      </c>
      <c r="L9506" t="s">
        <v>267</v>
      </c>
      <c r="M9506">
        <v>10009</v>
      </c>
      <c r="N9506" t="s">
        <v>148</v>
      </c>
      <c r="O9506" t="s">
        <v>9195</v>
      </c>
      <c r="P9506" t="s">
        <v>71</v>
      </c>
      <c r="Q9506" t="s">
        <v>72</v>
      </c>
      <c r="R9506" t="s">
        <v>9196</v>
      </c>
      <c r="S9506">
        <v>1091.93</v>
      </c>
      <c r="T9506">
        <v>7</v>
      </c>
      <c r="U9506">
        <v>0</v>
      </c>
      <c r="V9506">
        <v>272.98250000000002</v>
      </c>
    </row>
    <row r="9507" spans="1:22" ht="14.25" customHeight="1" x14ac:dyDescent="0.3">
      <c r="A9507">
        <v>9506</v>
      </c>
      <c r="B9507" t="s">
        <v>10667</v>
      </c>
      <c r="C9507">
        <f>YEAR(Data!$D9507)</f>
        <v>2013</v>
      </c>
      <c r="D9507" s="2">
        <v>41562</v>
      </c>
      <c r="E9507" s="2">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ht="14.25" customHeight="1" x14ac:dyDescent="0.3">
      <c r="A9508">
        <v>9507</v>
      </c>
      <c r="B9508" t="s">
        <v>10668</v>
      </c>
      <c r="C9508">
        <f>YEAR(Data!$D9508)</f>
        <v>2011</v>
      </c>
      <c r="D9508" s="2">
        <v>40638</v>
      </c>
      <c r="E9508" s="2">
        <v>40640</v>
      </c>
      <c r="F9508" t="s">
        <v>23</v>
      </c>
      <c r="G9508" t="s">
        <v>665</v>
      </c>
      <c r="H9508" t="s">
        <v>666</v>
      </c>
      <c r="I9508" t="s">
        <v>26</v>
      </c>
      <c r="J9508" t="s">
        <v>27</v>
      </c>
      <c r="K9508" t="s">
        <v>6668</v>
      </c>
      <c r="L9508" t="s">
        <v>238</v>
      </c>
      <c r="M9508">
        <v>48127</v>
      </c>
      <c r="N9508" t="s">
        <v>105</v>
      </c>
      <c r="O9508" t="s">
        <v>3206</v>
      </c>
      <c r="P9508" t="s">
        <v>46</v>
      </c>
      <c r="Q9508" t="s">
        <v>68</v>
      </c>
      <c r="R9508" t="s">
        <v>3207</v>
      </c>
      <c r="S9508">
        <v>26.7</v>
      </c>
      <c r="T9508">
        <v>2</v>
      </c>
      <c r="U9508">
        <v>0</v>
      </c>
      <c r="V9508">
        <v>7.4759999999999991</v>
      </c>
    </row>
    <row r="9509" spans="1:22" ht="14.25" customHeight="1" x14ac:dyDescent="0.3">
      <c r="A9509">
        <v>9508</v>
      </c>
      <c r="B9509" t="s">
        <v>10668</v>
      </c>
      <c r="C9509">
        <f>YEAR(Data!$D9509)</f>
        <v>2011</v>
      </c>
      <c r="D9509" s="2">
        <v>40638</v>
      </c>
      <c r="E9509" s="2">
        <v>40640</v>
      </c>
      <c r="F9509" t="s">
        <v>23</v>
      </c>
      <c r="G9509" t="s">
        <v>665</v>
      </c>
      <c r="H9509" t="s">
        <v>666</v>
      </c>
      <c r="I9509" t="s">
        <v>26</v>
      </c>
      <c r="J9509" t="s">
        <v>27</v>
      </c>
      <c r="K9509" t="s">
        <v>6668</v>
      </c>
      <c r="L9509" t="s">
        <v>238</v>
      </c>
      <c r="M9509">
        <v>48127</v>
      </c>
      <c r="N9509" t="s">
        <v>105</v>
      </c>
      <c r="O9509" t="s">
        <v>4944</v>
      </c>
      <c r="P9509" t="s">
        <v>46</v>
      </c>
      <c r="Q9509" t="s">
        <v>75</v>
      </c>
      <c r="R9509" t="s">
        <v>4945</v>
      </c>
      <c r="S9509">
        <v>40.199999999999996</v>
      </c>
      <c r="T9509">
        <v>5</v>
      </c>
      <c r="U9509">
        <v>0</v>
      </c>
      <c r="V9509">
        <v>18.089999999999996</v>
      </c>
    </row>
    <row r="9510" spans="1:22" ht="14.25" customHeight="1" x14ac:dyDescent="0.3">
      <c r="A9510">
        <v>9509</v>
      </c>
      <c r="B9510" t="s">
        <v>10668</v>
      </c>
      <c r="C9510">
        <f>YEAR(Data!$D9510)</f>
        <v>2011</v>
      </c>
      <c r="D9510" s="2">
        <v>40638</v>
      </c>
      <c r="E9510" s="2">
        <v>40640</v>
      </c>
      <c r="F9510" t="s">
        <v>23</v>
      </c>
      <c r="G9510" t="s">
        <v>665</v>
      </c>
      <c r="H9510" t="s">
        <v>666</v>
      </c>
      <c r="I9510" t="s">
        <v>26</v>
      </c>
      <c r="J9510" t="s">
        <v>27</v>
      </c>
      <c r="K9510" t="s">
        <v>6668</v>
      </c>
      <c r="L9510" t="s">
        <v>238</v>
      </c>
      <c r="M9510">
        <v>48127</v>
      </c>
      <c r="N9510" t="s">
        <v>105</v>
      </c>
      <c r="O9510" t="s">
        <v>780</v>
      </c>
      <c r="P9510" t="s">
        <v>46</v>
      </c>
      <c r="Q9510" t="s">
        <v>68</v>
      </c>
      <c r="R9510" t="s">
        <v>781</v>
      </c>
      <c r="S9510">
        <v>13.89</v>
      </c>
      <c r="T9510">
        <v>3</v>
      </c>
      <c r="U9510">
        <v>0</v>
      </c>
      <c r="V9510">
        <v>4.5836999999999994</v>
      </c>
    </row>
    <row r="9511" spans="1:22" ht="14.25" customHeight="1" x14ac:dyDescent="0.3">
      <c r="A9511">
        <v>9510</v>
      </c>
      <c r="B9511" t="s">
        <v>10668</v>
      </c>
      <c r="C9511">
        <f>YEAR(Data!$D9511)</f>
        <v>2011</v>
      </c>
      <c r="D9511" s="2">
        <v>40638</v>
      </c>
      <c r="E9511" s="2">
        <v>40640</v>
      </c>
      <c r="F9511" t="s">
        <v>23</v>
      </c>
      <c r="G9511" t="s">
        <v>665</v>
      </c>
      <c r="H9511" t="s">
        <v>666</v>
      </c>
      <c r="I9511" t="s">
        <v>26</v>
      </c>
      <c r="J9511" t="s">
        <v>27</v>
      </c>
      <c r="K9511" t="s">
        <v>6668</v>
      </c>
      <c r="L9511" t="s">
        <v>238</v>
      </c>
      <c r="M9511">
        <v>48127</v>
      </c>
      <c r="N9511" t="s">
        <v>105</v>
      </c>
      <c r="O9511" t="s">
        <v>684</v>
      </c>
      <c r="P9511" t="s">
        <v>46</v>
      </c>
      <c r="Q9511" t="s">
        <v>59</v>
      </c>
      <c r="R9511" t="s">
        <v>685</v>
      </c>
      <c r="S9511">
        <v>689.81999999999994</v>
      </c>
      <c r="T9511">
        <v>6</v>
      </c>
      <c r="U9511">
        <v>0</v>
      </c>
      <c r="V9511">
        <v>20.694600000000008</v>
      </c>
    </row>
    <row r="9512" spans="1:22" ht="14.25" customHeight="1" x14ac:dyDescent="0.3">
      <c r="A9512">
        <v>9511</v>
      </c>
      <c r="B9512" t="s">
        <v>10669</v>
      </c>
      <c r="C9512">
        <f>YEAR(Data!$D9512)</f>
        <v>2013</v>
      </c>
      <c r="D9512" s="2">
        <v>41493</v>
      </c>
      <c r="E9512" s="2">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ht="14.25" customHeight="1" x14ac:dyDescent="0.3">
      <c r="A9513">
        <v>9512</v>
      </c>
      <c r="B9513" t="s">
        <v>10670</v>
      </c>
      <c r="C9513">
        <f>YEAR(Data!$D9513)</f>
        <v>2011</v>
      </c>
      <c r="D9513" s="2">
        <v>40891</v>
      </c>
      <c r="E9513" s="2">
        <v>40893</v>
      </c>
      <c r="F9513" t="s">
        <v>188</v>
      </c>
      <c r="G9513" t="s">
        <v>6355</v>
      </c>
      <c r="H9513" t="s">
        <v>6356</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ht="14.25" customHeight="1" x14ac:dyDescent="0.3">
      <c r="A9514">
        <v>9513</v>
      </c>
      <c r="B9514" t="s">
        <v>10671</v>
      </c>
      <c r="C9514">
        <f>YEAR(Data!$D9514)</f>
        <v>2014</v>
      </c>
      <c r="D9514" s="2">
        <v>41790</v>
      </c>
      <c r="E9514" s="2">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ht="14.25" customHeight="1" x14ac:dyDescent="0.3">
      <c r="A9515">
        <v>9514</v>
      </c>
      <c r="B9515" t="s">
        <v>10672</v>
      </c>
      <c r="C9515">
        <f>YEAR(Data!$D9515)</f>
        <v>2013</v>
      </c>
      <c r="D9515" s="2">
        <v>41562</v>
      </c>
      <c r="E9515" s="2">
        <v>41567</v>
      </c>
      <c r="F9515" t="s">
        <v>50</v>
      </c>
      <c r="G9515" t="s">
        <v>5838</v>
      </c>
      <c r="H9515" t="s">
        <v>5839</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ht="14.25" customHeight="1" x14ac:dyDescent="0.3">
      <c r="A9516">
        <v>9515</v>
      </c>
      <c r="B9516" t="s">
        <v>10673</v>
      </c>
      <c r="C9516">
        <f>YEAR(Data!$D9516)</f>
        <v>2011</v>
      </c>
      <c r="D9516" s="2">
        <v>40616</v>
      </c>
      <c r="E9516" s="2">
        <v>40620</v>
      </c>
      <c r="F9516" t="s">
        <v>50</v>
      </c>
      <c r="G9516" t="s">
        <v>7338</v>
      </c>
      <c r="H9516" t="s">
        <v>7339</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ht="14.25" customHeight="1" x14ac:dyDescent="0.3">
      <c r="A9517">
        <v>9516</v>
      </c>
      <c r="B9517" t="s">
        <v>10674</v>
      </c>
      <c r="C9517">
        <f>YEAR(Data!$D9517)</f>
        <v>2011</v>
      </c>
      <c r="D9517" s="2">
        <v>40592</v>
      </c>
      <c r="E9517" s="2">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ht="14.25" customHeight="1" x14ac:dyDescent="0.3">
      <c r="A9518">
        <v>9517</v>
      </c>
      <c r="B9518" t="s">
        <v>10675</v>
      </c>
      <c r="C9518">
        <f>YEAR(Data!$D9518)</f>
        <v>2012</v>
      </c>
      <c r="D9518" s="2">
        <v>41145</v>
      </c>
      <c r="E9518" s="2">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ht="14.25" customHeight="1" x14ac:dyDescent="0.3">
      <c r="A9519">
        <v>9518</v>
      </c>
      <c r="B9519" t="s">
        <v>10675</v>
      </c>
      <c r="C9519">
        <f>YEAR(Data!$D9519)</f>
        <v>2012</v>
      </c>
      <c r="D9519" s="2">
        <v>41145</v>
      </c>
      <c r="E9519" s="2">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ht="14.25" customHeight="1" x14ac:dyDescent="0.3">
      <c r="A9520">
        <v>9519</v>
      </c>
      <c r="B9520" t="s">
        <v>10675</v>
      </c>
      <c r="C9520">
        <f>YEAR(Data!$D9520)</f>
        <v>2012</v>
      </c>
      <c r="D9520" s="2">
        <v>41145</v>
      </c>
      <c r="E9520" s="2">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ht="14.25" customHeight="1" x14ac:dyDescent="0.3">
      <c r="A9521">
        <v>9520</v>
      </c>
      <c r="B9521" t="s">
        <v>10676</v>
      </c>
      <c r="C9521">
        <f>YEAR(Data!$D9521)</f>
        <v>2014</v>
      </c>
      <c r="D9521" s="2">
        <v>41768</v>
      </c>
      <c r="E9521" s="2">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ht="14.25" customHeight="1" x14ac:dyDescent="0.3">
      <c r="A9522">
        <v>9521</v>
      </c>
      <c r="B9522" t="s">
        <v>10677</v>
      </c>
      <c r="C9522">
        <f>YEAR(Data!$D9522)</f>
        <v>2013</v>
      </c>
      <c r="D9522" s="2">
        <v>41309</v>
      </c>
      <c r="E9522" s="2">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ht="14.25" customHeight="1" x14ac:dyDescent="0.3">
      <c r="A9523">
        <v>9522</v>
      </c>
      <c r="B9523" t="s">
        <v>10678</v>
      </c>
      <c r="C9523">
        <f>YEAR(Data!$D9523)</f>
        <v>2011</v>
      </c>
      <c r="D9523" s="2">
        <v>40896</v>
      </c>
      <c r="E9523" s="2">
        <v>40902</v>
      </c>
      <c r="F9523" t="s">
        <v>50</v>
      </c>
      <c r="G9523" t="s">
        <v>5433</v>
      </c>
      <c r="H9523" t="s">
        <v>5434</v>
      </c>
      <c r="I9523" t="s">
        <v>26</v>
      </c>
      <c r="J9523" t="s">
        <v>27</v>
      </c>
      <c r="K9523" t="s">
        <v>303</v>
      </c>
      <c r="L9523" t="s">
        <v>211</v>
      </c>
      <c r="M9523">
        <v>60623</v>
      </c>
      <c r="N9523" t="s">
        <v>105</v>
      </c>
      <c r="O9523" t="s">
        <v>10679</v>
      </c>
      <c r="P9523" t="s">
        <v>71</v>
      </c>
      <c r="Q9523" t="s">
        <v>72</v>
      </c>
      <c r="R9523" t="s">
        <v>10680</v>
      </c>
      <c r="S9523">
        <v>323.97600000000006</v>
      </c>
      <c r="T9523">
        <v>3</v>
      </c>
      <c r="U9523">
        <v>0.2</v>
      </c>
      <c r="V9523">
        <v>36.44729999999997</v>
      </c>
    </row>
    <row r="9524" spans="1:22" ht="14.25" customHeight="1" x14ac:dyDescent="0.3">
      <c r="A9524">
        <v>9523</v>
      </c>
      <c r="B9524" t="s">
        <v>10678</v>
      </c>
      <c r="C9524">
        <f>YEAR(Data!$D9524)</f>
        <v>2011</v>
      </c>
      <c r="D9524" s="2">
        <v>40896</v>
      </c>
      <c r="E9524" s="2">
        <v>40902</v>
      </c>
      <c r="F9524" t="s">
        <v>50</v>
      </c>
      <c r="G9524" t="s">
        <v>5433</v>
      </c>
      <c r="H9524" t="s">
        <v>5434</v>
      </c>
      <c r="I9524" t="s">
        <v>26</v>
      </c>
      <c r="J9524" t="s">
        <v>27</v>
      </c>
      <c r="K9524" t="s">
        <v>303</v>
      </c>
      <c r="L9524" t="s">
        <v>211</v>
      </c>
      <c r="M9524">
        <v>60623</v>
      </c>
      <c r="N9524" t="s">
        <v>105</v>
      </c>
      <c r="O9524" t="s">
        <v>9087</v>
      </c>
      <c r="P9524" t="s">
        <v>46</v>
      </c>
      <c r="Q9524" t="s">
        <v>90</v>
      </c>
      <c r="R9524" t="s">
        <v>9088</v>
      </c>
      <c r="S9524">
        <v>15.552000000000003</v>
      </c>
      <c r="T9524">
        <v>3</v>
      </c>
      <c r="U9524">
        <v>0.2</v>
      </c>
      <c r="V9524">
        <v>5.4432</v>
      </c>
    </row>
    <row r="9525" spans="1:22" ht="14.25" customHeight="1" x14ac:dyDescent="0.3">
      <c r="A9525">
        <v>9524</v>
      </c>
      <c r="B9525" t="s">
        <v>10678</v>
      </c>
      <c r="C9525">
        <f>YEAR(Data!$D9525)</f>
        <v>2011</v>
      </c>
      <c r="D9525" s="2">
        <v>40896</v>
      </c>
      <c r="E9525" s="2">
        <v>40902</v>
      </c>
      <c r="F9525" t="s">
        <v>50</v>
      </c>
      <c r="G9525" t="s">
        <v>5433</v>
      </c>
      <c r="H9525" t="s">
        <v>5434</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ht="14.25" customHeight="1" x14ac:dyDescent="0.3">
      <c r="A9526">
        <v>9525</v>
      </c>
      <c r="B9526" t="s">
        <v>10681</v>
      </c>
      <c r="C9526">
        <f>YEAR(Data!$D9526)</f>
        <v>2014</v>
      </c>
      <c r="D9526" s="2">
        <v>41979</v>
      </c>
      <c r="E9526" s="2">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ht="14.25" customHeight="1" x14ac:dyDescent="0.3">
      <c r="A9527">
        <v>9526</v>
      </c>
      <c r="B9527" t="s">
        <v>10681</v>
      </c>
      <c r="C9527">
        <f>YEAR(Data!$D9527)</f>
        <v>2014</v>
      </c>
      <c r="D9527" s="2">
        <v>41979</v>
      </c>
      <c r="E9527" s="2">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ht="14.25" customHeight="1" x14ac:dyDescent="0.3">
      <c r="A9528">
        <v>9527</v>
      </c>
      <c r="B9528" t="s">
        <v>10681</v>
      </c>
      <c r="C9528">
        <f>YEAR(Data!$D9528)</f>
        <v>2014</v>
      </c>
      <c r="D9528" s="2">
        <v>41979</v>
      </c>
      <c r="E9528" s="2">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ht="14.25" customHeight="1" x14ac:dyDescent="0.3">
      <c r="A9529">
        <v>9528</v>
      </c>
      <c r="B9529" t="s">
        <v>10681</v>
      </c>
      <c r="C9529">
        <f>YEAR(Data!$D9529)</f>
        <v>2014</v>
      </c>
      <c r="D9529" s="2">
        <v>41979</v>
      </c>
      <c r="E9529" s="2">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ht="14.25" customHeight="1" x14ac:dyDescent="0.3">
      <c r="A9530">
        <v>9529</v>
      </c>
      <c r="B9530" t="s">
        <v>10681</v>
      </c>
      <c r="C9530">
        <f>YEAR(Data!$D9530)</f>
        <v>2014</v>
      </c>
      <c r="D9530" s="2">
        <v>41979</v>
      </c>
      <c r="E9530" s="2">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ht="14.25" customHeight="1" x14ac:dyDescent="0.3">
      <c r="A9531">
        <v>9530</v>
      </c>
      <c r="B9531" t="s">
        <v>10682</v>
      </c>
      <c r="C9531">
        <f>YEAR(Data!$D9531)</f>
        <v>2014</v>
      </c>
      <c r="D9531" s="2">
        <v>41723</v>
      </c>
      <c r="E9531" s="2">
        <v>41724</v>
      </c>
      <c r="F9531" t="s">
        <v>1290</v>
      </c>
      <c r="G9531" t="s">
        <v>4808</v>
      </c>
      <c r="H9531" t="s">
        <v>4809</v>
      </c>
      <c r="I9531" t="s">
        <v>41</v>
      </c>
      <c r="J9531" t="s">
        <v>27</v>
      </c>
      <c r="K9531" t="s">
        <v>9147</v>
      </c>
      <c r="L9531" t="s">
        <v>104</v>
      </c>
      <c r="M9531">
        <v>77705</v>
      </c>
      <c r="N9531" t="s">
        <v>105</v>
      </c>
      <c r="O9531" t="s">
        <v>3355</v>
      </c>
      <c r="P9531" t="s">
        <v>46</v>
      </c>
      <c r="Q9531" t="s">
        <v>59</v>
      </c>
      <c r="R9531" t="s">
        <v>3356</v>
      </c>
      <c r="S9531">
        <v>12.768000000000001</v>
      </c>
      <c r="T9531">
        <v>2</v>
      </c>
      <c r="U9531">
        <v>0.2</v>
      </c>
      <c r="V9531">
        <v>0.95759999999999934</v>
      </c>
    </row>
    <row r="9532" spans="1:22" ht="14.25" customHeight="1" x14ac:dyDescent="0.3">
      <c r="A9532">
        <v>9531</v>
      </c>
      <c r="B9532" t="s">
        <v>10683</v>
      </c>
      <c r="C9532">
        <f>YEAR(Data!$D9532)</f>
        <v>2014</v>
      </c>
      <c r="D9532" s="2">
        <v>41829</v>
      </c>
      <c r="E9532" s="2">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ht="14.25" customHeight="1" x14ac:dyDescent="0.3">
      <c r="A9533">
        <v>9532</v>
      </c>
      <c r="B9533" t="s">
        <v>10684</v>
      </c>
      <c r="C9533">
        <f>YEAR(Data!$D9533)</f>
        <v>2014</v>
      </c>
      <c r="D9533" s="2">
        <v>41939</v>
      </c>
      <c r="E9533" s="2">
        <v>41944</v>
      </c>
      <c r="F9533" t="s">
        <v>50</v>
      </c>
      <c r="G9533" t="s">
        <v>6280</v>
      </c>
      <c r="H9533" t="s">
        <v>6281</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ht="14.25" customHeight="1" x14ac:dyDescent="0.3">
      <c r="A9534">
        <v>9533</v>
      </c>
      <c r="B9534" t="s">
        <v>10685</v>
      </c>
      <c r="C9534">
        <f>YEAR(Data!$D9534)</f>
        <v>2013</v>
      </c>
      <c r="D9534" s="2">
        <v>41575</v>
      </c>
      <c r="E9534" s="2">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ht="14.25" customHeight="1" x14ac:dyDescent="0.3">
      <c r="A9535">
        <v>9534</v>
      </c>
      <c r="B9535" t="s">
        <v>10685</v>
      </c>
      <c r="C9535">
        <f>YEAR(Data!$D9535)</f>
        <v>2013</v>
      </c>
      <c r="D9535" s="2">
        <v>41575</v>
      </c>
      <c r="E9535" s="2">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ht="14.25" customHeight="1" x14ac:dyDescent="0.3">
      <c r="A9536">
        <v>9535</v>
      </c>
      <c r="B9536" t="s">
        <v>10685</v>
      </c>
      <c r="C9536">
        <f>YEAR(Data!$D9536)</f>
        <v>2013</v>
      </c>
      <c r="D9536" s="2">
        <v>41575</v>
      </c>
      <c r="E9536" s="2">
        <v>41579</v>
      </c>
      <c r="F9536" t="s">
        <v>50</v>
      </c>
      <c r="G9536" t="s">
        <v>5008</v>
      </c>
      <c r="H9536" t="s">
        <v>5009</v>
      </c>
      <c r="I9536" t="s">
        <v>26</v>
      </c>
      <c r="J9536" t="s">
        <v>27</v>
      </c>
      <c r="K9536" t="s">
        <v>266</v>
      </c>
      <c r="L9536" t="s">
        <v>267</v>
      </c>
      <c r="M9536">
        <v>10011</v>
      </c>
      <c r="N9536" t="s">
        <v>148</v>
      </c>
      <c r="O9536" t="s">
        <v>8522</v>
      </c>
      <c r="P9536" t="s">
        <v>46</v>
      </c>
      <c r="Q9536" t="s">
        <v>59</v>
      </c>
      <c r="R9536" t="s">
        <v>8523</v>
      </c>
      <c r="S9536">
        <v>33.479999999999997</v>
      </c>
      <c r="T9536">
        <v>2</v>
      </c>
      <c r="U9536">
        <v>0</v>
      </c>
      <c r="V9536">
        <v>1.3391999999999982</v>
      </c>
    </row>
    <row r="9537" spans="1:22" ht="14.25" customHeight="1" x14ac:dyDescent="0.3">
      <c r="A9537">
        <v>9536</v>
      </c>
      <c r="B9537" t="s">
        <v>10685</v>
      </c>
      <c r="C9537">
        <f>YEAR(Data!$D9537)</f>
        <v>2013</v>
      </c>
      <c r="D9537" s="2">
        <v>41575</v>
      </c>
      <c r="E9537" s="2">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ht="14.25" customHeight="1" x14ac:dyDescent="0.3">
      <c r="A9538">
        <v>9537</v>
      </c>
      <c r="B9538" t="s">
        <v>10686</v>
      </c>
      <c r="C9538">
        <f>YEAR(Data!$D9538)</f>
        <v>2014</v>
      </c>
      <c r="D9538" s="2">
        <v>41803</v>
      </c>
      <c r="E9538" s="2">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ht="14.25" customHeight="1" x14ac:dyDescent="0.3">
      <c r="A9539">
        <v>9538</v>
      </c>
      <c r="B9539" t="s">
        <v>10687</v>
      </c>
      <c r="C9539">
        <f>YEAR(Data!$D9539)</f>
        <v>2013</v>
      </c>
      <c r="D9539" s="2">
        <v>41543</v>
      </c>
      <c r="E9539" s="2">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ht="14.25" customHeight="1" x14ac:dyDescent="0.3">
      <c r="A9540">
        <v>9539</v>
      </c>
      <c r="B9540" t="s">
        <v>10688</v>
      </c>
      <c r="C9540">
        <f>YEAR(Data!$D9540)</f>
        <v>2014</v>
      </c>
      <c r="D9540" s="2">
        <v>41890</v>
      </c>
      <c r="E9540" s="2">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ht="14.25" customHeight="1" x14ac:dyDescent="0.3">
      <c r="A9541">
        <v>9540</v>
      </c>
      <c r="B9541" t="s">
        <v>10688</v>
      </c>
      <c r="C9541">
        <f>YEAR(Data!$D9541)</f>
        <v>2014</v>
      </c>
      <c r="D9541" s="2">
        <v>41890</v>
      </c>
      <c r="E9541" s="2">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ht="14.25" customHeight="1" x14ac:dyDescent="0.3">
      <c r="A9542">
        <v>9541</v>
      </c>
      <c r="B9542" t="s">
        <v>10689</v>
      </c>
      <c r="C9542">
        <f>YEAR(Data!$D9542)</f>
        <v>2012</v>
      </c>
      <c r="D9542" s="2">
        <v>41040</v>
      </c>
      <c r="E9542" s="2">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ht="14.25" customHeight="1" x14ac:dyDescent="0.3">
      <c r="A9543">
        <v>9542</v>
      </c>
      <c r="B9543" t="s">
        <v>10690</v>
      </c>
      <c r="C9543">
        <f>YEAR(Data!$D9543)</f>
        <v>2012</v>
      </c>
      <c r="D9543" s="2">
        <v>41127</v>
      </c>
      <c r="E9543" s="2">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ht="14.25" customHeight="1" x14ac:dyDescent="0.3">
      <c r="A9544">
        <v>9543</v>
      </c>
      <c r="B9544" t="s">
        <v>10690</v>
      </c>
      <c r="C9544">
        <f>YEAR(Data!$D9544)</f>
        <v>2012</v>
      </c>
      <c r="D9544" s="2">
        <v>41127</v>
      </c>
      <c r="E9544" s="2">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ht="14.25" customHeight="1" x14ac:dyDescent="0.3">
      <c r="A9545">
        <v>9544</v>
      </c>
      <c r="B9545" t="s">
        <v>10690</v>
      </c>
      <c r="C9545">
        <f>YEAR(Data!$D9545)</f>
        <v>2012</v>
      </c>
      <c r="D9545" s="2">
        <v>41127</v>
      </c>
      <c r="E9545" s="2">
        <v>41131</v>
      </c>
      <c r="F9545" t="s">
        <v>50</v>
      </c>
      <c r="G9545" t="s">
        <v>2853</v>
      </c>
      <c r="H9545" t="s">
        <v>2854</v>
      </c>
      <c r="I9545" t="s">
        <v>41</v>
      </c>
      <c r="J9545" t="s">
        <v>27</v>
      </c>
      <c r="K9545" t="s">
        <v>184</v>
      </c>
      <c r="L9545" t="s">
        <v>104</v>
      </c>
      <c r="M9545">
        <v>77095</v>
      </c>
      <c r="N9545" t="s">
        <v>105</v>
      </c>
      <c r="O9545" t="s">
        <v>8178</v>
      </c>
      <c r="P9545" t="s">
        <v>46</v>
      </c>
      <c r="Q9545" t="s">
        <v>90</v>
      </c>
      <c r="R9545" t="s">
        <v>8179</v>
      </c>
      <c r="S9545">
        <v>56.704000000000001</v>
      </c>
      <c r="T9545">
        <v>2</v>
      </c>
      <c r="U9545">
        <v>0.2</v>
      </c>
      <c r="V9545">
        <v>19.137599999999992</v>
      </c>
    </row>
    <row r="9546" spans="1:22" ht="14.25" customHeight="1" x14ac:dyDescent="0.3">
      <c r="A9546">
        <v>9545</v>
      </c>
      <c r="B9546" t="s">
        <v>10690</v>
      </c>
      <c r="C9546">
        <f>YEAR(Data!$D9546)</f>
        <v>2012</v>
      </c>
      <c r="D9546" s="2">
        <v>41127</v>
      </c>
      <c r="E9546" s="2">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ht="14.25" customHeight="1" x14ac:dyDescent="0.3">
      <c r="A9547">
        <v>9546</v>
      </c>
      <c r="B9547" t="s">
        <v>10691</v>
      </c>
      <c r="C9547">
        <f>YEAR(Data!$D9547)</f>
        <v>2011</v>
      </c>
      <c r="D9547" s="2">
        <v>40845</v>
      </c>
      <c r="E9547" s="2">
        <v>40849</v>
      </c>
      <c r="F9547" t="s">
        <v>50</v>
      </c>
      <c r="G9547" t="s">
        <v>4652</v>
      </c>
      <c r="H9547" t="s">
        <v>4653</v>
      </c>
      <c r="I9547" t="s">
        <v>41</v>
      </c>
      <c r="J9547" t="s">
        <v>27</v>
      </c>
      <c r="K9547" t="s">
        <v>497</v>
      </c>
      <c r="L9547" t="s">
        <v>254</v>
      </c>
      <c r="M9547">
        <v>47201</v>
      </c>
      <c r="N9547" t="s">
        <v>105</v>
      </c>
      <c r="O9547" t="s">
        <v>5957</v>
      </c>
      <c r="P9547" t="s">
        <v>71</v>
      </c>
      <c r="Q9547" t="s">
        <v>161</v>
      </c>
      <c r="R9547" t="s">
        <v>5958</v>
      </c>
      <c r="S9547">
        <v>1.98</v>
      </c>
      <c r="T9547">
        <v>2</v>
      </c>
      <c r="U9547">
        <v>0</v>
      </c>
      <c r="V9547">
        <v>0.89100000000000001</v>
      </c>
    </row>
    <row r="9548" spans="1:22" ht="14.25" customHeight="1" x14ac:dyDescent="0.3">
      <c r="A9548">
        <v>9547</v>
      </c>
      <c r="B9548" t="s">
        <v>10691</v>
      </c>
      <c r="C9548">
        <f>YEAR(Data!$D9548)</f>
        <v>2011</v>
      </c>
      <c r="D9548" s="2">
        <v>40845</v>
      </c>
      <c r="E9548" s="2">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ht="14.25" customHeight="1" x14ac:dyDescent="0.3">
      <c r="A9549">
        <v>9548</v>
      </c>
      <c r="B9549" t="s">
        <v>10692</v>
      </c>
      <c r="C9549">
        <f>YEAR(Data!$D9549)</f>
        <v>2013</v>
      </c>
      <c r="D9549" s="2">
        <v>41444</v>
      </c>
      <c r="E9549" s="2">
        <v>41446</v>
      </c>
      <c r="F9549" t="s">
        <v>23</v>
      </c>
      <c r="G9549" t="s">
        <v>355</v>
      </c>
      <c r="H9549" t="s">
        <v>356</v>
      </c>
      <c r="I9549" t="s">
        <v>41</v>
      </c>
      <c r="J9549" t="s">
        <v>27</v>
      </c>
      <c r="K9549" t="s">
        <v>146</v>
      </c>
      <c r="L9549" t="s">
        <v>147</v>
      </c>
      <c r="M9549">
        <v>19134</v>
      </c>
      <c r="N9549" t="s">
        <v>148</v>
      </c>
      <c r="O9549" t="s">
        <v>6588</v>
      </c>
      <c r="P9549" t="s">
        <v>46</v>
      </c>
      <c r="Q9549" t="s">
        <v>90</v>
      </c>
      <c r="R9549" t="s">
        <v>6589</v>
      </c>
      <c r="S9549">
        <v>6.8480000000000008</v>
      </c>
      <c r="T9549">
        <v>2</v>
      </c>
      <c r="U9549">
        <v>0.2</v>
      </c>
      <c r="V9549">
        <v>2.1399999999999992</v>
      </c>
    </row>
    <row r="9550" spans="1:22" ht="14.25" customHeight="1" x14ac:dyDescent="0.3">
      <c r="A9550">
        <v>9549</v>
      </c>
      <c r="B9550" t="s">
        <v>10692</v>
      </c>
      <c r="C9550">
        <f>YEAR(Data!$D9550)</f>
        <v>2013</v>
      </c>
      <c r="D9550" s="2">
        <v>41444</v>
      </c>
      <c r="E9550" s="2">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ht="14.25" customHeight="1" x14ac:dyDescent="0.3">
      <c r="A9551">
        <v>9550</v>
      </c>
      <c r="B9551" t="s">
        <v>10692</v>
      </c>
      <c r="C9551">
        <f>YEAR(Data!$D9551)</f>
        <v>2013</v>
      </c>
      <c r="D9551" s="2">
        <v>41444</v>
      </c>
      <c r="E9551" s="2">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ht="14.25" customHeight="1" x14ac:dyDescent="0.3">
      <c r="A9552">
        <v>9551</v>
      </c>
      <c r="B9552" t="s">
        <v>10693</v>
      </c>
      <c r="C9552">
        <f>YEAR(Data!$D9552)</f>
        <v>2012</v>
      </c>
      <c r="D9552" s="2">
        <v>41032</v>
      </c>
      <c r="E9552" s="2">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ht="14.25" customHeight="1" x14ac:dyDescent="0.3">
      <c r="A9553">
        <v>9552</v>
      </c>
      <c r="B9553" t="s">
        <v>10694</v>
      </c>
      <c r="C9553">
        <f>YEAR(Data!$D9553)</f>
        <v>2012</v>
      </c>
      <c r="D9553" s="2">
        <v>41223</v>
      </c>
      <c r="E9553" s="2">
        <v>41227</v>
      </c>
      <c r="F9553" t="s">
        <v>50</v>
      </c>
      <c r="G9553" t="s">
        <v>6696</v>
      </c>
      <c r="H9553" t="s">
        <v>6697</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ht="14.25" customHeight="1" x14ac:dyDescent="0.3">
      <c r="A9554">
        <v>9553</v>
      </c>
      <c r="B9554" t="s">
        <v>10695</v>
      </c>
      <c r="C9554">
        <f>YEAR(Data!$D9554)</f>
        <v>2012</v>
      </c>
      <c r="D9554" s="2">
        <v>41059</v>
      </c>
      <c r="E9554" s="2">
        <v>41063</v>
      </c>
      <c r="F9554" t="s">
        <v>50</v>
      </c>
      <c r="G9554" t="s">
        <v>10064</v>
      </c>
      <c r="H9554" t="s">
        <v>10065</v>
      </c>
      <c r="I9554" t="s">
        <v>102</v>
      </c>
      <c r="J9554" t="s">
        <v>27</v>
      </c>
      <c r="K9554" t="s">
        <v>318</v>
      </c>
      <c r="L9554" t="s">
        <v>319</v>
      </c>
      <c r="M9554">
        <v>22153</v>
      </c>
      <c r="N9554" t="s">
        <v>30</v>
      </c>
      <c r="O9554" t="s">
        <v>5331</v>
      </c>
      <c r="P9554" t="s">
        <v>71</v>
      </c>
      <c r="Q9554" t="s">
        <v>161</v>
      </c>
      <c r="R9554" t="s">
        <v>5332</v>
      </c>
      <c r="S9554">
        <v>151.96</v>
      </c>
      <c r="T9554">
        <v>4</v>
      </c>
      <c r="U9554">
        <v>0</v>
      </c>
      <c r="V9554">
        <v>36.470399999999998</v>
      </c>
    </row>
    <row r="9555" spans="1:22" ht="14.25" customHeight="1" x14ac:dyDescent="0.3">
      <c r="A9555">
        <v>9554</v>
      </c>
      <c r="B9555" t="s">
        <v>10696</v>
      </c>
      <c r="C9555">
        <f>YEAR(Data!$D9555)</f>
        <v>2013</v>
      </c>
      <c r="D9555" s="2">
        <v>41540</v>
      </c>
      <c r="E9555" s="2">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ht="14.25" customHeight="1" x14ac:dyDescent="0.3">
      <c r="A9556">
        <v>9555</v>
      </c>
      <c r="B9556" t="s">
        <v>10697</v>
      </c>
      <c r="C9556">
        <f>YEAR(Data!$D9556)</f>
        <v>2012</v>
      </c>
      <c r="D9556" s="2">
        <v>41241</v>
      </c>
      <c r="E9556" s="2">
        <v>41245</v>
      </c>
      <c r="F9556" t="s">
        <v>50</v>
      </c>
      <c r="G9556" t="s">
        <v>6335</v>
      </c>
      <c r="H9556" t="s">
        <v>6336</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ht="14.25" customHeight="1" x14ac:dyDescent="0.3">
      <c r="A9557">
        <v>9556</v>
      </c>
      <c r="B9557" t="s">
        <v>10697</v>
      </c>
      <c r="C9557">
        <f>YEAR(Data!$D9557)</f>
        <v>2012</v>
      </c>
      <c r="D9557" s="2">
        <v>41241</v>
      </c>
      <c r="E9557" s="2">
        <v>41245</v>
      </c>
      <c r="F9557" t="s">
        <v>50</v>
      </c>
      <c r="G9557" t="s">
        <v>6335</v>
      </c>
      <c r="H9557" t="s">
        <v>6336</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ht="14.25" customHeight="1" x14ac:dyDescent="0.3">
      <c r="A9558">
        <v>9557</v>
      </c>
      <c r="B9558" t="s">
        <v>10698</v>
      </c>
      <c r="C9558">
        <f>YEAR(Data!$D9558)</f>
        <v>2012</v>
      </c>
      <c r="D9558" s="2">
        <v>41246</v>
      </c>
      <c r="E9558" s="2">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ht="14.25" customHeight="1" x14ac:dyDescent="0.3">
      <c r="A9559">
        <v>9558</v>
      </c>
      <c r="B9559" t="s">
        <v>10699</v>
      </c>
      <c r="C9559">
        <f>YEAR(Data!$D9559)</f>
        <v>2011</v>
      </c>
      <c r="D9559" s="2">
        <v>40833</v>
      </c>
      <c r="E9559" s="2">
        <v>40835</v>
      </c>
      <c r="F9559" t="s">
        <v>23</v>
      </c>
      <c r="G9559" t="s">
        <v>3653</v>
      </c>
      <c r="H9559" t="s">
        <v>3654</v>
      </c>
      <c r="I9559" t="s">
        <v>26</v>
      </c>
      <c r="J9559" t="s">
        <v>27</v>
      </c>
      <c r="K9559" t="s">
        <v>184</v>
      </c>
      <c r="L9559" t="s">
        <v>104</v>
      </c>
      <c r="M9559">
        <v>77095</v>
      </c>
      <c r="N9559" t="s">
        <v>105</v>
      </c>
      <c r="O9559" t="s">
        <v>6345</v>
      </c>
      <c r="P9559" t="s">
        <v>32</v>
      </c>
      <c r="Q9559" t="s">
        <v>65</v>
      </c>
      <c r="R9559" t="s">
        <v>6346</v>
      </c>
      <c r="S9559">
        <v>5.3120000000000003</v>
      </c>
      <c r="T9559">
        <v>2</v>
      </c>
      <c r="U9559">
        <v>0.6</v>
      </c>
      <c r="V9559">
        <v>-1.5935999999999995</v>
      </c>
    </row>
    <row r="9560" spans="1:22" ht="14.25" customHeight="1" x14ac:dyDescent="0.3">
      <c r="A9560">
        <v>9559</v>
      </c>
      <c r="B9560" t="s">
        <v>10700</v>
      </c>
      <c r="C9560">
        <f>YEAR(Data!$D9560)</f>
        <v>2013</v>
      </c>
      <c r="D9560" s="2">
        <v>41398</v>
      </c>
      <c r="E9560" s="2">
        <v>41400</v>
      </c>
      <c r="F9560" t="s">
        <v>188</v>
      </c>
      <c r="G9560" t="s">
        <v>10701</v>
      </c>
      <c r="H9560" t="s">
        <v>10702</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ht="14.25" customHeight="1" x14ac:dyDescent="0.3">
      <c r="A9561">
        <v>9560</v>
      </c>
      <c r="B9561" t="s">
        <v>10700</v>
      </c>
      <c r="C9561">
        <f>YEAR(Data!$D9561)</f>
        <v>2013</v>
      </c>
      <c r="D9561" s="2">
        <v>41398</v>
      </c>
      <c r="E9561" s="2">
        <v>41400</v>
      </c>
      <c r="F9561" t="s">
        <v>188</v>
      </c>
      <c r="G9561" t="s">
        <v>10701</v>
      </c>
      <c r="H9561" t="s">
        <v>10702</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ht="14.25" customHeight="1" x14ac:dyDescent="0.3">
      <c r="A9562">
        <v>9561</v>
      </c>
      <c r="B9562" t="s">
        <v>10700</v>
      </c>
      <c r="C9562">
        <f>YEAR(Data!$D9562)</f>
        <v>2013</v>
      </c>
      <c r="D9562" s="2">
        <v>41398</v>
      </c>
      <c r="E9562" s="2">
        <v>41400</v>
      </c>
      <c r="F9562" t="s">
        <v>188</v>
      </c>
      <c r="G9562" t="s">
        <v>10701</v>
      </c>
      <c r="H9562" t="s">
        <v>10702</v>
      </c>
      <c r="I9562" t="s">
        <v>26</v>
      </c>
      <c r="J9562" t="s">
        <v>27</v>
      </c>
      <c r="K9562" t="s">
        <v>606</v>
      </c>
      <c r="L9562" t="s">
        <v>498</v>
      </c>
      <c r="M9562">
        <v>43055</v>
      </c>
      <c r="N9562" t="s">
        <v>148</v>
      </c>
      <c r="O9562" t="s">
        <v>5857</v>
      </c>
      <c r="P9562" t="s">
        <v>32</v>
      </c>
      <c r="Q9562" t="s">
        <v>65</v>
      </c>
      <c r="R9562" t="s">
        <v>5858</v>
      </c>
      <c r="S9562">
        <v>51.967999999999996</v>
      </c>
      <c r="T9562">
        <v>2</v>
      </c>
      <c r="U9562">
        <v>0.2</v>
      </c>
      <c r="V9562">
        <v>10.393599999999998</v>
      </c>
    </row>
    <row r="9563" spans="1:22" ht="14.25" customHeight="1" x14ac:dyDescent="0.3">
      <c r="A9563">
        <v>9562</v>
      </c>
      <c r="B9563" t="s">
        <v>10700</v>
      </c>
      <c r="C9563">
        <f>YEAR(Data!$D9563)</f>
        <v>2013</v>
      </c>
      <c r="D9563" s="2">
        <v>41398</v>
      </c>
      <c r="E9563" s="2">
        <v>41400</v>
      </c>
      <c r="F9563" t="s">
        <v>188</v>
      </c>
      <c r="G9563" t="s">
        <v>10701</v>
      </c>
      <c r="H9563" t="s">
        <v>10702</v>
      </c>
      <c r="I9563" t="s">
        <v>26</v>
      </c>
      <c r="J9563" t="s">
        <v>27</v>
      </c>
      <c r="K9563" t="s">
        <v>606</v>
      </c>
      <c r="L9563" t="s">
        <v>498</v>
      </c>
      <c r="M9563">
        <v>43055</v>
      </c>
      <c r="N9563" t="s">
        <v>148</v>
      </c>
      <c r="O9563" t="s">
        <v>5439</v>
      </c>
      <c r="P9563" t="s">
        <v>71</v>
      </c>
      <c r="Q9563" t="s">
        <v>161</v>
      </c>
      <c r="R9563" t="s">
        <v>5440</v>
      </c>
      <c r="S9563">
        <v>431.97600000000006</v>
      </c>
      <c r="T9563">
        <v>3</v>
      </c>
      <c r="U9563">
        <v>0.2</v>
      </c>
      <c r="V9563">
        <v>-75.59580000000004</v>
      </c>
    </row>
    <row r="9564" spans="1:22" ht="14.25" customHeight="1" x14ac:dyDescent="0.3">
      <c r="A9564">
        <v>9563</v>
      </c>
      <c r="B9564" t="s">
        <v>10700</v>
      </c>
      <c r="C9564">
        <f>YEAR(Data!$D9564)</f>
        <v>2013</v>
      </c>
      <c r="D9564" s="2">
        <v>41398</v>
      </c>
      <c r="E9564" s="2">
        <v>41400</v>
      </c>
      <c r="F9564" t="s">
        <v>188</v>
      </c>
      <c r="G9564" t="s">
        <v>10701</v>
      </c>
      <c r="H9564" t="s">
        <v>10702</v>
      </c>
      <c r="I9564" t="s">
        <v>26</v>
      </c>
      <c r="J9564" t="s">
        <v>27</v>
      </c>
      <c r="K9564" t="s">
        <v>606</v>
      </c>
      <c r="L9564" t="s">
        <v>498</v>
      </c>
      <c r="M9564">
        <v>43055</v>
      </c>
      <c r="N9564" t="s">
        <v>148</v>
      </c>
      <c r="O9564" t="s">
        <v>10703</v>
      </c>
      <c r="P9564" t="s">
        <v>71</v>
      </c>
      <c r="Q9564" t="s">
        <v>682</v>
      </c>
      <c r="R9564" t="s">
        <v>10704</v>
      </c>
      <c r="S9564">
        <v>224.93700000000004</v>
      </c>
      <c r="T9564">
        <v>3</v>
      </c>
      <c r="U9564">
        <v>0.7</v>
      </c>
      <c r="V9564">
        <v>-164.9538</v>
      </c>
    </row>
    <row r="9565" spans="1:22" ht="14.25" customHeight="1" x14ac:dyDescent="0.3">
      <c r="A9565">
        <v>9564</v>
      </c>
      <c r="B9565" t="s">
        <v>10700</v>
      </c>
      <c r="C9565">
        <f>YEAR(Data!$D9565)</f>
        <v>2013</v>
      </c>
      <c r="D9565" s="2">
        <v>41398</v>
      </c>
      <c r="E9565" s="2">
        <v>41400</v>
      </c>
      <c r="F9565" t="s">
        <v>188</v>
      </c>
      <c r="G9565" t="s">
        <v>10701</v>
      </c>
      <c r="H9565" t="s">
        <v>10702</v>
      </c>
      <c r="I9565" t="s">
        <v>26</v>
      </c>
      <c r="J9565" t="s">
        <v>27</v>
      </c>
      <c r="K9565" t="s">
        <v>606</v>
      </c>
      <c r="L9565" t="s">
        <v>498</v>
      </c>
      <c r="M9565">
        <v>43055</v>
      </c>
      <c r="N9565" t="s">
        <v>148</v>
      </c>
      <c r="O9565" t="s">
        <v>5519</v>
      </c>
      <c r="P9565" t="s">
        <v>46</v>
      </c>
      <c r="Q9565" t="s">
        <v>47</v>
      </c>
      <c r="R9565" t="s">
        <v>5520</v>
      </c>
      <c r="S9565">
        <v>6</v>
      </c>
      <c r="T9565">
        <v>2</v>
      </c>
      <c r="U9565">
        <v>0.2</v>
      </c>
      <c r="V9565">
        <v>2.0999999999999996</v>
      </c>
    </row>
    <row r="9566" spans="1:22" ht="14.25" customHeight="1" x14ac:dyDescent="0.3">
      <c r="A9566">
        <v>9565</v>
      </c>
      <c r="B9566" t="s">
        <v>10705</v>
      </c>
      <c r="C9566">
        <f>YEAR(Data!$D9566)</f>
        <v>2012</v>
      </c>
      <c r="D9566" s="2">
        <v>41061</v>
      </c>
      <c r="E9566" s="2">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ht="14.25" customHeight="1" x14ac:dyDescent="0.3">
      <c r="A9567">
        <v>9566</v>
      </c>
      <c r="B9567" t="s">
        <v>10706</v>
      </c>
      <c r="C9567">
        <f>YEAR(Data!$D9567)</f>
        <v>2011</v>
      </c>
      <c r="D9567" s="2">
        <v>40633</v>
      </c>
      <c r="E9567" s="2">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ht="14.25" customHeight="1" x14ac:dyDescent="0.3">
      <c r="A9568">
        <v>9567</v>
      </c>
      <c r="B9568" t="s">
        <v>10706</v>
      </c>
      <c r="C9568">
        <f>YEAR(Data!$D9568)</f>
        <v>2011</v>
      </c>
      <c r="D9568" s="2">
        <v>40633</v>
      </c>
      <c r="E9568" s="2">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ht="14.25" customHeight="1" x14ac:dyDescent="0.3">
      <c r="A9569">
        <v>9568</v>
      </c>
      <c r="B9569" t="s">
        <v>10706</v>
      </c>
      <c r="C9569">
        <f>YEAR(Data!$D9569)</f>
        <v>2011</v>
      </c>
      <c r="D9569" s="2">
        <v>40633</v>
      </c>
      <c r="E9569" s="2">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ht="14.25" customHeight="1" x14ac:dyDescent="0.3">
      <c r="A9570">
        <v>9569</v>
      </c>
      <c r="B9570" t="s">
        <v>10707</v>
      </c>
      <c r="C9570">
        <f>YEAR(Data!$D9570)</f>
        <v>2014</v>
      </c>
      <c r="D9570" s="2">
        <v>41826</v>
      </c>
      <c r="E9570" s="2">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ht="14.25" customHeight="1" x14ac:dyDescent="0.3">
      <c r="A9571">
        <v>9570</v>
      </c>
      <c r="B9571" t="s">
        <v>10708</v>
      </c>
      <c r="C9571">
        <f>YEAR(Data!$D9571)</f>
        <v>2012</v>
      </c>
      <c r="D9571" s="2">
        <v>41176</v>
      </c>
      <c r="E9571" s="2">
        <v>41176</v>
      </c>
      <c r="F9571" t="s">
        <v>1290</v>
      </c>
      <c r="G9571" t="s">
        <v>799</v>
      </c>
      <c r="H9571" t="s">
        <v>800</v>
      </c>
      <c r="I9571" t="s">
        <v>26</v>
      </c>
      <c r="J9571" t="s">
        <v>27</v>
      </c>
      <c r="K9571" t="s">
        <v>497</v>
      </c>
      <c r="L9571" t="s">
        <v>498</v>
      </c>
      <c r="M9571">
        <v>43229</v>
      </c>
      <c r="N9571" t="s">
        <v>148</v>
      </c>
      <c r="O9571" t="s">
        <v>5744</v>
      </c>
      <c r="P9571" t="s">
        <v>46</v>
      </c>
      <c r="Q9571" t="s">
        <v>75</v>
      </c>
      <c r="R9571" t="s">
        <v>5745</v>
      </c>
      <c r="S9571">
        <v>6.732000000000002</v>
      </c>
      <c r="T9571">
        <v>6</v>
      </c>
      <c r="U9571">
        <v>0.7</v>
      </c>
      <c r="V9571">
        <v>-4.4879999999999978</v>
      </c>
    </row>
    <row r="9572" spans="1:22" ht="14.25" customHeight="1" x14ac:dyDescent="0.3">
      <c r="A9572">
        <v>9571</v>
      </c>
      <c r="B9572" t="s">
        <v>10708</v>
      </c>
      <c r="C9572">
        <f>YEAR(Data!$D9572)</f>
        <v>2012</v>
      </c>
      <c r="D9572" s="2">
        <v>41176</v>
      </c>
      <c r="E9572" s="2">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ht="14.25" customHeight="1" x14ac:dyDescent="0.3">
      <c r="A9573">
        <v>9572</v>
      </c>
      <c r="B9573" t="s">
        <v>10708</v>
      </c>
      <c r="C9573">
        <f>YEAR(Data!$D9573)</f>
        <v>2012</v>
      </c>
      <c r="D9573" s="2">
        <v>41176</v>
      </c>
      <c r="E9573" s="2">
        <v>41176</v>
      </c>
      <c r="F9573" t="s">
        <v>1290</v>
      </c>
      <c r="G9573" t="s">
        <v>799</v>
      </c>
      <c r="H9573" t="s">
        <v>800</v>
      </c>
      <c r="I9573" t="s">
        <v>26</v>
      </c>
      <c r="J9573" t="s">
        <v>27</v>
      </c>
      <c r="K9573" t="s">
        <v>497</v>
      </c>
      <c r="L9573" t="s">
        <v>498</v>
      </c>
      <c r="M9573">
        <v>43229</v>
      </c>
      <c r="N9573" t="s">
        <v>148</v>
      </c>
      <c r="O9573" t="s">
        <v>7425</v>
      </c>
      <c r="P9573" t="s">
        <v>46</v>
      </c>
      <c r="Q9573" t="s">
        <v>173</v>
      </c>
      <c r="R9573" t="s">
        <v>7426</v>
      </c>
      <c r="S9573">
        <v>15.840000000000002</v>
      </c>
      <c r="T9573">
        <v>2</v>
      </c>
      <c r="U9573">
        <v>0.2</v>
      </c>
      <c r="V9573">
        <v>5.5439999999999987</v>
      </c>
    </row>
    <row r="9574" spans="1:22" ht="14.25" customHeight="1" x14ac:dyDescent="0.3">
      <c r="A9574">
        <v>9573</v>
      </c>
      <c r="B9574" t="s">
        <v>10708</v>
      </c>
      <c r="C9574">
        <f>YEAR(Data!$D9574)</f>
        <v>2012</v>
      </c>
      <c r="D9574" s="2">
        <v>41176</v>
      </c>
      <c r="E9574" s="2">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ht="14.25" customHeight="1" x14ac:dyDescent="0.3">
      <c r="A9575">
        <v>9574</v>
      </c>
      <c r="B9575" t="s">
        <v>10708</v>
      </c>
      <c r="C9575">
        <f>YEAR(Data!$D9575)</f>
        <v>2012</v>
      </c>
      <c r="D9575" s="2">
        <v>41176</v>
      </c>
      <c r="E9575" s="2">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ht="14.25" customHeight="1" x14ac:dyDescent="0.3">
      <c r="A9576">
        <v>9575</v>
      </c>
      <c r="B9576" t="s">
        <v>10709</v>
      </c>
      <c r="C9576">
        <f>YEAR(Data!$D9576)</f>
        <v>2012</v>
      </c>
      <c r="D9576" s="2">
        <v>41134</v>
      </c>
      <c r="E9576" s="2">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ht="14.25" customHeight="1" x14ac:dyDescent="0.3">
      <c r="A9577">
        <v>9576</v>
      </c>
      <c r="B9577" t="s">
        <v>10710</v>
      </c>
      <c r="C9577">
        <f>YEAR(Data!$D9577)</f>
        <v>2012</v>
      </c>
      <c r="D9577" s="2">
        <v>41055</v>
      </c>
      <c r="E9577" s="2">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ht="14.25" customHeight="1" x14ac:dyDescent="0.3">
      <c r="A9578">
        <v>9577</v>
      </c>
      <c r="B9578" t="s">
        <v>10710</v>
      </c>
      <c r="C9578">
        <f>YEAR(Data!$D9578)</f>
        <v>2012</v>
      </c>
      <c r="D9578" s="2">
        <v>41055</v>
      </c>
      <c r="E9578" s="2">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ht="14.25" customHeight="1" x14ac:dyDescent="0.3">
      <c r="A9579">
        <v>9578</v>
      </c>
      <c r="B9579" t="s">
        <v>10710</v>
      </c>
      <c r="C9579">
        <f>YEAR(Data!$D9579)</f>
        <v>2012</v>
      </c>
      <c r="D9579" s="2">
        <v>41055</v>
      </c>
      <c r="E9579" s="2">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ht="14.25" customHeight="1" x14ac:dyDescent="0.3">
      <c r="A9580">
        <v>9579</v>
      </c>
      <c r="B9580" t="s">
        <v>10711</v>
      </c>
      <c r="C9580">
        <f>YEAR(Data!$D9580)</f>
        <v>2014</v>
      </c>
      <c r="D9580" s="2">
        <v>41897</v>
      </c>
      <c r="E9580" s="2">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ht="14.25" customHeight="1" x14ac:dyDescent="0.3">
      <c r="A9581">
        <v>9580</v>
      </c>
      <c r="B9581" t="s">
        <v>10711</v>
      </c>
      <c r="C9581">
        <f>YEAR(Data!$D9581)</f>
        <v>2014</v>
      </c>
      <c r="D9581" s="2">
        <v>41897</v>
      </c>
      <c r="E9581" s="2">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ht="14.25" customHeight="1" x14ac:dyDescent="0.3">
      <c r="A9582">
        <v>9581</v>
      </c>
      <c r="B9582" t="s">
        <v>10711</v>
      </c>
      <c r="C9582">
        <f>YEAR(Data!$D9582)</f>
        <v>2014</v>
      </c>
      <c r="D9582" s="2">
        <v>41897</v>
      </c>
      <c r="E9582" s="2">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ht="14.25" customHeight="1" x14ac:dyDescent="0.3">
      <c r="A9583">
        <v>9582</v>
      </c>
      <c r="B9583" t="s">
        <v>10711</v>
      </c>
      <c r="C9583">
        <f>YEAR(Data!$D9583)</f>
        <v>2014</v>
      </c>
      <c r="D9583" s="2">
        <v>41897</v>
      </c>
      <c r="E9583" s="2">
        <v>41899</v>
      </c>
      <c r="F9583" t="s">
        <v>188</v>
      </c>
      <c r="G9583" t="s">
        <v>417</v>
      </c>
      <c r="H9583" t="s">
        <v>418</v>
      </c>
      <c r="I9583" t="s">
        <v>102</v>
      </c>
      <c r="J9583" t="s">
        <v>27</v>
      </c>
      <c r="K9583" t="s">
        <v>266</v>
      </c>
      <c r="L9583" t="s">
        <v>267</v>
      </c>
      <c r="M9583">
        <v>10035</v>
      </c>
      <c r="N9583" t="s">
        <v>148</v>
      </c>
      <c r="O9583" t="s">
        <v>6956</v>
      </c>
      <c r="P9583" t="s">
        <v>32</v>
      </c>
      <c r="Q9583" t="s">
        <v>36</v>
      </c>
      <c r="R9583" t="s">
        <v>6957</v>
      </c>
      <c r="S9583">
        <v>589.41</v>
      </c>
      <c r="T9583">
        <v>5</v>
      </c>
      <c r="U9583">
        <v>0.1</v>
      </c>
      <c r="V9583">
        <v>-6.5490000000000492</v>
      </c>
    </row>
    <row r="9584" spans="1:22" ht="14.25" customHeight="1" x14ac:dyDescent="0.3">
      <c r="A9584">
        <v>9583</v>
      </c>
      <c r="B9584" t="s">
        <v>10712</v>
      </c>
      <c r="C9584">
        <f>YEAR(Data!$D9584)</f>
        <v>2013</v>
      </c>
      <c r="D9584" s="2">
        <v>41433</v>
      </c>
      <c r="E9584" s="2">
        <v>41437</v>
      </c>
      <c r="F9584" t="s">
        <v>50</v>
      </c>
      <c r="G9584" t="s">
        <v>10485</v>
      </c>
      <c r="H9584" t="s">
        <v>10486</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ht="14.25" customHeight="1" x14ac:dyDescent="0.3">
      <c r="A9585">
        <v>9584</v>
      </c>
      <c r="B9585" t="s">
        <v>10713</v>
      </c>
      <c r="C9585">
        <f>YEAR(Data!$D9585)</f>
        <v>2014</v>
      </c>
      <c r="D9585" s="2">
        <v>41816</v>
      </c>
      <c r="E9585" s="2">
        <v>41818</v>
      </c>
      <c r="F9585" t="s">
        <v>23</v>
      </c>
      <c r="G9585" t="s">
        <v>8354</v>
      </c>
      <c r="H9585" t="s">
        <v>8355</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ht="14.25" customHeight="1" x14ac:dyDescent="0.3">
      <c r="A9586">
        <v>9585</v>
      </c>
      <c r="B9586" t="s">
        <v>10714</v>
      </c>
      <c r="C9586">
        <f>YEAR(Data!$D9586)</f>
        <v>2014</v>
      </c>
      <c r="D9586" s="2">
        <v>41878</v>
      </c>
      <c r="E9586" s="2">
        <v>41879</v>
      </c>
      <c r="F9586" t="s">
        <v>188</v>
      </c>
      <c r="G9586" t="s">
        <v>6657</v>
      </c>
      <c r="H9586" t="s">
        <v>6658</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ht="14.25" customHeight="1" x14ac:dyDescent="0.3">
      <c r="A9587">
        <v>9586</v>
      </c>
      <c r="B9587" t="s">
        <v>10715</v>
      </c>
      <c r="C9587">
        <f>YEAR(Data!$D9587)</f>
        <v>2013</v>
      </c>
      <c r="D9587" s="2">
        <v>41513</v>
      </c>
      <c r="E9587" s="2">
        <v>41515</v>
      </c>
      <c r="F9587" t="s">
        <v>188</v>
      </c>
      <c r="G9587" t="s">
        <v>3842</v>
      </c>
      <c r="H9587" t="s">
        <v>3843</v>
      </c>
      <c r="I9587" t="s">
        <v>41</v>
      </c>
      <c r="J9587" t="s">
        <v>27</v>
      </c>
      <c r="K9587" t="s">
        <v>1419</v>
      </c>
      <c r="L9587" t="s">
        <v>54</v>
      </c>
      <c r="M9587">
        <v>33142</v>
      </c>
      <c r="N9587" t="s">
        <v>30</v>
      </c>
      <c r="O9587" t="s">
        <v>5848</v>
      </c>
      <c r="P9587" t="s">
        <v>46</v>
      </c>
      <c r="Q9587" t="s">
        <v>90</v>
      </c>
      <c r="R9587" t="s">
        <v>5849</v>
      </c>
      <c r="S9587">
        <v>31.007999999999999</v>
      </c>
      <c r="T9587">
        <v>1</v>
      </c>
      <c r="U9587">
        <v>0.2</v>
      </c>
      <c r="V9587">
        <v>11.240400000000001</v>
      </c>
    </row>
    <row r="9588" spans="1:22" ht="14.25" customHeight="1" x14ac:dyDescent="0.3">
      <c r="A9588">
        <v>9587</v>
      </c>
      <c r="B9588" t="s">
        <v>10716</v>
      </c>
      <c r="C9588">
        <f>YEAR(Data!$D9588)</f>
        <v>2013</v>
      </c>
      <c r="D9588" s="2">
        <v>41597</v>
      </c>
      <c r="E9588" s="2">
        <v>41597</v>
      </c>
      <c r="F9588" t="s">
        <v>1290</v>
      </c>
      <c r="G9588" t="s">
        <v>5838</v>
      </c>
      <c r="H9588" t="s">
        <v>5839</v>
      </c>
      <c r="I9588" t="s">
        <v>26</v>
      </c>
      <c r="J9588" t="s">
        <v>27</v>
      </c>
      <c r="K9588" t="s">
        <v>87</v>
      </c>
      <c r="L9588" t="s">
        <v>43</v>
      </c>
      <c r="M9588">
        <v>94521</v>
      </c>
      <c r="N9588" t="s">
        <v>44</v>
      </c>
      <c r="O9588" t="s">
        <v>5430</v>
      </c>
      <c r="P9588" t="s">
        <v>46</v>
      </c>
      <c r="Q9588" t="s">
        <v>75</v>
      </c>
      <c r="R9588" t="s">
        <v>5431</v>
      </c>
      <c r="S9588">
        <v>61.120000000000005</v>
      </c>
      <c r="T9588">
        <v>5</v>
      </c>
      <c r="U9588">
        <v>0.2</v>
      </c>
      <c r="V9588">
        <v>22.155999999999999</v>
      </c>
    </row>
    <row r="9589" spans="1:22" ht="14.25" customHeight="1" x14ac:dyDescent="0.3">
      <c r="A9589">
        <v>9588</v>
      </c>
      <c r="B9589" t="s">
        <v>10717</v>
      </c>
      <c r="C9589">
        <f>YEAR(Data!$D9589)</f>
        <v>2014</v>
      </c>
      <c r="D9589" s="2">
        <v>41747</v>
      </c>
      <c r="E9589" s="2">
        <v>41752</v>
      </c>
      <c r="F9589" t="s">
        <v>50</v>
      </c>
      <c r="G9589" t="s">
        <v>5335</v>
      </c>
      <c r="H9589" t="s">
        <v>5336</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ht="14.25" customHeight="1" x14ac:dyDescent="0.3">
      <c r="A9590">
        <v>9589</v>
      </c>
      <c r="B9590" t="s">
        <v>10718</v>
      </c>
      <c r="C9590">
        <f>YEAR(Data!$D9590)</f>
        <v>2014</v>
      </c>
      <c r="D9590" s="2">
        <v>41844</v>
      </c>
      <c r="E9590" s="2">
        <v>41849</v>
      </c>
      <c r="F9590" t="s">
        <v>50</v>
      </c>
      <c r="G9590" t="s">
        <v>5492</v>
      </c>
      <c r="H9590" t="s">
        <v>5493</v>
      </c>
      <c r="I9590" t="s">
        <v>26</v>
      </c>
      <c r="J9590" t="s">
        <v>27</v>
      </c>
      <c r="K9590" t="s">
        <v>5697</v>
      </c>
      <c r="L9590" t="s">
        <v>211</v>
      </c>
      <c r="M9590">
        <v>60090</v>
      </c>
      <c r="N9590" t="s">
        <v>105</v>
      </c>
      <c r="O9590" t="s">
        <v>490</v>
      </c>
      <c r="P9590" t="s">
        <v>46</v>
      </c>
      <c r="Q9590" t="s">
        <v>68</v>
      </c>
      <c r="R9590" t="s">
        <v>491</v>
      </c>
      <c r="S9590">
        <v>121.536</v>
      </c>
      <c r="T9590">
        <v>4</v>
      </c>
      <c r="U9590">
        <v>0.2</v>
      </c>
      <c r="V9590">
        <v>15.191999999999979</v>
      </c>
    </row>
    <row r="9591" spans="1:22" ht="14.25" customHeight="1" x14ac:dyDescent="0.3">
      <c r="A9591">
        <v>9590</v>
      </c>
      <c r="B9591" t="s">
        <v>10719</v>
      </c>
      <c r="C9591">
        <f>YEAR(Data!$D9591)</f>
        <v>2011</v>
      </c>
      <c r="D9591" s="2">
        <v>40674</v>
      </c>
      <c r="E9591" s="2">
        <v>40678</v>
      </c>
      <c r="F9591" t="s">
        <v>50</v>
      </c>
      <c r="G9591" t="s">
        <v>10092</v>
      </c>
      <c r="H9591" t="s">
        <v>10093</v>
      </c>
      <c r="I9591" t="s">
        <v>102</v>
      </c>
      <c r="J9591" t="s">
        <v>27</v>
      </c>
      <c r="K9591" t="s">
        <v>303</v>
      </c>
      <c r="L9591" t="s">
        <v>211</v>
      </c>
      <c r="M9591">
        <v>60610</v>
      </c>
      <c r="N9591" t="s">
        <v>105</v>
      </c>
      <c r="O9591" t="s">
        <v>8333</v>
      </c>
      <c r="P9591" t="s">
        <v>46</v>
      </c>
      <c r="Q9591" t="s">
        <v>90</v>
      </c>
      <c r="R9591" t="s">
        <v>8334</v>
      </c>
      <c r="S9591">
        <v>17.472000000000001</v>
      </c>
      <c r="T9591">
        <v>3</v>
      </c>
      <c r="U9591">
        <v>0.2</v>
      </c>
      <c r="V9591">
        <v>5.6783999999999981</v>
      </c>
    </row>
    <row r="9592" spans="1:22" ht="14.25" customHeight="1" x14ac:dyDescent="0.3">
      <c r="A9592">
        <v>9591</v>
      </c>
      <c r="B9592" t="s">
        <v>10719</v>
      </c>
      <c r="C9592">
        <f>YEAR(Data!$D9592)</f>
        <v>2011</v>
      </c>
      <c r="D9592" s="2">
        <v>40674</v>
      </c>
      <c r="E9592" s="2">
        <v>40678</v>
      </c>
      <c r="F9592" t="s">
        <v>50</v>
      </c>
      <c r="G9592" t="s">
        <v>10092</v>
      </c>
      <c r="H9592" t="s">
        <v>10093</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ht="14.25" customHeight="1" x14ac:dyDescent="0.3">
      <c r="A9593">
        <v>9592</v>
      </c>
      <c r="B9593" t="s">
        <v>10720</v>
      </c>
      <c r="C9593">
        <f>YEAR(Data!$D9593)</f>
        <v>2013</v>
      </c>
      <c r="D9593" s="2">
        <v>41484</v>
      </c>
      <c r="E9593" s="2">
        <v>41488</v>
      </c>
      <c r="F9593" t="s">
        <v>50</v>
      </c>
      <c r="G9593" t="s">
        <v>5221</v>
      </c>
      <c r="H9593" t="s">
        <v>5222</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ht="14.25" customHeight="1" x14ac:dyDescent="0.3">
      <c r="A9594">
        <v>9593</v>
      </c>
      <c r="B9594" t="s">
        <v>10720</v>
      </c>
      <c r="C9594">
        <f>YEAR(Data!$D9594)</f>
        <v>2013</v>
      </c>
      <c r="D9594" s="2">
        <v>41484</v>
      </c>
      <c r="E9594" s="2">
        <v>41488</v>
      </c>
      <c r="F9594" t="s">
        <v>50</v>
      </c>
      <c r="G9594" t="s">
        <v>5221</v>
      </c>
      <c r="H9594" t="s">
        <v>5222</v>
      </c>
      <c r="I9594" t="s">
        <v>102</v>
      </c>
      <c r="J9594" t="s">
        <v>27</v>
      </c>
      <c r="K9594" t="s">
        <v>602</v>
      </c>
      <c r="L9594" t="s">
        <v>104</v>
      </c>
      <c r="M9594">
        <v>77506</v>
      </c>
      <c r="N9594" t="s">
        <v>105</v>
      </c>
      <c r="O9594" t="s">
        <v>9343</v>
      </c>
      <c r="P9594" t="s">
        <v>32</v>
      </c>
      <c r="Q9594" t="s">
        <v>65</v>
      </c>
      <c r="R9594" t="s">
        <v>9344</v>
      </c>
      <c r="S9594">
        <v>302.72000000000003</v>
      </c>
      <c r="T9594">
        <v>5</v>
      </c>
      <c r="U9594">
        <v>0.6</v>
      </c>
      <c r="V9594">
        <v>-378.40000000000009</v>
      </c>
    </row>
    <row r="9595" spans="1:22" ht="14.25" customHeight="1" x14ac:dyDescent="0.3">
      <c r="A9595">
        <v>9594</v>
      </c>
      <c r="B9595" t="s">
        <v>10721</v>
      </c>
      <c r="C9595">
        <f>YEAR(Data!$D9595)</f>
        <v>2014</v>
      </c>
      <c r="D9595" s="2">
        <v>41897</v>
      </c>
      <c r="E9595" s="2">
        <v>41902</v>
      </c>
      <c r="F9595" t="s">
        <v>50</v>
      </c>
      <c r="G9595" t="s">
        <v>4376</v>
      </c>
      <c r="H9595" t="s">
        <v>4377</v>
      </c>
      <c r="I9595" t="s">
        <v>26</v>
      </c>
      <c r="J9595" t="s">
        <v>27</v>
      </c>
      <c r="K9595" t="s">
        <v>266</v>
      </c>
      <c r="L9595" t="s">
        <v>267</v>
      </c>
      <c r="M9595">
        <v>10024</v>
      </c>
      <c r="N9595" t="s">
        <v>148</v>
      </c>
      <c r="O9595" t="s">
        <v>6321</v>
      </c>
      <c r="P9595" t="s">
        <v>46</v>
      </c>
      <c r="Q9595" t="s">
        <v>90</v>
      </c>
      <c r="R9595" t="s">
        <v>6322</v>
      </c>
      <c r="S9595">
        <v>8.56</v>
      </c>
      <c r="T9595">
        <v>2</v>
      </c>
      <c r="U9595">
        <v>0</v>
      </c>
      <c r="V9595">
        <v>3.8519999999999994</v>
      </c>
    </row>
    <row r="9596" spans="1:22" ht="14.25" customHeight="1" x14ac:dyDescent="0.3">
      <c r="A9596">
        <v>9595</v>
      </c>
      <c r="B9596" t="s">
        <v>10721</v>
      </c>
      <c r="C9596">
        <f>YEAR(Data!$D9596)</f>
        <v>2014</v>
      </c>
      <c r="D9596" s="2">
        <v>41897</v>
      </c>
      <c r="E9596" s="2">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ht="14.25" customHeight="1" x14ac:dyDescent="0.3">
      <c r="A9597">
        <v>9596</v>
      </c>
      <c r="B9597" t="s">
        <v>10722</v>
      </c>
      <c r="C9597">
        <f>YEAR(Data!$D9597)</f>
        <v>2014</v>
      </c>
      <c r="D9597" s="2">
        <v>41664</v>
      </c>
      <c r="E9597" s="2">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ht="14.25" customHeight="1" x14ac:dyDescent="0.3">
      <c r="A9598">
        <v>9597</v>
      </c>
      <c r="B9598" t="s">
        <v>10722</v>
      </c>
      <c r="C9598">
        <f>YEAR(Data!$D9598)</f>
        <v>2014</v>
      </c>
      <c r="D9598" s="2">
        <v>41664</v>
      </c>
      <c r="E9598" s="2">
        <v>41669</v>
      </c>
      <c r="F9598" t="s">
        <v>50</v>
      </c>
      <c r="G9598" t="s">
        <v>3939</v>
      </c>
      <c r="H9598" t="s">
        <v>3940</v>
      </c>
      <c r="I9598" t="s">
        <v>41</v>
      </c>
      <c r="J9598" t="s">
        <v>27</v>
      </c>
      <c r="K9598" t="s">
        <v>630</v>
      </c>
      <c r="L9598" t="s">
        <v>43</v>
      </c>
      <c r="M9598">
        <v>95123</v>
      </c>
      <c r="N9598" t="s">
        <v>44</v>
      </c>
      <c r="O9598" t="s">
        <v>6989</v>
      </c>
      <c r="P9598" t="s">
        <v>46</v>
      </c>
      <c r="Q9598" t="s">
        <v>75</v>
      </c>
      <c r="R9598" t="s">
        <v>6990</v>
      </c>
      <c r="S9598">
        <v>276.78400000000005</v>
      </c>
      <c r="T9598">
        <v>2</v>
      </c>
      <c r="U9598">
        <v>0.2</v>
      </c>
      <c r="V9598">
        <v>89.954799999999992</v>
      </c>
    </row>
    <row r="9599" spans="1:22" ht="14.25" customHeight="1" x14ac:dyDescent="0.3">
      <c r="A9599">
        <v>9598</v>
      </c>
      <c r="B9599" t="s">
        <v>10722</v>
      </c>
      <c r="C9599">
        <f>YEAR(Data!$D9599)</f>
        <v>2014</v>
      </c>
      <c r="D9599" s="2">
        <v>41664</v>
      </c>
      <c r="E9599" s="2">
        <v>41669</v>
      </c>
      <c r="F9599" t="s">
        <v>50</v>
      </c>
      <c r="G9599" t="s">
        <v>3939</v>
      </c>
      <c r="H9599" t="s">
        <v>3940</v>
      </c>
      <c r="I9599" t="s">
        <v>41</v>
      </c>
      <c r="J9599" t="s">
        <v>27</v>
      </c>
      <c r="K9599" t="s">
        <v>630</v>
      </c>
      <c r="L9599" t="s">
        <v>43</v>
      </c>
      <c r="M9599">
        <v>95123</v>
      </c>
      <c r="N9599" t="s">
        <v>44</v>
      </c>
      <c r="O9599" t="s">
        <v>7598</v>
      </c>
      <c r="P9599" t="s">
        <v>71</v>
      </c>
      <c r="Q9599" t="s">
        <v>72</v>
      </c>
      <c r="R9599" t="s">
        <v>7599</v>
      </c>
      <c r="S9599">
        <v>110.352</v>
      </c>
      <c r="T9599">
        <v>3</v>
      </c>
      <c r="U9599">
        <v>0.2</v>
      </c>
      <c r="V9599">
        <v>8.2763999999999953</v>
      </c>
    </row>
    <row r="9600" spans="1:22" ht="14.25" customHeight="1" x14ac:dyDescent="0.3">
      <c r="A9600">
        <v>9599</v>
      </c>
      <c r="B9600" t="s">
        <v>10723</v>
      </c>
      <c r="C9600">
        <f>YEAR(Data!$D9600)</f>
        <v>2012</v>
      </c>
      <c r="D9600" s="2">
        <v>41171</v>
      </c>
      <c r="E9600" s="2">
        <v>41175</v>
      </c>
      <c r="F9600" t="s">
        <v>50</v>
      </c>
      <c r="G9600" t="s">
        <v>8233</v>
      </c>
      <c r="H9600" t="s">
        <v>8234</v>
      </c>
      <c r="I9600" t="s">
        <v>102</v>
      </c>
      <c r="J9600" t="s">
        <v>27</v>
      </c>
      <c r="K9600" t="s">
        <v>5395</v>
      </c>
      <c r="L9600" t="s">
        <v>43</v>
      </c>
      <c r="M9600">
        <v>95823</v>
      </c>
      <c r="N9600" t="s">
        <v>44</v>
      </c>
      <c r="O9600" t="s">
        <v>6332</v>
      </c>
      <c r="P9600" t="s">
        <v>32</v>
      </c>
      <c r="Q9600" t="s">
        <v>65</v>
      </c>
      <c r="R9600" t="s">
        <v>6333</v>
      </c>
      <c r="S9600">
        <v>60.84</v>
      </c>
      <c r="T9600">
        <v>3</v>
      </c>
      <c r="U9600">
        <v>0</v>
      </c>
      <c r="V9600">
        <v>19.468799999999998</v>
      </c>
    </row>
    <row r="9601" spans="1:22" ht="14.25" customHeight="1" x14ac:dyDescent="0.3">
      <c r="A9601">
        <v>9600</v>
      </c>
      <c r="B9601" t="s">
        <v>10724</v>
      </c>
      <c r="C9601">
        <f>YEAR(Data!$D9601)</f>
        <v>2012</v>
      </c>
      <c r="D9601" s="2">
        <v>41013</v>
      </c>
      <c r="E9601" s="2">
        <v>41017</v>
      </c>
      <c r="F9601" t="s">
        <v>50</v>
      </c>
      <c r="G9601" t="s">
        <v>1997</v>
      </c>
      <c r="H9601" t="s">
        <v>1998</v>
      </c>
      <c r="I9601" t="s">
        <v>26</v>
      </c>
      <c r="J9601" t="s">
        <v>27</v>
      </c>
      <c r="K9601" t="s">
        <v>318</v>
      </c>
      <c r="L9601" t="s">
        <v>420</v>
      </c>
      <c r="M9601">
        <v>97477</v>
      </c>
      <c r="N9601" t="s">
        <v>44</v>
      </c>
      <c r="O9601" t="s">
        <v>5421</v>
      </c>
      <c r="P9601" t="s">
        <v>46</v>
      </c>
      <c r="Q9601" t="s">
        <v>78</v>
      </c>
      <c r="R9601" t="s">
        <v>5422</v>
      </c>
      <c r="S9601">
        <v>35.207999999999998</v>
      </c>
      <c r="T9601">
        <v>1</v>
      </c>
      <c r="U9601">
        <v>0.2</v>
      </c>
      <c r="V9601">
        <v>2.6405999999999992</v>
      </c>
    </row>
    <row r="9602" spans="1:22" ht="14.25" customHeight="1" x14ac:dyDescent="0.3">
      <c r="A9602">
        <v>9601</v>
      </c>
      <c r="B9602" t="s">
        <v>10725</v>
      </c>
      <c r="C9602">
        <f>YEAR(Data!$D9602)</f>
        <v>2014</v>
      </c>
      <c r="D9602" s="2">
        <v>41768</v>
      </c>
      <c r="E9602" s="2">
        <v>41771</v>
      </c>
      <c r="F9602" t="s">
        <v>23</v>
      </c>
      <c r="G9602" t="s">
        <v>1574</v>
      </c>
      <c r="H9602" t="s">
        <v>1575</v>
      </c>
      <c r="I9602" t="s">
        <v>41</v>
      </c>
      <c r="J9602" t="s">
        <v>27</v>
      </c>
      <c r="K9602" t="s">
        <v>10177</v>
      </c>
      <c r="L9602" t="s">
        <v>104</v>
      </c>
      <c r="M9602">
        <v>76063</v>
      </c>
      <c r="N9602" t="s">
        <v>105</v>
      </c>
      <c r="O9602" t="s">
        <v>6175</v>
      </c>
      <c r="P9602" t="s">
        <v>46</v>
      </c>
      <c r="Q9602" t="s">
        <v>90</v>
      </c>
      <c r="R9602" t="s">
        <v>6176</v>
      </c>
      <c r="S9602">
        <v>41.472000000000008</v>
      </c>
      <c r="T9602">
        <v>8</v>
      </c>
      <c r="U9602">
        <v>0.2</v>
      </c>
      <c r="V9602">
        <v>14.5152</v>
      </c>
    </row>
    <row r="9603" spans="1:22" ht="14.25" customHeight="1" x14ac:dyDescent="0.3">
      <c r="A9603">
        <v>9602</v>
      </c>
      <c r="B9603" t="s">
        <v>10726</v>
      </c>
      <c r="C9603">
        <f>YEAR(Data!$D9603)</f>
        <v>2013</v>
      </c>
      <c r="D9603" s="2">
        <v>41522</v>
      </c>
      <c r="E9603" s="2">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ht="14.25" customHeight="1" x14ac:dyDescent="0.3">
      <c r="A9604">
        <v>9603</v>
      </c>
      <c r="B9604" t="s">
        <v>10727</v>
      </c>
      <c r="C9604">
        <f>YEAR(Data!$D9604)</f>
        <v>2011</v>
      </c>
      <c r="D9604" s="2">
        <v>40682</v>
      </c>
      <c r="E9604" s="2">
        <v>40685</v>
      </c>
      <c r="F9604" t="s">
        <v>188</v>
      </c>
      <c r="G9604" t="s">
        <v>1242</v>
      </c>
      <c r="H9604" t="s">
        <v>1243</v>
      </c>
      <c r="I9604" t="s">
        <v>26</v>
      </c>
      <c r="J9604" t="s">
        <v>27</v>
      </c>
      <c r="K9604" t="s">
        <v>2978</v>
      </c>
      <c r="L9604" t="s">
        <v>319</v>
      </c>
      <c r="M9604">
        <v>23464</v>
      </c>
      <c r="N9604" t="s">
        <v>30</v>
      </c>
      <c r="O9604" t="s">
        <v>8083</v>
      </c>
      <c r="P9604" t="s">
        <v>46</v>
      </c>
      <c r="Q9604" t="s">
        <v>578</v>
      </c>
      <c r="R9604" t="s">
        <v>8084</v>
      </c>
      <c r="S9604">
        <v>34.200000000000003</v>
      </c>
      <c r="T9604">
        <v>5</v>
      </c>
      <c r="U9604">
        <v>0</v>
      </c>
      <c r="V9604">
        <v>9.234</v>
      </c>
    </row>
    <row r="9605" spans="1:22" ht="14.25" customHeight="1" x14ac:dyDescent="0.3">
      <c r="A9605">
        <v>9604</v>
      </c>
      <c r="B9605" t="s">
        <v>10728</v>
      </c>
      <c r="C9605">
        <f>YEAR(Data!$D9605)</f>
        <v>2013</v>
      </c>
      <c r="D9605" s="2">
        <v>41443</v>
      </c>
      <c r="E9605" s="2">
        <v>41449</v>
      </c>
      <c r="F9605" t="s">
        <v>50</v>
      </c>
      <c r="G9605" t="s">
        <v>6029</v>
      </c>
      <c r="H9605" t="s">
        <v>6030</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ht="14.25" customHeight="1" x14ac:dyDescent="0.3">
      <c r="A9606">
        <v>9605</v>
      </c>
      <c r="B9606" t="s">
        <v>10729</v>
      </c>
      <c r="C9606">
        <f>YEAR(Data!$D9606)</f>
        <v>2012</v>
      </c>
      <c r="D9606" s="2">
        <v>41215</v>
      </c>
      <c r="E9606" s="2">
        <v>41218</v>
      </c>
      <c r="F9606" t="s">
        <v>188</v>
      </c>
      <c r="G9606" t="s">
        <v>2341</v>
      </c>
      <c r="H9606" t="s">
        <v>2342</v>
      </c>
      <c r="I9606" t="s">
        <v>26</v>
      </c>
      <c r="J9606" t="s">
        <v>27</v>
      </c>
      <c r="K9606" t="s">
        <v>4874</v>
      </c>
      <c r="L9606" t="s">
        <v>319</v>
      </c>
      <c r="M9606">
        <v>23320</v>
      </c>
      <c r="N9606" t="s">
        <v>30</v>
      </c>
      <c r="O9606" t="s">
        <v>10730</v>
      </c>
      <c r="P9606" t="s">
        <v>46</v>
      </c>
      <c r="Q9606" t="s">
        <v>78</v>
      </c>
      <c r="R9606" t="s">
        <v>10731</v>
      </c>
      <c r="S9606">
        <v>197.72</v>
      </c>
      <c r="T9606">
        <v>4</v>
      </c>
      <c r="U9606">
        <v>0</v>
      </c>
      <c r="V9606">
        <v>55.36160000000001</v>
      </c>
    </row>
    <row r="9607" spans="1:22" ht="14.25" customHeight="1" x14ac:dyDescent="0.3">
      <c r="A9607">
        <v>9606</v>
      </c>
      <c r="B9607" t="s">
        <v>10732</v>
      </c>
      <c r="C9607">
        <f>YEAR(Data!$D9607)</f>
        <v>2014</v>
      </c>
      <c r="D9607" s="2">
        <v>41948</v>
      </c>
      <c r="E9607" s="2">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ht="14.25" customHeight="1" x14ac:dyDescent="0.3">
      <c r="A9608">
        <v>9607</v>
      </c>
      <c r="B9608" t="s">
        <v>10732</v>
      </c>
      <c r="C9608">
        <f>YEAR(Data!$D9608)</f>
        <v>2014</v>
      </c>
      <c r="D9608" s="2">
        <v>41948</v>
      </c>
      <c r="E9608" s="2">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ht="14.25" customHeight="1" x14ac:dyDescent="0.3">
      <c r="A9609">
        <v>9608</v>
      </c>
      <c r="B9609" t="s">
        <v>10733</v>
      </c>
      <c r="C9609">
        <f>YEAR(Data!$D9609)</f>
        <v>2014</v>
      </c>
      <c r="D9609" s="2">
        <v>41979</v>
      </c>
      <c r="E9609" s="2">
        <v>41982</v>
      </c>
      <c r="F9609" t="s">
        <v>23</v>
      </c>
      <c r="G9609" t="s">
        <v>4968</v>
      </c>
      <c r="H9609" t="s">
        <v>4969</v>
      </c>
      <c r="I9609" t="s">
        <v>26</v>
      </c>
      <c r="J9609" t="s">
        <v>27</v>
      </c>
      <c r="K9609" t="s">
        <v>266</v>
      </c>
      <c r="L9609" t="s">
        <v>267</v>
      </c>
      <c r="M9609">
        <v>10024</v>
      </c>
      <c r="N9609" t="s">
        <v>148</v>
      </c>
      <c r="O9609" t="s">
        <v>6741</v>
      </c>
      <c r="P9609" t="s">
        <v>46</v>
      </c>
      <c r="Q9609" t="s">
        <v>90</v>
      </c>
      <c r="R9609" t="s">
        <v>6742</v>
      </c>
      <c r="S9609">
        <v>21.6</v>
      </c>
      <c r="T9609">
        <v>6</v>
      </c>
      <c r="U9609">
        <v>0</v>
      </c>
      <c r="V9609">
        <v>9.9359999999999999</v>
      </c>
    </row>
    <row r="9610" spans="1:22" ht="14.25" customHeight="1" x14ac:dyDescent="0.3">
      <c r="A9610">
        <v>9609</v>
      </c>
      <c r="B9610" t="s">
        <v>10733</v>
      </c>
      <c r="C9610">
        <f>YEAR(Data!$D9610)</f>
        <v>2014</v>
      </c>
      <c r="D9610" s="2">
        <v>41979</v>
      </c>
      <c r="E9610" s="2">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ht="14.25" customHeight="1" x14ac:dyDescent="0.3">
      <c r="A9611">
        <v>9610</v>
      </c>
      <c r="B9611" t="s">
        <v>10734</v>
      </c>
      <c r="C9611">
        <f>YEAR(Data!$D9611)</f>
        <v>2013</v>
      </c>
      <c r="D9611" s="2">
        <v>41411</v>
      </c>
      <c r="E9611" s="2">
        <v>41414</v>
      </c>
      <c r="F9611" t="s">
        <v>23</v>
      </c>
      <c r="G9611" t="s">
        <v>1583</v>
      </c>
      <c r="H9611" t="s">
        <v>1584</v>
      </c>
      <c r="I9611" t="s">
        <v>26</v>
      </c>
      <c r="J9611" t="s">
        <v>27</v>
      </c>
      <c r="K9611" t="s">
        <v>42</v>
      </c>
      <c r="L9611" t="s">
        <v>43</v>
      </c>
      <c r="M9611">
        <v>90045</v>
      </c>
      <c r="N9611" t="s">
        <v>44</v>
      </c>
      <c r="O9611" t="s">
        <v>6116</v>
      </c>
      <c r="P9611" t="s">
        <v>32</v>
      </c>
      <c r="Q9611" t="s">
        <v>65</v>
      </c>
      <c r="R9611" t="s">
        <v>6117</v>
      </c>
      <c r="S9611">
        <v>282.83999999999997</v>
      </c>
      <c r="T9611">
        <v>4</v>
      </c>
      <c r="U9611">
        <v>0</v>
      </c>
      <c r="V9611">
        <v>19.798799999999972</v>
      </c>
    </row>
    <row r="9612" spans="1:22" ht="14.25" customHeight="1" x14ac:dyDescent="0.3">
      <c r="A9612">
        <v>9611</v>
      </c>
      <c r="B9612" t="s">
        <v>10734</v>
      </c>
      <c r="C9612">
        <f>YEAR(Data!$D9612)</f>
        <v>2013</v>
      </c>
      <c r="D9612" s="2">
        <v>41411</v>
      </c>
      <c r="E9612" s="2">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ht="14.25" customHeight="1" x14ac:dyDescent="0.3">
      <c r="A9613">
        <v>9612</v>
      </c>
      <c r="B9613" t="s">
        <v>10735</v>
      </c>
      <c r="C9613">
        <f>YEAR(Data!$D9613)</f>
        <v>2014</v>
      </c>
      <c r="D9613" s="2">
        <v>41937</v>
      </c>
      <c r="E9613" s="2">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ht="14.25" customHeight="1" x14ac:dyDescent="0.3">
      <c r="A9614">
        <v>9613</v>
      </c>
      <c r="B9614" t="s">
        <v>10736</v>
      </c>
      <c r="C9614">
        <f>YEAR(Data!$D9614)</f>
        <v>2013</v>
      </c>
      <c r="D9614" s="2">
        <v>41536</v>
      </c>
      <c r="E9614" s="2">
        <v>41540</v>
      </c>
      <c r="F9614" t="s">
        <v>50</v>
      </c>
      <c r="G9614" t="s">
        <v>1870</v>
      </c>
      <c r="H9614" t="s">
        <v>1871</v>
      </c>
      <c r="I9614" t="s">
        <v>26</v>
      </c>
      <c r="J9614" t="s">
        <v>27</v>
      </c>
      <c r="K9614" t="s">
        <v>6399</v>
      </c>
      <c r="L9614" t="s">
        <v>43</v>
      </c>
      <c r="M9614">
        <v>95695</v>
      </c>
      <c r="N9614" t="s">
        <v>44</v>
      </c>
      <c r="O9614" t="s">
        <v>6382</v>
      </c>
      <c r="P9614" t="s">
        <v>71</v>
      </c>
      <c r="Q9614" t="s">
        <v>72</v>
      </c>
      <c r="R9614" t="s">
        <v>6383</v>
      </c>
      <c r="S9614">
        <v>239.98400000000004</v>
      </c>
      <c r="T9614">
        <v>2</v>
      </c>
      <c r="U9614">
        <v>0.2</v>
      </c>
      <c r="V9614">
        <v>23.998400000000004</v>
      </c>
    </row>
    <row r="9615" spans="1:22" ht="14.25" customHeight="1" x14ac:dyDescent="0.3">
      <c r="A9615">
        <v>9614</v>
      </c>
      <c r="B9615" t="s">
        <v>10737</v>
      </c>
      <c r="C9615">
        <f>YEAR(Data!$D9615)</f>
        <v>2011</v>
      </c>
      <c r="D9615" s="2">
        <v>40858</v>
      </c>
      <c r="E9615" s="2">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ht="14.25" customHeight="1" x14ac:dyDescent="0.3">
      <c r="A9616">
        <v>9615</v>
      </c>
      <c r="B9616" t="s">
        <v>10737</v>
      </c>
      <c r="C9616">
        <f>YEAR(Data!$D9616)</f>
        <v>2011</v>
      </c>
      <c r="D9616" s="2">
        <v>40858</v>
      </c>
      <c r="E9616" s="2">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ht="14.25" customHeight="1" x14ac:dyDescent="0.3">
      <c r="A9617">
        <v>9616</v>
      </c>
      <c r="B9617" t="s">
        <v>10737</v>
      </c>
      <c r="C9617">
        <f>YEAR(Data!$D9617)</f>
        <v>2011</v>
      </c>
      <c r="D9617" s="2">
        <v>40858</v>
      </c>
      <c r="E9617" s="2">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ht="14.25" customHeight="1" x14ac:dyDescent="0.3">
      <c r="A9618">
        <v>9617</v>
      </c>
      <c r="B9618" t="s">
        <v>10738</v>
      </c>
      <c r="C9618">
        <f>YEAR(Data!$D9618)</f>
        <v>2013</v>
      </c>
      <c r="D9618" s="2">
        <v>41509</v>
      </c>
      <c r="E9618" s="2">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ht="14.25" customHeight="1" x14ac:dyDescent="0.3">
      <c r="A9619">
        <v>9618</v>
      </c>
      <c r="B9619" t="s">
        <v>10739</v>
      </c>
      <c r="C9619">
        <f>YEAR(Data!$D9619)</f>
        <v>2014</v>
      </c>
      <c r="D9619" s="2">
        <v>41960</v>
      </c>
      <c r="E9619" s="2">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ht="14.25" customHeight="1" x14ac:dyDescent="0.3">
      <c r="A9620">
        <v>9619</v>
      </c>
      <c r="B9620" t="s">
        <v>10739</v>
      </c>
      <c r="C9620">
        <f>YEAR(Data!$D9620)</f>
        <v>2014</v>
      </c>
      <c r="D9620" s="2">
        <v>41960</v>
      </c>
      <c r="E9620" s="2">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ht="14.25" customHeight="1" x14ac:dyDescent="0.3">
      <c r="A9621">
        <v>9620</v>
      </c>
      <c r="B9621" t="s">
        <v>10739</v>
      </c>
      <c r="C9621">
        <f>YEAR(Data!$D9621)</f>
        <v>2014</v>
      </c>
      <c r="D9621" s="2">
        <v>41960</v>
      </c>
      <c r="E9621" s="2">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ht="14.25" customHeight="1" x14ac:dyDescent="0.3">
      <c r="A9622">
        <v>9621</v>
      </c>
      <c r="B9622" t="s">
        <v>10740</v>
      </c>
      <c r="C9622">
        <f>YEAR(Data!$D9622)</f>
        <v>2011</v>
      </c>
      <c r="D9622" s="2">
        <v>40812</v>
      </c>
      <c r="E9622" s="2">
        <v>40816</v>
      </c>
      <c r="F9622" t="s">
        <v>50</v>
      </c>
      <c r="G9622" t="s">
        <v>4452</v>
      </c>
      <c r="H9622" t="s">
        <v>4453</v>
      </c>
      <c r="I9622" t="s">
        <v>102</v>
      </c>
      <c r="J9622" t="s">
        <v>27</v>
      </c>
      <c r="K9622" t="s">
        <v>2470</v>
      </c>
      <c r="L9622" t="s">
        <v>498</v>
      </c>
      <c r="M9622">
        <v>43130</v>
      </c>
      <c r="N9622" t="s">
        <v>148</v>
      </c>
      <c r="O9622" t="s">
        <v>9226</v>
      </c>
      <c r="P9622" t="s">
        <v>46</v>
      </c>
      <c r="Q9622" t="s">
        <v>78</v>
      </c>
      <c r="R9622" t="s">
        <v>9227</v>
      </c>
      <c r="S9622">
        <v>16.704000000000001</v>
      </c>
      <c r="T9622">
        <v>6</v>
      </c>
      <c r="U9622">
        <v>0.2</v>
      </c>
      <c r="V9622">
        <v>1.2527999999999988</v>
      </c>
    </row>
    <row r="9623" spans="1:22" ht="14.25" customHeight="1" x14ac:dyDescent="0.3">
      <c r="A9623">
        <v>9622</v>
      </c>
      <c r="B9623" t="s">
        <v>10740</v>
      </c>
      <c r="C9623">
        <f>YEAR(Data!$D9623)</f>
        <v>2011</v>
      </c>
      <c r="D9623" s="2">
        <v>40812</v>
      </c>
      <c r="E9623" s="2">
        <v>40816</v>
      </c>
      <c r="F9623" t="s">
        <v>50</v>
      </c>
      <c r="G9623" t="s">
        <v>4452</v>
      </c>
      <c r="H9623" t="s">
        <v>4453</v>
      </c>
      <c r="I9623" t="s">
        <v>102</v>
      </c>
      <c r="J9623" t="s">
        <v>27</v>
      </c>
      <c r="K9623" t="s">
        <v>2470</v>
      </c>
      <c r="L9623" t="s">
        <v>498</v>
      </c>
      <c r="M9623">
        <v>43130</v>
      </c>
      <c r="N9623" t="s">
        <v>148</v>
      </c>
      <c r="O9623" t="s">
        <v>9959</v>
      </c>
      <c r="P9623" t="s">
        <v>71</v>
      </c>
      <c r="Q9623" t="s">
        <v>161</v>
      </c>
      <c r="R9623" t="s">
        <v>9960</v>
      </c>
      <c r="S9623">
        <v>3.1520000000000001</v>
      </c>
      <c r="T9623">
        <v>2</v>
      </c>
      <c r="U9623">
        <v>0.2</v>
      </c>
      <c r="V9623">
        <v>0.47279999999999966</v>
      </c>
    </row>
    <row r="9624" spans="1:22" ht="14.25" customHeight="1" x14ac:dyDescent="0.3">
      <c r="A9624">
        <v>9623</v>
      </c>
      <c r="B9624" t="s">
        <v>10740</v>
      </c>
      <c r="C9624">
        <f>YEAR(Data!$D9624)</f>
        <v>2011</v>
      </c>
      <c r="D9624" s="2">
        <v>40812</v>
      </c>
      <c r="E9624" s="2">
        <v>40816</v>
      </c>
      <c r="F9624" t="s">
        <v>50</v>
      </c>
      <c r="G9624" t="s">
        <v>4452</v>
      </c>
      <c r="H9624" t="s">
        <v>4453</v>
      </c>
      <c r="I9624" t="s">
        <v>102</v>
      </c>
      <c r="J9624" t="s">
        <v>27</v>
      </c>
      <c r="K9624" t="s">
        <v>2470</v>
      </c>
      <c r="L9624" t="s">
        <v>498</v>
      </c>
      <c r="M9624">
        <v>43130</v>
      </c>
      <c r="N9624" t="s">
        <v>148</v>
      </c>
      <c r="O9624" t="s">
        <v>6622</v>
      </c>
      <c r="P9624" t="s">
        <v>46</v>
      </c>
      <c r="Q9624" t="s">
        <v>90</v>
      </c>
      <c r="R9624" t="s">
        <v>6623</v>
      </c>
      <c r="S9624">
        <v>32.896000000000001</v>
      </c>
      <c r="T9624">
        <v>4</v>
      </c>
      <c r="U9624">
        <v>0.2</v>
      </c>
      <c r="V9624">
        <v>11.102399999999996</v>
      </c>
    </row>
    <row r="9625" spans="1:22" ht="14.25" customHeight="1" x14ac:dyDescent="0.3">
      <c r="A9625">
        <v>9624</v>
      </c>
      <c r="B9625" t="s">
        <v>10741</v>
      </c>
      <c r="C9625">
        <f>YEAR(Data!$D9625)</f>
        <v>2014</v>
      </c>
      <c r="D9625" s="2">
        <v>41820</v>
      </c>
      <c r="E9625" s="2">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ht="14.25" customHeight="1" x14ac:dyDescent="0.3">
      <c r="A9626">
        <v>9625</v>
      </c>
      <c r="B9626" t="s">
        <v>10741</v>
      </c>
      <c r="C9626">
        <f>YEAR(Data!$D9626)</f>
        <v>2014</v>
      </c>
      <c r="D9626" s="2">
        <v>41820</v>
      </c>
      <c r="E9626" s="2">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-39.511800000000036</v>
      </c>
    </row>
    <row r="9627" spans="1:22" ht="14.25" customHeight="1" x14ac:dyDescent="0.3">
      <c r="A9627">
        <v>9626</v>
      </c>
      <c r="B9627" t="s">
        <v>10741</v>
      </c>
      <c r="C9627">
        <f>YEAR(Data!$D9627)</f>
        <v>2014</v>
      </c>
      <c r="D9627" s="2">
        <v>41820</v>
      </c>
      <c r="E9627" s="2">
        <v>41821</v>
      </c>
      <c r="F9627" t="s">
        <v>188</v>
      </c>
      <c r="G9627" t="s">
        <v>2098</v>
      </c>
      <c r="H9627" t="s">
        <v>2099</v>
      </c>
      <c r="I9627" t="s">
        <v>26</v>
      </c>
      <c r="J9627" t="s">
        <v>27</v>
      </c>
      <c r="K9627" t="s">
        <v>815</v>
      </c>
      <c r="L9627" t="s">
        <v>104</v>
      </c>
      <c r="M9627">
        <v>75220</v>
      </c>
      <c r="N9627" t="s">
        <v>105</v>
      </c>
      <c r="O9627" t="s">
        <v>5448</v>
      </c>
      <c r="P9627" t="s">
        <v>32</v>
      </c>
      <c r="Q9627" t="s">
        <v>33</v>
      </c>
      <c r="R9627" t="s">
        <v>5449</v>
      </c>
      <c r="S9627">
        <v>409.99919999999997</v>
      </c>
      <c r="T9627">
        <v>3</v>
      </c>
      <c r="U9627">
        <v>0.32</v>
      </c>
      <c r="V9627">
        <v>-96.470399999999955</v>
      </c>
    </row>
    <row r="9628" spans="1:22" ht="14.25" customHeight="1" x14ac:dyDescent="0.3">
      <c r="A9628">
        <v>9627</v>
      </c>
      <c r="B9628" t="s">
        <v>10742</v>
      </c>
      <c r="C9628">
        <f>YEAR(Data!$D9628)</f>
        <v>2014</v>
      </c>
      <c r="D9628" s="2">
        <v>41906</v>
      </c>
      <c r="E9628" s="2">
        <v>41908</v>
      </c>
      <c r="F9628" t="s">
        <v>188</v>
      </c>
      <c r="G9628" t="s">
        <v>1621</v>
      </c>
      <c r="H9628" t="s">
        <v>1622</v>
      </c>
      <c r="I9628" t="s">
        <v>41</v>
      </c>
      <c r="J9628" t="s">
        <v>27</v>
      </c>
      <c r="K9628" t="s">
        <v>4880</v>
      </c>
      <c r="L9628" t="s">
        <v>104</v>
      </c>
      <c r="M9628">
        <v>79424</v>
      </c>
      <c r="N9628" t="s">
        <v>105</v>
      </c>
      <c r="O9628" t="s">
        <v>9709</v>
      </c>
      <c r="P9628" t="s">
        <v>46</v>
      </c>
      <c r="Q9628" t="s">
        <v>90</v>
      </c>
      <c r="R9628" t="s">
        <v>9710</v>
      </c>
      <c r="S9628">
        <v>9.2480000000000011</v>
      </c>
      <c r="T9628">
        <v>2</v>
      </c>
      <c r="U9628">
        <v>0.2</v>
      </c>
      <c r="V9628">
        <v>3.3524000000000003</v>
      </c>
    </row>
    <row r="9629" spans="1:22" ht="14.25" customHeight="1" x14ac:dyDescent="0.3">
      <c r="A9629">
        <v>9628</v>
      </c>
      <c r="B9629" t="s">
        <v>10743</v>
      </c>
      <c r="C9629">
        <f>YEAR(Data!$D9629)</f>
        <v>2011</v>
      </c>
      <c r="D9629" s="2">
        <v>40870</v>
      </c>
      <c r="E9629" s="2">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ht="14.25" customHeight="1" x14ac:dyDescent="0.3">
      <c r="A9630">
        <v>9629</v>
      </c>
      <c r="B9630" t="s">
        <v>10744</v>
      </c>
      <c r="C9630">
        <f>YEAR(Data!$D9630)</f>
        <v>2011</v>
      </c>
      <c r="D9630" s="2">
        <v>40557</v>
      </c>
      <c r="E9630" s="2">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ht="14.25" customHeight="1" x14ac:dyDescent="0.3">
      <c r="A9631">
        <v>9630</v>
      </c>
      <c r="B9631" t="s">
        <v>10744</v>
      </c>
      <c r="C9631">
        <f>YEAR(Data!$D9631)</f>
        <v>2011</v>
      </c>
      <c r="D9631" s="2">
        <v>40557</v>
      </c>
      <c r="E9631" s="2">
        <v>40562</v>
      </c>
      <c r="F9631" t="s">
        <v>50</v>
      </c>
      <c r="G9631" t="s">
        <v>3881</v>
      </c>
      <c r="H9631" t="s">
        <v>3882</v>
      </c>
      <c r="I9631" t="s">
        <v>26</v>
      </c>
      <c r="J9631" t="s">
        <v>27</v>
      </c>
      <c r="K9631" t="s">
        <v>606</v>
      </c>
      <c r="L9631" t="s">
        <v>498</v>
      </c>
      <c r="M9631">
        <v>43055</v>
      </c>
      <c r="N9631" t="s">
        <v>148</v>
      </c>
      <c r="O9631" t="s">
        <v>6715</v>
      </c>
      <c r="P9631" t="s">
        <v>46</v>
      </c>
      <c r="Q9631" t="s">
        <v>75</v>
      </c>
      <c r="R9631" t="s">
        <v>6716</v>
      </c>
      <c r="S9631">
        <v>3.4380000000000006</v>
      </c>
      <c r="T9631">
        <v>2</v>
      </c>
      <c r="U9631">
        <v>0.7</v>
      </c>
      <c r="V9631">
        <v>-2.5212000000000003</v>
      </c>
    </row>
    <row r="9632" spans="1:22" ht="14.25" customHeight="1" x14ac:dyDescent="0.3">
      <c r="A9632">
        <v>9631</v>
      </c>
      <c r="B9632" t="s">
        <v>10745</v>
      </c>
      <c r="C9632">
        <f>YEAR(Data!$D9632)</f>
        <v>2013</v>
      </c>
      <c r="D9632" s="2">
        <v>41426</v>
      </c>
      <c r="E9632" s="2">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ht="14.25" customHeight="1" x14ac:dyDescent="0.3">
      <c r="A9633">
        <v>9632</v>
      </c>
      <c r="B9633" t="s">
        <v>10745</v>
      </c>
      <c r="C9633">
        <f>YEAR(Data!$D9633)</f>
        <v>2013</v>
      </c>
      <c r="D9633" s="2">
        <v>41426</v>
      </c>
      <c r="E9633" s="2">
        <v>41432</v>
      </c>
      <c r="F9633" t="s">
        <v>50</v>
      </c>
      <c r="G9633" t="s">
        <v>3237</v>
      </c>
      <c r="H9633" t="s">
        <v>3238</v>
      </c>
      <c r="I9633" t="s">
        <v>26</v>
      </c>
      <c r="J9633" t="s">
        <v>27</v>
      </c>
      <c r="K9633" t="s">
        <v>266</v>
      </c>
      <c r="L9633" t="s">
        <v>267</v>
      </c>
      <c r="M9633">
        <v>10011</v>
      </c>
      <c r="N9633" t="s">
        <v>148</v>
      </c>
      <c r="O9633" t="s">
        <v>7161</v>
      </c>
      <c r="P9633" t="s">
        <v>71</v>
      </c>
      <c r="Q9633" t="s">
        <v>72</v>
      </c>
      <c r="R9633" t="s">
        <v>7162</v>
      </c>
      <c r="S9633">
        <v>179.7</v>
      </c>
      <c r="T9633">
        <v>6</v>
      </c>
      <c r="U9633">
        <v>0</v>
      </c>
      <c r="V9633">
        <v>88.052999999999997</v>
      </c>
    </row>
    <row r="9634" spans="1:22" ht="14.25" customHeight="1" x14ac:dyDescent="0.3">
      <c r="A9634">
        <v>9633</v>
      </c>
      <c r="B9634" t="s">
        <v>10746</v>
      </c>
      <c r="C9634">
        <f>YEAR(Data!$D9634)</f>
        <v>2014</v>
      </c>
      <c r="D9634" s="2">
        <v>41684</v>
      </c>
      <c r="E9634" s="2">
        <v>41688</v>
      </c>
      <c r="F9634" t="s">
        <v>50</v>
      </c>
      <c r="G9634" t="s">
        <v>6663</v>
      </c>
      <c r="H9634" t="s">
        <v>6664</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ht="14.25" customHeight="1" x14ac:dyDescent="0.3">
      <c r="A9635">
        <v>9634</v>
      </c>
      <c r="B9635" t="s">
        <v>10747</v>
      </c>
      <c r="C9635">
        <f>YEAR(Data!$D9635)</f>
        <v>2011</v>
      </c>
      <c r="D9635" s="2">
        <v>40830</v>
      </c>
      <c r="E9635" s="2">
        <v>40833</v>
      </c>
      <c r="F9635" t="s">
        <v>188</v>
      </c>
      <c r="G9635" t="s">
        <v>5806</v>
      </c>
      <c r="H9635" t="s">
        <v>5807</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ht="14.25" customHeight="1" x14ac:dyDescent="0.3">
      <c r="A9636">
        <v>9635</v>
      </c>
      <c r="B9636" t="s">
        <v>10747</v>
      </c>
      <c r="C9636">
        <f>YEAR(Data!$D9636)</f>
        <v>2011</v>
      </c>
      <c r="D9636" s="2">
        <v>40830</v>
      </c>
      <c r="E9636" s="2">
        <v>40833</v>
      </c>
      <c r="F9636" t="s">
        <v>188</v>
      </c>
      <c r="G9636" t="s">
        <v>5806</v>
      </c>
      <c r="H9636" t="s">
        <v>5807</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ht="14.25" customHeight="1" x14ac:dyDescent="0.3">
      <c r="A9637">
        <v>9636</v>
      </c>
      <c r="B9637" t="s">
        <v>10747</v>
      </c>
      <c r="C9637">
        <f>YEAR(Data!$D9637)</f>
        <v>2011</v>
      </c>
      <c r="D9637" s="2">
        <v>40830</v>
      </c>
      <c r="E9637" s="2">
        <v>40833</v>
      </c>
      <c r="F9637" t="s">
        <v>188</v>
      </c>
      <c r="G9637" t="s">
        <v>5806</v>
      </c>
      <c r="H9637" t="s">
        <v>5807</v>
      </c>
      <c r="I9637" t="s">
        <v>26</v>
      </c>
      <c r="J9637" t="s">
        <v>27</v>
      </c>
      <c r="K9637" t="s">
        <v>4096</v>
      </c>
      <c r="L9637" t="s">
        <v>1245</v>
      </c>
      <c r="M9637">
        <v>2149</v>
      </c>
      <c r="N9637" t="s">
        <v>148</v>
      </c>
      <c r="O9637" t="s">
        <v>7666</v>
      </c>
      <c r="P9637" t="s">
        <v>32</v>
      </c>
      <c r="Q9637" t="s">
        <v>36</v>
      </c>
      <c r="R9637" t="s">
        <v>7667</v>
      </c>
      <c r="S9637">
        <v>1628.82</v>
      </c>
      <c r="T9637">
        <v>9</v>
      </c>
      <c r="U9637">
        <v>0</v>
      </c>
      <c r="V9637">
        <v>260.61120000000017</v>
      </c>
    </row>
    <row r="9638" spans="1:22" ht="14.25" customHeight="1" x14ac:dyDescent="0.3">
      <c r="A9638">
        <v>9637</v>
      </c>
      <c r="B9638" t="s">
        <v>10748</v>
      </c>
      <c r="C9638">
        <f>YEAR(Data!$D9638)</f>
        <v>2011</v>
      </c>
      <c r="D9638" s="2">
        <v>40865</v>
      </c>
      <c r="E9638" s="2">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ht="14.25" customHeight="1" x14ac:dyDescent="0.3">
      <c r="A9639">
        <v>9638</v>
      </c>
      <c r="B9639" t="s">
        <v>10748</v>
      </c>
      <c r="C9639">
        <f>YEAR(Data!$D9639)</f>
        <v>2011</v>
      </c>
      <c r="D9639" s="2">
        <v>40865</v>
      </c>
      <c r="E9639" s="2">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ht="14.25" customHeight="1" x14ac:dyDescent="0.3">
      <c r="A9640">
        <v>9639</v>
      </c>
      <c r="B9640" t="s">
        <v>10749</v>
      </c>
      <c r="C9640">
        <f>YEAR(Data!$D9640)</f>
        <v>2014</v>
      </c>
      <c r="D9640" s="2">
        <v>41956</v>
      </c>
      <c r="E9640" s="2">
        <v>41959</v>
      </c>
      <c r="F9640" t="s">
        <v>23</v>
      </c>
      <c r="G9640" t="s">
        <v>1827</v>
      </c>
      <c r="H9640" t="s">
        <v>1828</v>
      </c>
      <c r="I9640" t="s">
        <v>26</v>
      </c>
      <c r="J9640" t="s">
        <v>27</v>
      </c>
      <c r="K9640" t="s">
        <v>42</v>
      </c>
      <c r="L9640" t="s">
        <v>43</v>
      </c>
      <c r="M9640">
        <v>90032</v>
      </c>
      <c r="N9640" t="s">
        <v>44</v>
      </c>
      <c r="O9640" t="s">
        <v>9709</v>
      </c>
      <c r="P9640" t="s">
        <v>46</v>
      </c>
      <c r="Q9640" t="s">
        <v>90</v>
      </c>
      <c r="R9640" t="s">
        <v>9710</v>
      </c>
      <c r="S9640">
        <v>11.56</v>
      </c>
      <c r="T9640">
        <v>2</v>
      </c>
      <c r="U9640">
        <v>0</v>
      </c>
      <c r="V9640">
        <v>5.6644000000000005</v>
      </c>
    </row>
    <row r="9641" spans="1:22" ht="14.25" customHeight="1" x14ac:dyDescent="0.3">
      <c r="A9641">
        <v>9640</v>
      </c>
      <c r="B9641" t="s">
        <v>10750</v>
      </c>
      <c r="C9641">
        <f>YEAR(Data!$D9641)</f>
        <v>2012</v>
      </c>
      <c r="D9641" s="2">
        <v>40936</v>
      </c>
      <c r="E9641" s="2">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ht="14.25" customHeight="1" x14ac:dyDescent="0.3">
      <c r="A9642">
        <v>9641</v>
      </c>
      <c r="B9642" t="s">
        <v>10751</v>
      </c>
      <c r="C9642">
        <f>YEAR(Data!$D9642)</f>
        <v>2011</v>
      </c>
      <c r="D9642" s="2">
        <v>40609</v>
      </c>
      <c r="E9642" s="2">
        <v>40614</v>
      </c>
      <c r="F9642" t="s">
        <v>50</v>
      </c>
      <c r="G9642" t="s">
        <v>9528</v>
      </c>
      <c r="H9642" t="s">
        <v>9529</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ht="14.25" customHeight="1" x14ac:dyDescent="0.3">
      <c r="A9643">
        <v>9642</v>
      </c>
      <c r="B9643" t="s">
        <v>10751</v>
      </c>
      <c r="C9643">
        <f>YEAR(Data!$D9643)</f>
        <v>2011</v>
      </c>
      <c r="D9643" s="2">
        <v>40609</v>
      </c>
      <c r="E9643" s="2">
        <v>40614</v>
      </c>
      <c r="F9643" t="s">
        <v>50</v>
      </c>
      <c r="G9643" t="s">
        <v>9528</v>
      </c>
      <c r="H9643" t="s">
        <v>9529</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ht="14.25" customHeight="1" x14ac:dyDescent="0.3">
      <c r="A9644">
        <v>9643</v>
      </c>
      <c r="B9644" t="s">
        <v>10751</v>
      </c>
      <c r="C9644">
        <f>YEAR(Data!$D9644)</f>
        <v>2011</v>
      </c>
      <c r="D9644" s="2">
        <v>40609</v>
      </c>
      <c r="E9644" s="2">
        <v>40614</v>
      </c>
      <c r="F9644" t="s">
        <v>50</v>
      </c>
      <c r="G9644" t="s">
        <v>9528</v>
      </c>
      <c r="H9644" t="s">
        <v>9529</v>
      </c>
      <c r="I9644" t="s">
        <v>41</v>
      </c>
      <c r="J9644" t="s">
        <v>27</v>
      </c>
      <c r="K9644" t="s">
        <v>95</v>
      </c>
      <c r="L9644" t="s">
        <v>96</v>
      </c>
      <c r="M9644">
        <v>98103</v>
      </c>
      <c r="N9644" t="s">
        <v>44</v>
      </c>
      <c r="O9644" t="s">
        <v>10550</v>
      </c>
      <c r="P9644" t="s">
        <v>32</v>
      </c>
      <c r="Q9644" t="s">
        <v>36</v>
      </c>
      <c r="R9644" t="s">
        <v>10551</v>
      </c>
      <c r="S9644">
        <v>436.70400000000006</v>
      </c>
      <c r="T9644">
        <v>6</v>
      </c>
      <c r="U9644">
        <v>0.2</v>
      </c>
      <c r="V9644">
        <v>21.835199999999986</v>
      </c>
    </row>
    <row r="9645" spans="1:22" ht="14.25" customHeight="1" x14ac:dyDescent="0.3">
      <c r="A9645">
        <v>9644</v>
      </c>
      <c r="B9645" t="s">
        <v>10751</v>
      </c>
      <c r="C9645">
        <f>YEAR(Data!$D9645)</f>
        <v>2011</v>
      </c>
      <c r="D9645" s="2">
        <v>40609</v>
      </c>
      <c r="E9645" s="2">
        <v>40614</v>
      </c>
      <c r="F9645" t="s">
        <v>50</v>
      </c>
      <c r="G9645" t="s">
        <v>9528</v>
      </c>
      <c r="H9645" t="s">
        <v>9529</v>
      </c>
      <c r="I9645" t="s">
        <v>41</v>
      </c>
      <c r="J9645" t="s">
        <v>27</v>
      </c>
      <c r="K9645" t="s">
        <v>95</v>
      </c>
      <c r="L9645" t="s">
        <v>96</v>
      </c>
      <c r="M9645">
        <v>98103</v>
      </c>
      <c r="N9645" t="s">
        <v>44</v>
      </c>
      <c r="O9645" t="s">
        <v>6357</v>
      </c>
      <c r="P9645" t="s">
        <v>32</v>
      </c>
      <c r="Q9645" t="s">
        <v>36</v>
      </c>
      <c r="R9645" t="s">
        <v>6358</v>
      </c>
      <c r="S9645">
        <v>481.56800000000004</v>
      </c>
      <c r="T9645">
        <v>2</v>
      </c>
      <c r="U9645">
        <v>0.2</v>
      </c>
      <c r="V9645">
        <v>54.17639999999993</v>
      </c>
    </row>
    <row r="9646" spans="1:22" ht="14.25" customHeight="1" x14ac:dyDescent="0.3">
      <c r="A9646">
        <v>9645</v>
      </c>
      <c r="B9646" t="s">
        <v>10752</v>
      </c>
      <c r="C9646">
        <f>YEAR(Data!$D9646)</f>
        <v>2014</v>
      </c>
      <c r="D9646" s="2">
        <v>41799</v>
      </c>
      <c r="E9646" s="2">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ht="14.25" customHeight="1" x14ac:dyDescent="0.3">
      <c r="A9647">
        <v>9646</v>
      </c>
      <c r="B9647" t="s">
        <v>10752</v>
      </c>
      <c r="C9647">
        <f>YEAR(Data!$D9647)</f>
        <v>2014</v>
      </c>
      <c r="D9647" s="2">
        <v>41799</v>
      </c>
      <c r="E9647" s="2">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ht="14.25" customHeight="1" x14ac:dyDescent="0.3">
      <c r="A9648">
        <v>9647</v>
      </c>
      <c r="B9648" t="s">
        <v>10752</v>
      </c>
      <c r="C9648">
        <f>YEAR(Data!$D9648)</f>
        <v>2014</v>
      </c>
      <c r="D9648" s="2">
        <v>41799</v>
      </c>
      <c r="E9648" s="2">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ht="14.25" customHeight="1" x14ac:dyDescent="0.3">
      <c r="A9649">
        <v>9648</v>
      </c>
      <c r="B9649" t="s">
        <v>10753</v>
      </c>
      <c r="C9649">
        <f>YEAR(Data!$D9649)</f>
        <v>2011</v>
      </c>
      <c r="D9649" s="2">
        <v>40866</v>
      </c>
      <c r="E9649" s="2">
        <v>40871</v>
      </c>
      <c r="F9649" t="s">
        <v>50</v>
      </c>
      <c r="G9649" t="s">
        <v>5245</v>
      </c>
      <c r="H9649" t="s">
        <v>5246</v>
      </c>
      <c r="I9649" t="s">
        <v>26</v>
      </c>
      <c r="J9649" t="s">
        <v>27</v>
      </c>
      <c r="K9649" t="s">
        <v>10754</v>
      </c>
      <c r="L9649" t="s">
        <v>229</v>
      </c>
      <c r="M9649">
        <v>55433</v>
      </c>
      <c r="N9649" t="s">
        <v>105</v>
      </c>
      <c r="O9649" t="s">
        <v>4495</v>
      </c>
      <c r="P9649" t="s">
        <v>46</v>
      </c>
      <c r="Q9649" t="s">
        <v>59</v>
      </c>
      <c r="R9649" t="s">
        <v>4496</v>
      </c>
      <c r="S9649">
        <v>221.16</v>
      </c>
      <c r="T9649">
        <v>4</v>
      </c>
      <c r="U9649">
        <v>0</v>
      </c>
      <c r="V9649">
        <v>57.501599999999996</v>
      </c>
    </row>
    <row r="9650" spans="1:22" ht="14.25" customHeight="1" x14ac:dyDescent="0.3">
      <c r="A9650">
        <v>9649</v>
      </c>
      <c r="B9650" t="s">
        <v>10753</v>
      </c>
      <c r="C9650">
        <f>YEAR(Data!$D9650)</f>
        <v>2011</v>
      </c>
      <c r="D9650" s="2">
        <v>40866</v>
      </c>
      <c r="E9650" s="2">
        <v>40871</v>
      </c>
      <c r="F9650" t="s">
        <v>50</v>
      </c>
      <c r="G9650" t="s">
        <v>5245</v>
      </c>
      <c r="H9650" t="s">
        <v>5246</v>
      </c>
      <c r="I9650" t="s">
        <v>26</v>
      </c>
      <c r="J9650" t="s">
        <v>27</v>
      </c>
      <c r="K9650" t="s">
        <v>10754</v>
      </c>
      <c r="L9650" t="s">
        <v>229</v>
      </c>
      <c r="M9650">
        <v>55433</v>
      </c>
      <c r="N9650" t="s">
        <v>105</v>
      </c>
      <c r="O9650" t="s">
        <v>2086</v>
      </c>
      <c r="P9650" t="s">
        <v>71</v>
      </c>
      <c r="Q9650" t="s">
        <v>72</v>
      </c>
      <c r="R9650" t="s">
        <v>2087</v>
      </c>
      <c r="S9650">
        <v>281.96999999999997</v>
      </c>
      <c r="T9650">
        <v>3</v>
      </c>
      <c r="U9650">
        <v>0</v>
      </c>
      <c r="V9650">
        <v>78.951599999999999</v>
      </c>
    </row>
    <row r="9651" spans="1:22" ht="14.25" customHeight="1" x14ac:dyDescent="0.3">
      <c r="A9651">
        <v>9650</v>
      </c>
      <c r="B9651" t="s">
        <v>10755</v>
      </c>
      <c r="C9651">
        <f>YEAR(Data!$D9651)</f>
        <v>2013</v>
      </c>
      <c r="D9651" s="2">
        <v>41605</v>
      </c>
      <c r="E9651" s="2">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ht="14.25" customHeight="1" x14ac:dyDescent="0.3">
      <c r="A9652">
        <v>9651</v>
      </c>
      <c r="B9652" t="s">
        <v>10755</v>
      </c>
      <c r="C9652">
        <f>YEAR(Data!$D9652)</f>
        <v>2013</v>
      </c>
      <c r="D9652" s="2">
        <v>41605</v>
      </c>
      <c r="E9652" s="2">
        <v>41609</v>
      </c>
      <c r="F9652" t="s">
        <v>50</v>
      </c>
      <c r="G9652" t="s">
        <v>2757</v>
      </c>
      <c r="H9652" t="s">
        <v>2758</v>
      </c>
      <c r="I9652" t="s">
        <v>26</v>
      </c>
      <c r="J9652" t="s">
        <v>27</v>
      </c>
      <c r="K9652" t="s">
        <v>42</v>
      </c>
      <c r="L9652" t="s">
        <v>43</v>
      </c>
      <c r="M9652">
        <v>90045</v>
      </c>
      <c r="N9652" t="s">
        <v>44</v>
      </c>
      <c r="O9652" t="s">
        <v>6807</v>
      </c>
      <c r="P9652" t="s">
        <v>46</v>
      </c>
      <c r="Q9652" t="s">
        <v>68</v>
      </c>
      <c r="R9652" t="s">
        <v>6808</v>
      </c>
      <c r="S9652">
        <v>37.17</v>
      </c>
      <c r="T9652">
        <v>9</v>
      </c>
      <c r="U9652">
        <v>0</v>
      </c>
      <c r="V9652">
        <v>10.4076</v>
      </c>
    </row>
    <row r="9653" spans="1:22" ht="14.25" customHeight="1" x14ac:dyDescent="0.3">
      <c r="A9653">
        <v>9652</v>
      </c>
      <c r="B9653" t="s">
        <v>10755</v>
      </c>
      <c r="C9653">
        <f>YEAR(Data!$D9653)</f>
        <v>2013</v>
      </c>
      <c r="D9653" s="2">
        <v>41605</v>
      </c>
      <c r="E9653" s="2">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ht="14.25" customHeight="1" x14ac:dyDescent="0.3">
      <c r="A9654">
        <v>9653</v>
      </c>
      <c r="B9654" t="s">
        <v>10755</v>
      </c>
      <c r="C9654">
        <f>YEAR(Data!$D9654)</f>
        <v>2013</v>
      </c>
      <c r="D9654" s="2">
        <v>41605</v>
      </c>
      <c r="E9654" s="2">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ht="14.25" customHeight="1" x14ac:dyDescent="0.3">
      <c r="A9655">
        <v>9654</v>
      </c>
      <c r="B9655" t="s">
        <v>10756</v>
      </c>
      <c r="C9655">
        <f>YEAR(Data!$D9655)</f>
        <v>2014</v>
      </c>
      <c r="D9655" s="2">
        <v>41663</v>
      </c>
      <c r="E9655" s="2">
        <v>41667</v>
      </c>
      <c r="F9655" t="s">
        <v>50</v>
      </c>
      <c r="G9655" t="s">
        <v>100</v>
      </c>
      <c r="H9655" t="s">
        <v>101</v>
      </c>
      <c r="I9655" t="s">
        <v>102</v>
      </c>
      <c r="J9655" t="s">
        <v>27</v>
      </c>
      <c r="K9655" t="s">
        <v>1310</v>
      </c>
      <c r="L9655" t="s">
        <v>310</v>
      </c>
      <c r="M9655">
        <v>85705</v>
      </c>
      <c r="N9655" t="s">
        <v>44</v>
      </c>
      <c r="O9655" t="s">
        <v>6920</v>
      </c>
      <c r="P9655" t="s">
        <v>71</v>
      </c>
      <c r="Q9655" t="s">
        <v>161</v>
      </c>
      <c r="R9655" t="s">
        <v>6921</v>
      </c>
      <c r="S9655">
        <v>95.984000000000009</v>
      </c>
      <c r="T9655">
        <v>2</v>
      </c>
      <c r="U9655">
        <v>0.2</v>
      </c>
      <c r="V9655">
        <v>11.997999999999998</v>
      </c>
    </row>
    <row r="9656" spans="1:22" ht="14.25" customHeight="1" x14ac:dyDescent="0.3">
      <c r="A9656">
        <v>9655</v>
      </c>
      <c r="B9656" t="s">
        <v>10756</v>
      </c>
      <c r="C9656">
        <f>YEAR(Data!$D9656)</f>
        <v>2014</v>
      </c>
      <c r="D9656" s="2">
        <v>41663</v>
      </c>
      <c r="E9656" s="2">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ht="14.25" customHeight="1" x14ac:dyDescent="0.3">
      <c r="A9657">
        <v>9656</v>
      </c>
      <c r="B9657" t="s">
        <v>10757</v>
      </c>
      <c r="C9657">
        <f>YEAR(Data!$D9657)</f>
        <v>2011</v>
      </c>
      <c r="D9657" s="2">
        <v>40808</v>
      </c>
      <c r="E9657" s="2">
        <v>40815</v>
      </c>
      <c r="F9657" t="s">
        <v>50</v>
      </c>
      <c r="G9657" t="s">
        <v>4708</v>
      </c>
      <c r="H9657" t="s">
        <v>4709</v>
      </c>
      <c r="I9657" t="s">
        <v>26</v>
      </c>
      <c r="J9657" t="s">
        <v>27</v>
      </c>
      <c r="K9657" t="s">
        <v>266</v>
      </c>
      <c r="L9657" t="s">
        <v>267</v>
      </c>
      <c r="M9657">
        <v>10035</v>
      </c>
      <c r="N9657" t="s">
        <v>148</v>
      </c>
      <c r="O9657" t="s">
        <v>5857</v>
      </c>
      <c r="P9657" t="s">
        <v>32</v>
      </c>
      <c r="Q9657" t="s">
        <v>65</v>
      </c>
      <c r="R9657" t="s">
        <v>5858</v>
      </c>
      <c r="S9657">
        <v>97.44</v>
      </c>
      <c r="T9657">
        <v>3</v>
      </c>
      <c r="U9657">
        <v>0</v>
      </c>
      <c r="V9657">
        <v>35.078399999999995</v>
      </c>
    </row>
    <row r="9658" spans="1:22" ht="14.25" customHeight="1" x14ac:dyDescent="0.3">
      <c r="A9658">
        <v>9657</v>
      </c>
      <c r="B9658" t="s">
        <v>10757</v>
      </c>
      <c r="C9658">
        <f>YEAR(Data!$D9658)</f>
        <v>2011</v>
      </c>
      <c r="D9658" s="2">
        <v>40808</v>
      </c>
      <c r="E9658" s="2">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ht="14.25" customHeight="1" x14ac:dyDescent="0.3">
      <c r="A9659">
        <v>9658</v>
      </c>
      <c r="B9659" t="s">
        <v>10757</v>
      </c>
      <c r="C9659">
        <f>YEAR(Data!$D9659)</f>
        <v>2011</v>
      </c>
      <c r="D9659" s="2">
        <v>40808</v>
      </c>
      <c r="E9659" s="2">
        <v>40815</v>
      </c>
      <c r="F9659" t="s">
        <v>50</v>
      </c>
      <c r="G9659" t="s">
        <v>4708</v>
      </c>
      <c r="H9659" t="s">
        <v>4709</v>
      </c>
      <c r="I9659" t="s">
        <v>26</v>
      </c>
      <c r="J9659" t="s">
        <v>27</v>
      </c>
      <c r="K9659" t="s">
        <v>266</v>
      </c>
      <c r="L9659" t="s">
        <v>267</v>
      </c>
      <c r="M9659">
        <v>10035</v>
      </c>
      <c r="N9659" t="s">
        <v>148</v>
      </c>
      <c r="O9659" t="s">
        <v>8137</v>
      </c>
      <c r="P9659" t="s">
        <v>46</v>
      </c>
      <c r="Q9659" t="s">
        <v>68</v>
      </c>
      <c r="R9659" t="s">
        <v>8138</v>
      </c>
      <c r="S9659">
        <v>13.04</v>
      </c>
      <c r="T9659">
        <v>4</v>
      </c>
      <c r="U9659">
        <v>0</v>
      </c>
      <c r="V9659">
        <v>5.7376000000000005</v>
      </c>
    </row>
    <row r="9660" spans="1:22" ht="14.25" customHeight="1" x14ac:dyDescent="0.3">
      <c r="A9660">
        <v>9659</v>
      </c>
      <c r="B9660" t="s">
        <v>10757</v>
      </c>
      <c r="C9660">
        <f>YEAR(Data!$D9660)</f>
        <v>2011</v>
      </c>
      <c r="D9660" s="2">
        <v>40808</v>
      </c>
      <c r="E9660" s="2">
        <v>40815</v>
      </c>
      <c r="F9660" t="s">
        <v>50</v>
      </c>
      <c r="G9660" t="s">
        <v>4708</v>
      </c>
      <c r="H9660" t="s">
        <v>4709</v>
      </c>
      <c r="I9660" t="s">
        <v>26</v>
      </c>
      <c r="J9660" t="s">
        <v>27</v>
      </c>
      <c r="K9660" t="s">
        <v>266</v>
      </c>
      <c r="L9660" t="s">
        <v>267</v>
      </c>
      <c r="M9660">
        <v>10035</v>
      </c>
      <c r="N9660" t="s">
        <v>148</v>
      </c>
      <c r="O9660" t="s">
        <v>6903</v>
      </c>
      <c r="P9660" t="s">
        <v>32</v>
      </c>
      <c r="Q9660" t="s">
        <v>36</v>
      </c>
      <c r="R9660" t="s">
        <v>6904</v>
      </c>
      <c r="S9660">
        <v>579.52800000000002</v>
      </c>
      <c r="T9660">
        <v>4</v>
      </c>
      <c r="U9660">
        <v>0.1</v>
      </c>
      <c r="V9660">
        <v>83.709599999999966</v>
      </c>
    </row>
    <row r="9661" spans="1:22" ht="14.25" customHeight="1" x14ac:dyDescent="0.3">
      <c r="A9661">
        <v>9660</v>
      </c>
      <c r="B9661" t="s">
        <v>10758</v>
      </c>
      <c r="C9661">
        <f>YEAR(Data!$D9661)</f>
        <v>2011</v>
      </c>
      <c r="D9661" s="2">
        <v>40628</v>
      </c>
      <c r="E9661" s="2">
        <v>40632</v>
      </c>
      <c r="F9661" t="s">
        <v>23</v>
      </c>
      <c r="G9661" t="s">
        <v>3968</v>
      </c>
      <c r="H9661" t="s">
        <v>3969</v>
      </c>
      <c r="I9661" t="s">
        <v>26</v>
      </c>
      <c r="J9661" t="s">
        <v>27</v>
      </c>
      <c r="K9661" t="s">
        <v>4039</v>
      </c>
      <c r="L9661" t="s">
        <v>43</v>
      </c>
      <c r="M9661">
        <v>91767</v>
      </c>
      <c r="N9661" t="s">
        <v>44</v>
      </c>
      <c r="O9661" t="s">
        <v>6731</v>
      </c>
      <c r="P9661" t="s">
        <v>46</v>
      </c>
      <c r="Q9661" t="s">
        <v>47</v>
      </c>
      <c r="R9661" t="s">
        <v>6732</v>
      </c>
      <c r="S9661">
        <v>18.75</v>
      </c>
      <c r="T9661">
        <v>5</v>
      </c>
      <c r="U9661">
        <v>0</v>
      </c>
      <c r="V9661">
        <v>9</v>
      </c>
    </row>
    <row r="9662" spans="1:22" ht="14.25" customHeight="1" x14ac:dyDescent="0.3">
      <c r="A9662">
        <v>9661</v>
      </c>
      <c r="B9662" t="s">
        <v>10759</v>
      </c>
      <c r="C9662">
        <f>YEAR(Data!$D9662)</f>
        <v>2013</v>
      </c>
      <c r="D9662" s="2">
        <v>41432</v>
      </c>
      <c r="E9662" s="2">
        <v>41437</v>
      </c>
      <c r="F9662" t="s">
        <v>50</v>
      </c>
      <c r="G9662" t="s">
        <v>3915</v>
      </c>
      <c r="H9662" t="s">
        <v>3916</v>
      </c>
      <c r="I9662" t="s">
        <v>102</v>
      </c>
      <c r="J9662" t="s">
        <v>27</v>
      </c>
      <c r="K9662" t="s">
        <v>8303</v>
      </c>
      <c r="L9662" t="s">
        <v>43</v>
      </c>
      <c r="M9662">
        <v>93101</v>
      </c>
      <c r="N9662" t="s">
        <v>44</v>
      </c>
      <c r="O9662" t="s">
        <v>6146</v>
      </c>
      <c r="P9662" t="s">
        <v>71</v>
      </c>
      <c r="Q9662" t="s">
        <v>72</v>
      </c>
      <c r="R9662" t="s">
        <v>6147</v>
      </c>
      <c r="S9662">
        <v>3023.9280000000003</v>
      </c>
      <c r="T9662">
        <v>9</v>
      </c>
      <c r="U9662">
        <v>0.2</v>
      </c>
      <c r="V9662">
        <v>226.79460000000006</v>
      </c>
    </row>
    <row r="9663" spans="1:22" ht="14.25" customHeight="1" x14ac:dyDescent="0.3">
      <c r="A9663">
        <v>9662</v>
      </c>
      <c r="B9663" t="s">
        <v>10759</v>
      </c>
      <c r="C9663">
        <f>YEAR(Data!$D9663)</f>
        <v>2013</v>
      </c>
      <c r="D9663" s="2">
        <v>41432</v>
      </c>
      <c r="E9663" s="2">
        <v>41437</v>
      </c>
      <c r="F9663" t="s">
        <v>50</v>
      </c>
      <c r="G9663" t="s">
        <v>3915</v>
      </c>
      <c r="H9663" t="s">
        <v>3916</v>
      </c>
      <c r="I9663" t="s">
        <v>102</v>
      </c>
      <c r="J9663" t="s">
        <v>27</v>
      </c>
      <c r="K9663" t="s">
        <v>8303</v>
      </c>
      <c r="L9663" t="s">
        <v>43</v>
      </c>
      <c r="M9663">
        <v>93101</v>
      </c>
      <c r="N9663" t="s">
        <v>44</v>
      </c>
      <c r="O9663" t="s">
        <v>6773</v>
      </c>
      <c r="P9663" t="s">
        <v>71</v>
      </c>
      <c r="Q9663" t="s">
        <v>161</v>
      </c>
      <c r="R9663" t="s">
        <v>6774</v>
      </c>
      <c r="S9663">
        <v>26.96</v>
      </c>
      <c r="T9663">
        <v>2</v>
      </c>
      <c r="U9663">
        <v>0</v>
      </c>
      <c r="V9663">
        <v>3.7744</v>
      </c>
    </row>
    <row r="9664" spans="1:22" ht="14.25" customHeight="1" x14ac:dyDescent="0.3">
      <c r="A9664">
        <v>9663</v>
      </c>
      <c r="B9664" t="s">
        <v>10759</v>
      </c>
      <c r="C9664">
        <f>YEAR(Data!$D9664)</f>
        <v>2013</v>
      </c>
      <c r="D9664" s="2">
        <v>41432</v>
      </c>
      <c r="E9664" s="2">
        <v>41437</v>
      </c>
      <c r="F9664" t="s">
        <v>50</v>
      </c>
      <c r="G9664" t="s">
        <v>3915</v>
      </c>
      <c r="H9664" t="s">
        <v>3916</v>
      </c>
      <c r="I9664" t="s">
        <v>102</v>
      </c>
      <c r="J9664" t="s">
        <v>27</v>
      </c>
      <c r="K9664" t="s">
        <v>8303</v>
      </c>
      <c r="L9664" t="s">
        <v>43</v>
      </c>
      <c r="M9664">
        <v>93101</v>
      </c>
      <c r="N9664" t="s">
        <v>44</v>
      </c>
      <c r="O9664" t="s">
        <v>1046</v>
      </c>
      <c r="P9664" t="s">
        <v>71</v>
      </c>
      <c r="Q9664" t="s">
        <v>72</v>
      </c>
      <c r="R9664" t="s">
        <v>1047</v>
      </c>
      <c r="S9664">
        <v>477.6</v>
      </c>
      <c r="T9664">
        <v>3</v>
      </c>
      <c r="U9664">
        <v>0.2</v>
      </c>
      <c r="V9664">
        <v>161.19000000000003</v>
      </c>
    </row>
    <row r="9665" spans="1:22" ht="14.25" customHeight="1" x14ac:dyDescent="0.3">
      <c r="A9665">
        <v>9664</v>
      </c>
      <c r="B9665" t="s">
        <v>10760</v>
      </c>
      <c r="C9665">
        <f>YEAR(Data!$D9665)</f>
        <v>2014</v>
      </c>
      <c r="D9665" s="2">
        <v>41883</v>
      </c>
      <c r="E9665" s="2">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ht="14.25" customHeight="1" x14ac:dyDescent="0.3">
      <c r="A9666">
        <v>9665</v>
      </c>
      <c r="B9666" t="s">
        <v>10761</v>
      </c>
      <c r="C9666">
        <f>YEAR(Data!$D9666)</f>
        <v>2012</v>
      </c>
      <c r="D9666" s="2">
        <v>41250</v>
      </c>
      <c r="E9666" s="2">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ht="14.25" customHeight="1" x14ac:dyDescent="0.3">
      <c r="A9667">
        <v>9666</v>
      </c>
      <c r="B9667" t="s">
        <v>10762</v>
      </c>
      <c r="C9667">
        <f>YEAR(Data!$D9667)</f>
        <v>2014</v>
      </c>
      <c r="D9667" s="2">
        <v>41960</v>
      </c>
      <c r="E9667" s="2">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ht="14.25" customHeight="1" x14ac:dyDescent="0.3">
      <c r="A9668">
        <v>9667</v>
      </c>
      <c r="B9668" t="s">
        <v>10762</v>
      </c>
      <c r="C9668">
        <f>YEAR(Data!$D9668)</f>
        <v>2014</v>
      </c>
      <c r="D9668" s="2">
        <v>41960</v>
      </c>
      <c r="E9668" s="2">
        <v>41964</v>
      </c>
      <c r="F9668" t="s">
        <v>50</v>
      </c>
      <c r="G9668" t="s">
        <v>564</v>
      </c>
      <c r="H9668" t="s">
        <v>565</v>
      </c>
      <c r="I9668" t="s">
        <v>26</v>
      </c>
      <c r="J9668" t="s">
        <v>27</v>
      </c>
      <c r="K9668" t="s">
        <v>42</v>
      </c>
      <c r="L9668" t="s">
        <v>43</v>
      </c>
      <c r="M9668">
        <v>90049</v>
      </c>
      <c r="N9668" t="s">
        <v>44</v>
      </c>
      <c r="O9668" t="s">
        <v>5688</v>
      </c>
      <c r="P9668" t="s">
        <v>32</v>
      </c>
      <c r="Q9668" t="s">
        <v>65</v>
      </c>
      <c r="R9668" t="s">
        <v>5689</v>
      </c>
      <c r="S9668">
        <v>12.419999999999998</v>
      </c>
      <c r="T9668">
        <v>3</v>
      </c>
      <c r="U9668">
        <v>0</v>
      </c>
      <c r="V9668">
        <v>4.4711999999999996</v>
      </c>
    </row>
    <row r="9669" spans="1:22" ht="14.25" customHeight="1" x14ac:dyDescent="0.3">
      <c r="A9669">
        <v>9668</v>
      </c>
      <c r="B9669" t="s">
        <v>10763</v>
      </c>
      <c r="C9669">
        <f>YEAR(Data!$D9669)</f>
        <v>2013</v>
      </c>
      <c r="D9669" s="2">
        <v>41388</v>
      </c>
      <c r="E9669" s="2">
        <v>41392</v>
      </c>
      <c r="F9669" t="s">
        <v>50</v>
      </c>
      <c r="G9669" t="s">
        <v>5077</v>
      </c>
      <c r="H9669" t="s">
        <v>5078</v>
      </c>
      <c r="I9669" t="s">
        <v>26</v>
      </c>
      <c r="J9669" t="s">
        <v>27</v>
      </c>
      <c r="K9669" t="s">
        <v>10764</v>
      </c>
      <c r="L9669" t="s">
        <v>43</v>
      </c>
      <c r="M9669">
        <v>92672</v>
      </c>
      <c r="N9669" t="s">
        <v>44</v>
      </c>
      <c r="O9669" t="s">
        <v>1966</v>
      </c>
      <c r="P9669" t="s">
        <v>46</v>
      </c>
      <c r="Q9669" t="s">
        <v>75</v>
      </c>
      <c r="R9669" t="s">
        <v>1967</v>
      </c>
      <c r="S9669">
        <v>18.088000000000001</v>
      </c>
      <c r="T9669">
        <v>7</v>
      </c>
      <c r="U9669">
        <v>0.2</v>
      </c>
      <c r="V9669">
        <v>6.5569000000000006</v>
      </c>
    </row>
    <row r="9670" spans="1:22" ht="14.25" customHeight="1" x14ac:dyDescent="0.3">
      <c r="A9670">
        <v>9669</v>
      </c>
      <c r="B9670" t="s">
        <v>10763</v>
      </c>
      <c r="C9670">
        <f>YEAR(Data!$D9670)</f>
        <v>2013</v>
      </c>
      <c r="D9670" s="2">
        <v>41388</v>
      </c>
      <c r="E9670" s="2">
        <v>41392</v>
      </c>
      <c r="F9670" t="s">
        <v>50</v>
      </c>
      <c r="G9670" t="s">
        <v>5077</v>
      </c>
      <c r="H9670" t="s">
        <v>5078</v>
      </c>
      <c r="I9670" t="s">
        <v>26</v>
      </c>
      <c r="J9670" t="s">
        <v>27</v>
      </c>
      <c r="K9670" t="s">
        <v>10764</v>
      </c>
      <c r="L9670" t="s">
        <v>43</v>
      </c>
      <c r="M9670">
        <v>92672</v>
      </c>
      <c r="N9670" t="s">
        <v>44</v>
      </c>
      <c r="O9670" t="s">
        <v>1010</v>
      </c>
      <c r="P9670" t="s">
        <v>46</v>
      </c>
      <c r="Q9670" t="s">
        <v>173</v>
      </c>
      <c r="R9670" t="s">
        <v>1011</v>
      </c>
      <c r="S9670">
        <v>71.97</v>
      </c>
      <c r="T9670">
        <v>3</v>
      </c>
      <c r="U9670">
        <v>0</v>
      </c>
      <c r="V9670">
        <v>35.984999999999999</v>
      </c>
    </row>
    <row r="9671" spans="1:22" ht="14.25" customHeight="1" x14ac:dyDescent="0.3">
      <c r="A9671">
        <v>9670</v>
      </c>
      <c r="B9671" t="s">
        <v>10765</v>
      </c>
      <c r="C9671">
        <f>YEAR(Data!$D9671)</f>
        <v>2014</v>
      </c>
      <c r="D9671" s="2">
        <v>41732</v>
      </c>
      <c r="E9671" s="2">
        <v>41736</v>
      </c>
      <c r="F9671" t="s">
        <v>50</v>
      </c>
      <c r="G9671" t="s">
        <v>7259</v>
      </c>
      <c r="H9671" t="s">
        <v>7260</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ht="14.25" customHeight="1" x14ac:dyDescent="0.3">
      <c r="A9672">
        <v>9671</v>
      </c>
      <c r="B9672" t="s">
        <v>10766</v>
      </c>
      <c r="C9672">
        <f>YEAR(Data!$D9672)</f>
        <v>2012</v>
      </c>
      <c r="D9672" s="2">
        <v>41134</v>
      </c>
      <c r="E9672" s="2">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ht="14.25" customHeight="1" x14ac:dyDescent="0.3">
      <c r="A9673">
        <v>9672</v>
      </c>
      <c r="B9673" t="s">
        <v>10767</v>
      </c>
      <c r="C9673">
        <f>YEAR(Data!$D9673)</f>
        <v>2014</v>
      </c>
      <c r="D9673" s="2">
        <v>41957</v>
      </c>
      <c r="E9673" s="2">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ht="14.25" customHeight="1" x14ac:dyDescent="0.3">
      <c r="A9674">
        <v>9673</v>
      </c>
      <c r="B9674" t="s">
        <v>10768</v>
      </c>
      <c r="C9674">
        <f>YEAR(Data!$D9674)</f>
        <v>2013</v>
      </c>
      <c r="D9674" s="2">
        <v>41632</v>
      </c>
      <c r="E9674" s="2">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ht="14.25" customHeight="1" x14ac:dyDescent="0.3">
      <c r="A9675">
        <v>9674</v>
      </c>
      <c r="B9675" t="s">
        <v>10768</v>
      </c>
      <c r="C9675">
        <f>YEAR(Data!$D9675)</f>
        <v>2013</v>
      </c>
      <c r="D9675" s="2">
        <v>41632</v>
      </c>
      <c r="E9675" s="2">
        <v>41637</v>
      </c>
      <c r="F9675" t="s">
        <v>50</v>
      </c>
      <c r="G9675" t="s">
        <v>751</v>
      </c>
      <c r="H9675" t="s">
        <v>752</v>
      </c>
      <c r="I9675" t="s">
        <v>102</v>
      </c>
      <c r="J9675" t="s">
        <v>27</v>
      </c>
      <c r="K9675" t="s">
        <v>146</v>
      </c>
      <c r="L9675" t="s">
        <v>147</v>
      </c>
      <c r="M9675">
        <v>19143</v>
      </c>
      <c r="N9675" t="s">
        <v>148</v>
      </c>
      <c r="O9675" t="s">
        <v>10769</v>
      </c>
      <c r="P9675" t="s">
        <v>71</v>
      </c>
      <c r="Q9675" t="s">
        <v>72</v>
      </c>
      <c r="R9675" t="s">
        <v>10770</v>
      </c>
      <c r="S9675">
        <v>1499.9699999999998</v>
      </c>
      <c r="T9675">
        <v>5</v>
      </c>
      <c r="U9675">
        <v>0.4</v>
      </c>
      <c r="V9675">
        <v>-374.99250000000006</v>
      </c>
    </row>
    <row r="9676" spans="1:22" ht="14.25" customHeight="1" x14ac:dyDescent="0.3">
      <c r="A9676">
        <v>9675</v>
      </c>
      <c r="B9676" t="s">
        <v>10771</v>
      </c>
      <c r="C9676">
        <f>YEAR(Data!$D9676)</f>
        <v>2011</v>
      </c>
      <c r="D9676" s="2">
        <v>40746</v>
      </c>
      <c r="E9676" s="2">
        <v>40748</v>
      </c>
      <c r="F9676" t="s">
        <v>23</v>
      </c>
      <c r="G9676" t="s">
        <v>1202</v>
      </c>
      <c r="H9676" t="s">
        <v>1203</v>
      </c>
      <c r="I9676" t="s">
        <v>26</v>
      </c>
      <c r="J9676" t="s">
        <v>27</v>
      </c>
      <c r="K9676" t="s">
        <v>184</v>
      </c>
      <c r="L9676" t="s">
        <v>104</v>
      </c>
      <c r="M9676">
        <v>77095</v>
      </c>
      <c r="N9676" t="s">
        <v>105</v>
      </c>
      <c r="O9676" t="s">
        <v>5268</v>
      </c>
      <c r="P9676" t="s">
        <v>46</v>
      </c>
      <c r="Q9676" t="s">
        <v>59</v>
      </c>
      <c r="R9676" t="s">
        <v>5269</v>
      </c>
      <c r="S9676">
        <v>26.632000000000001</v>
      </c>
      <c r="T9676">
        <v>1</v>
      </c>
      <c r="U9676">
        <v>0.2</v>
      </c>
      <c r="V9676">
        <v>1.331599999999999</v>
      </c>
    </row>
    <row r="9677" spans="1:22" ht="14.25" customHeight="1" x14ac:dyDescent="0.3">
      <c r="A9677">
        <v>9676</v>
      </c>
      <c r="B9677" t="s">
        <v>10772</v>
      </c>
      <c r="C9677">
        <f>YEAR(Data!$D9677)</f>
        <v>2013</v>
      </c>
      <c r="D9677" s="2">
        <v>41401</v>
      </c>
      <c r="E9677" s="2">
        <v>41405</v>
      </c>
      <c r="F9677" t="s">
        <v>50</v>
      </c>
      <c r="G9677" t="s">
        <v>3575</v>
      </c>
      <c r="H9677" t="s">
        <v>3576</v>
      </c>
      <c r="I9677" t="s">
        <v>26</v>
      </c>
      <c r="J9677" t="s">
        <v>27</v>
      </c>
      <c r="K9677" t="s">
        <v>5954</v>
      </c>
      <c r="L9677" t="s">
        <v>43</v>
      </c>
      <c r="M9677">
        <v>93309</v>
      </c>
      <c r="N9677" t="s">
        <v>44</v>
      </c>
      <c r="O9677" t="s">
        <v>4654</v>
      </c>
      <c r="P9677" t="s">
        <v>32</v>
      </c>
      <c r="Q9677" t="s">
        <v>65</v>
      </c>
      <c r="R9677" t="s">
        <v>4655</v>
      </c>
      <c r="S9677">
        <v>41.6</v>
      </c>
      <c r="T9677">
        <v>4</v>
      </c>
      <c r="U9677">
        <v>0</v>
      </c>
      <c r="V9677">
        <v>14.143999999999998</v>
      </c>
    </row>
    <row r="9678" spans="1:22" ht="14.25" customHeight="1" x14ac:dyDescent="0.3">
      <c r="A9678">
        <v>9677</v>
      </c>
      <c r="B9678" t="s">
        <v>10773</v>
      </c>
      <c r="C9678">
        <f>YEAR(Data!$D9678)</f>
        <v>2011</v>
      </c>
      <c r="D9678" s="2">
        <v>40875</v>
      </c>
      <c r="E9678" s="2">
        <v>40880</v>
      </c>
      <c r="F9678" t="s">
        <v>50</v>
      </c>
      <c r="G9678" t="s">
        <v>5734</v>
      </c>
      <c r="H9678" t="s">
        <v>5735</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ht="14.25" customHeight="1" x14ac:dyDescent="0.3">
      <c r="A9679">
        <v>9678</v>
      </c>
      <c r="B9679" t="s">
        <v>10774</v>
      </c>
      <c r="C9679">
        <f>YEAR(Data!$D9679)</f>
        <v>2013</v>
      </c>
      <c r="D9679" s="2">
        <v>41383</v>
      </c>
      <c r="E9679" s="2">
        <v>41388</v>
      </c>
      <c r="F9679" t="s">
        <v>50</v>
      </c>
      <c r="G9679" t="s">
        <v>6583</v>
      </c>
      <c r="H9679" t="s">
        <v>6584</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ht="14.25" customHeight="1" x14ac:dyDescent="0.3">
      <c r="A9680">
        <v>9679</v>
      </c>
      <c r="B9680" t="s">
        <v>10774</v>
      </c>
      <c r="C9680">
        <f>YEAR(Data!$D9680)</f>
        <v>2013</v>
      </c>
      <c r="D9680" s="2">
        <v>41383</v>
      </c>
      <c r="E9680" s="2">
        <v>41388</v>
      </c>
      <c r="F9680" t="s">
        <v>50</v>
      </c>
      <c r="G9680" t="s">
        <v>6583</v>
      </c>
      <c r="H9680" t="s">
        <v>6584</v>
      </c>
      <c r="I9680" t="s">
        <v>41</v>
      </c>
      <c r="J9680" t="s">
        <v>27</v>
      </c>
      <c r="K9680" t="s">
        <v>266</v>
      </c>
      <c r="L9680" t="s">
        <v>267</v>
      </c>
      <c r="M9680">
        <v>10009</v>
      </c>
      <c r="N9680" t="s">
        <v>148</v>
      </c>
      <c r="O9680" t="s">
        <v>9982</v>
      </c>
      <c r="P9680" t="s">
        <v>46</v>
      </c>
      <c r="Q9680" t="s">
        <v>578</v>
      </c>
      <c r="R9680" t="s">
        <v>9983</v>
      </c>
      <c r="S9680">
        <v>6.84</v>
      </c>
      <c r="T9680">
        <v>1</v>
      </c>
      <c r="U9680">
        <v>0</v>
      </c>
      <c r="V9680">
        <v>1.8468</v>
      </c>
    </row>
    <row r="9681" spans="1:22" ht="14.25" customHeight="1" x14ac:dyDescent="0.3">
      <c r="A9681">
        <v>9680</v>
      </c>
      <c r="B9681" t="s">
        <v>10775</v>
      </c>
      <c r="C9681">
        <f>YEAR(Data!$D9681)</f>
        <v>2012</v>
      </c>
      <c r="D9681" s="2">
        <v>41270</v>
      </c>
      <c r="E9681" s="2">
        <v>41274</v>
      </c>
      <c r="F9681" t="s">
        <v>50</v>
      </c>
      <c r="G9681" t="s">
        <v>6420</v>
      </c>
      <c r="H9681" t="s">
        <v>6421</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ht="14.25" customHeight="1" x14ac:dyDescent="0.3">
      <c r="A9682">
        <v>9681</v>
      </c>
      <c r="B9682" t="s">
        <v>10775</v>
      </c>
      <c r="C9682">
        <f>YEAR(Data!$D9682)</f>
        <v>2012</v>
      </c>
      <c r="D9682" s="2">
        <v>41270</v>
      </c>
      <c r="E9682" s="2">
        <v>41274</v>
      </c>
      <c r="F9682" t="s">
        <v>50</v>
      </c>
      <c r="G9682" t="s">
        <v>6420</v>
      </c>
      <c r="H9682" t="s">
        <v>6421</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ht="14.25" customHeight="1" x14ac:dyDescent="0.3">
      <c r="A9683">
        <v>9682</v>
      </c>
      <c r="B9683" t="s">
        <v>10776</v>
      </c>
      <c r="C9683">
        <f>YEAR(Data!$D9683)</f>
        <v>2014</v>
      </c>
      <c r="D9683" s="2">
        <v>41987</v>
      </c>
      <c r="E9683" s="2">
        <v>41992</v>
      </c>
      <c r="F9683" t="s">
        <v>50</v>
      </c>
      <c r="G9683" t="s">
        <v>1827</v>
      </c>
      <c r="H9683" t="s">
        <v>1828</v>
      </c>
      <c r="I9683" t="s">
        <v>26</v>
      </c>
      <c r="J9683" t="s">
        <v>27</v>
      </c>
      <c r="K9683" t="s">
        <v>127</v>
      </c>
      <c r="L9683" t="s">
        <v>43</v>
      </c>
      <c r="M9683">
        <v>94122</v>
      </c>
      <c r="N9683" t="s">
        <v>44</v>
      </c>
      <c r="O9683" t="s">
        <v>5610</v>
      </c>
      <c r="P9683" t="s">
        <v>46</v>
      </c>
      <c r="Q9683" t="s">
        <v>47</v>
      </c>
      <c r="R9683" t="s">
        <v>5611</v>
      </c>
      <c r="S9683">
        <v>8.64</v>
      </c>
      <c r="T9683">
        <v>3</v>
      </c>
      <c r="U9683">
        <v>0</v>
      </c>
      <c r="V9683">
        <v>4.2336</v>
      </c>
    </row>
    <row r="9684" spans="1:22" ht="14.25" customHeight="1" x14ac:dyDescent="0.3">
      <c r="A9684">
        <v>9683</v>
      </c>
      <c r="B9684" t="s">
        <v>10776</v>
      </c>
      <c r="C9684">
        <f>YEAR(Data!$D9684)</f>
        <v>2014</v>
      </c>
      <c r="D9684" s="2">
        <v>41987</v>
      </c>
      <c r="E9684" s="2">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ht="14.25" customHeight="1" x14ac:dyDescent="0.3">
      <c r="A9685">
        <v>9684</v>
      </c>
      <c r="B9685" t="s">
        <v>10776</v>
      </c>
      <c r="C9685">
        <f>YEAR(Data!$D9685)</f>
        <v>2014</v>
      </c>
      <c r="D9685" s="2">
        <v>41987</v>
      </c>
      <c r="E9685" s="2">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ht="14.25" customHeight="1" x14ac:dyDescent="0.3">
      <c r="A9686">
        <v>9685</v>
      </c>
      <c r="B9686" t="s">
        <v>10776</v>
      </c>
      <c r="C9686">
        <f>YEAR(Data!$D9686)</f>
        <v>2014</v>
      </c>
      <c r="D9686" s="2">
        <v>41987</v>
      </c>
      <c r="E9686" s="2">
        <v>41992</v>
      </c>
      <c r="F9686" t="s">
        <v>50</v>
      </c>
      <c r="G9686" t="s">
        <v>1827</v>
      </c>
      <c r="H9686" t="s">
        <v>1828</v>
      </c>
      <c r="I9686" t="s">
        <v>26</v>
      </c>
      <c r="J9686" t="s">
        <v>27</v>
      </c>
      <c r="K9686" t="s">
        <v>127</v>
      </c>
      <c r="L9686" t="s">
        <v>43</v>
      </c>
      <c r="M9686">
        <v>94122</v>
      </c>
      <c r="N9686" t="s">
        <v>44</v>
      </c>
      <c r="O9686" t="s">
        <v>7334</v>
      </c>
      <c r="P9686" t="s">
        <v>46</v>
      </c>
      <c r="Q9686" t="s">
        <v>90</v>
      </c>
      <c r="R9686" t="s">
        <v>7335</v>
      </c>
      <c r="S9686">
        <v>12.96</v>
      </c>
      <c r="T9686">
        <v>2</v>
      </c>
      <c r="U9686">
        <v>0</v>
      </c>
      <c r="V9686">
        <v>6.3504000000000005</v>
      </c>
    </row>
    <row r="9687" spans="1:22" ht="14.25" customHeight="1" x14ac:dyDescent="0.3">
      <c r="A9687">
        <v>9686</v>
      </c>
      <c r="B9687" t="s">
        <v>10777</v>
      </c>
      <c r="C9687">
        <f>YEAR(Data!$D9687)</f>
        <v>2014</v>
      </c>
      <c r="D9687" s="2">
        <v>41642</v>
      </c>
      <c r="E9687" s="2">
        <v>41644</v>
      </c>
      <c r="F9687" t="s">
        <v>23</v>
      </c>
      <c r="G9687" t="s">
        <v>9583</v>
      </c>
      <c r="H9687" t="s">
        <v>9584</v>
      </c>
      <c r="I9687" t="s">
        <v>41</v>
      </c>
      <c r="J9687" t="s">
        <v>27</v>
      </c>
      <c r="K9687" t="s">
        <v>42</v>
      </c>
      <c r="L9687" t="s">
        <v>43</v>
      </c>
      <c r="M9687">
        <v>90032</v>
      </c>
      <c r="N9687" t="s">
        <v>44</v>
      </c>
      <c r="O9687" t="s">
        <v>5541</v>
      </c>
      <c r="P9687" t="s">
        <v>71</v>
      </c>
      <c r="Q9687" t="s">
        <v>161</v>
      </c>
      <c r="R9687" t="s">
        <v>5542</v>
      </c>
      <c r="S9687">
        <v>16.59</v>
      </c>
      <c r="T9687">
        <v>1</v>
      </c>
      <c r="U9687">
        <v>0</v>
      </c>
      <c r="V9687">
        <v>5.8064999999999998</v>
      </c>
    </row>
    <row r="9688" spans="1:22" ht="14.25" customHeight="1" x14ac:dyDescent="0.3">
      <c r="A9688">
        <v>9687</v>
      </c>
      <c r="B9688" t="s">
        <v>10778</v>
      </c>
      <c r="C9688">
        <f>YEAR(Data!$D9688)</f>
        <v>2014</v>
      </c>
      <c r="D9688" s="2">
        <v>41790</v>
      </c>
      <c r="E9688" s="2">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ht="14.25" customHeight="1" x14ac:dyDescent="0.3">
      <c r="A9689">
        <v>9688</v>
      </c>
      <c r="B9689" t="s">
        <v>10779</v>
      </c>
      <c r="C9689">
        <f>YEAR(Data!$D9689)</f>
        <v>2014</v>
      </c>
      <c r="D9689" s="2">
        <v>41913</v>
      </c>
      <c r="E9689" s="2">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ht="14.25" customHeight="1" x14ac:dyDescent="0.3">
      <c r="A9690">
        <v>9689</v>
      </c>
      <c r="B9690" t="s">
        <v>10780</v>
      </c>
      <c r="C9690">
        <f>YEAR(Data!$D9690)</f>
        <v>2014</v>
      </c>
      <c r="D9690" s="2">
        <v>41811</v>
      </c>
      <c r="E9690" s="2">
        <v>41818</v>
      </c>
      <c r="F9690" t="s">
        <v>50</v>
      </c>
      <c r="G9690" t="s">
        <v>387</v>
      </c>
      <c r="H9690" t="s">
        <v>388</v>
      </c>
      <c r="I9690" t="s">
        <v>26</v>
      </c>
      <c r="J9690" t="s">
        <v>27</v>
      </c>
      <c r="K9690" t="s">
        <v>1464</v>
      </c>
      <c r="L9690" t="s">
        <v>319</v>
      </c>
      <c r="M9690">
        <v>23223</v>
      </c>
      <c r="N9690" t="s">
        <v>30</v>
      </c>
      <c r="O9690" t="s">
        <v>6284</v>
      </c>
      <c r="P9690" t="s">
        <v>46</v>
      </c>
      <c r="Q9690" t="s">
        <v>90</v>
      </c>
      <c r="R9690" t="s">
        <v>6285</v>
      </c>
      <c r="S9690">
        <v>32.400000000000006</v>
      </c>
      <c r="T9690">
        <v>5</v>
      </c>
      <c r="U9690">
        <v>0</v>
      </c>
      <c r="V9690">
        <v>15.552000000000001</v>
      </c>
    </row>
    <row r="9691" spans="1:22" ht="14.25" customHeight="1" x14ac:dyDescent="0.3">
      <c r="A9691">
        <v>9690</v>
      </c>
      <c r="B9691" t="s">
        <v>10780</v>
      </c>
      <c r="C9691">
        <f>YEAR(Data!$D9691)</f>
        <v>2014</v>
      </c>
      <c r="D9691" s="2">
        <v>41811</v>
      </c>
      <c r="E9691" s="2">
        <v>41818</v>
      </c>
      <c r="F9691" t="s">
        <v>50</v>
      </c>
      <c r="G9691" t="s">
        <v>387</v>
      </c>
      <c r="H9691" t="s">
        <v>388</v>
      </c>
      <c r="I9691" t="s">
        <v>26</v>
      </c>
      <c r="J9691" t="s">
        <v>27</v>
      </c>
      <c r="K9691" t="s">
        <v>1464</v>
      </c>
      <c r="L9691" t="s">
        <v>319</v>
      </c>
      <c r="M9691">
        <v>23223</v>
      </c>
      <c r="N9691" t="s">
        <v>30</v>
      </c>
      <c r="O9691" t="s">
        <v>5890</v>
      </c>
      <c r="P9691" t="s">
        <v>71</v>
      </c>
      <c r="Q9691" t="s">
        <v>72</v>
      </c>
      <c r="R9691" t="s">
        <v>5891</v>
      </c>
      <c r="S9691">
        <v>503.96</v>
      </c>
      <c r="T9691">
        <v>4</v>
      </c>
      <c r="U9691">
        <v>0</v>
      </c>
      <c r="V9691">
        <v>125.99000000000001</v>
      </c>
    </row>
    <row r="9692" spans="1:22" ht="14.25" customHeight="1" x14ac:dyDescent="0.3">
      <c r="A9692">
        <v>9691</v>
      </c>
      <c r="B9692" t="s">
        <v>10781</v>
      </c>
      <c r="C9692">
        <f>YEAR(Data!$D9692)</f>
        <v>2014</v>
      </c>
      <c r="D9692" s="2">
        <v>41734</v>
      </c>
      <c r="E9692" s="2">
        <v>41735</v>
      </c>
      <c r="F9692" t="s">
        <v>188</v>
      </c>
      <c r="G9692" t="s">
        <v>5737</v>
      </c>
      <c r="H9692" t="s">
        <v>5738</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ht="14.25" customHeight="1" x14ac:dyDescent="0.3">
      <c r="A9693">
        <v>9692</v>
      </c>
      <c r="B9693" t="s">
        <v>10782</v>
      </c>
      <c r="C9693">
        <f>YEAR(Data!$D9693)</f>
        <v>2012</v>
      </c>
      <c r="D9693" s="2">
        <v>41226</v>
      </c>
      <c r="E9693" s="2">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ht="14.25" customHeight="1" x14ac:dyDescent="0.3">
      <c r="A9694">
        <v>9693</v>
      </c>
      <c r="B9694" t="s">
        <v>10783</v>
      </c>
      <c r="C9694">
        <f>YEAR(Data!$D9694)</f>
        <v>2012</v>
      </c>
      <c r="D9694" s="2">
        <v>41149</v>
      </c>
      <c r="E9694" s="2">
        <v>41154</v>
      </c>
      <c r="F9694" t="s">
        <v>50</v>
      </c>
      <c r="G9694" t="s">
        <v>3518</v>
      </c>
      <c r="H9694" t="s">
        <v>3519</v>
      </c>
      <c r="I9694" t="s">
        <v>41</v>
      </c>
      <c r="J9694" t="s">
        <v>27</v>
      </c>
      <c r="K9694" t="s">
        <v>746</v>
      </c>
      <c r="L9694" t="s">
        <v>747</v>
      </c>
      <c r="M9694">
        <v>6824</v>
      </c>
      <c r="N9694" t="s">
        <v>148</v>
      </c>
      <c r="O9694" t="s">
        <v>5557</v>
      </c>
      <c r="P9694" t="s">
        <v>46</v>
      </c>
      <c r="Q9694" t="s">
        <v>59</v>
      </c>
      <c r="R9694" t="s">
        <v>5558</v>
      </c>
      <c r="S9694">
        <v>470.35999999999996</v>
      </c>
      <c r="T9694">
        <v>11</v>
      </c>
      <c r="U9694">
        <v>0</v>
      </c>
      <c r="V9694">
        <v>122.2936</v>
      </c>
    </row>
    <row r="9695" spans="1:22" ht="14.25" customHeight="1" x14ac:dyDescent="0.3">
      <c r="A9695">
        <v>9694</v>
      </c>
      <c r="B9695" t="s">
        <v>10784</v>
      </c>
      <c r="C9695">
        <f>YEAR(Data!$D9695)</f>
        <v>2014</v>
      </c>
      <c r="D9695" s="2">
        <v>41907</v>
      </c>
      <c r="E9695" s="2">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ht="14.25" customHeight="1" x14ac:dyDescent="0.3">
      <c r="A9696">
        <v>9695</v>
      </c>
      <c r="B9696" t="s">
        <v>10784</v>
      </c>
      <c r="C9696">
        <f>YEAR(Data!$D9696)</f>
        <v>2014</v>
      </c>
      <c r="D9696" s="2">
        <v>41907</v>
      </c>
      <c r="E9696" s="2">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ht="14.25" customHeight="1" x14ac:dyDescent="0.3">
      <c r="A9697">
        <v>9696</v>
      </c>
      <c r="B9697" t="s">
        <v>10785</v>
      </c>
      <c r="C9697">
        <f>YEAR(Data!$D9697)</f>
        <v>2013</v>
      </c>
      <c r="D9697" s="2">
        <v>41620</v>
      </c>
      <c r="E9697" s="2">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ht="14.25" customHeight="1" x14ac:dyDescent="0.3">
      <c r="A9698">
        <v>9697</v>
      </c>
      <c r="B9698" t="s">
        <v>10786</v>
      </c>
      <c r="C9698">
        <f>YEAR(Data!$D9698)</f>
        <v>2011</v>
      </c>
      <c r="D9698" s="2">
        <v>40704</v>
      </c>
      <c r="E9698" s="2">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ht="14.25" customHeight="1" x14ac:dyDescent="0.3">
      <c r="A9699">
        <v>9698</v>
      </c>
      <c r="B9699" t="s">
        <v>10787</v>
      </c>
      <c r="C9699">
        <f>YEAR(Data!$D9699)</f>
        <v>2013</v>
      </c>
      <c r="D9699" s="2">
        <v>41345</v>
      </c>
      <c r="E9699" s="2">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ht="14.25" customHeight="1" x14ac:dyDescent="0.3">
      <c r="A9700">
        <v>9699</v>
      </c>
      <c r="B9700" t="s">
        <v>10788</v>
      </c>
      <c r="C9700">
        <f>YEAR(Data!$D9700)</f>
        <v>2014</v>
      </c>
      <c r="D9700" s="2">
        <v>41989</v>
      </c>
      <c r="E9700" s="2">
        <v>41993</v>
      </c>
      <c r="F9700" t="s">
        <v>50</v>
      </c>
      <c r="G9700" t="s">
        <v>7143</v>
      </c>
      <c r="H9700" t="s">
        <v>7144</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ht="14.25" customHeight="1" x14ac:dyDescent="0.3">
      <c r="A9701">
        <v>9700</v>
      </c>
      <c r="B9701" t="s">
        <v>10788</v>
      </c>
      <c r="C9701">
        <f>YEAR(Data!$D9701)</f>
        <v>2014</v>
      </c>
      <c r="D9701" s="2">
        <v>41989</v>
      </c>
      <c r="E9701" s="2">
        <v>41993</v>
      </c>
      <c r="F9701" t="s">
        <v>50</v>
      </c>
      <c r="G9701" t="s">
        <v>7143</v>
      </c>
      <c r="H9701" t="s">
        <v>7144</v>
      </c>
      <c r="I9701" t="s">
        <v>26</v>
      </c>
      <c r="J9701" t="s">
        <v>27</v>
      </c>
      <c r="K9701" t="s">
        <v>1027</v>
      </c>
      <c r="L9701" t="s">
        <v>43</v>
      </c>
      <c r="M9701">
        <v>90301</v>
      </c>
      <c r="N9701" t="s">
        <v>44</v>
      </c>
      <c r="O9701" t="s">
        <v>9621</v>
      </c>
      <c r="P9701" t="s">
        <v>46</v>
      </c>
      <c r="Q9701" t="s">
        <v>78</v>
      </c>
      <c r="R9701" t="s">
        <v>9622</v>
      </c>
      <c r="S9701">
        <v>54.32</v>
      </c>
      <c r="T9701">
        <v>4</v>
      </c>
      <c r="U9701">
        <v>0</v>
      </c>
      <c r="V9701">
        <v>16.295999999999999</v>
      </c>
    </row>
    <row r="9702" spans="1:22" ht="14.25" customHeight="1" x14ac:dyDescent="0.3">
      <c r="A9702">
        <v>9701</v>
      </c>
      <c r="B9702" t="s">
        <v>10788</v>
      </c>
      <c r="C9702">
        <f>YEAR(Data!$D9702)</f>
        <v>2014</v>
      </c>
      <c r="D9702" s="2">
        <v>41989</v>
      </c>
      <c r="E9702" s="2">
        <v>41993</v>
      </c>
      <c r="F9702" t="s">
        <v>50</v>
      </c>
      <c r="G9702" t="s">
        <v>7143</v>
      </c>
      <c r="H9702" t="s">
        <v>7144</v>
      </c>
      <c r="I9702" t="s">
        <v>26</v>
      </c>
      <c r="J9702" t="s">
        <v>27</v>
      </c>
      <c r="K9702" t="s">
        <v>1027</v>
      </c>
      <c r="L9702" t="s">
        <v>43</v>
      </c>
      <c r="M9702">
        <v>90301</v>
      </c>
      <c r="N9702" t="s">
        <v>44</v>
      </c>
      <c r="O9702" t="s">
        <v>5596</v>
      </c>
      <c r="P9702" t="s">
        <v>71</v>
      </c>
      <c r="Q9702" t="s">
        <v>72</v>
      </c>
      <c r="R9702" t="s">
        <v>5597</v>
      </c>
      <c r="S9702">
        <v>196.77600000000001</v>
      </c>
      <c r="T9702">
        <v>3</v>
      </c>
      <c r="U9702">
        <v>0.2</v>
      </c>
      <c r="V9702">
        <v>14.758199999999995</v>
      </c>
    </row>
    <row r="9703" spans="1:22" ht="14.25" customHeight="1" x14ac:dyDescent="0.3">
      <c r="A9703">
        <v>9702</v>
      </c>
      <c r="B9703" t="s">
        <v>10789</v>
      </c>
      <c r="C9703">
        <f>YEAR(Data!$D9703)</f>
        <v>2013</v>
      </c>
      <c r="D9703" s="2">
        <v>41578</v>
      </c>
      <c r="E9703" s="2">
        <v>41583</v>
      </c>
      <c r="F9703" t="s">
        <v>50</v>
      </c>
      <c r="G9703" t="s">
        <v>7106</v>
      </c>
      <c r="H9703" t="s">
        <v>7107</v>
      </c>
      <c r="I9703" t="s">
        <v>26</v>
      </c>
      <c r="J9703" t="s">
        <v>27</v>
      </c>
      <c r="K9703" t="s">
        <v>10790</v>
      </c>
      <c r="L9703" t="s">
        <v>43</v>
      </c>
      <c r="M9703">
        <v>93405</v>
      </c>
      <c r="N9703" t="s">
        <v>44</v>
      </c>
      <c r="O9703" t="s">
        <v>3142</v>
      </c>
      <c r="P9703" t="s">
        <v>46</v>
      </c>
      <c r="Q9703" t="s">
        <v>269</v>
      </c>
      <c r="R9703" t="s">
        <v>3143</v>
      </c>
      <c r="S9703">
        <v>3.62</v>
      </c>
      <c r="T9703">
        <v>2</v>
      </c>
      <c r="U9703">
        <v>0</v>
      </c>
      <c r="V9703">
        <v>1.1945999999999999</v>
      </c>
    </row>
    <row r="9704" spans="1:22" ht="14.25" customHeight="1" x14ac:dyDescent="0.3">
      <c r="A9704">
        <v>9703</v>
      </c>
      <c r="B9704" t="s">
        <v>10791</v>
      </c>
      <c r="C9704">
        <f>YEAR(Data!$D9704)</f>
        <v>2014</v>
      </c>
      <c r="D9704" s="2">
        <v>41852</v>
      </c>
      <c r="E9704" s="2">
        <v>41856</v>
      </c>
      <c r="F9704" t="s">
        <v>50</v>
      </c>
      <c r="G9704" t="s">
        <v>6479</v>
      </c>
      <c r="H9704" t="s">
        <v>6480</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ht="14.25" customHeight="1" x14ac:dyDescent="0.3">
      <c r="A9705">
        <v>9704</v>
      </c>
      <c r="B9705" t="s">
        <v>10791</v>
      </c>
      <c r="C9705">
        <f>YEAR(Data!$D9705)</f>
        <v>2014</v>
      </c>
      <c r="D9705" s="2">
        <v>41852</v>
      </c>
      <c r="E9705" s="2">
        <v>41856</v>
      </c>
      <c r="F9705" t="s">
        <v>50</v>
      </c>
      <c r="G9705" t="s">
        <v>6479</v>
      </c>
      <c r="H9705" t="s">
        <v>6480</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ht="14.25" customHeight="1" x14ac:dyDescent="0.3">
      <c r="A9706">
        <v>9705</v>
      </c>
      <c r="B9706" t="s">
        <v>10791</v>
      </c>
      <c r="C9706">
        <f>YEAR(Data!$D9706)</f>
        <v>2014</v>
      </c>
      <c r="D9706" s="2">
        <v>41852</v>
      </c>
      <c r="E9706" s="2">
        <v>41856</v>
      </c>
      <c r="F9706" t="s">
        <v>50</v>
      </c>
      <c r="G9706" t="s">
        <v>6479</v>
      </c>
      <c r="H9706" t="s">
        <v>6480</v>
      </c>
      <c r="I9706" t="s">
        <v>102</v>
      </c>
      <c r="J9706" t="s">
        <v>27</v>
      </c>
      <c r="K9706" t="s">
        <v>521</v>
      </c>
      <c r="L9706" t="s">
        <v>245</v>
      </c>
      <c r="M9706">
        <v>19805</v>
      </c>
      <c r="N9706" t="s">
        <v>148</v>
      </c>
      <c r="O9706" t="s">
        <v>9263</v>
      </c>
      <c r="P9706" t="s">
        <v>46</v>
      </c>
      <c r="Q9706" t="s">
        <v>75</v>
      </c>
      <c r="R9706" t="s">
        <v>9264</v>
      </c>
      <c r="S9706">
        <v>11.01</v>
      </c>
      <c r="T9706">
        <v>3</v>
      </c>
      <c r="U9706">
        <v>0</v>
      </c>
      <c r="V9706">
        <v>5.3948999999999998</v>
      </c>
    </row>
    <row r="9707" spans="1:22" ht="14.25" customHeight="1" x14ac:dyDescent="0.3">
      <c r="A9707">
        <v>9706</v>
      </c>
      <c r="B9707" t="s">
        <v>10792</v>
      </c>
      <c r="C9707">
        <f>YEAR(Data!$D9707)</f>
        <v>2014</v>
      </c>
      <c r="D9707" s="2">
        <v>41932</v>
      </c>
      <c r="E9707" s="2">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ht="14.25" customHeight="1" x14ac:dyDescent="0.3">
      <c r="A9708">
        <v>9707</v>
      </c>
      <c r="B9708" t="s">
        <v>10793</v>
      </c>
      <c r="C9708">
        <f>YEAR(Data!$D9708)</f>
        <v>2013</v>
      </c>
      <c r="D9708" s="2">
        <v>41569</v>
      </c>
      <c r="E9708" s="2">
        <v>41575</v>
      </c>
      <c r="F9708" t="s">
        <v>50</v>
      </c>
      <c r="G9708" t="s">
        <v>1952</v>
      </c>
      <c r="H9708" t="s">
        <v>1953</v>
      </c>
      <c r="I9708" t="s">
        <v>26</v>
      </c>
      <c r="J9708" t="s">
        <v>27</v>
      </c>
      <c r="K9708" t="s">
        <v>42</v>
      </c>
      <c r="L9708" t="s">
        <v>43</v>
      </c>
      <c r="M9708">
        <v>90045</v>
      </c>
      <c r="N9708" t="s">
        <v>44</v>
      </c>
      <c r="O9708" t="s">
        <v>7951</v>
      </c>
      <c r="P9708" t="s">
        <v>32</v>
      </c>
      <c r="Q9708" t="s">
        <v>36</v>
      </c>
      <c r="R9708" t="s">
        <v>7952</v>
      </c>
      <c r="S9708">
        <v>242.13600000000002</v>
      </c>
      <c r="T9708">
        <v>3</v>
      </c>
      <c r="U9708">
        <v>0.2</v>
      </c>
      <c r="V9708">
        <v>12.106799999999993</v>
      </c>
    </row>
    <row r="9709" spans="1:22" ht="14.25" customHeight="1" x14ac:dyDescent="0.3">
      <c r="A9709">
        <v>9708</v>
      </c>
      <c r="B9709" t="s">
        <v>10793</v>
      </c>
      <c r="C9709">
        <f>YEAR(Data!$D9709)</f>
        <v>2013</v>
      </c>
      <c r="D9709" s="2">
        <v>41569</v>
      </c>
      <c r="E9709" s="2">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ht="14.25" customHeight="1" x14ac:dyDescent="0.3">
      <c r="A9710">
        <v>9709</v>
      </c>
      <c r="B9710" t="s">
        <v>10793</v>
      </c>
      <c r="C9710">
        <f>YEAR(Data!$D9710)</f>
        <v>2013</v>
      </c>
      <c r="D9710" s="2">
        <v>41569</v>
      </c>
      <c r="E9710" s="2">
        <v>41575</v>
      </c>
      <c r="F9710" t="s">
        <v>50</v>
      </c>
      <c r="G9710" t="s">
        <v>1952</v>
      </c>
      <c r="H9710" t="s">
        <v>1953</v>
      </c>
      <c r="I9710" t="s">
        <v>26</v>
      </c>
      <c r="J9710" t="s">
        <v>27</v>
      </c>
      <c r="K9710" t="s">
        <v>42</v>
      </c>
      <c r="L9710" t="s">
        <v>43</v>
      </c>
      <c r="M9710">
        <v>90045</v>
      </c>
      <c r="N9710" t="s">
        <v>44</v>
      </c>
      <c r="O9710" t="s">
        <v>7111</v>
      </c>
      <c r="P9710" t="s">
        <v>32</v>
      </c>
      <c r="Q9710" t="s">
        <v>65</v>
      </c>
      <c r="R9710" t="s">
        <v>7112</v>
      </c>
      <c r="S9710">
        <v>19.96</v>
      </c>
      <c r="T9710">
        <v>2</v>
      </c>
      <c r="U9710">
        <v>0</v>
      </c>
      <c r="V9710">
        <v>5.5888000000000009</v>
      </c>
    </row>
    <row r="9711" spans="1:22" ht="14.25" customHeight="1" x14ac:dyDescent="0.3">
      <c r="A9711">
        <v>9710</v>
      </c>
      <c r="B9711" t="s">
        <v>10793</v>
      </c>
      <c r="C9711">
        <f>YEAR(Data!$D9711)</f>
        <v>2013</v>
      </c>
      <c r="D9711" s="2">
        <v>41569</v>
      </c>
      <c r="E9711" s="2">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ht="14.25" customHeight="1" x14ac:dyDescent="0.3">
      <c r="A9712">
        <v>9711</v>
      </c>
      <c r="B9712" t="s">
        <v>10794</v>
      </c>
      <c r="C9712">
        <f>YEAR(Data!$D9712)</f>
        <v>2011</v>
      </c>
      <c r="D9712" s="2">
        <v>40852</v>
      </c>
      <c r="E9712" s="2">
        <v>40857</v>
      </c>
      <c r="F9712" t="s">
        <v>50</v>
      </c>
      <c r="G9712" t="s">
        <v>1704</v>
      </c>
      <c r="H9712" t="s">
        <v>1705</v>
      </c>
      <c r="I9712" t="s">
        <v>26</v>
      </c>
      <c r="J9712" t="s">
        <v>27</v>
      </c>
      <c r="K9712" t="s">
        <v>146</v>
      </c>
      <c r="L9712" t="s">
        <v>147</v>
      </c>
      <c r="M9712">
        <v>19143</v>
      </c>
      <c r="N9712" t="s">
        <v>148</v>
      </c>
      <c r="O9712" t="s">
        <v>5344</v>
      </c>
      <c r="P9712" t="s">
        <v>32</v>
      </c>
      <c r="Q9712" t="s">
        <v>65</v>
      </c>
      <c r="R9712" t="s">
        <v>5345</v>
      </c>
      <c r="S9712">
        <v>273.56799999999998</v>
      </c>
      <c r="T9712">
        <v>2</v>
      </c>
      <c r="U9712">
        <v>0.2</v>
      </c>
      <c r="V9712">
        <v>-34.196000000000026</v>
      </c>
    </row>
    <row r="9713" spans="1:22" ht="14.25" customHeight="1" x14ac:dyDescent="0.3">
      <c r="A9713">
        <v>9712</v>
      </c>
      <c r="B9713" t="s">
        <v>10794</v>
      </c>
      <c r="C9713">
        <f>YEAR(Data!$D9713)</f>
        <v>2011</v>
      </c>
      <c r="D9713" s="2">
        <v>40852</v>
      </c>
      <c r="E9713" s="2">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ht="14.25" customHeight="1" x14ac:dyDescent="0.3">
      <c r="A9714">
        <v>9713</v>
      </c>
      <c r="B9714" t="s">
        <v>10794</v>
      </c>
      <c r="C9714">
        <f>YEAR(Data!$D9714)</f>
        <v>2011</v>
      </c>
      <c r="D9714" s="2">
        <v>40852</v>
      </c>
      <c r="E9714" s="2">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ht="14.25" customHeight="1" x14ac:dyDescent="0.3">
      <c r="A9715">
        <v>9714</v>
      </c>
      <c r="B9715" t="s">
        <v>10794</v>
      </c>
      <c r="C9715">
        <f>YEAR(Data!$D9715)</f>
        <v>2011</v>
      </c>
      <c r="D9715" s="2">
        <v>40852</v>
      </c>
      <c r="E9715" s="2">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ht="14.25" customHeight="1" x14ac:dyDescent="0.3">
      <c r="A9716">
        <v>9715</v>
      </c>
      <c r="B9716" t="s">
        <v>10794</v>
      </c>
      <c r="C9716">
        <f>YEAR(Data!$D9716)</f>
        <v>2011</v>
      </c>
      <c r="D9716" s="2">
        <v>40852</v>
      </c>
      <c r="E9716" s="2">
        <v>40857</v>
      </c>
      <c r="F9716" t="s">
        <v>50</v>
      </c>
      <c r="G9716" t="s">
        <v>1704</v>
      </c>
      <c r="H9716" t="s">
        <v>1705</v>
      </c>
      <c r="I9716" t="s">
        <v>26</v>
      </c>
      <c r="J9716" t="s">
        <v>27</v>
      </c>
      <c r="K9716" t="s">
        <v>146</v>
      </c>
      <c r="L9716" t="s">
        <v>147</v>
      </c>
      <c r="M9716">
        <v>19143</v>
      </c>
      <c r="N9716" t="s">
        <v>148</v>
      </c>
      <c r="O9716" t="s">
        <v>5379</v>
      </c>
      <c r="P9716" t="s">
        <v>71</v>
      </c>
      <c r="Q9716" t="s">
        <v>161</v>
      </c>
      <c r="R9716" t="s">
        <v>5380</v>
      </c>
      <c r="S9716">
        <v>58.415999999999997</v>
      </c>
      <c r="T9716">
        <v>2</v>
      </c>
      <c r="U9716">
        <v>0.2</v>
      </c>
      <c r="V9716">
        <v>16.794600000000003</v>
      </c>
    </row>
    <row r="9717" spans="1:22" ht="14.25" customHeight="1" x14ac:dyDescent="0.3">
      <c r="A9717">
        <v>9716</v>
      </c>
      <c r="B9717" t="s">
        <v>10795</v>
      </c>
      <c r="C9717">
        <f>YEAR(Data!$D9717)</f>
        <v>2013</v>
      </c>
      <c r="D9717" s="2">
        <v>41586</v>
      </c>
      <c r="E9717" s="2">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ht="14.25" customHeight="1" x14ac:dyDescent="0.3">
      <c r="A9718">
        <v>9717</v>
      </c>
      <c r="B9718" t="s">
        <v>10796</v>
      </c>
      <c r="C9718">
        <f>YEAR(Data!$D9718)</f>
        <v>2013</v>
      </c>
      <c r="D9718" s="2">
        <v>41499</v>
      </c>
      <c r="E9718" s="2">
        <v>41501</v>
      </c>
      <c r="F9718" t="s">
        <v>23</v>
      </c>
      <c r="G9718" t="s">
        <v>4100</v>
      </c>
      <c r="H9718" t="s">
        <v>4101</v>
      </c>
      <c r="I9718" t="s">
        <v>102</v>
      </c>
      <c r="J9718" t="s">
        <v>27</v>
      </c>
      <c r="K9718" t="s">
        <v>146</v>
      </c>
      <c r="L9718" t="s">
        <v>147</v>
      </c>
      <c r="M9718">
        <v>19134</v>
      </c>
      <c r="N9718" t="s">
        <v>148</v>
      </c>
      <c r="O9718" t="s">
        <v>8410</v>
      </c>
      <c r="P9718" t="s">
        <v>46</v>
      </c>
      <c r="Q9718" t="s">
        <v>68</v>
      </c>
      <c r="R9718" t="s">
        <v>8411</v>
      </c>
      <c r="S9718">
        <v>37.312000000000005</v>
      </c>
      <c r="T9718">
        <v>4</v>
      </c>
      <c r="U9718">
        <v>0.2</v>
      </c>
      <c r="V9718">
        <v>2.7984000000000027</v>
      </c>
    </row>
    <row r="9719" spans="1:22" ht="14.25" customHeight="1" x14ac:dyDescent="0.3">
      <c r="A9719">
        <v>9718</v>
      </c>
      <c r="B9719" t="s">
        <v>10797</v>
      </c>
      <c r="C9719">
        <f>YEAR(Data!$D9719)</f>
        <v>2013</v>
      </c>
      <c r="D9719" s="2">
        <v>41425</v>
      </c>
      <c r="E9719" s="2">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ht="14.25" customHeight="1" x14ac:dyDescent="0.3">
      <c r="A9720">
        <v>9719</v>
      </c>
      <c r="B9720" t="s">
        <v>10797</v>
      </c>
      <c r="C9720">
        <f>YEAR(Data!$D9720)</f>
        <v>2013</v>
      </c>
      <c r="D9720" s="2">
        <v>41425</v>
      </c>
      <c r="E9720" s="2">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ht="14.25" customHeight="1" x14ac:dyDescent="0.3">
      <c r="A9721">
        <v>9720</v>
      </c>
      <c r="B9721" t="s">
        <v>10798</v>
      </c>
      <c r="C9721">
        <f>YEAR(Data!$D9721)</f>
        <v>2014</v>
      </c>
      <c r="D9721" s="2">
        <v>41956</v>
      </c>
      <c r="E9721" s="2">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ht="14.25" customHeight="1" x14ac:dyDescent="0.3">
      <c r="A9722">
        <v>9721</v>
      </c>
      <c r="B9722" t="s">
        <v>10799</v>
      </c>
      <c r="C9722">
        <f>YEAR(Data!$D9722)</f>
        <v>2013</v>
      </c>
      <c r="D9722" s="2">
        <v>41540</v>
      </c>
      <c r="E9722" s="2">
        <v>41544</v>
      </c>
      <c r="F9722" t="s">
        <v>50</v>
      </c>
      <c r="G9722" t="s">
        <v>2420</v>
      </c>
      <c r="H9722" t="s">
        <v>2421</v>
      </c>
      <c r="I9722" t="s">
        <v>41</v>
      </c>
      <c r="J9722" t="s">
        <v>27</v>
      </c>
      <c r="K9722" t="s">
        <v>1844</v>
      </c>
      <c r="L9722" t="s">
        <v>114</v>
      </c>
      <c r="M9722">
        <v>54302</v>
      </c>
      <c r="N9722" t="s">
        <v>105</v>
      </c>
      <c r="O9722" t="s">
        <v>6158</v>
      </c>
      <c r="P9722" t="s">
        <v>32</v>
      </c>
      <c r="Q9722" t="s">
        <v>65</v>
      </c>
      <c r="R9722" t="s">
        <v>6159</v>
      </c>
      <c r="S9722">
        <v>18.96</v>
      </c>
      <c r="T9722">
        <v>2</v>
      </c>
      <c r="U9722">
        <v>0</v>
      </c>
      <c r="V9722">
        <v>7.5840000000000014</v>
      </c>
    </row>
    <row r="9723" spans="1:22" ht="14.25" customHeight="1" x14ac:dyDescent="0.3">
      <c r="A9723">
        <v>9722</v>
      </c>
      <c r="B9723" t="s">
        <v>10800</v>
      </c>
      <c r="C9723">
        <f>YEAR(Data!$D9723)</f>
        <v>2013</v>
      </c>
      <c r="D9723" s="2">
        <v>41321</v>
      </c>
      <c r="E9723" s="2">
        <v>41325</v>
      </c>
      <c r="F9723" t="s">
        <v>50</v>
      </c>
      <c r="G9723" t="s">
        <v>4536</v>
      </c>
      <c r="H9723" t="s">
        <v>4537</v>
      </c>
      <c r="I9723" t="s">
        <v>26</v>
      </c>
      <c r="J9723" t="s">
        <v>27</v>
      </c>
      <c r="K9723" t="s">
        <v>266</v>
      </c>
      <c r="L9723" t="s">
        <v>267</v>
      </c>
      <c r="M9723">
        <v>10024</v>
      </c>
      <c r="N9723" t="s">
        <v>148</v>
      </c>
      <c r="O9723" t="s">
        <v>7860</v>
      </c>
      <c r="P9723" t="s">
        <v>32</v>
      </c>
      <c r="Q9723" t="s">
        <v>36</v>
      </c>
      <c r="R9723" t="s">
        <v>7861</v>
      </c>
      <c r="S9723">
        <v>326.64600000000002</v>
      </c>
      <c r="T9723">
        <v>3</v>
      </c>
      <c r="U9723">
        <v>0.1</v>
      </c>
      <c r="V9723">
        <v>39.923399999999994</v>
      </c>
    </row>
    <row r="9724" spans="1:22" ht="14.25" customHeight="1" x14ac:dyDescent="0.3">
      <c r="A9724">
        <v>9723</v>
      </c>
      <c r="B9724" t="s">
        <v>10800</v>
      </c>
      <c r="C9724">
        <f>YEAR(Data!$D9724)</f>
        <v>2013</v>
      </c>
      <c r="D9724" s="2">
        <v>41321</v>
      </c>
      <c r="E9724" s="2">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ht="14.25" customHeight="1" x14ac:dyDescent="0.3">
      <c r="A9725">
        <v>9724</v>
      </c>
      <c r="B9725" t="s">
        <v>10801</v>
      </c>
      <c r="C9725">
        <f>YEAR(Data!$D9725)</f>
        <v>2011</v>
      </c>
      <c r="D9725" s="2">
        <v>40899</v>
      </c>
      <c r="E9725" s="2">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ht="14.25" customHeight="1" x14ac:dyDescent="0.3">
      <c r="A9726">
        <v>9725</v>
      </c>
      <c r="B9726" t="s">
        <v>10802</v>
      </c>
      <c r="C9726">
        <f>YEAR(Data!$D9726)</f>
        <v>2012</v>
      </c>
      <c r="D9726" s="2">
        <v>41248</v>
      </c>
      <c r="E9726" s="2">
        <v>41254</v>
      </c>
      <c r="F9726" t="s">
        <v>50</v>
      </c>
      <c r="G9726" t="s">
        <v>5562</v>
      </c>
      <c r="H9726" t="s">
        <v>5563</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ht="14.25" customHeight="1" x14ac:dyDescent="0.3">
      <c r="A9727">
        <v>9726</v>
      </c>
      <c r="B9727" t="s">
        <v>10803</v>
      </c>
      <c r="C9727">
        <f>YEAR(Data!$D9727)</f>
        <v>2014</v>
      </c>
      <c r="D9727" s="2">
        <v>41900</v>
      </c>
      <c r="E9727" s="2">
        <v>41903</v>
      </c>
      <c r="F9727" t="s">
        <v>188</v>
      </c>
      <c r="G9727" t="s">
        <v>5523</v>
      </c>
      <c r="H9727" t="s">
        <v>5524</v>
      </c>
      <c r="I9727" t="s">
        <v>26</v>
      </c>
      <c r="J9727" t="s">
        <v>27</v>
      </c>
      <c r="K9727" t="s">
        <v>7299</v>
      </c>
      <c r="L9727" t="s">
        <v>6260</v>
      </c>
      <c r="M9727">
        <v>83704</v>
      </c>
      <c r="N9727" t="s">
        <v>44</v>
      </c>
      <c r="O9727" t="s">
        <v>3995</v>
      </c>
      <c r="P9727" t="s">
        <v>71</v>
      </c>
      <c r="Q9727" t="s">
        <v>161</v>
      </c>
      <c r="R9727" t="s">
        <v>3996</v>
      </c>
      <c r="S9727">
        <v>89.97</v>
      </c>
      <c r="T9727">
        <v>3</v>
      </c>
      <c r="U9727">
        <v>0</v>
      </c>
      <c r="V9727">
        <v>37.787400000000005</v>
      </c>
    </row>
    <row r="9728" spans="1:22" ht="14.25" customHeight="1" x14ac:dyDescent="0.3">
      <c r="A9728">
        <v>9727</v>
      </c>
      <c r="B9728" t="s">
        <v>10804</v>
      </c>
      <c r="C9728">
        <f>YEAR(Data!$D9728)</f>
        <v>2014</v>
      </c>
      <c r="D9728" s="2">
        <v>41976</v>
      </c>
      <c r="E9728" s="2">
        <v>41978</v>
      </c>
      <c r="F9728" t="s">
        <v>188</v>
      </c>
      <c r="G9728" t="s">
        <v>290</v>
      </c>
      <c r="H9728" t="s">
        <v>291</v>
      </c>
      <c r="I9728" t="s">
        <v>26</v>
      </c>
      <c r="J9728" t="s">
        <v>27</v>
      </c>
      <c r="K9728" t="s">
        <v>1244</v>
      </c>
      <c r="L9728" t="s">
        <v>1245</v>
      </c>
      <c r="M9728">
        <v>1852</v>
      </c>
      <c r="N9728" t="s">
        <v>148</v>
      </c>
      <c r="O9728" t="s">
        <v>5593</v>
      </c>
      <c r="P9728" t="s">
        <v>46</v>
      </c>
      <c r="Q9728" t="s">
        <v>78</v>
      </c>
      <c r="R9728" t="s">
        <v>5594</v>
      </c>
      <c r="S9728">
        <v>286.85999999999996</v>
      </c>
      <c r="T9728">
        <v>7</v>
      </c>
      <c r="U9728">
        <v>0</v>
      </c>
      <c r="V9728">
        <v>80.320799999999991</v>
      </c>
    </row>
    <row r="9729" spans="1:22" ht="14.25" customHeight="1" x14ac:dyDescent="0.3">
      <c r="A9729">
        <v>9728</v>
      </c>
      <c r="B9729" t="s">
        <v>10804</v>
      </c>
      <c r="C9729">
        <f>YEAR(Data!$D9729)</f>
        <v>2014</v>
      </c>
      <c r="D9729" s="2">
        <v>41976</v>
      </c>
      <c r="E9729" s="2">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ht="14.25" customHeight="1" x14ac:dyDescent="0.3">
      <c r="A9730">
        <v>9729</v>
      </c>
      <c r="B9730" t="s">
        <v>10804</v>
      </c>
      <c r="C9730">
        <f>YEAR(Data!$D9730)</f>
        <v>2014</v>
      </c>
      <c r="D9730" s="2">
        <v>41976</v>
      </c>
      <c r="E9730" s="2">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ht="14.25" customHeight="1" x14ac:dyDescent="0.3">
      <c r="A9731">
        <v>9730</v>
      </c>
      <c r="B9731" t="s">
        <v>10805</v>
      </c>
      <c r="C9731">
        <f>YEAR(Data!$D9731)</f>
        <v>2011</v>
      </c>
      <c r="D9731" s="2">
        <v>40815</v>
      </c>
      <c r="E9731" s="2">
        <v>40820</v>
      </c>
      <c r="F9731" t="s">
        <v>50</v>
      </c>
      <c r="G9731" t="s">
        <v>3653</v>
      </c>
      <c r="H9731" t="s">
        <v>3654</v>
      </c>
      <c r="I9731" t="s">
        <v>26</v>
      </c>
      <c r="J9731" t="s">
        <v>27</v>
      </c>
      <c r="K9731" t="s">
        <v>95</v>
      </c>
      <c r="L9731" t="s">
        <v>96</v>
      </c>
      <c r="M9731">
        <v>98115</v>
      </c>
      <c r="N9731" t="s">
        <v>44</v>
      </c>
      <c r="O9731" t="s">
        <v>5670</v>
      </c>
      <c r="P9731" t="s">
        <v>46</v>
      </c>
      <c r="Q9731" t="s">
        <v>75</v>
      </c>
      <c r="R9731" t="s">
        <v>5671</v>
      </c>
      <c r="S9731">
        <v>10.048000000000002</v>
      </c>
      <c r="T9731">
        <v>2</v>
      </c>
      <c r="U9731">
        <v>0.2</v>
      </c>
      <c r="V9731">
        <v>3.1399999999999988</v>
      </c>
    </row>
    <row r="9732" spans="1:22" ht="14.25" customHeight="1" x14ac:dyDescent="0.3">
      <c r="A9732">
        <v>9731</v>
      </c>
      <c r="B9732" t="s">
        <v>10805</v>
      </c>
      <c r="C9732">
        <f>YEAR(Data!$D9732)</f>
        <v>2011</v>
      </c>
      <c r="D9732" s="2">
        <v>40815</v>
      </c>
      <c r="E9732" s="2">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ht="14.25" customHeight="1" x14ac:dyDescent="0.3">
      <c r="A9733">
        <v>9732</v>
      </c>
      <c r="B9733" t="s">
        <v>10806</v>
      </c>
      <c r="C9733">
        <f>YEAR(Data!$D9733)</f>
        <v>2014</v>
      </c>
      <c r="D9733" s="2">
        <v>41958</v>
      </c>
      <c r="E9733" s="2">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ht="14.25" customHeight="1" x14ac:dyDescent="0.3">
      <c r="A9734">
        <v>9733</v>
      </c>
      <c r="B9734" t="s">
        <v>10807</v>
      </c>
      <c r="C9734">
        <f>YEAR(Data!$D9734)</f>
        <v>2011</v>
      </c>
      <c r="D9734" s="2">
        <v>40775</v>
      </c>
      <c r="E9734" s="2">
        <v>40780</v>
      </c>
      <c r="F9734" t="s">
        <v>50</v>
      </c>
      <c r="G9734" t="s">
        <v>6784</v>
      </c>
      <c r="H9734" t="s">
        <v>6785</v>
      </c>
      <c r="I9734" t="s">
        <v>41</v>
      </c>
      <c r="J9734" t="s">
        <v>27</v>
      </c>
      <c r="K9734" t="s">
        <v>7556</v>
      </c>
      <c r="L9734" t="s">
        <v>319</v>
      </c>
      <c r="M9734">
        <v>23666</v>
      </c>
      <c r="N9734" t="s">
        <v>30</v>
      </c>
      <c r="O9734" t="s">
        <v>6167</v>
      </c>
      <c r="P9734" t="s">
        <v>32</v>
      </c>
      <c r="Q9734" t="s">
        <v>36</v>
      </c>
      <c r="R9734" t="s">
        <v>6168</v>
      </c>
      <c r="S9734">
        <v>500.23999999999995</v>
      </c>
      <c r="T9734">
        <v>13</v>
      </c>
      <c r="U9734">
        <v>0</v>
      </c>
      <c r="V9734">
        <v>145.06959999999992</v>
      </c>
    </row>
    <row r="9735" spans="1:22" ht="14.25" customHeight="1" x14ac:dyDescent="0.3">
      <c r="A9735">
        <v>9734</v>
      </c>
      <c r="B9735" t="s">
        <v>10807</v>
      </c>
      <c r="C9735">
        <f>YEAR(Data!$D9735)</f>
        <v>2011</v>
      </c>
      <c r="D9735" s="2">
        <v>40775</v>
      </c>
      <c r="E9735" s="2">
        <v>40780</v>
      </c>
      <c r="F9735" t="s">
        <v>50</v>
      </c>
      <c r="G9735" t="s">
        <v>6784</v>
      </c>
      <c r="H9735" t="s">
        <v>6785</v>
      </c>
      <c r="I9735" t="s">
        <v>41</v>
      </c>
      <c r="J9735" t="s">
        <v>27</v>
      </c>
      <c r="K9735" t="s">
        <v>7556</v>
      </c>
      <c r="L9735" t="s">
        <v>319</v>
      </c>
      <c r="M9735">
        <v>23666</v>
      </c>
      <c r="N9735" t="s">
        <v>30</v>
      </c>
      <c r="O9735" t="s">
        <v>7059</v>
      </c>
      <c r="P9735" t="s">
        <v>46</v>
      </c>
      <c r="Q9735" t="s">
        <v>90</v>
      </c>
      <c r="R9735" t="s">
        <v>7060</v>
      </c>
      <c r="S9735">
        <v>20.12</v>
      </c>
      <c r="T9735">
        <v>2</v>
      </c>
      <c r="U9735">
        <v>0</v>
      </c>
      <c r="V9735">
        <v>9.2552000000000003</v>
      </c>
    </row>
    <row r="9736" spans="1:22" ht="14.25" customHeight="1" x14ac:dyDescent="0.3">
      <c r="A9736">
        <v>9735</v>
      </c>
      <c r="B9736" t="s">
        <v>10807</v>
      </c>
      <c r="C9736">
        <f>YEAR(Data!$D9736)</f>
        <v>2011</v>
      </c>
      <c r="D9736" s="2">
        <v>40775</v>
      </c>
      <c r="E9736" s="2">
        <v>40780</v>
      </c>
      <c r="F9736" t="s">
        <v>50</v>
      </c>
      <c r="G9736" t="s">
        <v>6784</v>
      </c>
      <c r="H9736" t="s">
        <v>6785</v>
      </c>
      <c r="I9736" t="s">
        <v>41</v>
      </c>
      <c r="J9736" t="s">
        <v>27</v>
      </c>
      <c r="K9736" t="s">
        <v>7556</v>
      </c>
      <c r="L9736" t="s">
        <v>319</v>
      </c>
      <c r="M9736">
        <v>23666</v>
      </c>
      <c r="N9736" t="s">
        <v>30</v>
      </c>
      <c r="O9736" t="s">
        <v>4718</v>
      </c>
      <c r="P9736" t="s">
        <v>46</v>
      </c>
      <c r="Q9736" t="s">
        <v>75</v>
      </c>
      <c r="R9736" t="s">
        <v>4719</v>
      </c>
      <c r="S9736">
        <v>896.99</v>
      </c>
      <c r="T9736">
        <v>1</v>
      </c>
      <c r="U9736">
        <v>0</v>
      </c>
      <c r="V9736">
        <v>421.58529999999996</v>
      </c>
    </row>
    <row r="9737" spans="1:22" ht="14.25" customHeight="1" x14ac:dyDescent="0.3">
      <c r="A9737">
        <v>9736</v>
      </c>
      <c r="B9737" t="s">
        <v>10808</v>
      </c>
      <c r="C9737">
        <f>YEAR(Data!$D9737)</f>
        <v>2011</v>
      </c>
      <c r="D9737" s="2">
        <v>40866</v>
      </c>
      <c r="E9737" s="2">
        <v>40869</v>
      </c>
      <c r="F9737" t="s">
        <v>23</v>
      </c>
      <c r="G9737" t="s">
        <v>531</v>
      </c>
      <c r="H9737" t="s">
        <v>532</v>
      </c>
      <c r="I9737" t="s">
        <v>102</v>
      </c>
      <c r="J9737" t="s">
        <v>27</v>
      </c>
      <c r="K9737" t="s">
        <v>146</v>
      </c>
      <c r="L9737" t="s">
        <v>147</v>
      </c>
      <c r="M9737">
        <v>19134</v>
      </c>
      <c r="N9737" t="s">
        <v>148</v>
      </c>
      <c r="O9737" t="s">
        <v>10257</v>
      </c>
      <c r="P9737" t="s">
        <v>46</v>
      </c>
      <c r="Q9737" t="s">
        <v>90</v>
      </c>
      <c r="R9737" t="s">
        <v>10258</v>
      </c>
      <c r="S9737">
        <v>5.88</v>
      </c>
      <c r="T9737">
        <v>1</v>
      </c>
      <c r="U9737">
        <v>0.2</v>
      </c>
      <c r="V9737">
        <v>1.9844999999999995</v>
      </c>
    </row>
    <row r="9738" spans="1:22" ht="14.25" customHeight="1" x14ac:dyDescent="0.3">
      <c r="A9738">
        <v>9737</v>
      </c>
      <c r="B9738" t="s">
        <v>10809</v>
      </c>
      <c r="C9738">
        <f>YEAR(Data!$D9738)</f>
        <v>2012</v>
      </c>
      <c r="D9738" s="2">
        <v>41089</v>
      </c>
      <c r="E9738" s="2">
        <v>41093</v>
      </c>
      <c r="F9738" t="s">
        <v>50</v>
      </c>
      <c r="G9738" t="s">
        <v>7338</v>
      </c>
      <c r="H9738" t="s">
        <v>7339</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ht="14.25" customHeight="1" x14ac:dyDescent="0.3">
      <c r="A9739">
        <v>9738</v>
      </c>
      <c r="B9739" t="s">
        <v>10810</v>
      </c>
      <c r="C9739">
        <f>YEAR(Data!$D9739)</f>
        <v>2014</v>
      </c>
      <c r="D9739" s="2">
        <v>41715</v>
      </c>
      <c r="E9739" s="2">
        <v>41720</v>
      </c>
      <c r="F9739" t="s">
        <v>50</v>
      </c>
      <c r="G9739" t="s">
        <v>5632</v>
      </c>
      <c r="H9739" t="s">
        <v>5633</v>
      </c>
      <c r="I9739" t="s">
        <v>41</v>
      </c>
      <c r="J9739" t="s">
        <v>27</v>
      </c>
      <c r="K9739" t="s">
        <v>42</v>
      </c>
      <c r="L9739" t="s">
        <v>43</v>
      </c>
      <c r="M9739">
        <v>90032</v>
      </c>
      <c r="N9739" t="s">
        <v>44</v>
      </c>
      <c r="O9739" t="s">
        <v>6094</v>
      </c>
      <c r="P9739" t="s">
        <v>46</v>
      </c>
      <c r="Q9739" t="s">
        <v>59</v>
      </c>
      <c r="R9739" t="s">
        <v>6095</v>
      </c>
      <c r="S9739">
        <v>310.12</v>
      </c>
      <c r="T9739">
        <v>2</v>
      </c>
      <c r="U9739">
        <v>0</v>
      </c>
      <c r="V9739">
        <v>80.631200000000007</v>
      </c>
    </row>
    <row r="9740" spans="1:22" ht="14.25" customHeight="1" x14ac:dyDescent="0.3">
      <c r="A9740">
        <v>9739</v>
      </c>
      <c r="B9740" t="s">
        <v>10810</v>
      </c>
      <c r="C9740">
        <f>YEAR(Data!$D9740)</f>
        <v>2014</v>
      </c>
      <c r="D9740" s="2">
        <v>41715</v>
      </c>
      <c r="E9740" s="2">
        <v>41720</v>
      </c>
      <c r="F9740" t="s">
        <v>50</v>
      </c>
      <c r="G9740" t="s">
        <v>5632</v>
      </c>
      <c r="H9740" t="s">
        <v>5633</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ht="14.25" customHeight="1" x14ac:dyDescent="0.3">
      <c r="A9741">
        <v>9740</v>
      </c>
      <c r="B9741" t="s">
        <v>10810</v>
      </c>
      <c r="C9741">
        <f>YEAR(Data!$D9741)</f>
        <v>2014</v>
      </c>
      <c r="D9741" s="2">
        <v>41715</v>
      </c>
      <c r="E9741" s="2">
        <v>41720</v>
      </c>
      <c r="F9741" t="s">
        <v>50</v>
      </c>
      <c r="G9741" t="s">
        <v>5632</v>
      </c>
      <c r="H9741" t="s">
        <v>5633</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ht="14.25" customHeight="1" x14ac:dyDescent="0.3">
      <c r="A9742">
        <v>9741</v>
      </c>
      <c r="B9742" t="s">
        <v>10810</v>
      </c>
      <c r="C9742">
        <f>YEAR(Data!$D9742)</f>
        <v>2014</v>
      </c>
      <c r="D9742" s="2">
        <v>41715</v>
      </c>
      <c r="E9742" s="2">
        <v>41720</v>
      </c>
      <c r="F9742" t="s">
        <v>50</v>
      </c>
      <c r="G9742" t="s">
        <v>5632</v>
      </c>
      <c r="H9742" t="s">
        <v>5633</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ht="14.25" customHeight="1" x14ac:dyDescent="0.3">
      <c r="A9743">
        <v>9742</v>
      </c>
      <c r="B9743" t="s">
        <v>10811</v>
      </c>
      <c r="C9743">
        <f>YEAR(Data!$D9743)</f>
        <v>2012</v>
      </c>
      <c r="D9743" s="2">
        <v>41221</v>
      </c>
      <c r="E9743" s="2">
        <v>41225</v>
      </c>
      <c r="F9743" t="s">
        <v>50</v>
      </c>
      <c r="G9743" t="s">
        <v>3601</v>
      </c>
      <c r="H9743" t="s">
        <v>3602</v>
      </c>
      <c r="I9743" t="s">
        <v>41</v>
      </c>
      <c r="J9743" t="s">
        <v>27</v>
      </c>
      <c r="K9743" t="s">
        <v>2221</v>
      </c>
      <c r="L9743" t="s">
        <v>5203</v>
      </c>
      <c r="M9743" t="s">
        <v>5204</v>
      </c>
      <c r="N9743" t="s">
        <v>148</v>
      </c>
      <c r="O9743" t="s">
        <v>166</v>
      </c>
      <c r="P9743" t="s">
        <v>32</v>
      </c>
      <c r="Q9743" t="s">
        <v>33</v>
      </c>
      <c r="R9743" t="s">
        <v>167</v>
      </c>
      <c r="S9743">
        <v>4404.8999999999996</v>
      </c>
      <c r="T9743">
        <v>5</v>
      </c>
      <c r="U9743">
        <v>0</v>
      </c>
      <c r="V9743">
        <v>1013.1270000000001</v>
      </c>
    </row>
    <row r="9744" spans="1:22" ht="14.25" customHeight="1" x14ac:dyDescent="0.3">
      <c r="A9744">
        <v>9743</v>
      </c>
      <c r="B9744" t="s">
        <v>10812</v>
      </c>
      <c r="C9744">
        <f>YEAR(Data!$D9744)</f>
        <v>2014</v>
      </c>
      <c r="D9744" s="2">
        <v>41972</v>
      </c>
      <c r="E9744" s="2">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ht="14.25" customHeight="1" x14ac:dyDescent="0.3">
      <c r="A9745">
        <v>9744</v>
      </c>
      <c r="B9745" t="s">
        <v>10813</v>
      </c>
      <c r="C9745">
        <f>YEAR(Data!$D9745)</f>
        <v>2013</v>
      </c>
      <c r="D9745" s="2">
        <v>41442</v>
      </c>
      <c r="E9745" s="2">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ht="14.25" customHeight="1" x14ac:dyDescent="0.3">
      <c r="A9746">
        <v>9745</v>
      </c>
      <c r="B9746" t="s">
        <v>10814</v>
      </c>
      <c r="C9746">
        <f>YEAR(Data!$D9746)</f>
        <v>2014</v>
      </c>
      <c r="D9746" s="2">
        <v>41661</v>
      </c>
      <c r="E9746" s="2">
        <v>41665</v>
      </c>
      <c r="F9746" t="s">
        <v>50</v>
      </c>
      <c r="G9746" t="s">
        <v>5838</v>
      </c>
      <c r="H9746" t="s">
        <v>5839</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ht="14.25" customHeight="1" x14ac:dyDescent="0.3">
      <c r="A9747">
        <v>9746</v>
      </c>
      <c r="B9747" t="s">
        <v>10815</v>
      </c>
      <c r="C9747">
        <f>YEAR(Data!$D9747)</f>
        <v>2014</v>
      </c>
      <c r="D9747" s="2">
        <v>41968</v>
      </c>
      <c r="E9747" s="2">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ht="14.25" customHeight="1" x14ac:dyDescent="0.3">
      <c r="A9748">
        <v>9747</v>
      </c>
      <c r="B9748" t="s">
        <v>10815</v>
      </c>
      <c r="C9748">
        <f>YEAR(Data!$D9748)</f>
        <v>2014</v>
      </c>
      <c r="D9748" s="2">
        <v>41968</v>
      </c>
      <c r="E9748" s="2">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ht="14.25" customHeight="1" x14ac:dyDescent="0.3">
      <c r="A9749">
        <v>9748</v>
      </c>
      <c r="B9749" t="s">
        <v>10816</v>
      </c>
      <c r="C9749">
        <f>YEAR(Data!$D9749)</f>
        <v>2011</v>
      </c>
      <c r="D9749" s="2">
        <v>40858</v>
      </c>
      <c r="E9749" s="2">
        <v>40862</v>
      </c>
      <c r="F9749" t="s">
        <v>50</v>
      </c>
      <c r="G9749" t="s">
        <v>62</v>
      </c>
      <c r="H9749" t="s">
        <v>63</v>
      </c>
      <c r="I9749" t="s">
        <v>26</v>
      </c>
      <c r="J9749" t="s">
        <v>27</v>
      </c>
      <c r="K9749" t="s">
        <v>303</v>
      </c>
      <c r="L9749" t="s">
        <v>211</v>
      </c>
      <c r="M9749">
        <v>60653</v>
      </c>
      <c r="N9749" t="s">
        <v>105</v>
      </c>
      <c r="O9749" t="s">
        <v>7407</v>
      </c>
      <c r="P9749" t="s">
        <v>32</v>
      </c>
      <c r="Q9749" t="s">
        <v>65</v>
      </c>
      <c r="R9749" t="s">
        <v>7408</v>
      </c>
      <c r="S9749">
        <v>10.984000000000002</v>
      </c>
      <c r="T9749">
        <v>2</v>
      </c>
      <c r="U9749">
        <v>0.6</v>
      </c>
      <c r="V9749">
        <v>-7.9634</v>
      </c>
    </row>
    <row r="9750" spans="1:22" ht="14.25" customHeight="1" x14ac:dyDescent="0.3">
      <c r="A9750">
        <v>9749</v>
      </c>
      <c r="B9750" t="s">
        <v>10816</v>
      </c>
      <c r="C9750">
        <f>YEAR(Data!$D9750)</f>
        <v>2011</v>
      </c>
      <c r="D9750" s="2">
        <v>40858</v>
      </c>
      <c r="E9750" s="2">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ht="14.25" customHeight="1" x14ac:dyDescent="0.3">
      <c r="A9751">
        <v>9750</v>
      </c>
      <c r="B9751" t="s">
        <v>10817</v>
      </c>
      <c r="C9751">
        <f>YEAR(Data!$D9751)</f>
        <v>2013</v>
      </c>
      <c r="D9751" s="2">
        <v>41338</v>
      </c>
      <c r="E9751" s="2">
        <v>41342</v>
      </c>
      <c r="F9751" t="s">
        <v>50</v>
      </c>
      <c r="G9751" t="s">
        <v>5459</v>
      </c>
      <c r="H9751" t="s">
        <v>5460</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ht="14.25" customHeight="1" x14ac:dyDescent="0.3">
      <c r="A9752">
        <v>9751</v>
      </c>
      <c r="B9752" t="s">
        <v>10818</v>
      </c>
      <c r="C9752">
        <f>YEAR(Data!$D9752)</f>
        <v>2013</v>
      </c>
      <c r="D9752" s="2">
        <v>41559</v>
      </c>
      <c r="E9752" s="2">
        <v>41563</v>
      </c>
      <c r="F9752" t="s">
        <v>50</v>
      </c>
      <c r="G9752" t="s">
        <v>1827</v>
      </c>
      <c r="H9752" t="s">
        <v>1828</v>
      </c>
      <c r="I9752" t="s">
        <v>26</v>
      </c>
      <c r="J9752" t="s">
        <v>27</v>
      </c>
      <c r="K9752" t="s">
        <v>303</v>
      </c>
      <c r="L9752" t="s">
        <v>211</v>
      </c>
      <c r="M9752">
        <v>60610</v>
      </c>
      <c r="N9752" t="s">
        <v>105</v>
      </c>
      <c r="O9752" t="s">
        <v>5845</v>
      </c>
      <c r="P9752" t="s">
        <v>46</v>
      </c>
      <c r="Q9752" t="s">
        <v>68</v>
      </c>
      <c r="R9752" t="s">
        <v>5846</v>
      </c>
      <c r="S9752">
        <v>5.3440000000000003</v>
      </c>
      <c r="T9752">
        <v>2</v>
      </c>
      <c r="U9752">
        <v>0.2</v>
      </c>
      <c r="V9752">
        <v>0.66799999999999948</v>
      </c>
    </row>
    <row r="9753" spans="1:22" ht="14.25" customHeight="1" x14ac:dyDescent="0.3">
      <c r="A9753">
        <v>9752</v>
      </c>
      <c r="B9753" t="s">
        <v>10818</v>
      </c>
      <c r="C9753">
        <f>YEAR(Data!$D9753)</f>
        <v>2013</v>
      </c>
      <c r="D9753" s="2">
        <v>41559</v>
      </c>
      <c r="E9753" s="2">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ht="14.25" customHeight="1" x14ac:dyDescent="0.3">
      <c r="A9754">
        <v>9753</v>
      </c>
      <c r="B9754" t="s">
        <v>10819</v>
      </c>
      <c r="C9754">
        <f>YEAR(Data!$D9754)</f>
        <v>2013</v>
      </c>
      <c r="D9754" s="2">
        <v>41457</v>
      </c>
      <c r="E9754" s="2">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ht="14.25" customHeight="1" x14ac:dyDescent="0.3">
      <c r="A9755">
        <v>9754</v>
      </c>
      <c r="B9755" t="s">
        <v>10820</v>
      </c>
      <c r="C9755">
        <f>YEAR(Data!$D9755)</f>
        <v>2014</v>
      </c>
      <c r="D9755" s="2">
        <v>41726</v>
      </c>
      <c r="E9755" s="2">
        <v>41728</v>
      </c>
      <c r="F9755" t="s">
        <v>23</v>
      </c>
      <c r="G9755" t="s">
        <v>454</v>
      </c>
      <c r="H9755" t="s">
        <v>455</v>
      </c>
      <c r="I9755" t="s">
        <v>26</v>
      </c>
      <c r="J9755" t="s">
        <v>27</v>
      </c>
      <c r="K9755" t="s">
        <v>1464</v>
      </c>
      <c r="L9755" t="s">
        <v>319</v>
      </c>
      <c r="M9755">
        <v>23223</v>
      </c>
      <c r="N9755" t="s">
        <v>30</v>
      </c>
      <c r="O9755" t="s">
        <v>6844</v>
      </c>
      <c r="P9755" t="s">
        <v>46</v>
      </c>
      <c r="Q9755" t="s">
        <v>47</v>
      </c>
      <c r="R9755" t="s">
        <v>6845</v>
      </c>
      <c r="S9755">
        <v>8.26</v>
      </c>
      <c r="T9755">
        <v>2</v>
      </c>
      <c r="U9755">
        <v>0</v>
      </c>
      <c r="V9755">
        <v>3.7995999999999999</v>
      </c>
    </row>
    <row r="9756" spans="1:22" ht="14.25" customHeight="1" x14ac:dyDescent="0.3">
      <c r="A9756">
        <v>9755</v>
      </c>
      <c r="B9756" t="s">
        <v>10820</v>
      </c>
      <c r="C9756">
        <f>YEAR(Data!$D9756)</f>
        <v>2014</v>
      </c>
      <c r="D9756" s="2">
        <v>41726</v>
      </c>
      <c r="E9756" s="2">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ht="14.25" customHeight="1" x14ac:dyDescent="0.3">
      <c r="A9757">
        <v>9756</v>
      </c>
      <c r="B9757" t="s">
        <v>10820</v>
      </c>
      <c r="C9757">
        <f>YEAR(Data!$D9757)</f>
        <v>2014</v>
      </c>
      <c r="D9757" s="2">
        <v>41726</v>
      </c>
      <c r="E9757" s="2">
        <v>41728</v>
      </c>
      <c r="F9757" t="s">
        <v>23</v>
      </c>
      <c r="G9757" t="s">
        <v>454</v>
      </c>
      <c r="H9757" t="s">
        <v>455</v>
      </c>
      <c r="I9757" t="s">
        <v>26</v>
      </c>
      <c r="J9757" t="s">
        <v>27</v>
      </c>
      <c r="K9757" t="s">
        <v>1464</v>
      </c>
      <c r="L9757" t="s">
        <v>319</v>
      </c>
      <c r="M9757">
        <v>23223</v>
      </c>
      <c r="N9757" t="s">
        <v>30</v>
      </c>
      <c r="O9757" t="s">
        <v>6009</v>
      </c>
      <c r="P9757" t="s">
        <v>46</v>
      </c>
      <c r="Q9757" t="s">
        <v>59</v>
      </c>
      <c r="R9757" t="s">
        <v>6010</v>
      </c>
      <c r="S9757">
        <v>332.94</v>
      </c>
      <c r="T9757">
        <v>3</v>
      </c>
      <c r="U9757">
        <v>0</v>
      </c>
      <c r="V9757">
        <v>9.9882000000000204</v>
      </c>
    </row>
    <row r="9758" spans="1:22" ht="14.25" customHeight="1" x14ac:dyDescent="0.3">
      <c r="A9758">
        <v>9757</v>
      </c>
      <c r="B9758" t="s">
        <v>10820</v>
      </c>
      <c r="C9758">
        <f>YEAR(Data!$D9758)</f>
        <v>2014</v>
      </c>
      <c r="D9758" s="2">
        <v>41726</v>
      </c>
      <c r="E9758" s="2">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ht="14.25" customHeight="1" x14ac:dyDescent="0.3">
      <c r="A9759">
        <v>9758</v>
      </c>
      <c r="B9759" t="s">
        <v>10820</v>
      </c>
      <c r="C9759">
        <f>YEAR(Data!$D9759)</f>
        <v>2014</v>
      </c>
      <c r="D9759" s="2">
        <v>41726</v>
      </c>
      <c r="E9759" s="2">
        <v>41728</v>
      </c>
      <c r="F9759" t="s">
        <v>23</v>
      </c>
      <c r="G9759" t="s">
        <v>454</v>
      </c>
      <c r="H9759" t="s">
        <v>455</v>
      </c>
      <c r="I9759" t="s">
        <v>26</v>
      </c>
      <c r="J9759" t="s">
        <v>27</v>
      </c>
      <c r="K9759" t="s">
        <v>1464</v>
      </c>
      <c r="L9759" t="s">
        <v>319</v>
      </c>
      <c r="M9759">
        <v>23223</v>
      </c>
      <c r="N9759" t="s">
        <v>30</v>
      </c>
      <c r="O9759" t="s">
        <v>8856</v>
      </c>
      <c r="P9759" t="s">
        <v>71</v>
      </c>
      <c r="Q9759" t="s">
        <v>72</v>
      </c>
      <c r="R9759" t="s">
        <v>8857</v>
      </c>
      <c r="S9759">
        <v>206.1</v>
      </c>
      <c r="T9759">
        <v>5</v>
      </c>
      <c r="U9759">
        <v>0</v>
      </c>
      <c r="V9759">
        <v>55.647000000000006</v>
      </c>
    </row>
    <row r="9760" spans="1:22" ht="14.25" customHeight="1" x14ac:dyDescent="0.3">
      <c r="A9760">
        <v>9759</v>
      </c>
      <c r="B9760" t="s">
        <v>10820</v>
      </c>
      <c r="C9760">
        <f>YEAR(Data!$D9760)</f>
        <v>2014</v>
      </c>
      <c r="D9760" s="2">
        <v>41726</v>
      </c>
      <c r="E9760" s="2">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ht="14.25" customHeight="1" x14ac:dyDescent="0.3">
      <c r="A9761">
        <v>9760</v>
      </c>
      <c r="B9761" t="s">
        <v>10821</v>
      </c>
      <c r="C9761">
        <f>YEAR(Data!$D9761)</f>
        <v>2013</v>
      </c>
      <c r="D9761" s="2">
        <v>41579</v>
      </c>
      <c r="E9761" s="2">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ht="14.25" customHeight="1" x14ac:dyDescent="0.3">
      <c r="A9762">
        <v>9761</v>
      </c>
      <c r="B9762" t="s">
        <v>10822</v>
      </c>
      <c r="C9762">
        <f>YEAR(Data!$D9762)</f>
        <v>2014</v>
      </c>
      <c r="D9762" s="2">
        <v>41948</v>
      </c>
      <c r="E9762" s="2">
        <v>41952</v>
      </c>
      <c r="F9762" t="s">
        <v>50</v>
      </c>
      <c r="G9762" t="s">
        <v>3814</v>
      </c>
      <c r="H9762" t="s">
        <v>3815</v>
      </c>
      <c r="I9762" t="s">
        <v>102</v>
      </c>
      <c r="J9762" t="s">
        <v>27</v>
      </c>
      <c r="K9762" t="s">
        <v>10823</v>
      </c>
      <c r="L9762" t="s">
        <v>1707</v>
      </c>
      <c r="M9762">
        <v>72762</v>
      </c>
      <c r="N9762" t="s">
        <v>30</v>
      </c>
      <c r="O9762" t="s">
        <v>6648</v>
      </c>
      <c r="P9762" t="s">
        <v>46</v>
      </c>
      <c r="Q9762" t="s">
        <v>68</v>
      </c>
      <c r="R9762" t="s">
        <v>6649</v>
      </c>
      <c r="S9762">
        <v>4.3</v>
      </c>
      <c r="T9762">
        <v>2</v>
      </c>
      <c r="U9762">
        <v>0</v>
      </c>
      <c r="V9762">
        <v>1.4189999999999996</v>
      </c>
    </row>
    <row r="9763" spans="1:22" ht="14.25" customHeight="1" x14ac:dyDescent="0.3">
      <c r="A9763">
        <v>9762</v>
      </c>
      <c r="B9763" t="s">
        <v>10824</v>
      </c>
      <c r="C9763">
        <f>YEAR(Data!$D9763)</f>
        <v>2011</v>
      </c>
      <c r="D9763" s="2">
        <v>40589</v>
      </c>
      <c r="E9763" s="2">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ht="14.25" customHeight="1" x14ac:dyDescent="0.3">
      <c r="A9764">
        <v>9763</v>
      </c>
      <c r="B9764" t="s">
        <v>10824</v>
      </c>
      <c r="C9764">
        <f>YEAR(Data!$D9764)</f>
        <v>2011</v>
      </c>
      <c r="D9764" s="2">
        <v>40589</v>
      </c>
      <c r="E9764" s="2">
        <v>40593</v>
      </c>
      <c r="F9764" t="s">
        <v>50</v>
      </c>
      <c r="G9764" t="s">
        <v>4236</v>
      </c>
      <c r="H9764" t="s">
        <v>4237</v>
      </c>
      <c r="I9764" t="s">
        <v>41</v>
      </c>
      <c r="J9764" t="s">
        <v>27</v>
      </c>
      <c r="K9764" t="s">
        <v>95</v>
      </c>
      <c r="L9764" t="s">
        <v>96</v>
      </c>
      <c r="M9764">
        <v>98103</v>
      </c>
      <c r="N9764" t="s">
        <v>44</v>
      </c>
      <c r="O9764" t="s">
        <v>5593</v>
      </c>
      <c r="P9764" t="s">
        <v>46</v>
      </c>
      <c r="Q9764" t="s">
        <v>78</v>
      </c>
      <c r="R9764" t="s">
        <v>5594</v>
      </c>
      <c r="S9764">
        <v>81.96</v>
      </c>
      <c r="T9764">
        <v>2</v>
      </c>
      <c r="U9764">
        <v>0</v>
      </c>
      <c r="V9764">
        <v>22.948799999999999</v>
      </c>
    </row>
    <row r="9765" spans="1:22" ht="14.25" customHeight="1" x14ac:dyDescent="0.3">
      <c r="A9765">
        <v>9764</v>
      </c>
      <c r="B9765" t="s">
        <v>10824</v>
      </c>
      <c r="C9765">
        <f>YEAR(Data!$D9765)</f>
        <v>2011</v>
      </c>
      <c r="D9765" s="2">
        <v>40589</v>
      </c>
      <c r="E9765" s="2">
        <v>40593</v>
      </c>
      <c r="F9765" t="s">
        <v>50</v>
      </c>
      <c r="G9765" t="s">
        <v>4236</v>
      </c>
      <c r="H9765" t="s">
        <v>4237</v>
      </c>
      <c r="I9765" t="s">
        <v>41</v>
      </c>
      <c r="J9765" t="s">
        <v>27</v>
      </c>
      <c r="K9765" t="s">
        <v>95</v>
      </c>
      <c r="L9765" t="s">
        <v>96</v>
      </c>
      <c r="M9765">
        <v>98103</v>
      </c>
      <c r="N9765" t="s">
        <v>44</v>
      </c>
      <c r="O9765" t="s">
        <v>5894</v>
      </c>
      <c r="P9765" t="s">
        <v>46</v>
      </c>
      <c r="Q9765" t="s">
        <v>578</v>
      </c>
      <c r="R9765" t="s">
        <v>5895</v>
      </c>
      <c r="S9765">
        <v>238.62</v>
      </c>
      <c r="T9765">
        <v>2</v>
      </c>
      <c r="U9765">
        <v>0</v>
      </c>
      <c r="V9765">
        <v>4.7724000000000046</v>
      </c>
    </row>
    <row r="9766" spans="1:22" ht="14.25" customHeight="1" x14ac:dyDescent="0.3">
      <c r="A9766">
        <v>9765</v>
      </c>
      <c r="B9766" t="s">
        <v>10825</v>
      </c>
      <c r="C9766">
        <f>YEAR(Data!$D9766)</f>
        <v>2011</v>
      </c>
      <c r="D9766" s="2">
        <v>40712</v>
      </c>
      <c r="E9766" s="2">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ht="14.25" customHeight="1" x14ac:dyDescent="0.3">
      <c r="A9767">
        <v>9766</v>
      </c>
      <c r="B9767" t="s">
        <v>10826</v>
      </c>
      <c r="C9767">
        <f>YEAR(Data!$D9767)</f>
        <v>2014</v>
      </c>
      <c r="D9767" s="2">
        <v>41699</v>
      </c>
      <c r="E9767" s="2">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ht="14.25" customHeight="1" x14ac:dyDescent="0.3">
      <c r="A9768">
        <v>9767</v>
      </c>
      <c r="B9768" t="s">
        <v>10826</v>
      </c>
      <c r="C9768">
        <f>YEAR(Data!$D9768)</f>
        <v>2014</v>
      </c>
      <c r="D9768" s="2">
        <v>41699</v>
      </c>
      <c r="E9768" s="2">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ht="14.25" customHeight="1" x14ac:dyDescent="0.3">
      <c r="A9769">
        <v>9768</v>
      </c>
      <c r="B9769" t="s">
        <v>10827</v>
      </c>
      <c r="C9769">
        <f>YEAR(Data!$D9769)</f>
        <v>2014</v>
      </c>
      <c r="D9769" s="2">
        <v>41983</v>
      </c>
      <c r="E9769" s="2">
        <v>41989</v>
      </c>
      <c r="F9769" t="s">
        <v>50</v>
      </c>
      <c r="G9769" t="s">
        <v>4876</v>
      </c>
      <c r="H9769" t="s">
        <v>4877</v>
      </c>
      <c r="I9769" t="s">
        <v>26</v>
      </c>
      <c r="J9769" t="s">
        <v>27</v>
      </c>
      <c r="K9769" t="s">
        <v>6470</v>
      </c>
      <c r="L9769" t="s">
        <v>238</v>
      </c>
      <c r="M9769">
        <v>49505</v>
      </c>
      <c r="N9769" t="s">
        <v>105</v>
      </c>
      <c r="O9769" t="s">
        <v>4158</v>
      </c>
      <c r="P9769" t="s">
        <v>46</v>
      </c>
      <c r="Q9769" t="s">
        <v>75</v>
      </c>
      <c r="R9769" t="s">
        <v>4159</v>
      </c>
      <c r="S9769">
        <v>54.900000000000006</v>
      </c>
      <c r="T9769">
        <v>5</v>
      </c>
      <c r="U9769">
        <v>0</v>
      </c>
      <c r="V9769">
        <v>26.901000000000003</v>
      </c>
    </row>
    <row r="9770" spans="1:22" ht="14.25" customHeight="1" x14ac:dyDescent="0.3">
      <c r="A9770">
        <v>9769</v>
      </c>
      <c r="B9770" t="s">
        <v>10828</v>
      </c>
      <c r="C9770">
        <f>YEAR(Data!$D9770)</f>
        <v>2014</v>
      </c>
      <c r="D9770" s="2">
        <v>41981</v>
      </c>
      <c r="E9770" s="2">
        <v>41988</v>
      </c>
      <c r="F9770" t="s">
        <v>50</v>
      </c>
      <c r="G9770" t="s">
        <v>3606</v>
      </c>
      <c r="H9770" t="s">
        <v>3607</v>
      </c>
      <c r="I9770" t="s">
        <v>102</v>
      </c>
      <c r="J9770" t="s">
        <v>27</v>
      </c>
      <c r="K9770" t="s">
        <v>127</v>
      </c>
      <c r="L9770" t="s">
        <v>43</v>
      </c>
      <c r="M9770">
        <v>94122</v>
      </c>
      <c r="N9770" t="s">
        <v>44</v>
      </c>
      <c r="O9770" t="s">
        <v>5347</v>
      </c>
      <c r="P9770" t="s">
        <v>46</v>
      </c>
      <c r="Q9770" t="s">
        <v>90</v>
      </c>
      <c r="R9770" t="s">
        <v>5348</v>
      </c>
      <c r="S9770">
        <v>50.04</v>
      </c>
      <c r="T9770">
        <v>6</v>
      </c>
      <c r="U9770">
        <v>0</v>
      </c>
      <c r="V9770">
        <v>25.02</v>
      </c>
    </row>
    <row r="9771" spans="1:22" ht="14.25" customHeight="1" x14ac:dyDescent="0.3">
      <c r="A9771">
        <v>9770</v>
      </c>
      <c r="B9771" t="s">
        <v>10829</v>
      </c>
      <c r="C9771">
        <f>YEAR(Data!$D9771)</f>
        <v>2013</v>
      </c>
      <c r="D9771" s="2">
        <v>41603</v>
      </c>
      <c r="E9771" s="2">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ht="14.25" customHeight="1" x14ac:dyDescent="0.3">
      <c r="A9772">
        <v>9771</v>
      </c>
      <c r="B9772" t="s">
        <v>10829</v>
      </c>
      <c r="C9772">
        <f>YEAR(Data!$D9772)</f>
        <v>2013</v>
      </c>
      <c r="D9772" s="2">
        <v>41603</v>
      </c>
      <c r="E9772" s="2">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ht="14.25" customHeight="1" x14ac:dyDescent="0.3">
      <c r="A9773">
        <v>9772</v>
      </c>
      <c r="B9773" t="s">
        <v>10829</v>
      </c>
      <c r="C9773">
        <f>YEAR(Data!$D9773)</f>
        <v>2013</v>
      </c>
      <c r="D9773" s="2">
        <v>41603</v>
      </c>
      <c r="E9773" s="2">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ht="14.25" customHeight="1" x14ac:dyDescent="0.3">
      <c r="A9774">
        <v>9773</v>
      </c>
      <c r="B9774" t="s">
        <v>10830</v>
      </c>
      <c r="C9774">
        <f>YEAR(Data!$D9774)</f>
        <v>2013</v>
      </c>
      <c r="D9774" s="2">
        <v>41459</v>
      </c>
      <c r="E9774" s="2">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ht="14.25" customHeight="1" x14ac:dyDescent="0.3">
      <c r="A9775">
        <v>9774</v>
      </c>
      <c r="B9775" t="s">
        <v>10831</v>
      </c>
      <c r="C9775">
        <f>YEAR(Data!$D9775)</f>
        <v>2013</v>
      </c>
      <c r="D9775" s="2">
        <v>41452</v>
      </c>
      <c r="E9775" s="2">
        <v>41459</v>
      </c>
      <c r="F9775" t="s">
        <v>50</v>
      </c>
      <c r="G9775" t="s">
        <v>3528</v>
      </c>
      <c r="H9775" t="s">
        <v>3529</v>
      </c>
      <c r="I9775" t="s">
        <v>26</v>
      </c>
      <c r="J9775" t="s">
        <v>27</v>
      </c>
      <c r="K9775" t="s">
        <v>1736</v>
      </c>
      <c r="L9775" t="s">
        <v>1272</v>
      </c>
      <c r="M9775">
        <v>30318</v>
      </c>
      <c r="N9775" t="s">
        <v>30</v>
      </c>
      <c r="O9775" t="s">
        <v>7187</v>
      </c>
      <c r="P9775" t="s">
        <v>71</v>
      </c>
      <c r="Q9775" t="s">
        <v>72</v>
      </c>
      <c r="R9775" t="s">
        <v>7188</v>
      </c>
      <c r="S9775">
        <v>135.94999999999999</v>
      </c>
      <c r="T9775">
        <v>1</v>
      </c>
      <c r="U9775">
        <v>0</v>
      </c>
      <c r="V9775">
        <v>39.425499999999985</v>
      </c>
    </row>
    <row r="9776" spans="1:22" ht="14.25" customHeight="1" x14ac:dyDescent="0.3">
      <c r="A9776">
        <v>9775</v>
      </c>
      <c r="B9776" t="s">
        <v>10832</v>
      </c>
      <c r="C9776">
        <f>YEAR(Data!$D9776)</f>
        <v>2011</v>
      </c>
      <c r="D9776" s="2">
        <v>40750</v>
      </c>
      <c r="E9776" s="2">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ht="14.25" customHeight="1" x14ac:dyDescent="0.3">
      <c r="A9777">
        <v>9776</v>
      </c>
      <c r="B9777" t="s">
        <v>10832</v>
      </c>
      <c r="C9777">
        <f>YEAR(Data!$D9777)</f>
        <v>2011</v>
      </c>
      <c r="D9777" s="2">
        <v>40750</v>
      </c>
      <c r="E9777" s="2">
        <v>40754</v>
      </c>
      <c r="F9777" t="s">
        <v>50</v>
      </c>
      <c r="G9777" t="s">
        <v>1417</v>
      </c>
      <c r="H9777" t="s">
        <v>1418</v>
      </c>
      <c r="I9777" t="s">
        <v>26</v>
      </c>
      <c r="J9777" t="s">
        <v>27</v>
      </c>
      <c r="K9777" t="s">
        <v>678</v>
      </c>
      <c r="L9777" t="s">
        <v>104</v>
      </c>
      <c r="M9777">
        <v>78207</v>
      </c>
      <c r="N9777" t="s">
        <v>105</v>
      </c>
      <c r="O9777" t="s">
        <v>6240</v>
      </c>
      <c r="P9777" t="s">
        <v>32</v>
      </c>
      <c r="Q9777" t="s">
        <v>65</v>
      </c>
      <c r="R9777" t="s">
        <v>6241</v>
      </c>
      <c r="S9777">
        <v>17.496000000000002</v>
      </c>
      <c r="T9777">
        <v>3</v>
      </c>
      <c r="U9777">
        <v>0.6</v>
      </c>
      <c r="V9777">
        <v>-10.060199999999998</v>
      </c>
    </row>
    <row r="9778" spans="1:22" ht="14.25" customHeight="1" x14ac:dyDescent="0.3">
      <c r="A9778">
        <v>9777</v>
      </c>
      <c r="B9778" t="s">
        <v>10832</v>
      </c>
      <c r="C9778">
        <f>YEAR(Data!$D9778)</f>
        <v>2011</v>
      </c>
      <c r="D9778" s="2">
        <v>40750</v>
      </c>
      <c r="E9778" s="2">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ht="14.25" customHeight="1" x14ac:dyDescent="0.3">
      <c r="A9779">
        <v>9778</v>
      </c>
      <c r="B9779" t="s">
        <v>10832</v>
      </c>
      <c r="C9779">
        <f>YEAR(Data!$D9779)</f>
        <v>2011</v>
      </c>
      <c r="D9779" s="2">
        <v>40750</v>
      </c>
      <c r="E9779" s="2">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ht="14.25" customHeight="1" x14ac:dyDescent="0.3">
      <c r="A9780">
        <v>9779</v>
      </c>
      <c r="B9780" t="s">
        <v>10832</v>
      </c>
      <c r="C9780">
        <f>YEAR(Data!$D9780)</f>
        <v>2011</v>
      </c>
      <c r="D9780" s="2">
        <v>40750</v>
      </c>
      <c r="E9780" s="2">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ht="14.25" customHeight="1" x14ac:dyDescent="0.3">
      <c r="A9781">
        <v>9780</v>
      </c>
      <c r="B9781" t="s">
        <v>10832</v>
      </c>
      <c r="C9781">
        <f>YEAR(Data!$D9781)</f>
        <v>2011</v>
      </c>
      <c r="D9781" s="2">
        <v>40750</v>
      </c>
      <c r="E9781" s="2">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ht="14.25" customHeight="1" x14ac:dyDescent="0.3">
      <c r="A9782">
        <v>9781</v>
      </c>
      <c r="B9782" t="s">
        <v>10833</v>
      </c>
      <c r="C9782">
        <f>YEAR(Data!$D9782)</f>
        <v>2013</v>
      </c>
      <c r="D9782" s="2">
        <v>41532</v>
      </c>
      <c r="E9782" s="2">
        <v>41536</v>
      </c>
      <c r="F9782" t="s">
        <v>50</v>
      </c>
      <c r="G9782" t="s">
        <v>486</v>
      </c>
      <c r="H9782" t="s">
        <v>487</v>
      </c>
      <c r="I9782" t="s">
        <v>26</v>
      </c>
      <c r="J9782" t="s">
        <v>27</v>
      </c>
      <c r="K9782" t="s">
        <v>1173</v>
      </c>
      <c r="L9782" t="s">
        <v>267</v>
      </c>
      <c r="M9782">
        <v>11561</v>
      </c>
      <c r="N9782" t="s">
        <v>148</v>
      </c>
      <c r="O9782" t="s">
        <v>5236</v>
      </c>
      <c r="P9782" t="s">
        <v>71</v>
      </c>
      <c r="Q9782" t="s">
        <v>72</v>
      </c>
      <c r="R9782" t="s">
        <v>5237</v>
      </c>
      <c r="S9782">
        <v>437.84999999999997</v>
      </c>
      <c r="T9782">
        <v>3</v>
      </c>
      <c r="U9782">
        <v>0</v>
      </c>
      <c r="V9782">
        <v>131.35499999999996</v>
      </c>
    </row>
    <row r="9783" spans="1:22" ht="14.25" customHeight="1" x14ac:dyDescent="0.3">
      <c r="A9783">
        <v>9782</v>
      </c>
      <c r="B9783" t="s">
        <v>10833</v>
      </c>
      <c r="C9783">
        <f>YEAR(Data!$D9783)</f>
        <v>2013</v>
      </c>
      <c r="D9783" s="2">
        <v>41532</v>
      </c>
      <c r="E9783" s="2">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ht="14.25" customHeight="1" x14ac:dyDescent="0.3">
      <c r="A9784">
        <v>9783</v>
      </c>
      <c r="B9784" t="s">
        <v>10834</v>
      </c>
      <c r="C9784">
        <f>YEAR(Data!$D9784)</f>
        <v>2012</v>
      </c>
      <c r="D9784" s="2">
        <v>41060</v>
      </c>
      <c r="E9784" s="2">
        <v>41062</v>
      </c>
      <c r="F9784" t="s">
        <v>23</v>
      </c>
      <c r="G9784" t="s">
        <v>5323</v>
      </c>
      <c r="H9784" t="s">
        <v>5324</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ht="14.25" customHeight="1" x14ac:dyDescent="0.3">
      <c r="A9785">
        <v>9784</v>
      </c>
      <c r="B9785" t="s">
        <v>10834</v>
      </c>
      <c r="C9785">
        <f>YEAR(Data!$D9785)</f>
        <v>2012</v>
      </c>
      <c r="D9785" s="2">
        <v>41060</v>
      </c>
      <c r="E9785" s="2">
        <v>41062</v>
      </c>
      <c r="F9785" t="s">
        <v>23</v>
      </c>
      <c r="G9785" t="s">
        <v>5323</v>
      </c>
      <c r="H9785" t="s">
        <v>5324</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ht="14.25" customHeight="1" x14ac:dyDescent="0.3">
      <c r="A9786">
        <v>9785</v>
      </c>
      <c r="B9786" t="s">
        <v>10834</v>
      </c>
      <c r="C9786">
        <f>YEAR(Data!$D9786)</f>
        <v>2012</v>
      </c>
      <c r="D9786" s="2">
        <v>41060</v>
      </c>
      <c r="E9786" s="2">
        <v>41062</v>
      </c>
      <c r="F9786" t="s">
        <v>23</v>
      </c>
      <c r="G9786" t="s">
        <v>5323</v>
      </c>
      <c r="H9786" t="s">
        <v>5324</v>
      </c>
      <c r="I9786" t="s">
        <v>41</v>
      </c>
      <c r="J9786" t="s">
        <v>27</v>
      </c>
      <c r="K9786" t="s">
        <v>4824</v>
      </c>
      <c r="L9786" t="s">
        <v>788</v>
      </c>
      <c r="M9786">
        <v>7501</v>
      </c>
      <c r="N9786" t="s">
        <v>148</v>
      </c>
      <c r="O9786" t="s">
        <v>5688</v>
      </c>
      <c r="P9786" t="s">
        <v>32</v>
      </c>
      <c r="Q9786" t="s">
        <v>65</v>
      </c>
      <c r="R9786" t="s">
        <v>5689</v>
      </c>
      <c r="S9786">
        <v>8.2799999999999994</v>
      </c>
      <c r="T9786">
        <v>2</v>
      </c>
      <c r="U9786">
        <v>0</v>
      </c>
      <c r="V9786">
        <v>2.9807999999999995</v>
      </c>
    </row>
    <row r="9787" spans="1:22" ht="14.25" customHeight="1" x14ac:dyDescent="0.3">
      <c r="A9787">
        <v>9786</v>
      </c>
      <c r="B9787" t="s">
        <v>10835</v>
      </c>
      <c r="C9787">
        <f>YEAR(Data!$D9787)</f>
        <v>2012</v>
      </c>
      <c r="D9787" s="2">
        <v>41038</v>
      </c>
      <c r="E9787" s="2">
        <v>41042</v>
      </c>
      <c r="F9787" t="s">
        <v>50</v>
      </c>
      <c r="G9787" t="s">
        <v>2098</v>
      </c>
      <c r="H9787" t="s">
        <v>2099</v>
      </c>
      <c r="I9787" t="s">
        <v>26</v>
      </c>
      <c r="J9787" t="s">
        <v>27</v>
      </c>
      <c r="K9787" t="s">
        <v>1473</v>
      </c>
      <c r="L9787" t="s">
        <v>29</v>
      </c>
      <c r="M9787">
        <v>40214</v>
      </c>
      <c r="N9787" t="s">
        <v>30</v>
      </c>
      <c r="O9787" t="s">
        <v>6548</v>
      </c>
      <c r="P9787" t="s">
        <v>46</v>
      </c>
      <c r="Q9787" t="s">
        <v>75</v>
      </c>
      <c r="R9787" t="s">
        <v>6549</v>
      </c>
      <c r="S9787">
        <v>48.81</v>
      </c>
      <c r="T9787">
        <v>3</v>
      </c>
      <c r="U9787">
        <v>0</v>
      </c>
      <c r="V9787">
        <v>23.916899999999998</v>
      </c>
    </row>
    <row r="9788" spans="1:22" ht="14.25" customHeight="1" x14ac:dyDescent="0.3">
      <c r="A9788">
        <v>9787</v>
      </c>
      <c r="B9788" t="s">
        <v>10836</v>
      </c>
      <c r="C9788">
        <f>YEAR(Data!$D9788)</f>
        <v>2011</v>
      </c>
      <c r="D9788" s="2">
        <v>40852</v>
      </c>
      <c r="E9788" s="2">
        <v>40852</v>
      </c>
      <c r="F9788" t="s">
        <v>1290</v>
      </c>
      <c r="G9788" t="s">
        <v>8368</v>
      </c>
      <c r="H9788" t="s">
        <v>8369</v>
      </c>
      <c r="I9788" t="s">
        <v>26</v>
      </c>
      <c r="J9788" t="s">
        <v>27</v>
      </c>
      <c r="K9788" t="s">
        <v>7556</v>
      </c>
      <c r="L9788" t="s">
        <v>319</v>
      </c>
      <c r="M9788">
        <v>23666</v>
      </c>
      <c r="N9788" t="s">
        <v>30</v>
      </c>
      <c r="O9788" t="s">
        <v>4577</v>
      </c>
      <c r="P9788" t="s">
        <v>32</v>
      </c>
      <c r="Q9788" t="s">
        <v>36</v>
      </c>
      <c r="R9788" t="s">
        <v>4578</v>
      </c>
      <c r="S9788">
        <v>149.9</v>
      </c>
      <c r="T9788">
        <v>5</v>
      </c>
      <c r="U9788">
        <v>0</v>
      </c>
      <c r="V9788">
        <v>40.472999999999999</v>
      </c>
    </row>
    <row r="9789" spans="1:22" ht="14.25" customHeight="1" x14ac:dyDescent="0.3">
      <c r="A9789">
        <v>9788</v>
      </c>
      <c r="B9789" t="s">
        <v>10837</v>
      </c>
      <c r="C9789">
        <f>YEAR(Data!$D9789)</f>
        <v>2014</v>
      </c>
      <c r="D9789" s="2">
        <v>41726</v>
      </c>
      <c r="E9789" s="2">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ht="14.25" customHeight="1" x14ac:dyDescent="0.3">
      <c r="A9790">
        <v>9789</v>
      </c>
      <c r="B9790" t="s">
        <v>10837</v>
      </c>
      <c r="C9790">
        <f>YEAR(Data!$D9790)</f>
        <v>2014</v>
      </c>
      <c r="D9790" s="2">
        <v>41726</v>
      </c>
      <c r="E9790" s="2">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ht="14.25" customHeight="1" x14ac:dyDescent="0.3">
      <c r="A9791">
        <v>9790</v>
      </c>
      <c r="B9791" t="s">
        <v>10837</v>
      </c>
      <c r="C9791">
        <f>YEAR(Data!$D9791)</f>
        <v>2014</v>
      </c>
      <c r="D9791" s="2">
        <v>41726</v>
      </c>
      <c r="E9791" s="2">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ht="14.25" customHeight="1" x14ac:dyDescent="0.3">
      <c r="A9792">
        <v>9791</v>
      </c>
      <c r="B9792" t="s">
        <v>10837</v>
      </c>
      <c r="C9792">
        <f>YEAR(Data!$D9792)</f>
        <v>2014</v>
      </c>
      <c r="D9792" s="2">
        <v>41726</v>
      </c>
      <c r="E9792" s="2">
        <v>41731</v>
      </c>
      <c r="F9792" t="s">
        <v>50</v>
      </c>
      <c r="G9792" t="s">
        <v>1453</v>
      </c>
      <c r="H9792" t="s">
        <v>1454</v>
      </c>
      <c r="I9792" t="s">
        <v>26</v>
      </c>
      <c r="J9792" t="s">
        <v>27</v>
      </c>
      <c r="K9792" t="s">
        <v>184</v>
      </c>
      <c r="L9792" t="s">
        <v>104</v>
      </c>
      <c r="M9792">
        <v>77070</v>
      </c>
      <c r="N9792" t="s">
        <v>105</v>
      </c>
      <c r="O9792" t="s">
        <v>5396</v>
      </c>
      <c r="P9792" t="s">
        <v>32</v>
      </c>
      <c r="Q9792" t="s">
        <v>36</v>
      </c>
      <c r="R9792" t="s">
        <v>5397</v>
      </c>
      <c r="S9792">
        <v>211.24599999999998</v>
      </c>
      <c r="T9792">
        <v>2</v>
      </c>
      <c r="U9792">
        <v>0.3</v>
      </c>
      <c r="V9792">
        <v>-66.391599999999983</v>
      </c>
    </row>
    <row r="9793" spans="1:22" ht="14.25" customHeight="1" x14ac:dyDescent="0.3">
      <c r="A9793">
        <v>9792</v>
      </c>
      <c r="B9793" t="s">
        <v>10838</v>
      </c>
      <c r="C9793">
        <f>YEAR(Data!$D9793)</f>
        <v>2011</v>
      </c>
      <c r="D9793" s="2">
        <v>40684</v>
      </c>
      <c r="E9793" s="2">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ht="14.25" customHeight="1" x14ac:dyDescent="0.3">
      <c r="A9794">
        <v>9793</v>
      </c>
      <c r="B9794" t="s">
        <v>10838</v>
      </c>
      <c r="C9794">
        <f>YEAR(Data!$D9794)</f>
        <v>2011</v>
      </c>
      <c r="D9794" s="2">
        <v>40684</v>
      </c>
      <c r="E9794" s="2">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ht="14.25" customHeight="1" x14ac:dyDescent="0.3">
      <c r="A9795">
        <v>9794</v>
      </c>
      <c r="B9795" t="s">
        <v>10838</v>
      </c>
      <c r="C9795">
        <f>YEAR(Data!$D9795)</f>
        <v>2011</v>
      </c>
      <c r="D9795" s="2">
        <v>40684</v>
      </c>
      <c r="E9795" s="2">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ht="14.25" customHeight="1" x14ac:dyDescent="0.3">
      <c r="A9796">
        <v>9795</v>
      </c>
      <c r="B9796" t="s">
        <v>10838</v>
      </c>
      <c r="C9796">
        <f>YEAR(Data!$D9796)</f>
        <v>2011</v>
      </c>
      <c r="D9796" s="2">
        <v>40684</v>
      </c>
      <c r="E9796" s="2">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ht="14.25" customHeight="1" x14ac:dyDescent="0.3">
      <c r="A9797">
        <v>9796</v>
      </c>
      <c r="B9797" t="s">
        <v>10839</v>
      </c>
      <c r="C9797">
        <f>YEAR(Data!$D9797)</f>
        <v>2013</v>
      </c>
      <c r="D9797" s="2">
        <v>41416</v>
      </c>
      <c r="E9797" s="2">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ht="14.25" customHeight="1" x14ac:dyDescent="0.3">
      <c r="A9798">
        <v>9797</v>
      </c>
      <c r="B9798" t="s">
        <v>10840</v>
      </c>
      <c r="C9798">
        <f>YEAR(Data!$D9798)</f>
        <v>2012</v>
      </c>
      <c r="D9798" s="2">
        <v>40920</v>
      </c>
      <c r="E9798" s="2">
        <v>40925</v>
      </c>
      <c r="F9798" t="s">
        <v>50</v>
      </c>
      <c r="G9798" t="s">
        <v>6583</v>
      </c>
      <c r="H9798" t="s">
        <v>6584</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ht="14.25" customHeight="1" x14ac:dyDescent="0.3">
      <c r="A9799">
        <v>9798</v>
      </c>
      <c r="B9799" t="s">
        <v>10840</v>
      </c>
      <c r="C9799">
        <f>YEAR(Data!$D9799)</f>
        <v>2012</v>
      </c>
      <c r="D9799" s="2">
        <v>40920</v>
      </c>
      <c r="E9799" s="2">
        <v>40925</v>
      </c>
      <c r="F9799" t="s">
        <v>50</v>
      </c>
      <c r="G9799" t="s">
        <v>6583</v>
      </c>
      <c r="H9799" t="s">
        <v>6584</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ht="14.25" customHeight="1" x14ac:dyDescent="0.3">
      <c r="A9800">
        <v>9799</v>
      </c>
      <c r="B9800" t="s">
        <v>10840</v>
      </c>
      <c r="C9800">
        <f>YEAR(Data!$D9800)</f>
        <v>2012</v>
      </c>
      <c r="D9800" s="2">
        <v>40920</v>
      </c>
      <c r="E9800" s="2">
        <v>40925</v>
      </c>
      <c r="F9800" t="s">
        <v>50</v>
      </c>
      <c r="G9800" t="s">
        <v>6583</v>
      </c>
      <c r="H9800" t="s">
        <v>6584</v>
      </c>
      <c r="I9800" t="s">
        <v>41</v>
      </c>
      <c r="J9800" t="s">
        <v>27</v>
      </c>
      <c r="K9800" t="s">
        <v>2835</v>
      </c>
      <c r="L9800" t="s">
        <v>498</v>
      </c>
      <c r="M9800">
        <v>43615</v>
      </c>
      <c r="N9800" t="s">
        <v>148</v>
      </c>
      <c r="O9800" t="s">
        <v>5554</v>
      </c>
      <c r="P9800" t="s">
        <v>71</v>
      </c>
      <c r="Q9800" t="s">
        <v>72</v>
      </c>
      <c r="R9800" t="s">
        <v>5555</v>
      </c>
      <c r="S9800">
        <v>26.376000000000001</v>
      </c>
      <c r="T9800">
        <v>4</v>
      </c>
      <c r="U9800">
        <v>0.4</v>
      </c>
      <c r="V9800">
        <v>2.6375999999999991</v>
      </c>
    </row>
    <row r="9801" spans="1:22" ht="14.25" customHeight="1" x14ac:dyDescent="0.3">
      <c r="A9801">
        <v>9800</v>
      </c>
      <c r="B9801" t="s">
        <v>10840</v>
      </c>
      <c r="C9801">
        <f>YEAR(Data!$D9801)</f>
        <v>2012</v>
      </c>
      <c r="D9801" s="2">
        <v>40920</v>
      </c>
      <c r="E9801" s="2">
        <v>40925</v>
      </c>
      <c r="F9801" t="s">
        <v>50</v>
      </c>
      <c r="G9801" t="s">
        <v>6583</v>
      </c>
      <c r="H9801" t="s">
        <v>6584</v>
      </c>
      <c r="I9801" t="s">
        <v>41</v>
      </c>
      <c r="J9801" t="s">
        <v>27</v>
      </c>
      <c r="K9801" t="s">
        <v>2835</v>
      </c>
      <c r="L9801" t="s">
        <v>498</v>
      </c>
      <c r="M9801">
        <v>43615</v>
      </c>
      <c r="N9801" t="s">
        <v>148</v>
      </c>
      <c r="O9801" t="s">
        <v>7728</v>
      </c>
      <c r="P9801" t="s">
        <v>71</v>
      </c>
      <c r="Q9801" t="s">
        <v>161</v>
      </c>
      <c r="R9801" t="s">
        <v>7729</v>
      </c>
      <c r="S9801">
        <v>10.384</v>
      </c>
      <c r="T9801">
        <v>2</v>
      </c>
      <c r="U9801">
        <v>0.2</v>
      </c>
      <c r="V9801">
        <v>2.2065999999999999</v>
      </c>
    </row>
    <row r="9802" spans="1:22" ht="14.25" customHeight="1" x14ac:dyDescent="0.3">
      <c r="A9802">
        <v>9801</v>
      </c>
      <c r="B9802" t="s">
        <v>10840</v>
      </c>
      <c r="C9802">
        <f>YEAR(Data!$D9802)</f>
        <v>2012</v>
      </c>
      <c r="D9802" s="2">
        <v>40920</v>
      </c>
      <c r="E9802" s="2">
        <v>40925</v>
      </c>
      <c r="F9802" t="s">
        <v>50</v>
      </c>
      <c r="G9802" t="s">
        <v>6583</v>
      </c>
      <c r="H9802" t="s">
        <v>6584</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ht="14.25" customHeight="1" x14ac:dyDescent="0.3">
      <c r="A9803">
        <v>9802</v>
      </c>
      <c r="B9803" t="s">
        <v>10841</v>
      </c>
      <c r="C9803">
        <f>YEAR(Data!$D9803)</f>
        <v>2014</v>
      </c>
      <c r="D9803" s="2">
        <v>41912</v>
      </c>
      <c r="E9803" s="2">
        <v>41919</v>
      </c>
      <c r="F9803" t="s">
        <v>50</v>
      </c>
      <c r="G9803" t="s">
        <v>2484</v>
      </c>
      <c r="H9803" t="s">
        <v>2485</v>
      </c>
      <c r="I9803" t="s">
        <v>26</v>
      </c>
      <c r="J9803" t="s">
        <v>27</v>
      </c>
      <c r="K9803" t="s">
        <v>10842</v>
      </c>
      <c r="L9803" t="s">
        <v>43</v>
      </c>
      <c r="M9803">
        <v>95240</v>
      </c>
      <c r="N9803" t="s">
        <v>44</v>
      </c>
      <c r="O9803" t="s">
        <v>4825</v>
      </c>
      <c r="P9803" t="s">
        <v>46</v>
      </c>
      <c r="Q9803" t="s">
        <v>578</v>
      </c>
      <c r="R9803" t="s">
        <v>4826</v>
      </c>
      <c r="S9803">
        <v>97.3</v>
      </c>
      <c r="T9803">
        <v>7</v>
      </c>
      <c r="U9803">
        <v>0</v>
      </c>
      <c r="V9803">
        <v>28.216999999999992</v>
      </c>
    </row>
    <row r="9804" spans="1:22" ht="14.25" customHeight="1" x14ac:dyDescent="0.3">
      <c r="A9804">
        <v>9803</v>
      </c>
      <c r="B9804" t="s">
        <v>10843</v>
      </c>
      <c r="C9804">
        <f>YEAR(Data!$D9804)</f>
        <v>2012</v>
      </c>
      <c r="D9804" s="2">
        <v>41108</v>
      </c>
      <c r="E9804" s="2">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ht="14.25" customHeight="1" x14ac:dyDescent="0.3">
      <c r="A9805">
        <v>9804</v>
      </c>
      <c r="B9805" t="s">
        <v>10843</v>
      </c>
      <c r="C9805">
        <f>YEAR(Data!$D9805)</f>
        <v>2012</v>
      </c>
      <c r="D9805" s="2">
        <v>41108</v>
      </c>
      <c r="E9805" s="2">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ht="14.25" customHeight="1" x14ac:dyDescent="0.3">
      <c r="A9806">
        <v>9805</v>
      </c>
      <c r="B9806" t="s">
        <v>10843</v>
      </c>
      <c r="C9806">
        <f>YEAR(Data!$D9806)</f>
        <v>2012</v>
      </c>
      <c r="D9806" s="2">
        <v>41108</v>
      </c>
      <c r="E9806" s="2">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ht="14.25" customHeight="1" x14ac:dyDescent="0.3">
      <c r="A9807">
        <v>9806</v>
      </c>
      <c r="B9807" t="s">
        <v>10844</v>
      </c>
      <c r="C9807">
        <f>YEAR(Data!$D9807)</f>
        <v>2013</v>
      </c>
      <c r="D9807" s="2">
        <v>41569</v>
      </c>
      <c r="E9807" s="2">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ht="14.25" customHeight="1" x14ac:dyDescent="0.3">
      <c r="A9808">
        <v>9807</v>
      </c>
      <c r="B9808" t="s">
        <v>10844</v>
      </c>
      <c r="C9808">
        <f>YEAR(Data!$D9808)</f>
        <v>2013</v>
      </c>
      <c r="D9808" s="2">
        <v>41569</v>
      </c>
      <c r="E9808" s="2">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ht="14.25" customHeight="1" x14ac:dyDescent="0.3">
      <c r="A9809">
        <v>9808</v>
      </c>
      <c r="B9809" t="s">
        <v>10845</v>
      </c>
      <c r="C9809">
        <f>YEAR(Data!$D9809)</f>
        <v>2014</v>
      </c>
      <c r="D9809" s="2">
        <v>41848</v>
      </c>
      <c r="E9809" s="2">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ht="14.25" customHeight="1" x14ac:dyDescent="0.3">
      <c r="A9810">
        <v>9809</v>
      </c>
      <c r="B9810" t="s">
        <v>10846</v>
      </c>
      <c r="C9810">
        <f>YEAR(Data!$D9810)</f>
        <v>2014</v>
      </c>
      <c r="D9810" s="2">
        <v>41842</v>
      </c>
      <c r="E9810" s="2">
        <v>41847</v>
      </c>
      <c r="F9810" t="s">
        <v>50</v>
      </c>
      <c r="G9810" t="s">
        <v>6375</v>
      </c>
      <c r="H9810" t="s">
        <v>6376</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ht="14.25" customHeight="1" x14ac:dyDescent="0.3">
      <c r="A9811">
        <v>9810</v>
      </c>
      <c r="B9811" t="s">
        <v>10847</v>
      </c>
      <c r="C9811">
        <f>YEAR(Data!$D9811)</f>
        <v>2011</v>
      </c>
      <c r="D9811" s="2">
        <v>40854</v>
      </c>
      <c r="E9811" s="2">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ht="14.25" customHeight="1" x14ac:dyDescent="0.3">
      <c r="A9812">
        <v>9811</v>
      </c>
      <c r="B9812" t="s">
        <v>10847</v>
      </c>
      <c r="C9812">
        <f>YEAR(Data!$D9812)</f>
        <v>2011</v>
      </c>
      <c r="D9812" s="2">
        <v>40854</v>
      </c>
      <c r="E9812" s="2">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ht="14.25" customHeight="1" x14ac:dyDescent="0.3">
      <c r="A9813">
        <v>9812</v>
      </c>
      <c r="B9813" t="s">
        <v>10848</v>
      </c>
      <c r="C9813">
        <f>YEAR(Data!$D9813)</f>
        <v>2013</v>
      </c>
      <c r="D9813" s="2">
        <v>41606</v>
      </c>
      <c r="E9813" s="2">
        <v>41609</v>
      </c>
      <c r="F9813" t="s">
        <v>188</v>
      </c>
      <c r="G9813" t="s">
        <v>777</v>
      </c>
      <c r="H9813" t="s">
        <v>778</v>
      </c>
      <c r="I9813" t="s">
        <v>26</v>
      </c>
      <c r="J9813" t="s">
        <v>27</v>
      </c>
      <c r="K9813" t="s">
        <v>10579</v>
      </c>
      <c r="L9813" t="s">
        <v>788</v>
      </c>
      <c r="M9813">
        <v>7017</v>
      </c>
      <c r="N9813" t="s">
        <v>148</v>
      </c>
      <c r="O9813" t="s">
        <v>5852</v>
      </c>
      <c r="P9813" t="s">
        <v>46</v>
      </c>
      <c r="Q9813" t="s">
        <v>90</v>
      </c>
      <c r="R9813" t="s">
        <v>5853</v>
      </c>
      <c r="S9813">
        <v>25.92</v>
      </c>
      <c r="T9813">
        <v>4</v>
      </c>
      <c r="U9813">
        <v>0</v>
      </c>
      <c r="V9813">
        <v>12.441600000000001</v>
      </c>
    </row>
    <row r="9814" spans="1:22" ht="14.25" customHeight="1" x14ac:dyDescent="0.3">
      <c r="A9814">
        <v>9813</v>
      </c>
      <c r="B9814" t="s">
        <v>10848</v>
      </c>
      <c r="C9814">
        <f>YEAR(Data!$D9814)</f>
        <v>2013</v>
      </c>
      <c r="D9814" s="2">
        <v>41606</v>
      </c>
      <c r="E9814" s="2">
        <v>41609</v>
      </c>
      <c r="F9814" t="s">
        <v>188</v>
      </c>
      <c r="G9814" t="s">
        <v>777</v>
      </c>
      <c r="H9814" t="s">
        <v>778</v>
      </c>
      <c r="I9814" t="s">
        <v>26</v>
      </c>
      <c r="J9814" t="s">
        <v>27</v>
      </c>
      <c r="K9814" t="s">
        <v>10579</v>
      </c>
      <c r="L9814" t="s">
        <v>788</v>
      </c>
      <c r="M9814">
        <v>7017</v>
      </c>
      <c r="N9814" t="s">
        <v>148</v>
      </c>
      <c r="O9814" t="s">
        <v>1313</v>
      </c>
      <c r="P9814" t="s">
        <v>46</v>
      </c>
      <c r="Q9814" t="s">
        <v>68</v>
      </c>
      <c r="R9814" t="s">
        <v>1314</v>
      </c>
      <c r="S9814">
        <v>34.650000000000006</v>
      </c>
      <c r="T9814">
        <v>3</v>
      </c>
      <c r="U9814">
        <v>0</v>
      </c>
      <c r="V9814">
        <v>9.702</v>
      </c>
    </row>
    <row r="9815" spans="1:22" ht="14.25" customHeight="1" x14ac:dyDescent="0.3">
      <c r="A9815">
        <v>9814</v>
      </c>
      <c r="B9815" t="s">
        <v>10848</v>
      </c>
      <c r="C9815">
        <f>YEAR(Data!$D9815)</f>
        <v>2013</v>
      </c>
      <c r="D9815" s="2">
        <v>41606</v>
      </c>
      <c r="E9815" s="2">
        <v>41609</v>
      </c>
      <c r="F9815" t="s">
        <v>188</v>
      </c>
      <c r="G9815" t="s">
        <v>777</v>
      </c>
      <c r="H9815" t="s">
        <v>778</v>
      </c>
      <c r="I9815" t="s">
        <v>26</v>
      </c>
      <c r="J9815" t="s">
        <v>27</v>
      </c>
      <c r="K9815" t="s">
        <v>10579</v>
      </c>
      <c r="L9815" t="s">
        <v>788</v>
      </c>
      <c r="M9815">
        <v>7017</v>
      </c>
      <c r="N9815" t="s">
        <v>148</v>
      </c>
      <c r="O9815" t="s">
        <v>3275</v>
      </c>
      <c r="P9815" t="s">
        <v>46</v>
      </c>
      <c r="Q9815" t="s">
        <v>90</v>
      </c>
      <c r="R9815" t="s">
        <v>3276</v>
      </c>
      <c r="S9815">
        <v>204.95000000000002</v>
      </c>
      <c r="T9815">
        <v>5</v>
      </c>
      <c r="U9815">
        <v>0</v>
      </c>
      <c r="V9815">
        <v>100.4255</v>
      </c>
    </row>
    <row r="9816" spans="1:22" ht="14.25" customHeight="1" x14ac:dyDescent="0.3">
      <c r="A9816">
        <v>9815</v>
      </c>
      <c r="B9816" t="s">
        <v>10848</v>
      </c>
      <c r="C9816">
        <f>YEAR(Data!$D9816)</f>
        <v>2013</v>
      </c>
      <c r="D9816" s="2">
        <v>41606</v>
      </c>
      <c r="E9816" s="2">
        <v>41609</v>
      </c>
      <c r="F9816" t="s">
        <v>188</v>
      </c>
      <c r="G9816" t="s">
        <v>777</v>
      </c>
      <c r="H9816" t="s">
        <v>778</v>
      </c>
      <c r="I9816" t="s">
        <v>26</v>
      </c>
      <c r="J9816" t="s">
        <v>27</v>
      </c>
      <c r="K9816" t="s">
        <v>10579</v>
      </c>
      <c r="L9816" t="s">
        <v>788</v>
      </c>
      <c r="M9816">
        <v>7017</v>
      </c>
      <c r="N9816" t="s">
        <v>148</v>
      </c>
      <c r="O9816" t="s">
        <v>5781</v>
      </c>
      <c r="P9816" t="s">
        <v>46</v>
      </c>
      <c r="Q9816" t="s">
        <v>75</v>
      </c>
      <c r="R9816" t="s">
        <v>5782</v>
      </c>
      <c r="S9816">
        <v>79.95</v>
      </c>
      <c r="T9816">
        <v>5</v>
      </c>
      <c r="U9816">
        <v>0</v>
      </c>
      <c r="V9816">
        <v>38.376000000000005</v>
      </c>
    </row>
    <row r="9817" spans="1:22" ht="14.25" customHeight="1" x14ac:dyDescent="0.3">
      <c r="A9817">
        <v>9816</v>
      </c>
      <c r="B9817" t="s">
        <v>10849</v>
      </c>
      <c r="C9817">
        <f>YEAR(Data!$D9817)</f>
        <v>2012</v>
      </c>
      <c r="D9817" s="2">
        <v>41068</v>
      </c>
      <c r="E9817" s="2">
        <v>41072</v>
      </c>
      <c r="F9817" t="s">
        <v>50</v>
      </c>
      <c r="G9817" t="s">
        <v>1033</v>
      </c>
      <c r="H9817" t="s">
        <v>1034</v>
      </c>
      <c r="I9817" t="s">
        <v>41</v>
      </c>
      <c r="J9817" t="s">
        <v>27</v>
      </c>
      <c r="K9817" t="s">
        <v>1151</v>
      </c>
      <c r="L9817" t="s">
        <v>54</v>
      </c>
      <c r="M9817">
        <v>33710</v>
      </c>
      <c r="N9817" t="s">
        <v>30</v>
      </c>
      <c r="O9817" t="s">
        <v>5415</v>
      </c>
      <c r="P9817" t="s">
        <v>46</v>
      </c>
      <c r="Q9817" t="s">
        <v>90</v>
      </c>
      <c r="R9817" t="s">
        <v>5416</v>
      </c>
      <c r="S9817">
        <v>173.48800000000003</v>
      </c>
      <c r="T9817">
        <v>7</v>
      </c>
      <c r="U9817">
        <v>0.2</v>
      </c>
      <c r="V9817">
        <v>54.214999999999982</v>
      </c>
    </row>
    <row r="9818" spans="1:22" ht="14.25" customHeight="1" x14ac:dyDescent="0.3">
      <c r="A9818">
        <v>9817</v>
      </c>
      <c r="B9818" t="s">
        <v>10849</v>
      </c>
      <c r="C9818">
        <f>YEAR(Data!$D9818)</f>
        <v>2012</v>
      </c>
      <c r="D9818" s="2">
        <v>41068</v>
      </c>
      <c r="E9818" s="2">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ht="14.25" customHeight="1" x14ac:dyDescent="0.3">
      <c r="A9819">
        <v>9818</v>
      </c>
      <c r="B9819" t="s">
        <v>10849</v>
      </c>
      <c r="C9819">
        <f>YEAR(Data!$D9819)</f>
        <v>2012</v>
      </c>
      <c r="D9819" s="2">
        <v>41068</v>
      </c>
      <c r="E9819" s="2">
        <v>41072</v>
      </c>
      <c r="F9819" t="s">
        <v>50</v>
      </c>
      <c r="G9819" t="s">
        <v>1033</v>
      </c>
      <c r="H9819" t="s">
        <v>1034</v>
      </c>
      <c r="I9819" t="s">
        <v>41</v>
      </c>
      <c r="J9819" t="s">
        <v>27</v>
      </c>
      <c r="K9819" t="s">
        <v>1151</v>
      </c>
      <c r="L9819" t="s">
        <v>54</v>
      </c>
      <c r="M9819">
        <v>33710</v>
      </c>
      <c r="N9819" t="s">
        <v>30</v>
      </c>
      <c r="O9819" t="s">
        <v>5990</v>
      </c>
      <c r="P9819" t="s">
        <v>32</v>
      </c>
      <c r="Q9819" t="s">
        <v>65</v>
      </c>
      <c r="R9819" t="s">
        <v>5991</v>
      </c>
      <c r="S9819">
        <v>173.208</v>
      </c>
      <c r="T9819">
        <v>7</v>
      </c>
      <c r="U9819">
        <v>0.2</v>
      </c>
      <c r="V9819">
        <v>45.467100000000009</v>
      </c>
    </row>
    <row r="9820" spans="1:22" ht="14.25" customHeight="1" x14ac:dyDescent="0.3">
      <c r="A9820">
        <v>9819</v>
      </c>
      <c r="B9820" t="s">
        <v>10849</v>
      </c>
      <c r="C9820">
        <f>YEAR(Data!$D9820)</f>
        <v>2012</v>
      </c>
      <c r="D9820" s="2">
        <v>41068</v>
      </c>
      <c r="E9820" s="2">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ht="14.25" customHeight="1" x14ac:dyDescent="0.3">
      <c r="A9821">
        <v>9820</v>
      </c>
      <c r="B9821" t="s">
        <v>10849</v>
      </c>
      <c r="C9821">
        <f>YEAR(Data!$D9821)</f>
        <v>2012</v>
      </c>
      <c r="D9821" s="2">
        <v>41068</v>
      </c>
      <c r="E9821" s="2">
        <v>41072</v>
      </c>
      <c r="F9821" t="s">
        <v>50</v>
      </c>
      <c r="G9821" t="s">
        <v>1033</v>
      </c>
      <c r="H9821" t="s">
        <v>1034</v>
      </c>
      <c r="I9821" t="s">
        <v>41</v>
      </c>
      <c r="J9821" t="s">
        <v>27</v>
      </c>
      <c r="K9821" t="s">
        <v>1151</v>
      </c>
      <c r="L9821" t="s">
        <v>54</v>
      </c>
      <c r="M9821">
        <v>33710</v>
      </c>
      <c r="N9821" t="s">
        <v>30</v>
      </c>
      <c r="O9821" t="s">
        <v>6731</v>
      </c>
      <c r="P9821" t="s">
        <v>46</v>
      </c>
      <c r="Q9821" t="s">
        <v>47</v>
      </c>
      <c r="R9821" t="s">
        <v>6732</v>
      </c>
      <c r="S9821">
        <v>9</v>
      </c>
      <c r="T9821">
        <v>3</v>
      </c>
      <c r="U9821">
        <v>0.2</v>
      </c>
      <c r="V9821">
        <v>3.1499999999999995</v>
      </c>
    </row>
    <row r="9822" spans="1:22" ht="14.25" customHeight="1" x14ac:dyDescent="0.3">
      <c r="A9822">
        <v>9821</v>
      </c>
      <c r="B9822" t="s">
        <v>10849</v>
      </c>
      <c r="C9822">
        <f>YEAR(Data!$D9822)</f>
        <v>2012</v>
      </c>
      <c r="D9822" s="2">
        <v>41068</v>
      </c>
      <c r="E9822" s="2">
        <v>41072</v>
      </c>
      <c r="F9822" t="s">
        <v>50</v>
      </c>
      <c r="G9822" t="s">
        <v>1033</v>
      </c>
      <c r="H9822" t="s">
        <v>1034</v>
      </c>
      <c r="I9822" t="s">
        <v>41</v>
      </c>
      <c r="J9822" t="s">
        <v>27</v>
      </c>
      <c r="K9822" t="s">
        <v>1151</v>
      </c>
      <c r="L9822" t="s">
        <v>54</v>
      </c>
      <c r="M9822">
        <v>33710</v>
      </c>
      <c r="N9822" t="s">
        <v>30</v>
      </c>
      <c r="O9822" t="s">
        <v>8221</v>
      </c>
      <c r="P9822" t="s">
        <v>46</v>
      </c>
      <c r="Q9822" t="s">
        <v>90</v>
      </c>
      <c r="R9822" t="s">
        <v>8222</v>
      </c>
      <c r="S9822">
        <v>42.24</v>
      </c>
      <c r="T9822">
        <v>10</v>
      </c>
      <c r="U9822">
        <v>0.2</v>
      </c>
      <c r="V9822">
        <v>13.199999999999998</v>
      </c>
    </row>
    <row r="9823" spans="1:22" ht="14.25" customHeight="1" x14ac:dyDescent="0.3">
      <c r="A9823">
        <v>9822</v>
      </c>
      <c r="B9823" t="s">
        <v>10849</v>
      </c>
      <c r="C9823">
        <f>YEAR(Data!$D9823)</f>
        <v>2012</v>
      </c>
      <c r="D9823" s="2">
        <v>41068</v>
      </c>
      <c r="E9823" s="2">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ht="14.25" customHeight="1" x14ac:dyDescent="0.3">
      <c r="A9824">
        <v>9823</v>
      </c>
      <c r="B9824" t="s">
        <v>10850</v>
      </c>
      <c r="C9824">
        <f>YEAR(Data!$D9824)</f>
        <v>2011</v>
      </c>
      <c r="D9824" s="2">
        <v>40770</v>
      </c>
      <c r="E9824" s="2">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ht="14.25" customHeight="1" x14ac:dyDescent="0.3">
      <c r="A9825">
        <v>9824</v>
      </c>
      <c r="B9825" t="s">
        <v>10850</v>
      </c>
      <c r="C9825">
        <f>YEAR(Data!$D9825)</f>
        <v>2011</v>
      </c>
      <c r="D9825" s="2">
        <v>40770</v>
      </c>
      <c r="E9825" s="2">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ht="14.25" customHeight="1" x14ac:dyDescent="0.3">
      <c r="A9826">
        <v>9825</v>
      </c>
      <c r="B9826" t="s">
        <v>10850</v>
      </c>
      <c r="C9826">
        <f>YEAR(Data!$D9826)</f>
        <v>2011</v>
      </c>
      <c r="D9826" s="2">
        <v>40770</v>
      </c>
      <c r="E9826" s="2">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ht="14.25" customHeight="1" x14ac:dyDescent="0.3">
      <c r="A9827">
        <v>9826</v>
      </c>
      <c r="B9827" t="s">
        <v>10850</v>
      </c>
      <c r="C9827">
        <f>YEAR(Data!$D9827)</f>
        <v>2011</v>
      </c>
      <c r="D9827" s="2">
        <v>40770</v>
      </c>
      <c r="E9827" s="2">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ht="14.25" customHeight="1" x14ac:dyDescent="0.3">
      <c r="A9828">
        <v>9827</v>
      </c>
      <c r="B9828" t="s">
        <v>10850</v>
      </c>
      <c r="C9828">
        <f>YEAR(Data!$D9828)</f>
        <v>2011</v>
      </c>
      <c r="D9828" s="2">
        <v>40770</v>
      </c>
      <c r="E9828" s="2">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ht="14.25" customHeight="1" x14ac:dyDescent="0.3">
      <c r="A9829">
        <v>9828</v>
      </c>
      <c r="B9829" t="s">
        <v>10851</v>
      </c>
      <c r="C9829">
        <f>YEAR(Data!$D9829)</f>
        <v>2014</v>
      </c>
      <c r="D9829" s="2">
        <v>41810</v>
      </c>
      <c r="E9829" s="2">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ht="14.25" customHeight="1" x14ac:dyDescent="0.3">
      <c r="A9830">
        <v>9829</v>
      </c>
      <c r="B9830" t="s">
        <v>10851</v>
      </c>
      <c r="C9830">
        <f>YEAR(Data!$D9830)</f>
        <v>2014</v>
      </c>
      <c r="D9830" s="2">
        <v>41810</v>
      </c>
      <c r="E9830" s="2">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ht="14.25" customHeight="1" x14ac:dyDescent="0.3">
      <c r="A9831">
        <v>9830</v>
      </c>
      <c r="B9831" t="s">
        <v>10852</v>
      </c>
      <c r="C9831">
        <f>YEAR(Data!$D9831)</f>
        <v>2014</v>
      </c>
      <c r="D9831" s="2">
        <v>41837</v>
      </c>
      <c r="E9831" s="2">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ht="14.25" customHeight="1" x14ac:dyDescent="0.3">
      <c r="A9832">
        <v>9831</v>
      </c>
      <c r="B9832" t="s">
        <v>10853</v>
      </c>
      <c r="C9832">
        <f>YEAR(Data!$D9832)</f>
        <v>2011</v>
      </c>
      <c r="D9832" s="2">
        <v>40893</v>
      </c>
      <c r="E9832" s="2">
        <v>40895</v>
      </c>
      <c r="F9832" t="s">
        <v>23</v>
      </c>
      <c r="G9832" t="s">
        <v>2122</v>
      </c>
      <c r="H9832" t="s">
        <v>2123</v>
      </c>
      <c r="I9832" t="s">
        <v>26</v>
      </c>
      <c r="J9832" t="s">
        <v>27</v>
      </c>
      <c r="K9832" t="s">
        <v>9147</v>
      </c>
      <c r="L9832" t="s">
        <v>104</v>
      </c>
      <c r="M9832">
        <v>77705</v>
      </c>
      <c r="N9832" t="s">
        <v>105</v>
      </c>
      <c r="O9832" t="s">
        <v>5475</v>
      </c>
      <c r="P9832" t="s">
        <v>71</v>
      </c>
      <c r="Q9832" t="s">
        <v>161</v>
      </c>
      <c r="R9832" t="s">
        <v>5476</v>
      </c>
      <c r="S9832">
        <v>319.96800000000002</v>
      </c>
      <c r="T9832">
        <v>4</v>
      </c>
      <c r="U9832">
        <v>0.2</v>
      </c>
      <c r="V9832">
        <v>95.990400000000008</v>
      </c>
    </row>
    <row r="9833" spans="1:22" ht="14.25" customHeight="1" x14ac:dyDescent="0.3">
      <c r="A9833">
        <v>9832</v>
      </c>
      <c r="B9833" t="s">
        <v>10853</v>
      </c>
      <c r="C9833">
        <f>YEAR(Data!$D9833)</f>
        <v>2011</v>
      </c>
      <c r="D9833" s="2">
        <v>40893</v>
      </c>
      <c r="E9833" s="2">
        <v>40895</v>
      </c>
      <c r="F9833" t="s">
        <v>23</v>
      </c>
      <c r="G9833" t="s">
        <v>2122</v>
      </c>
      <c r="H9833" t="s">
        <v>2123</v>
      </c>
      <c r="I9833" t="s">
        <v>26</v>
      </c>
      <c r="J9833" t="s">
        <v>27</v>
      </c>
      <c r="K9833" t="s">
        <v>9147</v>
      </c>
      <c r="L9833" t="s">
        <v>104</v>
      </c>
      <c r="M9833">
        <v>77705</v>
      </c>
      <c r="N9833" t="s">
        <v>105</v>
      </c>
      <c r="O9833" t="s">
        <v>259</v>
      </c>
      <c r="P9833" t="s">
        <v>32</v>
      </c>
      <c r="Q9833" t="s">
        <v>65</v>
      </c>
      <c r="R9833" t="s">
        <v>260</v>
      </c>
      <c r="S9833">
        <v>8.6240000000000023</v>
      </c>
      <c r="T9833">
        <v>7</v>
      </c>
      <c r="U9833">
        <v>0.6</v>
      </c>
      <c r="V9833">
        <v>-2.5872000000000011</v>
      </c>
    </row>
    <row r="9834" spans="1:22" ht="14.25" customHeight="1" x14ac:dyDescent="0.3">
      <c r="A9834">
        <v>9833</v>
      </c>
      <c r="B9834" t="s">
        <v>10854</v>
      </c>
      <c r="C9834">
        <f>YEAR(Data!$D9834)</f>
        <v>2011</v>
      </c>
      <c r="D9834" s="2">
        <v>40681</v>
      </c>
      <c r="E9834" s="2">
        <v>40685</v>
      </c>
      <c r="F9834" t="s">
        <v>23</v>
      </c>
      <c r="G9834" t="s">
        <v>5921</v>
      </c>
      <c r="H9834" t="s">
        <v>5922</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ht="14.25" customHeight="1" x14ac:dyDescent="0.3">
      <c r="A9835">
        <v>9834</v>
      </c>
      <c r="B9835" t="s">
        <v>10855</v>
      </c>
      <c r="C9835">
        <f>YEAR(Data!$D9835)</f>
        <v>2014</v>
      </c>
      <c r="D9835" s="2">
        <v>41897</v>
      </c>
      <c r="E9835" s="2">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ht="14.25" customHeight="1" x14ac:dyDescent="0.3">
      <c r="A9836">
        <v>9835</v>
      </c>
      <c r="B9836" t="s">
        <v>10856</v>
      </c>
      <c r="C9836">
        <f>YEAR(Data!$D9836)</f>
        <v>2013</v>
      </c>
      <c r="D9836" s="2">
        <v>41558</v>
      </c>
      <c r="E9836" s="2">
        <v>41560</v>
      </c>
      <c r="F9836" t="s">
        <v>188</v>
      </c>
      <c r="G9836" t="s">
        <v>5054</v>
      </c>
      <c r="H9836" t="s">
        <v>5055</v>
      </c>
      <c r="I9836" t="s">
        <v>26</v>
      </c>
      <c r="J9836" t="s">
        <v>27</v>
      </c>
      <c r="K9836" t="s">
        <v>3289</v>
      </c>
      <c r="L9836" t="s">
        <v>104</v>
      </c>
      <c r="M9836">
        <v>77571</v>
      </c>
      <c r="N9836" t="s">
        <v>105</v>
      </c>
      <c r="O9836" t="s">
        <v>6135</v>
      </c>
      <c r="P9836" t="s">
        <v>32</v>
      </c>
      <c r="Q9836" t="s">
        <v>65</v>
      </c>
      <c r="R9836" t="s">
        <v>6136</v>
      </c>
      <c r="S9836">
        <v>14</v>
      </c>
      <c r="T9836">
        <v>4</v>
      </c>
      <c r="U9836">
        <v>0.6</v>
      </c>
      <c r="V9836">
        <v>-6.2999999999999972</v>
      </c>
    </row>
    <row r="9837" spans="1:22" ht="14.25" customHeight="1" x14ac:dyDescent="0.3">
      <c r="A9837">
        <v>9836</v>
      </c>
      <c r="B9837" t="s">
        <v>10856</v>
      </c>
      <c r="C9837">
        <f>YEAR(Data!$D9837)</f>
        <v>2013</v>
      </c>
      <c r="D9837" s="2">
        <v>41558</v>
      </c>
      <c r="E9837" s="2">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ht="14.25" customHeight="1" x14ac:dyDescent="0.3">
      <c r="A9838">
        <v>9837</v>
      </c>
      <c r="B9838" t="s">
        <v>10857</v>
      </c>
      <c r="C9838">
        <f>YEAR(Data!$D9838)</f>
        <v>2013</v>
      </c>
      <c r="D9838" s="2">
        <v>41543</v>
      </c>
      <c r="E9838" s="2">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ht="14.25" customHeight="1" x14ac:dyDescent="0.3">
      <c r="A9839">
        <v>9838</v>
      </c>
      <c r="B9839" t="s">
        <v>10857</v>
      </c>
      <c r="C9839">
        <f>YEAR(Data!$D9839)</f>
        <v>2013</v>
      </c>
      <c r="D9839" s="2">
        <v>41543</v>
      </c>
      <c r="E9839" s="2">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ht="14.25" customHeight="1" x14ac:dyDescent="0.3">
      <c r="A9840">
        <v>9839</v>
      </c>
      <c r="B9840" t="s">
        <v>10857</v>
      </c>
      <c r="C9840">
        <f>YEAR(Data!$D9840)</f>
        <v>2013</v>
      </c>
      <c r="D9840" s="2">
        <v>41543</v>
      </c>
      <c r="E9840" s="2">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ht="14.25" customHeight="1" x14ac:dyDescent="0.3">
      <c r="A9841">
        <v>9840</v>
      </c>
      <c r="B9841" t="s">
        <v>10857</v>
      </c>
      <c r="C9841">
        <f>YEAR(Data!$D9841)</f>
        <v>2013</v>
      </c>
      <c r="D9841" s="2">
        <v>41543</v>
      </c>
      <c r="E9841" s="2">
        <v>41549</v>
      </c>
      <c r="F9841" t="s">
        <v>50</v>
      </c>
      <c r="G9841" t="s">
        <v>2450</v>
      </c>
      <c r="H9841" t="s">
        <v>2451</v>
      </c>
      <c r="I9841" t="s">
        <v>26</v>
      </c>
      <c r="J9841" t="s">
        <v>27</v>
      </c>
      <c r="K9841" t="s">
        <v>1173</v>
      </c>
      <c r="L9841" t="s">
        <v>43</v>
      </c>
      <c r="M9841">
        <v>90805</v>
      </c>
      <c r="N9841" t="s">
        <v>44</v>
      </c>
      <c r="O9841" t="s">
        <v>7663</v>
      </c>
      <c r="P9841" t="s">
        <v>71</v>
      </c>
      <c r="Q9841" t="s">
        <v>1216</v>
      </c>
      <c r="R9841" t="s">
        <v>7664</v>
      </c>
      <c r="S9841">
        <v>479.97600000000006</v>
      </c>
      <c r="T9841">
        <v>3</v>
      </c>
      <c r="U9841">
        <v>0.2</v>
      </c>
      <c r="V9841">
        <v>161.99189999999999</v>
      </c>
    </row>
    <row r="9842" spans="1:22" ht="14.25" customHeight="1" x14ac:dyDescent="0.3">
      <c r="A9842">
        <v>9841</v>
      </c>
      <c r="B9842" t="s">
        <v>10857</v>
      </c>
      <c r="C9842">
        <f>YEAR(Data!$D9842)</f>
        <v>2013</v>
      </c>
      <c r="D9842" s="2">
        <v>41543</v>
      </c>
      <c r="E9842" s="2">
        <v>41549</v>
      </c>
      <c r="F9842" t="s">
        <v>50</v>
      </c>
      <c r="G9842" t="s">
        <v>2450</v>
      </c>
      <c r="H9842" t="s">
        <v>2451</v>
      </c>
      <c r="I9842" t="s">
        <v>26</v>
      </c>
      <c r="J9842" t="s">
        <v>27</v>
      </c>
      <c r="K9842" t="s">
        <v>1173</v>
      </c>
      <c r="L9842" t="s">
        <v>43</v>
      </c>
      <c r="M9842">
        <v>90805</v>
      </c>
      <c r="N9842" t="s">
        <v>44</v>
      </c>
      <c r="O9842" t="s">
        <v>7878</v>
      </c>
      <c r="P9842" t="s">
        <v>71</v>
      </c>
      <c r="Q9842" t="s">
        <v>72</v>
      </c>
      <c r="R9842" t="s">
        <v>7879</v>
      </c>
      <c r="S9842">
        <v>44.736000000000004</v>
      </c>
      <c r="T9842">
        <v>8</v>
      </c>
      <c r="U9842">
        <v>0.2</v>
      </c>
      <c r="V9842">
        <v>4.4736000000000011</v>
      </c>
    </row>
    <row r="9843" spans="1:22" ht="14.25" customHeight="1" x14ac:dyDescent="0.3">
      <c r="A9843">
        <v>9842</v>
      </c>
      <c r="B9843" t="s">
        <v>10857</v>
      </c>
      <c r="C9843">
        <f>YEAR(Data!$D9843)</f>
        <v>2013</v>
      </c>
      <c r="D9843" s="2">
        <v>41543</v>
      </c>
      <c r="E9843" s="2">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ht="14.25" customHeight="1" x14ac:dyDescent="0.3">
      <c r="A9844">
        <v>9843</v>
      </c>
      <c r="B9844" t="s">
        <v>10857</v>
      </c>
      <c r="C9844">
        <f>YEAR(Data!$D9844)</f>
        <v>2013</v>
      </c>
      <c r="D9844" s="2">
        <v>41543</v>
      </c>
      <c r="E9844" s="2">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ht="14.25" customHeight="1" x14ac:dyDescent="0.3">
      <c r="A9845">
        <v>9844</v>
      </c>
      <c r="B9845" t="s">
        <v>10858</v>
      </c>
      <c r="C9845">
        <f>YEAR(Data!$D9845)</f>
        <v>2011</v>
      </c>
      <c r="D9845" s="2">
        <v>40697</v>
      </c>
      <c r="E9845" s="2">
        <v>40700</v>
      </c>
      <c r="F9845" t="s">
        <v>188</v>
      </c>
      <c r="G9845" t="s">
        <v>6272</v>
      </c>
      <c r="H9845" t="s">
        <v>6273</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ht="14.25" customHeight="1" x14ac:dyDescent="0.3">
      <c r="A9846">
        <v>9845</v>
      </c>
      <c r="B9846" t="s">
        <v>10858</v>
      </c>
      <c r="C9846">
        <f>YEAR(Data!$D9846)</f>
        <v>2011</v>
      </c>
      <c r="D9846" s="2">
        <v>40697</v>
      </c>
      <c r="E9846" s="2">
        <v>40700</v>
      </c>
      <c r="F9846" t="s">
        <v>188</v>
      </c>
      <c r="G9846" t="s">
        <v>6272</v>
      </c>
      <c r="H9846" t="s">
        <v>6273</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ht="14.25" customHeight="1" x14ac:dyDescent="0.3">
      <c r="A9847">
        <v>9846</v>
      </c>
      <c r="B9847" t="s">
        <v>10858</v>
      </c>
      <c r="C9847">
        <f>YEAR(Data!$D9847)</f>
        <v>2011</v>
      </c>
      <c r="D9847" s="2">
        <v>40697</v>
      </c>
      <c r="E9847" s="2">
        <v>40700</v>
      </c>
      <c r="F9847" t="s">
        <v>188</v>
      </c>
      <c r="G9847" t="s">
        <v>6272</v>
      </c>
      <c r="H9847" t="s">
        <v>6273</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ht="14.25" customHeight="1" x14ac:dyDescent="0.3">
      <c r="A9848">
        <v>9847</v>
      </c>
      <c r="B9848" t="s">
        <v>10859</v>
      </c>
      <c r="C9848">
        <f>YEAR(Data!$D9848)</f>
        <v>2014</v>
      </c>
      <c r="D9848" s="2">
        <v>41885</v>
      </c>
      <c r="E9848" s="2">
        <v>41887</v>
      </c>
      <c r="F9848" t="s">
        <v>23</v>
      </c>
      <c r="G9848" t="s">
        <v>8228</v>
      </c>
      <c r="H9848" t="s">
        <v>8229</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ht="14.25" customHeight="1" x14ac:dyDescent="0.3">
      <c r="A9849">
        <v>9848</v>
      </c>
      <c r="B9849" t="s">
        <v>10859</v>
      </c>
      <c r="C9849">
        <f>YEAR(Data!$D9849)</f>
        <v>2014</v>
      </c>
      <c r="D9849" s="2">
        <v>41885</v>
      </c>
      <c r="E9849" s="2">
        <v>41887</v>
      </c>
      <c r="F9849" t="s">
        <v>23</v>
      </c>
      <c r="G9849" t="s">
        <v>8228</v>
      </c>
      <c r="H9849" t="s">
        <v>8229</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ht="14.25" customHeight="1" x14ac:dyDescent="0.3">
      <c r="A9850">
        <v>9849</v>
      </c>
      <c r="B9850" t="s">
        <v>10859</v>
      </c>
      <c r="C9850">
        <f>YEAR(Data!$D9850)</f>
        <v>2014</v>
      </c>
      <c r="D9850" s="2">
        <v>41885</v>
      </c>
      <c r="E9850" s="2">
        <v>41887</v>
      </c>
      <c r="F9850" t="s">
        <v>23</v>
      </c>
      <c r="G9850" t="s">
        <v>8228</v>
      </c>
      <c r="H9850" t="s">
        <v>8229</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ht="14.25" customHeight="1" x14ac:dyDescent="0.3">
      <c r="A9851">
        <v>9850</v>
      </c>
      <c r="B9851" t="s">
        <v>10860</v>
      </c>
      <c r="C9851">
        <f>YEAR(Data!$D9851)</f>
        <v>2011</v>
      </c>
      <c r="D9851" s="2">
        <v>40645</v>
      </c>
      <c r="E9851" s="2">
        <v>40651</v>
      </c>
      <c r="F9851" t="s">
        <v>50</v>
      </c>
      <c r="G9851" t="s">
        <v>4764</v>
      </c>
      <c r="H9851" t="s">
        <v>4765</v>
      </c>
      <c r="I9851" t="s">
        <v>41</v>
      </c>
      <c r="J9851" t="s">
        <v>27</v>
      </c>
      <c r="K9851" t="s">
        <v>10842</v>
      </c>
      <c r="L9851" t="s">
        <v>43</v>
      </c>
      <c r="M9851">
        <v>95240</v>
      </c>
      <c r="N9851" t="s">
        <v>44</v>
      </c>
      <c r="O9851" t="s">
        <v>6846</v>
      </c>
      <c r="P9851" t="s">
        <v>46</v>
      </c>
      <c r="Q9851" t="s">
        <v>68</v>
      </c>
      <c r="R9851" t="s">
        <v>6847</v>
      </c>
      <c r="S9851">
        <v>39.68</v>
      </c>
      <c r="T9851">
        <v>2</v>
      </c>
      <c r="U9851">
        <v>0</v>
      </c>
      <c r="V9851">
        <v>16.268800000000002</v>
      </c>
    </row>
    <row r="9852" spans="1:22" ht="14.25" customHeight="1" x14ac:dyDescent="0.3">
      <c r="A9852">
        <v>9851</v>
      </c>
      <c r="B9852" t="s">
        <v>10861</v>
      </c>
      <c r="C9852">
        <f>YEAR(Data!$D9852)</f>
        <v>2013</v>
      </c>
      <c r="D9852" s="2">
        <v>41397</v>
      </c>
      <c r="E9852" s="2">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ht="14.25" customHeight="1" x14ac:dyDescent="0.3">
      <c r="A9853">
        <v>9852</v>
      </c>
      <c r="B9853" t="s">
        <v>10861</v>
      </c>
      <c r="C9853">
        <f>YEAR(Data!$D9853)</f>
        <v>2013</v>
      </c>
      <c r="D9853" s="2">
        <v>41397</v>
      </c>
      <c r="E9853" s="2">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ht="14.25" customHeight="1" x14ac:dyDescent="0.3">
      <c r="A9854">
        <v>9853</v>
      </c>
      <c r="B9854" t="s">
        <v>10861</v>
      </c>
      <c r="C9854">
        <f>YEAR(Data!$D9854)</f>
        <v>2013</v>
      </c>
      <c r="D9854" s="2">
        <v>41397</v>
      </c>
      <c r="E9854" s="2">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ht="14.25" customHeight="1" x14ac:dyDescent="0.3">
      <c r="A9855">
        <v>9854</v>
      </c>
      <c r="B9855" t="s">
        <v>10861</v>
      </c>
      <c r="C9855">
        <f>YEAR(Data!$D9855)</f>
        <v>2013</v>
      </c>
      <c r="D9855" s="2">
        <v>41397</v>
      </c>
      <c r="E9855" s="2">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ht="14.25" customHeight="1" x14ac:dyDescent="0.3">
      <c r="A9856">
        <v>9855</v>
      </c>
      <c r="B9856" t="s">
        <v>10862</v>
      </c>
      <c r="C9856">
        <f>YEAR(Data!$D9856)</f>
        <v>2014</v>
      </c>
      <c r="D9856" s="2">
        <v>41810</v>
      </c>
      <c r="E9856" s="2">
        <v>41814</v>
      </c>
      <c r="F9856" t="s">
        <v>50</v>
      </c>
      <c r="G9856" t="s">
        <v>5921</v>
      </c>
      <c r="H9856" t="s">
        <v>5922</v>
      </c>
      <c r="I9856" t="s">
        <v>26</v>
      </c>
      <c r="J9856" t="s">
        <v>27</v>
      </c>
      <c r="K9856" t="s">
        <v>127</v>
      </c>
      <c r="L9856" t="s">
        <v>43</v>
      </c>
      <c r="M9856">
        <v>94109</v>
      </c>
      <c r="N9856" t="s">
        <v>44</v>
      </c>
      <c r="O9856" t="s">
        <v>7026</v>
      </c>
      <c r="P9856" t="s">
        <v>32</v>
      </c>
      <c r="Q9856" t="s">
        <v>65</v>
      </c>
      <c r="R9856" t="s">
        <v>7027</v>
      </c>
      <c r="S9856">
        <v>50.32</v>
      </c>
      <c r="T9856">
        <v>4</v>
      </c>
      <c r="U9856">
        <v>0</v>
      </c>
      <c r="V9856">
        <v>21.134400000000003</v>
      </c>
    </row>
    <row r="9857" spans="1:22" ht="14.25" customHeight="1" x14ac:dyDescent="0.3">
      <c r="A9857">
        <v>9856</v>
      </c>
      <c r="B9857" t="s">
        <v>10862</v>
      </c>
      <c r="C9857">
        <f>YEAR(Data!$D9857)</f>
        <v>2014</v>
      </c>
      <c r="D9857" s="2">
        <v>41810</v>
      </c>
      <c r="E9857" s="2">
        <v>41814</v>
      </c>
      <c r="F9857" t="s">
        <v>50</v>
      </c>
      <c r="G9857" t="s">
        <v>5921</v>
      </c>
      <c r="H9857" t="s">
        <v>5922</v>
      </c>
      <c r="I9857" t="s">
        <v>26</v>
      </c>
      <c r="J9857" t="s">
        <v>27</v>
      </c>
      <c r="K9857" t="s">
        <v>127</v>
      </c>
      <c r="L9857" t="s">
        <v>43</v>
      </c>
      <c r="M9857">
        <v>94109</v>
      </c>
      <c r="N9857" t="s">
        <v>44</v>
      </c>
      <c r="O9857" t="s">
        <v>6339</v>
      </c>
      <c r="P9857" t="s">
        <v>46</v>
      </c>
      <c r="Q9857" t="s">
        <v>90</v>
      </c>
      <c r="R9857" t="s">
        <v>6340</v>
      </c>
      <c r="S9857">
        <v>24.56</v>
      </c>
      <c r="T9857">
        <v>2</v>
      </c>
      <c r="U9857">
        <v>0</v>
      </c>
      <c r="V9857">
        <v>11.543199999999999</v>
      </c>
    </row>
    <row r="9858" spans="1:22" ht="14.25" customHeight="1" x14ac:dyDescent="0.3">
      <c r="A9858">
        <v>9857</v>
      </c>
      <c r="B9858" t="s">
        <v>10863</v>
      </c>
      <c r="C9858">
        <f>YEAR(Data!$D9858)</f>
        <v>2011</v>
      </c>
      <c r="D9858" s="2">
        <v>40853</v>
      </c>
      <c r="E9858" s="2">
        <v>40858</v>
      </c>
      <c r="F9858" t="s">
        <v>50</v>
      </c>
      <c r="G9858" t="s">
        <v>5921</v>
      </c>
      <c r="H9858" t="s">
        <v>5922</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ht="14.25" customHeight="1" x14ac:dyDescent="0.3">
      <c r="A9859">
        <v>9858</v>
      </c>
      <c r="B9859" t="s">
        <v>10864</v>
      </c>
      <c r="C9859">
        <f>YEAR(Data!$D9859)</f>
        <v>2012</v>
      </c>
      <c r="D9859" s="2">
        <v>40994</v>
      </c>
      <c r="E9859" s="2">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ht="14.25" customHeight="1" x14ac:dyDescent="0.3">
      <c r="A9860">
        <v>9859</v>
      </c>
      <c r="B9860" t="s">
        <v>10865</v>
      </c>
      <c r="C9860">
        <f>YEAR(Data!$D9860)</f>
        <v>2014</v>
      </c>
      <c r="D9860" s="2">
        <v>41654</v>
      </c>
      <c r="E9860" s="2">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ht="14.25" customHeight="1" x14ac:dyDescent="0.3">
      <c r="A9861">
        <v>9860</v>
      </c>
      <c r="B9861" t="s">
        <v>10865</v>
      </c>
      <c r="C9861">
        <f>YEAR(Data!$D9861)</f>
        <v>2014</v>
      </c>
      <c r="D9861" s="2">
        <v>41654</v>
      </c>
      <c r="E9861" s="2">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ht="14.25" customHeight="1" x14ac:dyDescent="0.3">
      <c r="A9862">
        <v>9861</v>
      </c>
      <c r="B9862" t="s">
        <v>10865</v>
      </c>
      <c r="C9862">
        <f>YEAR(Data!$D9862)</f>
        <v>2014</v>
      </c>
      <c r="D9862" s="2">
        <v>41654</v>
      </c>
      <c r="E9862" s="2">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ht="14.25" customHeight="1" x14ac:dyDescent="0.3">
      <c r="A9863">
        <v>9862</v>
      </c>
      <c r="B9863" t="s">
        <v>10865</v>
      </c>
      <c r="C9863">
        <f>YEAR(Data!$D9863)</f>
        <v>2014</v>
      </c>
      <c r="D9863" s="2">
        <v>41654</v>
      </c>
      <c r="E9863" s="2">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ht="14.25" customHeight="1" x14ac:dyDescent="0.3">
      <c r="A9864">
        <v>9863</v>
      </c>
      <c r="B9864" t="s">
        <v>10865</v>
      </c>
      <c r="C9864">
        <f>YEAR(Data!$D9864)</f>
        <v>2014</v>
      </c>
      <c r="D9864" s="2">
        <v>41654</v>
      </c>
      <c r="E9864" s="2">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ht="14.25" customHeight="1" x14ac:dyDescent="0.3">
      <c r="A9865">
        <v>9864</v>
      </c>
      <c r="B9865" t="s">
        <v>10865</v>
      </c>
      <c r="C9865">
        <f>YEAR(Data!$D9865)</f>
        <v>2014</v>
      </c>
      <c r="D9865" s="2">
        <v>41654</v>
      </c>
      <c r="E9865" s="2">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ht="14.25" customHeight="1" x14ac:dyDescent="0.3">
      <c r="A9866">
        <v>9865</v>
      </c>
      <c r="B9866" t="s">
        <v>10865</v>
      </c>
      <c r="C9866">
        <f>YEAR(Data!$D9866)</f>
        <v>2014</v>
      </c>
      <c r="D9866" s="2">
        <v>41654</v>
      </c>
      <c r="E9866" s="2">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ht="14.25" customHeight="1" x14ac:dyDescent="0.3">
      <c r="A9867">
        <v>9866</v>
      </c>
      <c r="B9867" t="s">
        <v>10865</v>
      </c>
      <c r="C9867">
        <f>YEAR(Data!$D9867)</f>
        <v>2014</v>
      </c>
      <c r="D9867" s="2">
        <v>41654</v>
      </c>
      <c r="E9867" s="2">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ht="14.25" customHeight="1" x14ac:dyDescent="0.3">
      <c r="A9868">
        <v>9867</v>
      </c>
      <c r="B9868" t="s">
        <v>10866</v>
      </c>
      <c r="C9868">
        <f>YEAR(Data!$D9868)</f>
        <v>2012</v>
      </c>
      <c r="D9868" s="2">
        <v>40994</v>
      </c>
      <c r="E9868" s="2">
        <v>40996</v>
      </c>
      <c r="F9868" t="s">
        <v>23</v>
      </c>
      <c r="G9868" t="s">
        <v>3518</v>
      </c>
      <c r="H9868" t="s">
        <v>3519</v>
      </c>
      <c r="I9868" t="s">
        <v>41</v>
      </c>
      <c r="J9868" t="s">
        <v>27</v>
      </c>
      <c r="K9868" t="s">
        <v>266</v>
      </c>
      <c r="L9868" t="s">
        <v>267</v>
      </c>
      <c r="M9868">
        <v>10009</v>
      </c>
      <c r="N9868" t="s">
        <v>148</v>
      </c>
      <c r="O9868" t="s">
        <v>6094</v>
      </c>
      <c r="P9868" t="s">
        <v>46</v>
      </c>
      <c r="Q9868" t="s">
        <v>59</v>
      </c>
      <c r="R9868" t="s">
        <v>6095</v>
      </c>
      <c r="S9868">
        <v>1085.42</v>
      </c>
      <c r="T9868">
        <v>7</v>
      </c>
      <c r="U9868">
        <v>0</v>
      </c>
      <c r="V9868">
        <v>282.20920000000001</v>
      </c>
    </row>
    <row r="9869" spans="1:22" ht="14.25" customHeight="1" x14ac:dyDescent="0.3">
      <c r="A9869">
        <v>9868</v>
      </c>
      <c r="B9869" t="s">
        <v>10866</v>
      </c>
      <c r="C9869">
        <f>YEAR(Data!$D9869)</f>
        <v>2012</v>
      </c>
      <c r="D9869" s="2">
        <v>40994</v>
      </c>
      <c r="E9869" s="2">
        <v>40996</v>
      </c>
      <c r="F9869" t="s">
        <v>23</v>
      </c>
      <c r="G9869" t="s">
        <v>3518</v>
      </c>
      <c r="H9869" t="s">
        <v>3519</v>
      </c>
      <c r="I9869" t="s">
        <v>41</v>
      </c>
      <c r="J9869" t="s">
        <v>27</v>
      </c>
      <c r="K9869" t="s">
        <v>266</v>
      </c>
      <c r="L9869" t="s">
        <v>267</v>
      </c>
      <c r="M9869">
        <v>10009</v>
      </c>
      <c r="N9869" t="s">
        <v>148</v>
      </c>
      <c r="O9869" t="s">
        <v>6506</v>
      </c>
      <c r="P9869" t="s">
        <v>46</v>
      </c>
      <c r="Q9869" t="s">
        <v>78</v>
      </c>
      <c r="R9869" t="s">
        <v>6507</v>
      </c>
      <c r="S9869">
        <v>13.11</v>
      </c>
      <c r="T9869">
        <v>3</v>
      </c>
      <c r="U9869">
        <v>0</v>
      </c>
      <c r="V9869">
        <v>3.4086000000000003</v>
      </c>
    </row>
    <row r="9870" spans="1:22" ht="14.25" customHeight="1" x14ac:dyDescent="0.3">
      <c r="A9870">
        <v>9869</v>
      </c>
      <c r="B9870" t="s">
        <v>10867</v>
      </c>
      <c r="C9870">
        <f>YEAR(Data!$D9870)</f>
        <v>2011</v>
      </c>
      <c r="D9870" s="2">
        <v>40848</v>
      </c>
      <c r="E9870" s="2">
        <v>40850</v>
      </c>
      <c r="F9870" t="s">
        <v>188</v>
      </c>
      <c r="G9870" t="s">
        <v>895</v>
      </c>
      <c r="H9870" t="s">
        <v>896</v>
      </c>
      <c r="I9870" t="s">
        <v>41</v>
      </c>
      <c r="J9870" t="s">
        <v>27</v>
      </c>
      <c r="K9870" t="s">
        <v>10868</v>
      </c>
      <c r="L9870" t="s">
        <v>498</v>
      </c>
      <c r="M9870">
        <v>45040</v>
      </c>
      <c r="N9870" t="s">
        <v>148</v>
      </c>
      <c r="O9870" t="s">
        <v>2307</v>
      </c>
      <c r="P9870" t="s">
        <v>32</v>
      </c>
      <c r="Q9870" t="s">
        <v>65</v>
      </c>
      <c r="R9870" t="s">
        <v>2308</v>
      </c>
      <c r="S9870">
        <v>68.703999999999994</v>
      </c>
      <c r="T9870">
        <v>2</v>
      </c>
      <c r="U9870">
        <v>0.2</v>
      </c>
      <c r="V9870">
        <v>16.317200000000003</v>
      </c>
    </row>
    <row r="9871" spans="1:22" ht="14.25" customHeight="1" x14ac:dyDescent="0.3">
      <c r="A9871">
        <v>9870</v>
      </c>
      <c r="B9871" t="s">
        <v>10867</v>
      </c>
      <c r="C9871">
        <f>YEAR(Data!$D9871)</f>
        <v>2011</v>
      </c>
      <c r="D9871" s="2">
        <v>40848</v>
      </c>
      <c r="E9871" s="2">
        <v>40850</v>
      </c>
      <c r="F9871" t="s">
        <v>188</v>
      </c>
      <c r="G9871" t="s">
        <v>895</v>
      </c>
      <c r="H9871" t="s">
        <v>896</v>
      </c>
      <c r="I9871" t="s">
        <v>41</v>
      </c>
      <c r="J9871" t="s">
        <v>27</v>
      </c>
      <c r="K9871" t="s">
        <v>10868</v>
      </c>
      <c r="L9871" t="s">
        <v>498</v>
      </c>
      <c r="M9871">
        <v>45040</v>
      </c>
      <c r="N9871" t="s">
        <v>148</v>
      </c>
      <c r="O9871" t="s">
        <v>6932</v>
      </c>
      <c r="P9871" t="s">
        <v>46</v>
      </c>
      <c r="Q9871" t="s">
        <v>75</v>
      </c>
      <c r="R9871" t="s">
        <v>6933</v>
      </c>
      <c r="S9871">
        <v>3.1320000000000001</v>
      </c>
      <c r="T9871">
        <v>2</v>
      </c>
      <c r="U9871">
        <v>0.7</v>
      </c>
      <c r="V9871">
        <v>-2.6099999999999994</v>
      </c>
    </row>
    <row r="9872" spans="1:22" ht="14.25" customHeight="1" x14ac:dyDescent="0.3">
      <c r="A9872">
        <v>9871</v>
      </c>
      <c r="B9872" t="s">
        <v>10867</v>
      </c>
      <c r="C9872">
        <f>YEAR(Data!$D9872)</f>
        <v>2011</v>
      </c>
      <c r="D9872" s="2">
        <v>40848</v>
      </c>
      <c r="E9872" s="2">
        <v>40850</v>
      </c>
      <c r="F9872" t="s">
        <v>188</v>
      </c>
      <c r="G9872" t="s">
        <v>895</v>
      </c>
      <c r="H9872" t="s">
        <v>896</v>
      </c>
      <c r="I9872" t="s">
        <v>41</v>
      </c>
      <c r="J9872" t="s">
        <v>27</v>
      </c>
      <c r="K9872" t="s">
        <v>10868</v>
      </c>
      <c r="L9872" t="s">
        <v>498</v>
      </c>
      <c r="M9872">
        <v>45040</v>
      </c>
      <c r="N9872" t="s">
        <v>148</v>
      </c>
      <c r="O9872" t="s">
        <v>1724</v>
      </c>
      <c r="P9872" t="s">
        <v>46</v>
      </c>
      <c r="Q9872" t="s">
        <v>75</v>
      </c>
      <c r="R9872" t="s">
        <v>1725</v>
      </c>
      <c r="S9872">
        <v>22.428000000000004</v>
      </c>
      <c r="T9872">
        <v>3</v>
      </c>
      <c r="U9872">
        <v>0.7</v>
      </c>
      <c r="V9872">
        <v>-17.942399999999992</v>
      </c>
    </row>
    <row r="9873" spans="1:22" ht="14.25" customHeight="1" x14ac:dyDescent="0.3">
      <c r="A9873">
        <v>9872</v>
      </c>
      <c r="B9873" t="s">
        <v>10869</v>
      </c>
      <c r="C9873">
        <f>YEAR(Data!$D9873)</f>
        <v>2014</v>
      </c>
      <c r="D9873" s="2">
        <v>41919</v>
      </c>
      <c r="E9873" s="2">
        <v>41919</v>
      </c>
      <c r="F9873" t="s">
        <v>1290</v>
      </c>
      <c r="G9873" t="s">
        <v>6663</v>
      </c>
      <c r="H9873" t="s">
        <v>6664</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ht="14.25" customHeight="1" x14ac:dyDescent="0.3">
      <c r="A9874">
        <v>9873</v>
      </c>
      <c r="B9874" t="s">
        <v>10869</v>
      </c>
      <c r="C9874">
        <f>YEAR(Data!$D9874)</f>
        <v>2014</v>
      </c>
      <c r="D9874" s="2">
        <v>41919</v>
      </c>
      <c r="E9874" s="2">
        <v>41919</v>
      </c>
      <c r="F9874" t="s">
        <v>1290</v>
      </c>
      <c r="G9874" t="s">
        <v>6663</v>
      </c>
      <c r="H9874" t="s">
        <v>6664</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ht="14.25" customHeight="1" x14ac:dyDescent="0.3">
      <c r="A9875">
        <v>9874</v>
      </c>
      <c r="B9875" t="s">
        <v>10870</v>
      </c>
      <c r="C9875">
        <f>YEAR(Data!$D9875)</f>
        <v>2013</v>
      </c>
      <c r="D9875" s="2">
        <v>41619</v>
      </c>
      <c r="E9875" s="2">
        <v>41623</v>
      </c>
      <c r="F9875" t="s">
        <v>50</v>
      </c>
      <c r="G9875" t="s">
        <v>2969</v>
      </c>
      <c r="H9875" t="s">
        <v>2970</v>
      </c>
      <c r="I9875" t="s">
        <v>102</v>
      </c>
      <c r="J9875" t="s">
        <v>27</v>
      </c>
      <c r="K9875" t="s">
        <v>266</v>
      </c>
      <c r="L9875" t="s">
        <v>267</v>
      </c>
      <c r="M9875">
        <v>10024</v>
      </c>
      <c r="N9875" t="s">
        <v>148</v>
      </c>
      <c r="O9875" t="s">
        <v>6484</v>
      </c>
      <c r="P9875" t="s">
        <v>46</v>
      </c>
      <c r="Q9875" t="s">
        <v>90</v>
      </c>
      <c r="R9875" t="s">
        <v>6485</v>
      </c>
      <c r="S9875">
        <v>6.48</v>
      </c>
      <c r="T9875">
        <v>1</v>
      </c>
      <c r="U9875">
        <v>0</v>
      </c>
      <c r="V9875">
        <v>3.1104000000000003</v>
      </c>
    </row>
    <row r="9876" spans="1:22" ht="14.25" customHeight="1" x14ac:dyDescent="0.3">
      <c r="A9876">
        <v>9875</v>
      </c>
      <c r="B9876" t="s">
        <v>10871</v>
      </c>
      <c r="C9876">
        <f>YEAR(Data!$D9876)</f>
        <v>2013</v>
      </c>
      <c r="D9876" s="2">
        <v>41540</v>
      </c>
      <c r="E9876" s="2">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ht="14.25" customHeight="1" x14ac:dyDescent="0.3">
      <c r="A9877">
        <v>9876</v>
      </c>
      <c r="B9877" t="s">
        <v>10872</v>
      </c>
      <c r="C9877">
        <f>YEAR(Data!$D9877)</f>
        <v>2012</v>
      </c>
      <c r="D9877" s="2">
        <v>41272</v>
      </c>
      <c r="E9877" s="2">
        <v>41279</v>
      </c>
      <c r="F9877" t="s">
        <v>50</v>
      </c>
      <c r="G9877" t="s">
        <v>1426</v>
      </c>
      <c r="H9877" t="s">
        <v>1427</v>
      </c>
      <c r="I9877" t="s">
        <v>26</v>
      </c>
      <c r="J9877" t="s">
        <v>27</v>
      </c>
      <c r="K9877" t="s">
        <v>266</v>
      </c>
      <c r="L9877" t="s">
        <v>267</v>
      </c>
      <c r="M9877">
        <v>10035</v>
      </c>
      <c r="N9877" t="s">
        <v>148</v>
      </c>
      <c r="O9877" t="s">
        <v>10327</v>
      </c>
      <c r="P9877" t="s">
        <v>46</v>
      </c>
      <c r="Q9877" t="s">
        <v>578</v>
      </c>
      <c r="R9877" t="s">
        <v>10328</v>
      </c>
      <c r="S9877">
        <v>6.36</v>
      </c>
      <c r="T9877">
        <v>2</v>
      </c>
      <c r="U9877">
        <v>0</v>
      </c>
      <c r="V9877">
        <v>6.3600000000000101E-2</v>
      </c>
    </row>
    <row r="9878" spans="1:22" ht="14.25" customHeight="1" x14ac:dyDescent="0.3">
      <c r="A9878">
        <v>9877</v>
      </c>
      <c r="B9878" t="s">
        <v>10873</v>
      </c>
      <c r="C9878">
        <f>YEAR(Data!$D9878)</f>
        <v>2014</v>
      </c>
      <c r="D9878" s="2">
        <v>41750</v>
      </c>
      <c r="E9878" s="2">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ht="14.25" customHeight="1" x14ac:dyDescent="0.3">
      <c r="A9879">
        <v>9878</v>
      </c>
      <c r="B9879" t="s">
        <v>10873</v>
      </c>
      <c r="C9879">
        <f>YEAR(Data!$D9879)</f>
        <v>2014</v>
      </c>
      <c r="D9879" s="2">
        <v>41750</v>
      </c>
      <c r="E9879" s="2">
        <v>41751</v>
      </c>
      <c r="F9879" t="s">
        <v>188</v>
      </c>
      <c r="G9879" t="s">
        <v>4527</v>
      </c>
      <c r="H9879" t="s">
        <v>4528</v>
      </c>
      <c r="I9879" t="s">
        <v>102</v>
      </c>
      <c r="J9879" t="s">
        <v>27</v>
      </c>
      <c r="K9879" t="s">
        <v>2180</v>
      </c>
      <c r="L9879" t="s">
        <v>498</v>
      </c>
      <c r="M9879">
        <v>44105</v>
      </c>
      <c r="N9879" t="s">
        <v>148</v>
      </c>
      <c r="O9879" t="s">
        <v>6137</v>
      </c>
      <c r="P9879" t="s">
        <v>46</v>
      </c>
      <c r="Q9879" t="s">
        <v>75</v>
      </c>
      <c r="R9879" t="s">
        <v>6138</v>
      </c>
      <c r="S9879">
        <v>8.7000000000000011</v>
      </c>
      <c r="T9879">
        <v>5</v>
      </c>
      <c r="U9879">
        <v>0.7</v>
      </c>
      <c r="V9879">
        <v>-6.379999999999999</v>
      </c>
    </row>
    <row r="9880" spans="1:22" ht="14.25" customHeight="1" x14ac:dyDescent="0.3">
      <c r="A9880">
        <v>9879</v>
      </c>
      <c r="B9880" t="s">
        <v>10873</v>
      </c>
      <c r="C9880">
        <f>YEAR(Data!$D9880)</f>
        <v>2014</v>
      </c>
      <c r="D9880" s="2">
        <v>41750</v>
      </c>
      <c r="E9880" s="2">
        <v>41751</v>
      </c>
      <c r="F9880" t="s">
        <v>188</v>
      </c>
      <c r="G9880" t="s">
        <v>4527</v>
      </c>
      <c r="H9880" t="s">
        <v>4528</v>
      </c>
      <c r="I9880" t="s">
        <v>102</v>
      </c>
      <c r="J9880" t="s">
        <v>27</v>
      </c>
      <c r="K9880" t="s">
        <v>2180</v>
      </c>
      <c r="L9880" t="s">
        <v>498</v>
      </c>
      <c r="M9880">
        <v>44105</v>
      </c>
      <c r="N9880" t="s">
        <v>148</v>
      </c>
      <c r="O9880" t="s">
        <v>8893</v>
      </c>
      <c r="P9880" t="s">
        <v>71</v>
      </c>
      <c r="Q9880" t="s">
        <v>72</v>
      </c>
      <c r="R9880" t="s">
        <v>8894</v>
      </c>
      <c r="S9880">
        <v>122.38199999999999</v>
      </c>
      <c r="T9880">
        <v>3</v>
      </c>
      <c r="U9880">
        <v>0.4</v>
      </c>
      <c r="V9880">
        <v>-24.476399999999998</v>
      </c>
    </row>
    <row r="9881" spans="1:22" ht="14.25" customHeight="1" x14ac:dyDescent="0.3">
      <c r="A9881">
        <v>9880</v>
      </c>
      <c r="B9881" t="s">
        <v>10874</v>
      </c>
      <c r="C9881">
        <f>YEAR(Data!$D9881)</f>
        <v>2013</v>
      </c>
      <c r="D9881" s="2">
        <v>41508</v>
      </c>
      <c r="E9881" s="2">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ht="14.25" customHeight="1" x14ac:dyDescent="0.3">
      <c r="A9882">
        <v>9881</v>
      </c>
      <c r="B9882" t="s">
        <v>10875</v>
      </c>
      <c r="C9882">
        <f>YEAR(Data!$D9882)</f>
        <v>2012</v>
      </c>
      <c r="D9882" s="2">
        <v>41058</v>
      </c>
      <c r="E9882" s="2">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ht="14.25" customHeight="1" x14ac:dyDescent="0.3">
      <c r="A9883">
        <v>9882</v>
      </c>
      <c r="B9883" t="s">
        <v>10876</v>
      </c>
      <c r="C9883">
        <f>YEAR(Data!$D9883)</f>
        <v>2011</v>
      </c>
      <c r="D9883" s="2">
        <v>40767</v>
      </c>
      <c r="E9883" s="2">
        <v>40768</v>
      </c>
      <c r="F9883" t="s">
        <v>188</v>
      </c>
      <c r="G9883" t="s">
        <v>2720</v>
      </c>
      <c r="H9883" t="s">
        <v>2721</v>
      </c>
      <c r="I9883" t="s">
        <v>26</v>
      </c>
      <c r="J9883" t="s">
        <v>27</v>
      </c>
      <c r="K9883" t="s">
        <v>5675</v>
      </c>
      <c r="L9883" t="s">
        <v>1272</v>
      </c>
      <c r="M9883">
        <v>30188</v>
      </c>
      <c r="N9883" t="s">
        <v>30</v>
      </c>
      <c r="O9883" t="s">
        <v>2357</v>
      </c>
      <c r="P9883" t="s">
        <v>46</v>
      </c>
      <c r="Q9883" t="s">
        <v>75</v>
      </c>
      <c r="R9883" t="s">
        <v>2358</v>
      </c>
      <c r="S9883">
        <v>14.04</v>
      </c>
      <c r="T9883">
        <v>3</v>
      </c>
      <c r="U9883">
        <v>0</v>
      </c>
      <c r="V9883">
        <v>6.7392000000000003</v>
      </c>
    </row>
    <row r="9884" spans="1:22" ht="14.25" customHeight="1" x14ac:dyDescent="0.3">
      <c r="A9884">
        <v>9883</v>
      </c>
      <c r="B9884" t="s">
        <v>10876</v>
      </c>
      <c r="C9884">
        <f>YEAR(Data!$D9884)</f>
        <v>2011</v>
      </c>
      <c r="D9884" s="2">
        <v>40767</v>
      </c>
      <c r="E9884" s="2">
        <v>40768</v>
      </c>
      <c r="F9884" t="s">
        <v>188</v>
      </c>
      <c r="G9884" t="s">
        <v>2720</v>
      </c>
      <c r="H9884" t="s">
        <v>2721</v>
      </c>
      <c r="I9884" t="s">
        <v>26</v>
      </c>
      <c r="J9884" t="s">
        <v>27</v>
      </c>
      <c r="K9884" t="s">
        <v>5675</v>
      </c>
      <c r="L9884" t="s">
        <v>1272</v>
      </c>
      <c r="M9884">
        <v>30188</v>
      </c>
      <c r="N9884" t="s">
        <v>30</v>
      </c>
      <c r="O9884" t="s">
        <v>3558</v>
      </c>
      <c r="P9884" t="s">
        <v>71</v>
      </c>
      <c r="Q9884" t="s">
        <v>161</v>
      </c>
      <c r="R9884" t="s">
        <v>3559</v>
      </c>
      <c r="S9884">
        <v>272.61</v>
      </c>
      <c r="T9884">
        <v>13</v>
      </c>
      <c r="U9884">
        <v>0</v>
      </c>
      <c r="V9884">
        <v>98.139599999999987</v>
      </c>
    </row>
    <row r="9885" spans="1:22" ht="14.25" customHeight="1" x14ac:dyDescent="0.3">
      <c r="A9885">
        <v>9884</v>
      </c>
      <c r="B9885" t="s">
        <v>10877</v>
      </c>
      <c r="C9885">
        <f>YEAR(Data!$D9885)</f>
        <v>2011</v>
      </c>
      <c r="D9885" s="2">
        <v>40636</v>
      </c>
      <c r="E9885" s="2">
        <v>40641</v>
      </c>
      <c r="F9885" t="s">
        <v>50</v>
      </c>
      <c r="G9885" t="s">
        <v>6982</v>
      </c>
      <c r="H9885" t="s">
        <v>6983</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ht="14.25" customHeight="1" x14ac:dyDescent="0.3">
      <c r="A9886">
        <v>9885</v>
      </c>
      <c r="B9886" t="s">
        <v>10877</v>
      </c>
      <c r="C9886">
        <f>YEAR(Data!$D9886)</f>
        <v>2011</v>
      </c>
      <c r="D9886" s="2">
        <v>40636</v>
      </c>
      <c r="E9886" s="2">
        <v>40641</v>
      </c>
      <c r="F9886" t="s">
        <v>50</v>
      </c>
      <c r="G9886" t="s">
        <v>6982</v>
      </c>
      <c r="H9886" t="s">
        <v>6983</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ht="14.25" customHeight="1" x14ac:dyDescent="0.3">
      <c r="A9887">
        <v>9886</v>
      </c>
      <c r="B9887" t="s">
        <v>10877</v>
      </c>
      <c r="C9887">
        <f>YEAR(Data!$D9887)</f>
        <v>2011</v>
      </c>
      <c r="D9887" s="2">
        <v>40636</v>
      </c>
      <c r="E9887" s="2">
        <v>40641</v>
      </c>
      <c r="F9887" t="s">
        <v>50</v>
      </c>
      <c r="G9887" t="s">
        <v>6982</v>
      </c>
      <c r="H9887" t="s">
        <v>6983</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ht="14.25" customHeight="1" x14ac:dyDescent="0.3">
      <c r="A9888">
        <v>9887</v>
      </c>
      <c r="B9888" t="s">
        <v>10878</v>
      </c>
      <c r="C9888">
        <f>YEAR(Data!$D9888)</f>
        <v>2011</v>
      </c>
      <c r="D9888" s="2">
        <v>40567</v>
      </c>
      <c r="E9888" s="2">
        <v>40571</v>
      </c>
      <c r="F9888" t="s">
        <v>50</v>
      </c>
      <c r="G9888" t="s">
        <v>5433</v>
      </c>
      <c r="H9888" t="s">
        <v>5434</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ht="14.25" customHeight="1" x14ac:dyDescent="0.3">
      <c r="A9889">
        <v>9888</v>
      </c>
      <c r="B9889" t="s">
        <v>10879</v>
      </c>
      <c r="C9889">
        <f>YEAR(Data!$D9889)</f>
        <v>2014</v>
      </c>
      <c r="D9889" s="2">
        <v>41925</v>
      </c>
      <c r="E9889" s="2">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ht="14.25" customHeight="1" x14ac:dyDescent="0.3">
      <c r="A9890">
        <v>9889</v>
      </c>
      <c r="B9890" t="s">
        <v>10880</v>
      </c>
      <c r="C9890">
        <f>YEAR(Data!$D9890)</f>
        <v>2012</v>
      </c>
      <c r="D9890" s="2">
        <v>41129</v>
      </c>
      <c r="E9890" s="2">
        <v>41133</v>
      </c>
      <c r="F9890" t="s">
        <v>50</v>
      </c>
      <c r="G9890" t="s">
        <v>2983</v>
      </c>
      <c r="H9890" t="s">
        <v>2984</v>
      </c>
      <c r="I9890" t="s">
        <v>26</v>
      </c>
      <c r="J9890" t="s">
        <v>27</v>
      </c>
      <c r="K9890" t="s">
        <v>8508</v>
      </c>
      <c r="L9890" t="s">
        <v>267</v>
      </c>
      <c r="M9890">
        <v>13501</v>
      </c>
      <c r="N9890" t="s">
        <v>148</v>
      </c>
      <c r="O9890" t="s">
        <v>4415</v>
      </c>
      <c r="P9890" t="s">
        <v>71</v>
      </c>
      <c r="Q9890" t="s">
        <v>161</v>
      </c>
      <c r="R9890" t="s">
        <v>4416</v>
      </c>
      <c r="S9890">
        <v>79.989999999999995</v>
      </c>
      <c r="T9890">
        <v>1</v>
      </c>
      <c r="U9890">
        <v>0</v>
      </c>
      <c r="V9890">
        <v>28.796399999999998</v>
      </c>
    </row>
    <row r="9891" spans="1:22" ht="14.25" customHeight="1" x14ac:dyDescent="0.3">
      <c r="A9891">
        <v>9890</v>
      </c>
      <c r="B9891" t="s">
        <v>10881</v>
      </c>
      <c r="C9891">
        <f>YEAR(Data!$D9891)</f>
        <v>2014</v>
      </c>
      <c r="D9891" s="2">
        <v>41718</v>
      </c>
      <c r="E9891" s="2">
        <v>41719</v>
      </c>
      <c r="F9891" t="s">
        <v>188</v>
      </c>
      <c r="G9891" t="s">
        <v>4190</v>
      </c>
      <c r="H9891" t="s">
        <v>4191</v>
      </c>
      <c r="I9891" t="s">
        <v>41</v>
      </c>
      <c r="J9891" t="s">
        <v>27</v>
      </c>
      <c r="K9891" t="s">
        <v>1119</v>
      </c>
      <c r="L9891" t="s">
        <v>788</v>
      </c>
      <c r="M9891">
        <v>8701</v>
      </c>
      <c r="N9891" t="s">
        <v>148</v>
      </c>
      <c r="O9891" t="s">
        <v>7785</v>
      </c>
      <c r="P9891" t="s">
        <v>46</v>
      </c>
      <c r="Q9891" t="s">
        <v>68</v>
      </c>
      <c r="R9891" t="s">
        <v>7786</v>
      </c>
      <c r="S9891">
        <v>8.94</v>
      </c>
      <c r="T9891">
        <v>3</v>
      </c>
      <c r="U9891">
        <v>0</v>
      </c>
      <c r="V9891">
        <v>2.4138000000000006</v>
      </c>
    </row>
    <row r="9892" spans="1:22" ht="14.25" customHeight="1" x14ac:dyDescent="0.3">
      <c r="A9892">
        <v>9891</v>
      </c>
      <c r="B9892" t="s">
        <v>10882</v>
      </c>
      <c r="C9892">
        <f>YEAR(Data!$D9892)</f>
        <v>2013</v>
      </c>
      <c r="D9892" s="2">
        <v>41481</v>
      </c>
      <c r="E9892" s="2">
        <v>41484</v>
      </c>
      <c r="F9892" t="s">
        <v>23</v>
      </c>
      <c r="G9892" t="s">
        <v>584</v>
      </c>
      <c r="H9892" t="s">
        <v>585</v>
      </c>
      <c r="I9892" t="s">
        <v>41</v>
      </c>
      <c r="J9892" t="s">
        <v>27</v>
      </c>
      <c r="K9892" t="s">
        <v>2548</v>
      </c>
      <c r="L9892" t="s">
        <v>114</v>
      </c>
      <c r="M9892">
        <v>53209</v>
      </c>
      <c r="N9892" t="s">
        <v>105</v>
      </c>
      <c r="O9892" t="s">
        <v>6651</v>
      </c>
      <c r="P9892" t="s">
        <v>46</v>
      </c>
      <c r="Q9892" t="s">
        <v>90</v>
      </c>
      <c r="R9892" t="s">
        <v>6652</v>
      </c>
      <c r="S9892">
        <v>20.62</v>
      </c>
      <c r="T9892">
        <v>2</v>
      </c>
      <c r="U9892">
        <v>0</v>
      </c>
      <c r="V9892">
        <v>9.6913999999999998</v>
      </c>
    </row>
    <row r="9893" spans="1:22" ht="14.25" customHeight="1" x14ac:dyDescent="0.3">
      <c r="A9893">
        <v>9892</v>
      </c>
      <c r="B9893" t="s">
        <v>10882</v>
      </c>
      <c r="C9893">
        <f>YEAR(Data!$D9893)</f>
        <v>2013</v>
      </c>
      <c r="D9893" s="2">
        <v>41481</v>
      </c>
      <c r="E9893" s="2">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ht="14.25" customHeight="1" x14ac:dyDescent="0.3">
      <c r="A9894">
        <v>9893</v>
      </c>
      <c r="B9894" t="s">
        <v>10882</v>
      </c>
      <c r="C9894">
        <f>YEAR(Data!$D9894)</f>
        <v>2013</v>
      </c>
      <c r="D9894" s="2">
        <v>41481</v>
      </c>
      <c r="E9894" s="2">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ht="14.25" customHeight="1" x14ac:dyDescent="0.3">
      <c r="A9895">
        <v>9894</v>
      </c>
      <c r="B9895" t="s">
        <v>10882</v>
      </c>
      <c r="C9895">
        <f>YEAR(Data!$D9895)</f>
        <v>2013</v>
      </c>
      <c r="D9895" s="2">
        <v>41481</v>
      </c>
      <c r="E9895" s="2">
        <v>41484</v>
      </c>
      <c r="F9895" t="s">
        <v>23</v>
      </c>
      <c r="G9895" t="s">
        <v>584</v>
      </c>
      <c r="H9895" t="s">
        <v>585</v>
      </c>
      <c r="I9895" t="s">
        <v>41</v>
      </c>
      <c r="J9895" t="s">
        <v>27</v>
      </c>
      <c r="K9895" t="s">
        <v>2548</v>
      </c>
      <c r="L9895" t="s">
        <v>114</v>
      </c>
      <c r="M9895">
        <v>53209</v>
      </c>
      <c r="N9895" t="s">
        <v>105</v>
      </c>
      <c r="O9895" t="s">
        <v>7951</v>
      </c>
      <c r="P9895" t="s">
        <v>32</v>
      </c>
      <c r="Q9895" t="s">
        <v>36</v>
      </c>
      <c r="R9895" t="s">
        <v>7952</v>
      </c>
      <c r="S9895">
        <v>403.56</v>
      </c>
      <c r="T9895">
        <v>4</v>
      </c>
      <c r="U9895">
        <v>0</v>
      </c>
      <c r="V9895">
        <v>96.854399999999998</v>
      </c>
    </row>
    <row r="9896" spans="1:22" ht="14.25" customHeight="1" x14ac:dyDescent="0.3">
      <c r="A9896">
        <v>9895</v>
      </c>
      <c r="B9896" t="s">
        <v>10882</v>
      </c>
      <c r="C9896">
        <f>YEAR(Data!$D9896)</f>
        <v>2013</v>
      </c>
      <c r="D9896" s="2">
        <v>41481</v>
      </c>
      <c r="E9896" s="2">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ht="14.25" customHeight="1" x14ac:dyDescent="0.3">
      <c r="A9897">
        <v>9896</v>
      </c>
      <c r="B9897" t="s">
        <v>10883</v>
      </c>
      <c r="C9897">
        <f>YEAR(Data!$D9897)</f>
        <v>2011</v>
      </c>
      <c r="D9897" s="2">
        <v>40812</v>
      </c>
      <c r="E9897" s="2">
        <v>40817</v>
      </c>
      <c r="F9897" t="s">
        <v>50</v>
      </c>
      <c r="G9897" t="s">
        <v>3881</v>
      </c>
      <c r="H9897" t="s">
        <v>3882</v>
      </c>
      <c r="I9897" t="s">
        <v>26</v>
      </c>
      <c r="J9897" t="s">
        <v>27</v>
      </c>
      <c r="K9897" t="s">
        <v>303</v>
      </c>
      <c r="L9897" t="s">
        <v>211</v>
      </c>
      <c r="M9897">
        <v>60623</v>
      </c>
      <c r="N9897" t="s">
        <v>105</v>
      </c>
      <c r="O9897" t="s">
        <v>6817</v>
      </c>
      <c r="P9897" t="s">
        <v>71</v>
      </c>
      <c r="Q9897" t="s">
        <v>161</v>
      </c>
      <c r="R9897" t="s">
        <v>6818</v>
      </c>
      <c r="S9897">
        <v>153.82400000000001</v>
      </c>
      <c r="T9897">
        <v>11</v>
      </c>
      <c r="U9897">
        <v>0.2</v>
      </c>
      <c r="V9897">
        <v>38.456000000000003</v>
      </c>
    </row>
    <row r="9898" spans="1:22" ht="14.25" customHeight="1" x14ac:dyDescent="0.3">
      <c r="A9898">
        <v>9897</v>
      </c>
      <c r="B9898" t="s">
        <v>10884</v>
      </c>
      <c r="C9898">
        <f>YEAR(Data!$D9898)</f>
        <v>2011</v>
      </c>
      <c r="D9898" s="2">
        <v>40711</v>
      </c>
      <c r="E9898" s="2">
        <v>40714</v>
      </c>
      <c r="F9898" t="s">
        <v>23</v>
      </c>
      <c r="G9898" t="s">
        <v>1934</v>
      </c>
      <c r="H9898" t="s">
        <v>1935</v>
      </c>
      <c r="I9898" t="s">
        <v>26</v>
      </c>
      <c r="J9898" t="s">
        <v>27</v>
      </c>
      <c r="K9898" t="s">
        <v>303</v>
      </c>
      <c r="L9898" t="s">
        <v>211</v>
      </c>
      <c r="M9898">
        <v>60653</v>
      </c>
      <c r="N9898" t="s">
        <v>105</v>
      </c>
      <c r="O9898" t="s">
        <v>7534</v>
      </c>
      <c r="P9898" t="s">
        <v>46</v>
      </c>
      <c r="Q9898" t="s">
        <v>90</v>
      </c>
      <c r="R9898" t="s">
        <v>7535</v>
      </c>
      <c r="S9898">
        <v>62.015999999999998</v>
      </c>
      <c r="T9898">
        <v>2</v>
      </c>
      <c r="U9898">
        <v>0.2</v>
      </c>
      <c r="V9898">
        <v>22.480800000000002</v>
      </c>
    </row>
    <row r="9899" spans="1:22" ht="14.25" customHeight="1" x14ac:dyDescent="0.3">
      <c r="A9899">
        <v>9898</v>
      </c>
      <c r="B9899" t="s">
        <v>10885</v>
      </c>
      <c r="C9899">
        <f>YEAR(Data!$D9899)</f>
        <v>2013</v>
      </c>
      <c r="D9899" s="2">
        <v>41432</v>
      </c>
      <c r="E9899" s="2">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ht="14.25" customHeight="1" x14ac:dyDescent="0.3">
      <c r="A9900">
        <v>9899</v>
      </c>
      <c r="B9900" t="s">
        <v>10885</v>
      </c>
      <c r="C9900">
        <f>YEAR(Data!$D9900)</f>
        <v>2013</v>
      </c>
      <c r="D9900" s="2">
        <v>41432</v>
      </c>
      <c r="E9900" s="2">
        <v>41436</v>
      </c>
      <c r="F9900" t="s">
        <v>50</v>
      </c>
      <c r="G9900" t="s">
        <v>3647</v>
      </c>
      <c r="H9900" t="s">
        <v>3648</v>
      </c>
      <c r="I9900" t="s">
        <v>26</v>
      </c>
      <c r="J9900" t="s">
        <v>27</v>
      </c>
      <c r="K9900" t="s">
        <v>746</v>
      </c>
      <c r="L9900" t="s">
        <v>498</v>
      </c>
      <c r="M9900">
        <v>45014</v>
      </c>
      <c r="N9900" t="s">
        <v>148</v>
      </c>
      <c r="O9900" t="s">
        <v>7823</v>
      </c>
      <c r="P9900" t="s">
        <v>32</v>
      </c>
      <c r="Q9900" t="s">
        <v>65</v>
      </c>
      <c r="R9900" t="s">
        <v>7824</v>
      </c>
      <c r="S9900">
        <v>82.64</v>
      </c>
      <c r="T9900">
        <v>2</v>
      </c>
      <c r="U9900">
        <v>0.2</v>
      </c>
      <c r="V9900">
        <v>0</v>
      </c>
    </row>
    <row r="9901" spans="1:22" ht="14.25" customHeight="1" x14ac:dyDescent="0.3">
      <c r="A9901">
        <v>9900</v>
      </c>
      <c r="B9901" t="s">
        <v>10886</v>
      </c>
      <c r="C9901">
        <f>YEAR(Data!$D9901)</f>
        <v>2011</v>
      </c>
      <c r="D9901" s="2">
        <v>40630</v>
      </c>
      <c r="E9901" s="2">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ht="14.25" customHeight="1" x14ac:dyDescent="0.3">
      <c r="A9902">
        <v>9901</v>
      </c>
      <c r="B9902" t="s">
        <v>10887</v>
      </c>
      <c r="C9902">
        <f>YEAR(Data!$D9902)</f>
        <v>2014</v>
      </c>
      <c r="D9902" s="2">
        <v>41873</v>
      </c>
      <c r="E9902" s="2">
        <v>41877</v>
      </c>
      <c r="F9902" t="s">
        <v>50</v>
      </c>
      <c r="G9902" t="s">
        <v>10593</v>
      </c>
      <c r="H9902" t="s">
        <v>10594</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ht="14.25" customHeight="1" x14ac:dyDescent="0.3">
      <c r="A9903">
        <v>9902</v>
      </c>
      <c r="B9903" t="s">
        <v>10887</v>
      </c>
      <c r="C9903">
        <f>YEAR(Data!$D9903)</f>
        <v>2014</v>
      </c>
      <c r="D9903" s="2">
        <v>41873</v>
      </c>
      <c r="E9903" s="2">
        <v>41877</v>
      </c>
      <c r="F9903" t="s">
        <v>50</v>
      </c>
      <c r="G9903" t="s">
        <v>10593</v>
      </c>
      <c r="H9903" t="s">
        <v>10594</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ht="14.25" customHeight="1" x14ac:dyDescent="0.3">
      <c r="A9904">
        <v>9903</v>
      </c>
      <c r="B9904" t="s">
        <v>10887</v>
      </c>
      <c r="C9904">
        <f>YEAR(Data!$D9904)</f>
        <v>2014</v>
      </c>
      <c r="D9904" s="2">
        <v>41873</v>
      </c>
      <c r="E9904" s="2">
        <v>41877</v>
      </c>
      <c r="F9904" t="s">
        <v>50</v>
      </c>
      <c r="G9904" t="s">
        <v>10593</v>
      </c>
      <c r="H9904" t="s">
        <v>10594</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ht="14.25" customHeight="1" x14ac:dyDescent="0.3">
      <c r="A9905">
        <v>9904</v>
      </c>
      <c r="B9905" t="s">
        <v>10888</v>
      </c>
      <c r="C9905">
        <f>YEAR(Data!$D9905)</f>
        <v>2011</v>
      </c>
      <c r="D9905" s="2">
        <v>40859</v>
      </c>
      <c r="E9905" s="2">
        <v>40865</v>
      </c>
      <c r="F9905" t="s">
        <v>50</v>
      </c>
      <c r="G9905" t="s">
        <v>251</v>
      </c>
      <c r="H9905" t="s">
        <v>252</v>
      </c>
      <c r="I9905" t="s">
        <v>26</v>
      </c>
      <c r="J9905" t="s">
        <v>27</v>
      </c>
      <c r="K9905" t="s">
        <v>4214</v>
      </c>
      <c r="L9905" t="s">
        <v>104</v>
      </c>
      <c r="M9905">
        <v>75007</v>
      </c>
      <c r="N9905" t="s">
        <v>105</v>
      </c>
      <c r="O9905" t="s">
        <v>5684</v>
      </c>
      <c r="P9905" t="s">
        <v>32</v>
      </c>
      <c r="Q9905" t="s">
        <v>65</v>
      </c>
      <c r="R9905" t="s">
        <v>5685</v>
      </c>
      <c r="S9905">
        <v>25.128000000000004</v>
      </c>
      <c r="T9905">
        <v>3</v>
      </c>
      <c r="U9905">
        <v>0.6</v>
      </c>
      <c r="V9905">
        <v>-6.9101999999999997</v>
      </c>
    </row>
    <row r="9906" spans="1:22" ht="14.25" customHeight="1" x14ac:dyDescent="0.3">
      <c r="A9906">
        <v>9905</v>
      </c>
      <c r="B9906" t="s">
        <v>10888</v>
      </c>
      <c r="C9906">
        <f>YEAR(Data!$D9906)</f>
        <v>2011</v>
      </c>
      <c r="D9906" s="2">
        <v>40859</v>
      </c>
      <c r="E9906" s="2">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ht="14.25" customHeight="1" x14ac:dyDescent="0.3">
      <c r="A9907">
        <v>9906</v>
      </c>
      <c r="B9907" t="s">
        <v>10889</v>
      </c>
      <c r="C9907">
        <f>YEAR(Data!$D9907)</f>
        <v>2012</v>
      </c>
      <c r="D9907" s="2">
        <v>41165</v>
      </c>
      <c r="E9907" s="2">
        <v>41167</v>
      </c>
      <c r="F9907" t="s">
        <v>188</v>
      </c>
      <c r="G9907" t="s">
        <v>5632</v>
      </c>
      <c r="H9907" t="s">
        <v>5633</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ht="14.25" customHeight="1" x14ac:dyDescent="0.3">
      <c r="A9908">
        <v>9907</v>
      </c>
      <c r="B9908" t="s">
        <v>10889</v>
      </c>
      <c r="C9908">
        <f>YEAR(Data!$D9908)</f>
        <v>2012</v>
      </c>
      <c r="D9908" s="2">
        <v>41165</v>
      </c>
      <c r="E9908" s="2">
        <v>41167</v>
      </c>
      <c r="F9908" t="s">
        <v>188</v>
      </c>
      <c r="G9908" t="s">
        <v>5632</v>
      </c>
      <c r="H9908" t="s">
        <v>5633</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ht="14.25" customHeight="1" x14ac:dyDescent="0.3">
      <c r="A9909">
        <v>9908</v>
      </c>
      <c r="B9909" t="s">
        <v>10889</v>
      </c>
      <c r="C9909">
        <f>YEAR(Data!$D9909)</f>
        <v>2012</v>
      </c>
      <c r="D9909" s="2">
        <v>41165</v>
      </c>
      <c r="E9909" s="2">
        <v>41167</v>
      </c>
      <c r="F9909" t="s">
        <v>188</v>
      </c>
      <c r="G9909" t="s">
        <v>5632</v>
      </c>
      <c r="H9909" t="s">
        <v>5633</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ht="14.25" customHeight="1" x14ac:dyDescent="0.3">
      <c r="A9910">
        <v>9909</v>
      </c>
      <c r="B9910" t="s">
        <v>10889</v>
      </c>
      <c r="C9910">
        <f>YEAR(Data!$D9910)</f>
        <v>2012</v>
      </c>
      <c r="D9910" s="2">
        <v>41165</v>
      </c>
      <c r="E9910" s="2">
        <v>41167</v>
      </c>
      <c r="F9910" t="s">
        <v>188</v>
      </c>
      <c r="G9910" t="s">
        <v>5632</v>
      </c>
      <c r="H9910" t="s">
        <v>5633</v>
      </c>
      <c r="I9910" t="s">
        <v>41</v>
      </c>
      <c r="J9910" t="s">
        <v>27</v>
      </c>
      <c r="K9910" t="s">
        <v>1883</v>
      </c>
      <c r="L9910" t="s">
        <v>43</v>
      </c>
      <c r="M9910">
        <v>92804</v>
      </c>
      <c r="N9910" t="s">
        <v>44</v>
      </c>
      <c r="O9910" t="s">
        <v>6288</v>
      </c>
      <c r="P9910" t="s">
        <v>32</v>
      </c>
      <c r="Q9910" t="s">
        <v>65</v>
      </c>
      <c r="R9910" t="s">
        <v>6289</v>
      </c>
      <c r="S9910">
        <v>207.35</v>
      </c>
      <c r="T9910">
        <v>5</v>
      </c>
      <c r="U9910">
        <v>0</v>
      </c>
      <c r="V9910">
        <v>24.881999999999991</v>
      </c>
    </row>
    <row r="9911" spans="1:22" ht="14.25" customHeight="1" x14ac:dyDescent="0.3">
      <c r="A9911">
        <v>9910</v>
      </c>
      <c r="B9911" t="s">
        <v>10889</v>
      </c>
      <c r="C9911">
        <f>YEAR(Data!$D9911)</f>
        <v>2012</v>
      </c>
      <c r="D9911" s="2">
        <v>41165</v>
      </c>
      <c r="E9911" s="2">
        <v>41167</v>
      </c>
      <c r="F9911" t="s">
        <v>188</v>
      </c>
      <c r="G9911" t="s">
        <v>5632</v>
      </c>
      <c r="H9911" t="s">
        <v>5633</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ht="14.25" customHeight="1" x14ac:dyDescent="0.3">
      <c r="A9912">
        <v>9911</v>
      </c>
      <c r="B9912" t="s">
        <v>10889</v>
      </c>
      <c r="C9912">
        <f>YEAR(Data!$D9912)</f>
        <v>2012</v>
      </c>
      <c r="D9912" s="2">
        <v>41165</v>
      </c>
      <c r="E9912" s="2">
        <v>41167</v>
      </c>
      <c r="F9912" t="s">
        <v>188</v>
      </c>
      <c r="G9912" t="s">
        <v>5632</v>
      </c>
      <c r="H9912" t="s">
        <v>5633</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ht="14.25" customHeight="1" x14ac:dyDescent="0.3">
      <c r="A9913">
        <v>9912</v>
      </c>
      <c r="B9913" t="s">
        <v>10890</v>
      </c>
      <c r="C9913">
        <f>YEAR(Data!$D9913)</f>
        <v>2011</v>
      </c>
      <c r="D9913" s="2">
        <v>40638</v>
      </c>
      <c r="E9913" s="2">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ht="14.25" customHeight="1" x14ac:dyDescent="0.3">
      <c r="A9914">
        <v>9913</v>
      </c>
      <c r="B9914" t="s">
        <v>10891</v>
      </c>
      <c r="C9914">
        <f>YEAR(Data!$D9914)</f>
        <v>2012</v>
      </c>
      <c r="D9914" s="2">
        <v>41192</v>
      </c>
      <c r="E9914" s="2">
        <v>41194</v>
      </c>
      <c r="F9914" t="s">
        <v>188</v>
      </c>
      <c r="G9914" t="s">
        <v>3953</v>
      </c>
      <c r="H9914" t="s">
        <v>3954</v>
      </c>
      <c r="I9914" t="s">
        <v>41</v>
      </c>
      <c r="J9914" t="s">
        <v>27</v>
      </c>
      <c r="K9914" t="s">
        <v>8303</v>
      </c>
      <c r="L9914" t="s">
        <v>43</v>
      </c>
      <c r="M9914">
        <v>93101</v>
      </c>
      <c r="N9914" t="s">
        <v>44</v>
      </c>
      <c r="O9914" t="s">
        <v>5396</v>
      </c>
      <c r="P9914" t="s">
        <v>32</v>
      </c>
      <c r="Q9914" t="s">
        <v>36</v>
      </c>
      <c r="R9914" t="s">
        <v>5397</v>
      </c>
      <c r="S9914">
        <v>362.13599999999997</v>
      </c>
      <c r="T9914">
        <v>3</v>
      </c>
      <c r="U9914">
        <v>0.2</v>
      </c>
      <c r="V9914">
        <v>-54.320399999999978</v>
      </c>
    </row>
    <row r="9915" spans="1:22" ht="14.25" customHeight="1" x14ac:dyDescent="0.3">
      <c r="A9915">
        <v>9914</v>
      </c>
      <c r="B9915" t="s">
        <v>10891</v>
      </c>
      <c r="C9915">
        <f>YEAR(Data!$D9915)</f>
        <v>2012</v>
      </c>
      <c r="D9915" s="2">
        <v>41192</v>
      </c>
      <c r="E9915" s="2">
        <v>41194</v>
      </c>
      <c r="F9915" t="s">
        <v>188</v>
      </c>
      <c r="G9915" t="s">
        <v>3953</v>
      </c>
      <c r="H9915" t="s">
        <v>3954</v>
      </c>
      <c r="I9915" t="s">
        <v>41</v>
      </c>
      <c r="J9915" t="s">
        <v>27</v>
      </c>
      <c r="K9915" t="s">
        <v>8303</v>
      </c>
      <c r="L9915" t="s">
        <v>43</v>
      </c>
      <c r="M9915">
        <v>93101</v>
      </c>
      <c r="N9915" t="s">
        <v>44</v>
      </c>
      <c r="O9915" t="s">
        <v>7452</v>
      </c>
      <c r="P9915" t="s">
        <v>46</v>
      </c>
      <c r="Q9915" t="s">
        <v>47</v>
      </c>
      <c r="R9915" t="s">
        <v>7453</v>
      </c>
      <c r="S9915">
        <v>31.049999999999997</v>
      </c>
      <c r="T9915">
        <v>3</v>
      </c>
      <c r="U9915">
        <v>0</v>
      </c>
      <c r="V9915">
        <v>14.904</v>
      </c>
    </row>
    <row r="9916" spans="1:22" ht="14.25" customHeight="1" x14ac:dyDescent="0.3">
      <c r="A9916">
        <v>9915</v>
      </c>
      <c r="B9916" t="s">
        <v>10892</v>
      </c>
      <c r="C9916">
        <f>YEAR(Data!$D9916)</f>
        <v>2014</v>
      </c>
      <c r="D9916" s="2">
        <v>41669</v>
      </c>
      <c r="E9916" s="2">
        <v>41671</v>
      </c>
      <c r="F9916" t="s">
        <v>23</v>
      </c>
      <c r="G9916" t="s">
        <v>5452</v>
      </c>
      <c r="H9916" t="s">
        <v>5453</v>
      </c>
      <c r="I9916" t="s">
        <v>26</v>
      </c>
      <c r="J9916" t="s">
        <v>27</v>
      </c>
      <c r="K9916" t="s">
        <v>5178</v>
      </c>
      <c r="L9916" t="s">
        <v>489</v>
      </c>
      <c r="M9916">
        <v>52302</v>
      </c>
      <c r="N9916" t="s">
        <v>105</v>
      </c>
      <c r="O9916" t="s">
        <v>6175</v>
      </c>
      <c r="P9916" t="s">
        <v>46</v>
      </c>
      <c r="Q9916" t="s">
        <v>90</v>
      </c>
      <c r="R9916" t="s">
        <v>6176</v>
      </c>
      <c r="S9916">
        <v>12.96</v>
      </c>
      <c r="T9916">
        <v>2</v>
      </c>
      <c r="U9916">
        <v>0</v>
      </c>
      <c r="V9916">
        <v>6.2208000000000006</v>
      </c>
    </row>
    <row r="9917" spans="1:22" ht="14.25" customHeight="1" x14ac:dyDescent="0.3">
      <c r="A9917">
        <v>9916</v>
      </c>
      <c r="B9917" t="s">
        <v>10892</v>
      </c>
      <c r="C9917">
        <f>YEAR(Data!$D9917)</f>
        <v>2014</v>
      </c>
      <c r="D9917" s="2">
        <v>41669</v>
      </c>
      <c r="E9917" s="2">
        <v>41671</v>
      </c>
      <c r="F9917" t="s">
        <v>23</v>
      </c>
      <c r="G9917" t="s">
        <v>5452</v>
      </c>
      <c r="H9917" t="s">
        <v>5453</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ht="14.25" customHeight="1" x14ac:dyDescent="0.3">
      <c r="A9918">
        <v>9917</v>
      </c>
      <c r="B9918" t="s">
        <v>10892</v>
      </c>
      <c r="C9918">
        <f>YEAR(Data!$D9918)</f>
        <v>2014</v>
      </c>
      <c r="D9918" s="2">
        <v>41669</v>
      </c>
      <c r="E9918" s="2">
        <v>41671</v>
      </c>
      <c r="F9918" t="s">
        <v>23</v>
      </c>
      <c r="G9918" t="s">
        <v>5452</v>
      </c>
      <c r="H9918" t="s">
        <v>5453</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ht="14.25" customHeight="1" x14ac:dyDescent="0.3">
      <c r="A9919">
        <v>9918</v>
      </c>
      <c r="B9919" t="s">
        <v>10892</v>
      </c>
      <c r="C9919">
        <f>YEAR(Data!$D9919)</f>
        <v>2014</v>
      </c>
      <c r="D9919" s="2">
        <v>41669</v>
      </c>
      <c r="E9919" s="2">
        <v>41671</v>
      </c>
      <c r="F9919" t="s">
        <v>23</v>
      </c>
      <c r="G9919" t="s">
        <v>5452</v>
      </c>
      <c r="H9919" t="s">
        <v>5453</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ht="14.25" customHeight="1" x14ac:dyDescent="0.3">
      <c r="A9920">
        <v>9919</v>
      </c>
      <c r="B9920" t="s">
        <v>10893</v>
      </c>
      <c r="C9920">
        <f>YEAR(Data!$D9920)</f>
        <v>2012</v>
      </c>
      <c r="D9920" s="2">
        <v>41176</v>
      </c>
      <c r="E9920" s="2">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ht="14.25" customHeight="1" x14ac:dyDescent="0.3">
      <c r="A9921">
        <v>9920</v>
      </c>
      <c r="B9921" t="s">
        <v>10894</v>
      </c>
      <c r="C9921">
        <f>YEAR(Data!$D9921)</f>
        <v>2013</v>
      </c>
      <c r="D9921" s="2">
        <v>41349</v>
      </c>
      <c r="E9921" s="2">
        <v>41353</v>
      </c>
      <c r="F9921" t="s">
        <v>50</v>
      </c>
      <c r="G9921" t="s">
        <v>4193</v>
      </c>
      <c r="H9921" t="s">
        <v>4194</v>
      </c>
      <c r="I9921" t="s">
        <v>41</v>
      </c>
      <c r="J9921" t="s">
        <v>27</v>
      </c>
      <c r="K9921" t="s">
        <v>10498</v>
      </c>
      <c r="L9921" t="s">
        <v>104</v>
      </c>
      <c r="M9921">
        <v>77803</v>
      </c>
      <c r="N9921" t="s">
        <v>105</v>
      </c>
      <c r="O9921" t="s">
        <v>384</v>
      </c>
      <c r="P9921" t="s">
        <v>32</v>
      </c>
      <c r="Q9921" t="s">
        <v>36</v>
      </c>
      <c r="R9921" t="s">
        <v>385</v>
      </c>
      <c r="S9921">
        <v>528.42999999999995</v>
      </c>
      <c r="T9921">
        <v>5</v>
      </c>
      <c r="U9921">
        <v>0.3</v>
      </c>
      <c r="V9921">
        <v>-143.43099999999998</v>
      </c>
    </row>
    <row r="9922" spans="1:22" ht="14.25" customHeight="1" x14ac:dyDescent="0.3">
      <c r="A9922">
        <v>9921</v>
      </c>
      <c r="B9922" t="s">
        <v>10894</v>
      </c>
      <c r="C9922">
        <f>YEAR(Data!$D9922)</f>
        <v>2013</v>
      </c>
      <c r="D9922" s="2">
        <v>41349</v>
      </c>
      <c r="E9922" s="2">
        <v>41353</v>
      </c>
      <c r="F9922" t="s">
        <v>50</v>
      </c>
      <c r="G9922" t="s">
        <v>4193</v>
      </c>
      <c r="H9922" t="s">
        <v>4194</v>
      </c>
      <c r="I9922" t="s">
        <v>41</v>
      </c>
      <c r="J9922" t="s">
        <v>27</v>
      </c>
      <c r="K9922" t="s">
        <v>10498</v>
      </c>
      <c r="L9922" t="s">
        <v>104</v>
      </c>
      <c r="M9922">
        <v>77803</v>
      </c>
      <c r="N9922" t="s">
        <v>105</v>
      </c>
      <c r="O9922" t="s">
        <v>5781</v>
      </c>
      <c r="P9922" t="s">
        <v>46</v>
      </c>
      <c r="Q9922" t="s">
        <v>75</v>
      </c>
      <c r="R9922" t="s">
        <v>5782</v>
      </c>
      <c r="S9922">
        <v>22.385999999999996</v>
      </c>
      <c r="T9922">
        <v>7</v>
      </c>
      <c r="U9922">
        <v>0.8</v>
      </c>
      <c r="V9922">
        <v>-35.817600000000013</v>
      </c>
    </row>
    <row r="9923" spans="1:22" ht="14.25" customHeight="1" x14ac:dyDescent="0.3">
      <c r="A9923">
        <v>9922</v>
      </c>
      <c r="B9923" t="s">
        <v>10895</v>
      </c>
      <c r="C9923">
        <f>YEAR(Data!$D9923)</f>
        <v>2011</v>
      </c>
      <c r="D9923" s="2">
        <v>40871</v>
      </c>
      <c r="E9923" s="2">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ht="14.25" customHeight="1" x14ac:dyDescent="0.3">
      <c r="A9924">
        <v>9923</v>
      </c>
      <c r="B9924" t="s">
        <v>10896</v>
      </c>
      <c r="C9924">
        <f>YEAR(Data!$D9924)</f>
        <v>2014</v>
      </c>
      <c r="D9924" s="2">
        <v>41766</v>
      </c>
      <c r="E9924" s="2">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ht="14.25" customHeight="1" x14ac:dyDescent="0.3">
      <c r="A9925">
        <v>9924</v>
      </c>
      <c r="B9925" t="s">
        <v>10897</v>
      </c>
      <c r="C9925">
        <f>YEAR(Data!$D9925)</f>
        <v>2012</v>
      </c>
      <c r="D9925" s="2">
        <v>40988</v>
      </c>
      <c r="E9925" s="2">
        <v>40991</v>
      </c>
      <c r="F9925" t="s">
        <v>188</v>
      </c>
      <c r="G9925" t="s">
        <v>6604</v>
      </c>
      <c r="H9925" t="s">
        <v>6605</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ht="14.25" customHeight="1" x14ac:dyDescent="0.3">
      <c r="A9926">
        <v>9925</v>
      </c>
      <c r="B9926" t="s">
        <v>10897</v>
      </c>
      <c r="C9926">
        <f>YEAR(Data!$D9926)</f>
        <v>2012</v>
      </c>
      <c r="D9926" s="2">
        <v>40988</v>
      </c>
      <c r="E9926" s="2">
        <v>40991</v>
      </c>
      <c r="F9926" t="s">
        <v>188</v>
      </c>
      <c r="G9926" t="s">
        <v>6604</v>
      </c>
      <c r="H9926" t="s">
        <v>6605</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ht="14.25" customHeight="1" x14ac:dyDescent="0.3">
      <c r="A9927">
        <v>9926</v>
      </c>
      <c r="B9927" t="s">
        <v>10897</v>
      </c>
      <c r="C9927">
        <f>YEAR(Data!$D9927)</f>
        <v>2012</v>
      </c>
      <c r="D9927" s="2">
        <v>40988</v>
      </c>
      <c r="E9927" s="2">
        <v>40991</v>
      </c>
      <c r="F9927" t="s">
        <v>188</v>
      </c>
      <c r="G9927" t="s">
        <v>6604</v>
      </c>
      <c r="H9927" t="s">
        <v>6605</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ht="14.25" customHeight="1" x14ac:dyDescent="0.3">
      <c r="A9928">
        <v>9927</v>
      </c>
      <c r="B9928" t="s">
        <v>10897</v>
      </c>
      <c r="C9928">
        <f>YEAR(Data!$D9928)</f>
        <v>2012</v>
      </c>
      <c r="D9928" s="2">
        <v>40988</v>
      </c>
      <c r="E9928" s="2">
        <v>40991</v>
      </c>
      <c r="F9928" t="s">
        <v>188</v>
      </c>
      <c r="G9928" t="s">
        <v>6604</v>
      </c>
      <c r="H9928" t="s">
        <v>6605</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ht="14.25" customHeight="1" x14ac:dyDescent="0.3">
      <c r="A9929">
        <v>9928</v>
      </c>
      <c r="B9929" t="s">
        <v>10897</v>
      </c>
      <c r="C9929">
        <f>YEAR(Data!$D9929)</f>
        <v>2012</v>
      </c>
      <c r="D9929" s="2">
        <v>40988</v>
      </c>
      <c r="E9929" s="2">
        <v>40991</v>
      </c>
      <c r="F9929" t="s">
        <v>188</v>
      </c>
      <c r="G9929" t="s">
        <v>6604</v>
      </c>
      <c r="H9929" t="s">
        <v>6605</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ht="14.25" customHeight="1" x14ac:dyDescent="0.3">
      <c r="A9930">
        <v>9929</v>
      </c>
      <c r="B9930" t="s">
        <v>10898</v>
      </c>
      <c r="C9930">
        <f>YEAR(Data!$D9930)</f>
        <v>2013</v>
      </c>
      <c r="D9930" s="2">
        <v>41522</v>
      </c>
      <c r="E9930" s="2">
        <v>41522</v>
      </c>
      <c r="F9930" t="s">
        <v>1290</v>
      </c>
      <c r="G9930" t="s">
        <v>9099</v>
      </c>
      <c r="H9930" t="s">
        <v>9100</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ht="14.25" customHeight="1" x14ac:dyDescent="0.3">
      <c r="A9931">
        <v>9930</v>
      </c>
      <c r="B9931" t="s">
        <v>10898</v>
      </c>
      <c r="C9931">
        <f>YEAR(Data!$D9931)</f>
        <v>2013</v>
      </c>
      <c r="D9931" s="2">
        <v>41522</v>
      </c>
      <c r="E9931" s="2">
        <v>41522</v>
      </c>
      <c r="F9931" t="s">
        <v>1290</v>
      </c>
      <c r="G9931" t="s">
        <v>9099</v>
      </c>
      <c r="H9931" t="s">
        <v>9100</v>
      </c>
      <c r="I9931" t="s">
        <v>26</v>
      </c>
      <c r="J9931" t="s">
        <v>27</v>
      </c>
      <c r="K9931" t="s">
        <v>127</v>
      </c>
      <c r="L9931" t="s">
        <v>43</v>
      </c>
      <c r="M9931">
        <v>94122</v>
      </c>
      <c r="N9931" t="s">
        <v>44</v>
      </c>
      <c r="O9931" t="s">
        <v>5273</v>
      </c>
      <c r="P9931" t="s">
        <v>71</v>
      </c>
      <c r="Q9931" t="s">
        <v>1216</v>
      </c>
      <c r="R9931" t="s">
        <v>5274</v>
      </c>
      <c r="S9931">
        <v>2799.9600000000005</v>
      </c>
      <c r="T9931">
        <v>5</v>
      </c>
      <c r="U9931">
        <v>0.2</v>
      </c>
      <c r="V9931">
        <v>944.98649999999986</v>
      </c>
    </row>
    <row r="9932" spans="1:22" ht="14.25" customHeight="1" x14ac:dyDescent="0.3">
      <c r="A9932">
        <v>9931</v>
      </c>
      <c r="B9932" t="s">
        <v>10899</v>
      </c>
      <c r="C9932">
        <f>YEAR(Data!$D9932)</f>
        <v>2012</v>
      </c>
      <c r="D9932" s="2">
        <v>41226</v>
      </c>
      <c r="E9932" s="2">
        <v>41230</v>
      </c>
      <c r="F9932" t="s">
        <v>50</v>
      </c>
      <c r="G9932" t="s">
        <v>1430</v>
      </c>
      <c r="H9932" t="s">
        <v>1431</v>
      </c>
      <c r="I9932" t="s">
        <v>26</v>
      </c>
      <c r="J9932" t="s">
        <v>27</v>
      </c>
      <c r="K9932" t="s">
        <v>4898</v>
      </c>
      <c r="L9932" t="s">
        <v>43</v>
      </c>
      <c r="M9932">
        <v>92404</v>
      </c>
      <c r="N9932" t="s">
        <v>44</v>
      </c>
      <c r="O9932" t="s">
        <v>6316</v>
      </c>
      <c r="P9932" t="s">
        <v>46</v>
      </c>
      <c r="Q9932" t="s">
        <v>75</v>
      </c>
      <c r="R9932" t="s">
        <v>6317</v>
      </c>
      <c r="S9932">
        <v>9.8719999999999999</v>
      </c>
      <c r="T9932">
        <v>2</v>
      </c>
      <c r="U9932">
        <v>0.2</v>
      </c>
      <c r="V9932">
        <v>3.4551999999999996</v>
      </c>
    </row>
    <row r="9933" spans="1:22" ht="14.25" customHeight="1" x14ac:dyDescent="0.3">
      <c r="A9933">
        <v>9932</v>
      </c>
      <c r="B9933" t="s">
        <v>10899</v>
      </c>
      <c r="C9933">
        <f>YEAR(Data!$D9933)</f>
        <v>2012</v>
      </c>
      <c r="D9933" s="2">
        <v>41226</v>
      </c>
      <c r="E9933" s="2">
        <v>41230</v>
      </c>
      <c r="F9933" t="s">
        <v>50</v>
      </c>
      <c r="G9933" t="s">
        <v>1430</v>
      </c>
      <c r="H9933" t="s">
        <v>1431</v>
      </c>
      <c r="I9933" t="s">
        <v>26</v>
      </c>
      <c r="J9933" t="s">
        <v>27</v>
      </c>
      <c r="K9933" t="s">
        <v>4898</v>
      </c>
      <c r="L9933" t="s">
        <v>43</v>
      </c>
      <c r="M9933">
        <v>92404</v>
      </c>
      <c r="N9933" t="s">
        <v>44</v>
      </c>
      <c r="O9933" t="s">
        <v>5658</v>
      </c>
      <c r="P9933" t="s">
        <v>32</v>
      </c>
      <c r="Q9933" t="s">
        <v>33</v>
      </c>
      <c r="R9933" t="s">
        <v>5659</v>
      </c>
      <c r="S9933">
        <v>683.33199999999999</v>
      </c>
      <c r="T9933">
        <v>4</v>
      </c>
      <c r="U9933">
        <v>0.15</v>
      </c>
      <c r="V9933">
        <v>-40.196000000000055</v>
      </c>
    </row>
    <row r="9934" spans="1:22" ht="14.25" customHeight="1" x14ac:dyDescent="0.3">
      <c r="A9934">
        <v>9933</v>
      </c>
      <c r="B9934" t="s">
        <v>10899</v>
      </c>
      <c r="C9934">
        <f>YEAR(Data!$D9934)</f>
        <v>2012</v>
      </c>
      <c r="D9934" s="2">
        <v>41226</v>
      </c>
      <c r="E9934" s="2">
        <v>41230</v>
      </c>
      <c r="F9934" t="s">
        <v>50</v>
      </c>
      <c r="G9934" t="s">
        <v>1430</v>
      </c>
      <c r="H9934" t="s">
        <v>1431</v>
      </c>
      <c r="I9934" t="s">
        <v>26</v>
      </c>
      <c r="J9934" t="s">
        <v>27</v>
      </c>
      <c r="K9934" t="s">
        <v>4898</v>
      </c>
      <c r="L9934" t="s">
        <v>43</v>
      </c>
      <c r="M9934">
        <v>92404</v>
      </c>
      <c r="N9934" t="s">
        <v>44</v>
      </c>
      <c r="O9934" t="s">
        <v>6588</v>
      </c>
      <c r="P9934" t="s">
        <v>46</v>
      </c>
      <c r="Q9934" t="s">
        <v>90</v>
      </c>
      <c r="R9934" t="s">
        <v>6589</v>
      </c>
      <c r="S9934">
        <v>29.96</v>
      </c>
      <c r="T9934">
        <v>7</v>
      </c>
      <c r="U9934">
        <v>0</v>
      </c>
      <c r="V9934">
        <v>13.481999999999998</v>
      </c>
    </row>
    <row r="9935" spans="1:22" ht="14.25" customHeight="1" x14ac:dyDescent="0.3">
      <c r="A9935">
        <v>9934</v>
      </c>
      <c r="B9935" t="s">
        <v>10900</v>
      </c>
      <c r="C9935">
        <f>YEAR(Data!$D9935)</f>
        <v>2011</v>
      </c>
      <c r="D9935" s="2">
        <v>40735</v>
      </c>
      <c r="E9935" s="2">
        <v>40738</v>
      </c>
      <c r="F9935" t="s">
        <v>188</v>
      </c>
      <c r="G9935" t="s">
        <v>4397</v>
      </c>
      <c r="H9935" t="s">
        <v>4398</v>
      </c>
      <c r="I9935" t="s">
        <v>26</v>
      </c>
      <c r="J9935" t="s">
        <v>27</v>
      </c>
      <c r="K9935" t="s">
        <v>3961</v>
      </c>
      <c r="L9935" t="s">
        <v>267</v>
      </c>
      <c r="M9935">
        <v>14304</v>
      </c>
      <c r="N9935" t="s">
        <v>148</v>
      </c>
      <c r="O9935" t="s">
        <v>6463</v>
      </c>
      <c r="P9935" t="s">
        <v>71</v>
      </c>
      <c r="Q9935" t="s">
        <v>72</v>
      </c>
      <c r="R9935" t="s">
        <v>6464</v>
      </c>
      <c r="S9935">
        <v>164.85000000000002</v>
      </c>
      <c r="T9935">
        <v>3</v>
      </c>
      <c r="U9935">
        <v>0</v>
      </c>
      <c r="V9935">
        <v>47.806499999999993</v>
      </c>
    </row>
    <row r="9936" spans="1:22" ht="14.25" customHeight="1" x14ac:dyDescent="0.3">
      <c r="A9936">
        <v>9935</v>
      </c>
      <c r="B9936" t="s">
        <v>10901</v>
      </c>
      <c r="C9936">
        <f>YEAR(Data!$D9936)</f>
        <v>2013</v>
      </c>
      <c r="D9936" s="2">
        <v>41372</v>
      </c>
      <c r="E9936" s="2">
        <v>41377</v>
      </c>
      <c r="F9936" t="s">
        <v>50</v>
      </c>
      <c r="G9936" t="s">
        <v>2009</v>
      </c>
      <c r="H9936" t="s">
        <v>2010</v>
      </c>
      <c r="I9936" t="s">
        <v>26</v>
      </c>
      <c r="J9936" t="s">
        <v>27</v>
      </c>
      <c r="K9936" t="s">
        <v>146</v>
      </c>
      <c r="L9936" t="s">
        <v>147</v>
      </c>
      <c r="M9936">
        <v>19120</v>
      </c>
      <c r="N9936" t="s">
        <v>148</v>
      </c>
      <c r="O9936" t="s">
        <v>9160</v>
      </c>
      <c r="P9936" t="s">
        <v>46</v>
      </c>
      <c r="Q9936" t="s">
        <v>78</v>
      </c>
      <c r="R9936" t="s">
        <v>9161</v>
      </c>
      <c r="S9936">
        <v>33.528000000000006</v>
      </c>
      <c r="T9936">
        <v>3</v>
      </c>
      <c r="U9936">
        <v>0.2</v>
      </c>
      <c r="V9936">
        <v>2.5146000000000015</v>
      </c>
    </row>
    <row r="9937" spans="1:22" ht="14.25" customHeight="1" x14ac:dyDescent="0.3">
      <c r="A9937">
        <v>9936</v>
      </c>
      <c r="B9937" t="s">
        <v>10901</v>
      </c>
      <c r="C9937">
        <f>YEAR(Data!$D9937)</f>
        <v>2013</v>
      </c>
      <c r="D9937" s="2">
        <v>41372</v>
      </c>
      <c r="E9937" s="2">
        <v>41377</v>
      </c>
      <c r="F9937" t="s">
        <v>50</v>
      </c>
      <c r="G9937" t="s">
        <v>2009</v>
      </c>
      <c r="H9937" t="s">
        <v>2010</v>
      </c>
      <c r="I9937" t="s">
        <v>26</v>
      </c>
      <c r="J9937" t="s">
        <v>27</v>
      </c>
      <c r="K9937" t="s">
        <v>146</v>
      </c>
      <c r="L9937" t="s">
        <v>147</v>
      </c>
      <c r="M9937">
        <v>19120</v>
      </c>
      <c r="N9937" t="s">
        <v>148</v>
      </c>
      <c r="O9937" t="s">
        <v>10902</v>
      </c>
      <c r="P9937" t="s">
        <v>46</v>
      </c>
      <c r="Q9937" t="s">
        <v>59</v>
      </c>
      <c r="R9937" t="s">
        <v>10903</v>
      </c>
      <c r="S9937">
        <v>36.744</v>
      </c>
      <c r="T9937">
        <v>3</v>
      </c>
      <c r="U9937">
        <v>0.2</v>
      </c>
      <c r="V9937">
        <v>3.6744000000000039</v>
      </c>
    </row>
    <row r="9938" spans="1:22" ht="14.25" customHeight="1" x14ac:dyDescent="0.3">
      <c r="A9938">
        <v>9937</v>
      </c>
      <c r="B9938" t="s">
        <v>10904</v>
      </c>
      <c r="C9938">
        <f>YEAR(Data!$D9938)</f>
        <v>2014</v>
      </c>
      <c r="D9938" s="2">
        <v>41815</v>
      </c>
      <c r="E9938" s="2">
        <v>41819</v>
      </c>
      <c r="F9938" t="s">
        <v>50</v>
      </c>
      <c r="G9938" t="s">
        <v>5575</v>
      </c>
      <c r="H9938" t="s">
        <v>5576</v>
      </c>
      <c r="I9938" t="s">
        <v>26</v>
      </c>
      <c r="J9938" t="s">
        <v>27</v>
      </c>
      <c r="K9938" t="s">
        <v>7306</v>
      </c>
      <c r="L9938" t="s">
        <v>1399</v>
      </c>
      <c r="M9938">
        <v>2920</v>
      </c>
      <c r="N9938" t="s">
        <v>148</v>
      </c>
      <c r="O9938" t="s">
        <v>617</v>
      </c>
      <c r="P9938" t="s">
        <v>46</v>
      </c>
      <c r="Q9938" t="s">
        <v>75</v>
      </c>
      <c r="R9938" t="s">
        <v>618</v>
      </c>
      <c r="S9938">
        <v>102.93</v>
      </c>
      <c r="T9938">
        <v>3</v>
      </c>
      <c r="U9938">
        <v>0</v>
      </c>
      <c r="V9938">
        <v>48.377100000000006</v>
      </c>
    </row>
    <row r="9939" spans="1:22" ht="14.25" customHeight="1" x14ac:dyDescent="0.3">
      <c r="A9939">
        <v>9938</v>
      </c>
      <c r="B9939" t="s">
        <v>10905</v>
      </c>
      <c r="C9939">
        <f>YEAR(Data!$D9939)</f>
        <v>2013</v>
      </c>
      <c r="D9939" s="2">
        <v>41429</v>
      </c>
      <c r="E9939" s="2">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ht="14.25" customHeight="1" x14ac:dyDescent="0.3">
      <c r="A9940">
        <v>9939</v>
      </c>
      <c r="B9940" t="s">
        <v>10906</v>
      </c>
      <c r="C9940">
        <f>YEAR(Data!$D9940)</f>
        <v>2013</v>
      </c>
      <c r="D9940" s="2">
        <v>41621</v>
      </c>
      <c r="E9940" s="2">
        <v>41626</v>
      </c>
      <c r="F9940" t="s">
        <v>50</v>
      </c>
      <c r="G9940" t="s">
        <v>3094</v>
      </c>
      <c r="H9940" t="s">
        <v>3095</v>
      </c>
      <c r="I9940" t="s">
        <v>41</v>
      </c>
      <c r="J9940" t="s">
        <v>27</v>
      </c>
      <c r="K9940" t="s">
        <v>266</v>
      </c>
      <c r="L9940" t="s">
        <v>267</v>
      </c>
      <c r="M9940">
        <v>10009</v>
      </c>
      <c r="N9940" t="s">
        <v>148</v>
      </c>
      <c r="O9940" t="s">
        <v>1714</v>
      </c>
      <c r="P9940" t="s">
        <v>32</v>
      </c>
      <c r="Q9940" t="s">
        <v>65</v>
      </c>
      <c r="R9940" t="s">
        <v>8143</v>
      </c>
      <c r="S9940">
        <v>60.35</v>
      </c>
      <c r="T9940">
        <v>5</v>
      </c>
      <c r="U9940">
        <v>0</v>
      </c>
      <c r="V9940">
        <v>19.915500000000002</v>
      </c>
    </row>
    <row r="9941" spans="1:22" ht="14.25" customHeight="1" x14ac:dyDescent="0.3">
      <c r="A9941">
        <v>9940</v>
      </c>
      <c r="B9941" t="s">
        <v>10906</v>
      </c>
      <c r="C9941">
        <f>YEAR(Data!$D9941)</f>
        <v>2013</v>
      </c>
      <c r="D9941" s="2">
        <v>41621</v>
      </c>
      <c r="E9941" s="2">
        <v>41626</v>
      </c>
      <c r="F9941" t="s">
        <v>50</v>
      </c>
      <c r="G9941" t="s">
        <v>3094</v>
      </c>
      <c r="H9941" t="s">
        <v>3095</v>
      </c>
      <c r="I9941" t="s">
        <v>41</v>
      </c>
      <c r="J9941" t="s">
        <v>27</v>
      </c>
      <c r="K9941" t="s">
        <v>266</v>
      </c>
      <c r="L9941" t="s">
        <v>267</v>
      </c>
      <c r="M9941">
        <v>10009</v>
      </c>
      <c r="N9941" t="s">
        <v>148</v>
      </c>
      <c r="O9941" t="s">
        <v>5209</v>
      </c>
      <c r="P9941" t="s">
        <v>46</v>
      </c>
      <c r="Q9941" t="s">
        <v>578</v>
      </c>
      <c r="R9941" t="s">
        <v>5210</v>
      </c>
      <c r="S9941">
        <v>35.520000000000003</v>
      </c>
      <c r="T9941">
        <v>4</v>
      </c>
      <c r="U9941">
        <v>0</v>
      </c>
      <c r="V9941">
        <v>9.9456000000000024</v>
      </c>
    </row>
    <row r="9942" spans="1:22" ht="14.25" customHeight="1" x14ac:dyDescent="0.3">
      <c r="A9942">
        <v>9941</v>
      </c>
      <c r="B9942" t="s">
        <v>10906</v>
      </c>
      <c r="C9942">
        <f>YEAR(Data!$D9942)</f>
        <v>2013</v>
      </c>
      <c r="D9942" s="2">
        <v>41621</v>
      </c>
      <c r="E9942" s="2">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ht="14.25" customHeight="1" x14ac:dyDescent="0.3">
      <c r="A9943">
        <v>9942</v>
      </c>
      <c r="B9943" t="s">
        <v>10907</v>
      </c>
      <c r="C9943">
        <f>YEAR(Data!$D9943)</f>
        <v>2014</v>
      </c>
      <c r="D9943" s="2">
        <v>41968</v>
      </c>
      <c r="E9943" s="2">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ht="14.25" customHeight="1" x14ac:dyDescent="0.3">
      <c r="A9944">
        <v>9943</v>
      </c>
      <c r="B9944" t="s">
        <v>10908</v>
      </c>
      <c r="C9944">
        <f>YEAR(Data!$D9944)</f>
        <v>2011</v>
      </c>
      <c r="D9944" s="2">
        <v>40905</v>
      </c>
      <c r="E9944" s="2">
        <v>40911</v>
      </c>
      <c r="F9944" t="s">
        <v>50</v>
      </c>
      <c r="G9944" t="s">
        <v>1704</v>
      </c>
      <c r="H9944" t="s">
        <v>1705</v>
      </c>
      <c r="I9944" t="s">
        <v>26</v>
      </c>
      <c r="J9944" t="s">
        <v>27</v>
      </c>
      <c r="K9944" t="s">
        <v>1883</v>
      </c>
      <c r="L9944" t="s">
        <v>43</v>
      </c>
      <c r="M9944">
        <v>92804</v>
      </c>
      <c r="N9944" t="s">
        <v>44</v>
      </c>
      <c r="O9944" t="s">
        <v>6009</v>
      </c>
      <c r="P9944" t="s">
        <v>46</v>
      </c>
      <c r="Q9944" t="s">
        <v>59</v>
      </c>
      <c r="R9944" t="s">
        <v>6010</v>
      </c>
      <c r="S9944">
        <v>998.82</v>
      </c>
      <c r="T9944">
        <v>9</v>
      </c>
      <c r="U9944">
        <v>0</v>
      </c>
      <c r="V9944">
        <v>29.964600000000061</v>
      </c>
    </row>
    <row r="9945" spans="1:22" ht="14.25" customHeight="1" x14ac:dyDescent="0.3">
      <c r="A9945">
        <v>9944</v>
      </c>
      <c r="B9945" t="s">
        <v>10908</v>
      </c>
      <c r="C9945">
        <f>YEAR(Data!$D9945)</f>
        <v>2011</v>
      </c>
      <c r="D9945" s="2">
        <v>40905</v>
      </c>
      <c r="E9945" s="2">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ht="14.25" customHeight="1" x14ac:dyDescent="0.3">
      <c r="A9946">
        <v>9945</v>
      </c>
      <c r="B9946" t="s">
        <v>10909</v>
      </c>
      <c r="C9946">
        <f>YEAR(Data!$D9946)</f>
        <v>2012</v>
      </c>
      <c r="D9946" s="2">
        <v>41011</v>
      </c>
      <c r="E9946" s="2">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ht="14.25" customHeight="1" x14ac:dyDescent="0.3">
      <c r="A9947">
        <v>9946</v>
      </c>
      <c r="B9947" t="s">
        <v>10910</v>
      </c>
      <c r="C9947">
        <f>YEAR(Data!$D9947)</f>
        <v>2011</v>
      </c>
      <c r="D9947" s="2">
        <v>40604</v>
      </c>
      <c r="E9947" s="2">
        <v>40608</v>
      </c>
      <c r="F9947" t="s">
        <v>50</v>
      </c>
      <c r="G9947" t="s">
        <v>3924</v>
      </c>
      <c r="H9947" t="s">
        <v>3925</v>
      </c>
      <c r="I9947" t="s">
        <v>41</v>
      </c>
      <c r="J9947" t="s">
        <v>27</v>
      </c>
      <c r="K9947" t="s">
        <v>146</v>
      </c>
      <c r="L9947" t="s">
        <v>147</v>
      </c>
      <c r="M9947">
        <v>19120</v>
      </c>
      <c r="N9947" t="s">
        <v>148</v>
      </c>
      <c r="O9947" t="s">
        <v>6097</v>
      </c>
      <c r="P9947" t="s">
        <v>46</v>
      </c>
      <c r="Q9947" t="s">
        <v>90</v>
      </c>
      <c r="R9947" t="s">
        <v>6098</v>
      </c>
      <c r="S9947">
        <v>3.4240000000000004</v>
      </c>
      <c r="T9947">
        <v>1</v>
      </c>
      <c r="U9947">
        <v>0.2</v>
      </c>
      <c r="V9947">
        <v>1.0699999999999996</v>
      </c>
    </row>
    <row r="9948" spans="1:22" ht="14.25" customHeight="1" x14ac:dyDescent="0.3">
      <c r="A9948">
        <v>9947</v>
      </c>
      <c r="B9948" t="s">
        <v>10910</v>
      </c>
      <c r="C9948">
        <f>YEAR(Data!$D9948)</f>
        <v>2011</v>
      </c>
      <c r="D9948" s="2">
        <v>40604</v>
      </c>
      <c r="E9948" s="2">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ht="14.25" customHeight="1" x14ac:dyDescent="0.3">
      <c r="A9949">
        <v>9948</v>
      </c>
      <c r="B9949" t="s">
        <v>10911</v>
      </c>
      <c r="C9949">
        <f>YEAR(Data!$D9949)</f>
        <v>2014</v>
      </c>
      <c r="D9949" s="2">
        <v>41792</v>
      </c>
      <c r="E9949" s="2">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ht="14.25" customHeight="1" x14ac:dyDescent="0.3">
      <c r="A9950">
        <v>9949</v>
      </c>
      <c r="B9950" t="s">
        <v>10911</v>
      </c>
      <c r="C9950">
        <f>YEAR(Data!$D9950)</f>
        <v>2014</v>
      </c>
      <c r="D9950" s="2">
        <v>41792</v>
      </c>
      <c r="E9950" s="2">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ht="14.25" customHeight="1" x14ac:dyDescent="0.3">
      <c r="A9951">
        <v>9950</v>
      </c>
      <c r="B9951" t="s">
        <v>10911</v>
      </c>
      <c r="C9951">
        <f>YEAR(Data!$D9951)</f>
        <v>2014</v>
      </c>
      <c r="D9951" s="2">
        <v>41792</v>
      </c>
      <c r="E9951" s="2">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ht="14.25" customHeight="1" x14ac:dyDescent="0.3">
      <c r="A9952">
        <v>9951</v>
      </c>
      <c r="B9952" t="s">
        <v>10911</v>
      </c>
      <c r="C9952">
        <f>YEAR(Data!$D9952)</f>
        <v>2014</v>
      </c>
      <c r="D9952" s="2">
        <v>41792</v>
      </c>
      <c r="E9952" s="2">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ht="14.25" customHeight="1" x14ac:dyDescent="0.3">
      <c r="A9953">
        <v>9952</v>
      </c>
      <c r="B9953" t="s">
        <v>10911</v>
      </c>
      <c r="C9953">
        <f>YEAR(Data!$D9953)</f>
        <v>2014</v>
      </c>
      <c r="D9953" s="2">
        <v>41792</v>
      </c>
      <c r="E9953" s="2">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ht="14.25" customHeight="1" x14ac:dyDescent="0.3">
      <c r="A9954">
        <v>9953</v>
      </c>
      <c r="B9954" t="s">
        <v>10912</v>
      </c>
      <c r="C9954">
        <f>YEAR(Data!$D9954)</f>
        <v>2012</v>
      </c>
      <c r="D9954" s="2">
        <v>41257</v>
      </c>
      <c r="E9954" s="2">
        <v>41259</v>
      </c>
      <c r="F9954" t="s">
        <v>23</v>
      </c>
      <c r="G9954" t="s">
        <v>6798</v>
      </c>
      <c r="H9954" t="s">
        <v>6799</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ht="14.25" customHeight="1" x14ac:dyDescent="0.3">
      <c r="A9955">
        <v>9954</v>
      </c>
      <c r="B9955" t="s">
        <v>10912</v>
      </c>
      <c r="C9955">
        <f>YEAR(Data!$D9955)</f>
        <v>2012</v>
      </c>
      <c r="D9955" s="2">
        <v>41257</v>
      </c>
      <c r="E9955" s="2">
        <v>41259</v>
      </c>
      <c r="F9955" t="s">
        <v>23</v>
      </c>
      <c r="G9955" t="s">
        <v>6798</v>
      </c>
      <c r="H9955" t="s">
        <v>6799</v>
      </c>
      <c r="I9955" t="s">
        <v>41</v>
      </c>
      <c r="J9955" t="s">
        <v>27</v>
      </c>
      <c r="K9955" t="s">
        <v>42</v>
      </c>
      <c r="L9955" t="s">
        <v>43</v>
      </c>
      <c r="M9955">
        <v>90045</v>
      </c>
      <c r="N9955" t="s">
        <v>44</v>
      </c>
      <c r="O9955" t="s">
        <v>5530</v>
      </c>
      <c r="P9955" t="s">
        <v>46</v>
      </c>
      <c r="Q9955" t="s">
        <v>90</v>
      </c>
      <c r="R9955" t="s">
        <v>5531</v>
      </c>
      <c r="S9955">
        <v>6.48</v>
      </c>
      <c r="T9955">
        <v>1</v>
      </c>
      <c r="U9955">
        <v>0</v>
      </c>
      <c r="V9955">
        <v>3.1104000000000003</v>
      </c>
    </row>
    <row r="9956" spans="1:22" ht="14.25" customHeight="1" x14ac:dyDescent="0.3">
      <c r="A9956">
        <v>9955</v>
      </c>
      <c r="B9956" t="s">
        <v>10912</v>
      </c>
      <c r="C9956">
        <f>YEAR(Data!$D9956)</f>
        <v>2012</v>
      </c>
      <c r="D9956" s="2">
        <v>41257</v>
      </c>
      <c r="E9956" s="2">
        <v>41259</v>
      </c>
      <c r="F9956" t="s">
        <v>23</v>
      </c>
      <c r="G9956" t="s">
        <v>6798</v>
      </c>
      <c r="H9956" t="s">
        <v>6799</v>
      </c>
      <c r="I9956" t="s">
        <v>41</v>
      </c>
      <c r="J9956" t="s">
        <v>27</v>
      </c>
      <c r="K9956" t="s">
        <v>42</v>
      </c>
      <c r="L9956" t="s">
        <v>43</v>
      </c>
      <c r="M9956">
        <v>90045</v>
      </c>
      <c r="N9956" t="s">
        <v>44</v>
      </c>
      <c r="O9956" t="s">
        <v>5771</v>
      </c>
      <c r="P9956" t="s">
        <v>46</v>
      </c>
      <c r="Q9956" t="s">
        <v>75</v>
      </c>
      <c r="R9956" t="s">
        <v>5772</v>
      </c>
      <c r="S9956">
        <v>34.248000000000005</v>
      </c>
      <c r="T9956">
        <v>3</v>
      </c>
      <c r="U9956">
        <v>0.2</v>
      </c>
      <c r="V9956">
        <v>11.558699999999998</v>
      </c>
    </row>
    <row r="9957" spans="1:22" ht="14.25" customHeight="1" x14ac:dyDescent="0.3">
      <c r="A9957">
        <v>9956</v>
      </c>
      <c r="B9957" t="s">
        <v>10912</v>
      </c>
      <c r="C9957">
        <f>YEAR(Data!$D9957)</f>
        <v>2012</v>
      </c>
      <c r="D9957" s="2">
        <v>41257</v>
      </c>
      <c r="E9957" s="2">
        <v>41259</v>
      </c>
      <c r="F9957" t="s">
        <v>23</v>
      </c>
      <c r="G9957" t="s">
        <v>6798</v>
      </c>
      <c r="H9957" t="s">
        <v>6799</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ht="14.25" customHeight="1" x14ac:dyDescent="0.3">
      <c r="A9958">
        <v>9957</v>
      </c>
      <c r="B9958" t="s">
        <v>10913</v>
      </c>
      <c r="C9958">
        <f>YEAR(Data!$D9958)</f>
        <v>2011</v>
      </c>
      <c r="D9958" s="2">
        <v>40858</v>
      </c>
      <c r="E9958" s="2">
        <v>40864</v>
      </c>
      <c r="F9958" t="s">
        <v>50</v>
      </c>
      <c r="G9958" t="s">
        <v>5338</v>
      </c>
      <c r="H9958" t="s">
        <v>5339</v>
      </c>
      <c r="I9958" t="s">
        <v>102</v>
      </c>
      <c r="J9958" t="s">
        <v>27</v>
      </c>
      <c r="K9958" t="s">
        <v>1499</v>
      </c>
      <c r="L9958" t="s">
        <v>267</v>
      </c>
      <c r="M9958">
        <v>10801</v>
      </c>
      <c r="N9958" t="s">
        <v>148</v>
      </c>
      <c r="O9958" t="s">
        <v>5239</v>
      </c>
      <c r="P9958" t="s">
        <v>46</v>
      </c>
      <c r="Q9958" t="s">
        <v>90</v>
      </c>
      <c r="R9958" t="s">
        <v>5240</v>
      </c>
      <c r="S9958">
        <v>46.349999999999994</v>
      </c>
      <c r="T9958">
        <v>5</v>
      </c>
      <c r="U9958">
        <v>0</v>
      </c>
      <c r="V9958">
        <v>21.784499999999998</v>
      </c>
    </row>
    <row r="9959" spans="1:22" ht="14.25" customHeight="1" x14ac:dyDescent="0.3">
      <c r="A9959">
        <v>9958</v>
      </c>
      <c r="B9959" t="s">
        <v>10913</v>
      </c>
      <c r="C9959">
        <f>YEAR(Data!$D9959)</f>
        <v>2011</v>
      </c>
      <c r="D9959" s="2">
        <v>40858</v>
      </c>
      <c r="E9959" s="2">
        <v>40864</v>
      </c>
      <c r="F9959" t="s">
        <v>50</v>
      </c>
      <c r="G9959" t="s">
        <v>5338</v>
      </c>
      <c r="H9959" t="s">
        <v>5339</v>
      </c>
      <c r="I9959" t="s">
        <v>102</v>
      </c>
      <c r="J9959" t="s">
        <v>27</v>
      </c>
      <c r="K9959" t="s">
        <v>1499</v>
      </c>
      <c r="L9959" t="s">
        <v>267</v>
      </c>
      <c r="M9959">
        <v>10801</v>
      </c>
      <c r="N9959" t="s">
        <v>148</v>
      </c>
      <c r="O9959" t="s">
        <v>6801</v>
      </c>
      <c r="P9959" t="s">
        <v>46</v>
      </c>
      <c r="Q9959" t="s">
        <v>90</v>
      </c>
      <c r="R9959" t="s">
        <v>6802</v>
      </c>
      <c r="S9959">
        <v>223.92</v>
      </c>
      <c r="T9959">
        <v>4</v>
      </c>
      <c r="U9959">
        <v>0</v>
      </c>
      <c r="V9959">
        <v>109.7208</v>
      </c>
    </row>
    <row r="9960" spans="1:22" ht="14.25" customHeight="1" x14ac:dyDescent="0.3">
      <c r="A9960">
        <v>9959</v>
      </c>
      <c r="B9960" t="s">
        <v>10913</v>
      </c>
      <c r="C9960">
        <f>YEAR(Data!$D9960)</f>
        <v>2011</v>
      </c>
      <c r="D9960" s="2">
        <v>40858</v>
      </c>
      <c r="E9960" s="2">
        <v>40864</v>
      </c>
      <c r="F9960" t="s">
        <v>50</v>
      </c>
      <c r="G9960" t="s">
        <v>5338</v>
      </c>
      <c r="H9960" t="s">
        <v>5339</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ht="14.25" customHeight="1" x14ac:dyDescent="0.3">
      <c r="A9961">
        <v>9960</v>
      </c>
      <c r="B9961" t="s">
        <v>10914</v>
      </c>
      <c r="C9961">
        <f>YEAR(Data!$D9961)</f>
        <v>2014</v>
      </c>
      <c r="D9961" s="2">
        <v>41919</v>
      </c>
      <c r="E9961" s="2">
        <v>41924</v>
      </c>
      <c r="F9961" t="s">
        <v>50</v>
      </c>
      <c r="G9961" t="s">
        <v>1887</v>
      </c>
      <c r="H9961" t="s">
        <v>1888</v>
      </c>
      <c r="I9961" t="s">
        <v>26</v>
      </c>
      <c r="J9961" t="s">
        <v>27</v>
      </c>
      <c r="K9961" t="s">
        <v>8027</v>
      </c>
      <c r="L9961" t="s">
        <v>310</v>
      </c>
      <c r="M9961">
        <v>85224</v>
      </c>
      <c r="N9961" t="s">
        <v>44</v>
      </c>
      <c r="O9961" t="s">
        <v>7506</v>
      </c>
      <c r="P9961" t="s">
        <v>46</v>
      </c>
      <c r="Q9961" t="s">
        <v>68</v>
      </c>
      <c r="R9961" t="s">
        <v>7507</v>
      </c>
      <c r="S9961">
        <v>9.3439999999999994</v>
      </c>
      <c r="T9961">
        <v>2</v>
      </c>
      <c r="U9961">
        <v>0.2</v>
      </c>
      <c r="V9961">
        <v>1.8687999999999998</v>
      </c>
    </row>
    <row r="9962" spans="1:22" ht="14.25" customHeight="1" x14ac:dyDescent="0.3">
      <c r="A9962">
        <v>9961</v>
      </c>
      <c r="B9962" t="s">
        <v>10915</v>
      </c>
      <c r="C9962">
        <f>YEAR(Data!$D9962)</f>
        <v>2014</v>
      </c>
      <c r="D9962" s="2">
        <v>41899</v>
      </c>
      <c r="E9962" s="2">
        <v>41901</v>
      </c>
      <c r="F9962" t="s">
        <v>23</v>
      </c>
      <c r="G9962" t="s">
        <v>5789</v>
      </c>
      <c r="H9962" t="s">
        <v>5790</v>
      </c>
      <c r="I9962" t="s">
        <v>102</v>
      </c>
      <c r="J9962" t="s">
        <v>27</v>
      </c>
      <c r="K9962" t="s">
        <v>2579</v>
      </c>
      <c r="L9962" t="s">
        <v>29</v>
      </c>
      <c r="M9962">
        <v>41042</v>
      </c>
      <c r="N9962" t="s">
        <v>30</v>
      </c>
      <c r="O9962" t="s">
        <v>6685</v>
      </c>
      <c r="P9962" t="s">
        <v>71</v>
      </c>
      <c r="Q9962" t="s">
        <v>161</v>
      </c>
      <c r="R9962" t="s">
        <v>6686</v>
      </c>
      <c r="S9962">
        <v>18</v>
      </c>
      <c r="T9962">
        <v>1</v>
      </c>
      <c r="U9962">
        <v>0</v>
      </c>
      <c r="V9962">
        <v>3.2399999999999984</v>
      </c>
    </row>
    <row r="9963" spans="1:22" ht="14.25" customHeight="1" x14ac:dyDescent="0.3">
      <c r="A9963">
        <v>9962</v>
      </c>
      <c r="B9963" t="s">
        <v>10916</v>
      </c>
      <c r="C9963">
        <f>YEAR(Data!$D9963)</f>
        <v>2012</v>
      </c>
      <c r="D9963" s="2">
        <v>40987</v>
      </c>
      <c r="E9963" s="2">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ht="14.25" customHeight="1" x14ac:dyDescent="0.3">
      <c r="A9964">
        <v>9963</v>
      </c>
      <c r="B9964" t="s">
        <v>10916</v>
      </c>
      <c r="C9964">
        <f>YEAR(Data!$D9964)</f>
        <v>2012</v>
      </c>
      <c r="D9964" s="2">
        <v>40987</v>
      </c>
      <c r="E9964" s="2">
        <v>40990</v>
      </c>
      <c r="F9964" t="s">
        <v>188</v>
      </c>
      <c r="G9964" t="s">
        <v>3991</v>
      </c>
      <c r="H9964" t="s">
        <v>3992</v>
      </c>
      <c r="I9964" t="s">
        <v>102</v>
      </c>
      <c r="J9964" t="s">
        <v>27</v>
      </c>
      <c r="K9964" t="s">
        <v>184</v>
      </c>
      <c r="L9964" t="s">
        <v>104</v>
      </c>
      <c r="M9964">
        <v>77041</v>
      </c>
      <c r="N9964" t="s">
        <v>105</v>
      </c>
      <c r="O9964" t="s">
        <v>7052</v>
      </c>
      <c r="P9964" t="s">
        <v>32</v>
      </c>
      <c r="Q9964" t="s">
        <v>33</v>
      </c>
      <c r="R9964" t="s">
        <v>7053</v>
      </c>
      <c r="S9964">
        <v>383.46559999999994</v>
      </c>
      <c r="T9964">
        <v>4</v>
      </c>
      <c r="U9964">
        <v>0.32</v>
      </c>
      <c r="V9964">
        <v>-67.670400000000001</v>
      </c>
    </row>
    <row r="9965" spans="1:22" ht="14.25" customHeight="1" x14ac:dyDescent="0.3">
      <c r="A9965">
        <v>9964</v>
      </c>
      <c r="B9965" t="s">
        <v>10917</v>
      </c>
      <c r="C9965">
        <f>YEAR(Data!$D9965)</f>
        <v>2012</v>
      </c>
      <c r="D9965" s="2">
        <v>41116</v>
      </c>
      <c r="E9965" s="2">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ht="14.25" customHeight="1" x14ac:dyDescent="0.3">
      <c r="A9966">
        <v>9965</v>
      </c>
      <c r="B9966" t="s">
        <v>10918</v>
      </c>
      <c r="C9966">
        <f>YEAR(Data!$D9966)</f>
        <v>2013</v>
      </c>
      <c r="D9966" s="2">
        <v>41614</v>
      </c>
      <c r="E9966" s="2">
        <v>41619</v>
      </c>
      <c r="F9966" t="s">
        <v>23</v>
      </c>
      <c r="G9966" t="s">
        <v>9874</v>
      </c>
      <c r="H9966" t="s">
        <v>9875</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ht="14.25" customHeight="1" x14ac:dyDescent="0.3">
      <c r="A9967">
        <v>9966</v>
      </c>
      <c r="B9967" t="s">
        <v>10918</v>
      </c>
      <c r="C9967">
        <f>YEAR(Data!$D9967)</f>
        <v>2013</v>
      </c>
      <c r="D9967" s="2">
        <v>41614</v>
      </c>
      <c r="E9967" s="2">
        <v>41619</v>
      </c>
      <c r="F9967" t="s">
        <v>23</v>
      </c>
      <c r="G9967" t="s">
        <v>9874</v>
      </c>
      <c r="H9967" t="s">
        <v>9875</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ht="14.25" customHeight="1" x14ac:dyDescent="0.3">
      <c r="A9968">
        <v>9967</v>
      </c>
      <c r="B9968" t="s">
        <v>10918</v>
      </c>
      <c r="C9968">
        <f>YEAR(Data!$D9968)</f>
        <v>2013</v>
      </c>
      <c r="D9968" s="2">
        <v>41614</v>
      </c>
      <c r="E9968" s="2">
        <v>41619</v>
      </c>
      <c r="F9968" t="s">
        <v>23</v>
      </c>
      <c r="G9968" t="s">
        <v>9874</v>
      </c>
      <c r="H9968" t="s">
        <v>9875</v>
      </c>
      <c r="I9968" t="s">
        <v>41</v>
      </c>
      <c r="J9968" t="s">
        <v>27</v>
      </c>
      <c r="K9968" t="s">
        <v>606</v>
      </c>
      <c r="L9968" t="s">
        <v>245</v>
      </c>
      <c r="M9968">
        <v>19711</v>
      </c>
      <c r="N9968" t="s">
        <v>148</v>
      </c>
      <c r="O9968" t="s">
        <v>5581</v>
      </c>
      <c r="P9968" t="s">
        <v>46</v>
      </c>
      <c r="Q9968" t="s">
        <v>173</v>
      </c>
      <c r="R9968" t="s">
        <v>5582</v>
      </c>
      <c r="S9968">
        <v>109.69</v>
      </c>
      <c r="T9968">
        <v>7</v>
      </c>
      <c r="U9968">
        <v>0</v>
      </c>
      <c r="V9968">
        <v>51.554299999999991</v>
      </c>
    </row>
    <row r="9969" spans="1:22" ht="14.25" customHeight="1" x14ac:dyDescent="0.3">
      <c r="A9969">
        <v>9968</v>
      </c>
      <c r="B9969" t="s">
        <v>10919</v>
      </c>
      <c r="C9969">
        <f>YEAR(Data!$D9969)</f>
        <v>2014</v>
      </c>
      <c r="D9969" s="2">
        <v>41985</v>
      </c>
      <c r="E9969" s="2">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ht="14.25" customHeight="1" x14ac:dyDescent="0.3">
      <c r="A9970">
        <v>9969</v>
      </c>
      <c r="B9970" t="s">
        <v>10919</v>
      </c>
      <c r="C9970">
        <f>YEAR(Data!$D9970)</f>
        <v>2014</v>
      </c>
      <c r="D9970" s="2">
        <v>41985</v>
      </c>
      <c r="E9970" s="2">
        <v>41991</v>
      </c>
      <c r="F9970" t="s">
        <v>50</v>
      </c>
      <c r="G9970" t="s">
        <v>5081</v>
      </c>
      <c r="H9970" t="s">
        <v>5082</v>
      </c>
      <c r="I9970" t="s">
        <v>26</v>
      </c>
      <c r="J9970" t="s">
        <v>27</v>
      </c>
      <c r="K9970" t="s">
        <v>2126</v>
      </c>
      <c r="L9970" t="s">
        <v>788</v>
      </c>
      <c r="M9970">
        <v>7060</v>
      </c>
      <c r="N9970" t="s">
        <v>148</v>
      </c>
      <c r="O9970" t="s">
        <v>6367</v>
      </c>
      <c r="P9970" t="s">
        <v>46</v>
      </c>
      <c r="Q9970" t="s">
        <v>75</v>
      </c>
      <c r="R9970" t="s">
        <v>6368</v>
      </c>
      <c r="S9970">
        <v>735.98</v>
      </c>
      <c r="T9970">
        <v>2</v>
      </c>
      <c r="U9970">
        <v>0</v>
      </c>
      <c r="V9970">
        <v>331.19099999999997</v>
      </c>
    </row>
    <row r="9971" spans="1:22" ht="14.25" customHeight="1" x14ac:dyDescent="0.3">
      <c r="A9971">
        <v>9970</v>
      </c>
      <c r="B9971" t="s">
        <v>10919</v>
      </c>
      <c r="C9971">
        <f>YEAR(Data!$D9971)</f>
        <v>2014</v>
      </c>
      <c r="D9971" s="2">
        <v>41985</v>
      </c>
      <c r="E9971" s="2">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ht="14.25" customHeight="1" x14ac:dyDescent="0.3">
      <c r="A9972">
        <v>9971</v>
      </c>
      <c r="B9972" t="s">
        <v>10920</v>
      </c>
      <c r="C9972">
        <f>YEAR(Data!$D9972)</f>
        <v>2012</v>
      </c>
      <c r="D9972" s="2">
        <v>41088</v>
      </c>
      <c r="E9972" s="2">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ht="14.25" customHeight="1" x14ac:dyDescent="0.3">
      <c r="A9973">
        <v>9972</v>
      </c>
      <c r="B9973" t="s">
        <v>10920</v>
      </c>
      <c r="C9973">
        <f>YEAR(Data!$D9973)</f>
        <v>2012</v>
      </c>
      <c r="D9973" s="2">
        <v>41088</v>
      </c>
      <c r="E9973" s="2">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ht="14.25" customHeight="1" x14ac:dyDescent="0.3">
      <c r="A9974">
        <v>9973</v>
      </c>
      <c r="B9974" t="s">
        <v>10921</v>
      </c>
      <c r="C9974">
        <f>YEAR(Data!$D9974)</f>
        <v>2013</v>
      </c>
      <c r="D9974" s="2">
        <v>41529</v>
      </c>
      <c r="E9974" s="2">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ht="14.25" customHeight="1" x14ac:dyDescent="0.3">
      <c r="A9975">
        <v>9974</v>
      </c>
      <c r="B9975" t="s">
        <v>10922</v>
      </c>
      <c r="C9975">
        <f>YEAR(Data!$D9975)</f>
        <v>2013</v>
      </c>
      <c r="D9975" s="2">
        <v>41615</v>
      </c>
      <c r="E9975" s="2">
        <v>41619</v>
      </c>
      <c r="F9975" t="s">
        <v>50</v>
      </c>
      <c r="G9975" t="s">
        <v>3340</v>
      </c>
      <c r="H9975" t="s">
        <v>3341</v>
      </c>
      <c r="I9975" t="s">
        <v>102</v>
      </c>
      <c r="J9975" t="s">
        <v>27</v>
      </c>
      <c r="K9975" t="s">
        <v>42</v>
      </c>
      <c r="L9975" t="s">
        <v>43</v>
      </c>
      <c r="M9975">
        <v>90032</v>
      </c>
      <c r="N9975" t="s">
        <v>44</v>
      </c>
      <c r="O9975" t="s">
        <v>8893</v>
      </c>
      <c r="P9975" t="s">
        <v>71</v>
      </c>
      <c r="Q9975" t="s">
        <v>72</v>
      </c>
      <c r="R9975" t="s">
        <v>8894</v>
      </c>
      <c r="S9975">
        <v>271.95999999999998</v>
      </c>
      <c r="T9975">
        <v>5</v>
      </c>
      <c r="U9975">
        <v>0.2</v>
      </c>
      <c r="V9975">
        <v>27.195999999999998</v>
      </c>
    </row>
    <row r="9976" spans="1:22" ht="14.25" customHeight="1" x14ac:dyDescent="0.3">
      <c r="A9976">
        <v>9975</v>
      </c>
      <c r="B9976" t="s">
        <v>10922</v>
      </c>
      <c r="C9976">
        <f>YEAR(Data!$D9976)</f>
        <v>2013</v>
      </c>
      <c r="D9976" s="2">
        <v>41615</v>
      </c>
      <c r="E9976" s="2">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ht="14.25" customHeight="1" x14ac:dyDescent="0.3">
      <c r="A9977">
        <v>9976</v>
      </c>
      <c r="B9977" t="s">
        <v>10922</v>
      </c>
      <c r="C9977">
        <f>YEAR(Data!$D9977)</f>
        <v>2013</v>
      </c>
      <c r="D9977" s="2">
        <v>41615</v>
      </c>
      <c r="E9977" s="2">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ht="14.25" customHeight="1" x14ac:dyDescent="0.3">
      <c r="A9978">
        <v>9977</v>
      </c>
      <c r="B9978" t="s">
        <v>10922</v>
      </c>
      <c r="C9978">
        <f>YEAR(Data!$D9978)</f>
        <v>2013</v>
      </c>
      <c r="D9978" s="2">
        <v>41615</v>
      </c>
      <c r="E9978" s="2">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ht="14.25" customHeight="1" x14ac:dyDescent="0.3">
      <c r="A9979">
        <v>9978</v>
      </c>
      <c r="B9979" t="s">
        <v>10922</v>
      </c>
      <c r="C9979">
        <f>YEAR(Data!$D9979)</f>
        <v>2013</v>
      </c>
      <c r="D9979" s="2">
        <v>41615</v>
      </c>
      <c r="E9979" s="2">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ht="14.25" customHeight="1" x14ac:dyDescent="0.3">
      <c r="A9980">
        <v>9979</v>
      </c>
      <c r="B9980" t="s">
        <v>10922</v>
      </c>
      <c r="C9980">
        <f>YEAR(Data!$D9980)</f>
        <v>2013</v>
      </c>
      <c r="D9980" s="2">
        <v>41615</v>
      </c>
      <c r="E9980" s="2">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ht="14.25" customHeight="1" x14ac:dyDescent="0.3">
      <c r="A9981">
        <v>9980</v>
      </c>
      <c r="B9981" t="s">
        <v>10922</v>
      </c>
      <c r="C9981">
        <f>YEAR(Data!$D9981)</f>
        <v>2013</v>
      </c>
      <c r="D9981" s="2">
        <v>41615</v>
      </c>
      <c r="E9981" s="2">
        <v>41619</v>
      </c>
      <c r="F9981" t="s">
        <v>50</v>
      </c>
      <c r="G9981" t="s">
        <v>3340</v>
      </c>
      <c r="H9981" t="s">
        <v>3341</v>
      </c>
      <c r="I9981" t="s">
        <v>102</v>
      </c>
      <c r="J9981" t="s">
        <v>27</v>
      </c>
      <c r="K9981" t="s">
        <v>42</v>
      </c>
      <c r="L9981" t="s">
        <v>43</v>
      </c>
      <c r="M9981">
        <v>90032</v>
      </c>
      <c r="N9981" t="s">
        <v>44</v>
      </c>
      <c r="O9981" t="s">
        <v>3567</v>
      </c>
      <c r="P9981" t="s">
        <v>46</v>
      </c>
      <c r="Q9981" t="s">
        <v>75</v>
      </c>
      <c r="R9981" t="s">
        <v>8589</v>
      </c>
      <c r="S9981">
        <v>437.47200000000009</v>
      </c>
      <c r="T9981">
        <v>14</v>
      </c>
      <c r="U9981">
        <v>0.2</v>
      </c>
      <c r="V9981">
        <v>153.11519999999999</v>
      </c>
    </row>
    <row r="9982" spans="1:22" ht="14.25" customHeight="1" x14ac:dyDescent="0.3">
      <c r="A9982">
        <v>9981</v>
      </c>
      <c r="B9982" t="s">
        <v>10923</v>
      </c>
      <c r="C9982">
        <f>YEAR(Data!$D9982)</f>
        <v>2012</v>
      </c>
      <c r="D9982" s="2">
        <v>41158</v>
      </c>
      <c r="E9982" s="2">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ht="14.25" customHeight="1" x14ac:dyDescent="0.3">
      <c r="A9983">
        <v>9982</v>
      </c>
      <c r="B9983" t="s">
        <v>10924</v>
      </c>
      <c r="C9983">
        <f>YEAR(Data!$D9983)</f>
        <v>2014</v>
      </c>
      <c r="D9983" s="2">
        <v>41855</v>
      </c>
      <c r="E9983" s="2">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ht="14.25" customHeight="1" x14ac:dyDescent="0.3">
      <c r="A9984">
        <v>9983</v>
      </c>
      <c r="B9984" t="s">
        <v>10925</v>
      </c>
      <c r="C9984">
        <f>YEAR(Data!$D9984)</f>
        <v>2013</v>
      </c>
      <c r="D9984" s="2">
        <v>41540</v>
      </c>
      <c r="E9984" s="2">
        <v>41546</v>
      </c>
      <c r="F9984" t="s">
        <v>50</v>
      </c>
      <c r="G9984" t="s">
        <v>495</v>
      </c>
      <c r="H9984" t="s">
        <v>496</v>
      </c>
      <c r="I9984" t="s">
        <v>26</v>
      </c>
      <c r="J9984" t="s">
        <v>27</v>
      </c>
      <c r="K9984" t="s">
        <v>6470</v>
      </c>
      <c r="L9984" t="s">
        <v>238</v>
      </c>
      <c r="M9984">
        <v>49505</v>
      </c>
      <c r="N9984" t="s">
        <v>105</v>
      </c>
      <c r="O9984" t="s">
        <v>2841</v>
      </c>
      <c r="P9984" t="s">
        <v>46</v>
      </c>
      <c r="Q9984" t="s">
        <v>90</v>
      </c>
      <c r="R9984" t="s">
        <v>2842</v>
      </c>
      <c r="S9984">
        <v>35.56</v>
      </c>
      <c r="T9984">
        <v>7</v>
      </c>
      <c r="U9984">
        <v>0</v>
      </c>
      <c r="V9984">
        <v>16.713200000000001</v>
      </c>
    </row>
    <row r="9985" spans="1:22" ht="14.25" customHeight="1" x14ac:dyDescent="0.3">
      <c r="A9985">
        <v>9984</v>
      </c>
      <c r="B9985" t="s">
        <v>10925</v>
      </c>
      <c r="C9985">
        <f>YEAR(Data!$D9985)</f>
        <v>2013</v>
      </c>
      <c r="D9985" s="2">
        <v>41540</v>
      </c>
      <c r="E9985" s="2">
        <v>41546</v>
      </c>
      <c r="F9985" t="s">
        <v>50</v>
      </c>
      <c r="G9985" t="s">
        <v>495</v>
      </c>
      <c r="H9985" t="s">
        <v>496</v>
      </c>
      <c r="I9985" t="s">
        <v>26</v>
      </c>
      <c r="J9985" t="s">
        <v>27</v>
      </c>
      <c r="K9985" t="s">
        <v>6470</v>
      </c>
      <c r="L9985" t="s">
        <v>238</v>
      </c>
      <c r="M9985">
        <v>49505</v>
      </c>
      <c r="N9985" t="s">
        <v>105</v>
      </c>
      <c r="O9985" t="s">
        <v>7698</v>
      </c>
      <c r="P9985" t="s">
        <v>71</v>
      </c>
      <c r="Q9985" t="s">
        <v>72</v>
      </c>
      <c r="R9985" t="s">
        <v>7699</v>
      </c>
      <c r="S9985">
        <v>97.98</v>
      </c>
      <c r="T9985">
        <v>2</v>
      </c>
      <c r="U9985">
        <v>0</v>
      </c>
      <c r="V9985">
        <v>27.434400000000011</v>
      </c>
    </row>
    <row r="9986" spans="1:22" ht="14.25" customHeight="1" x14ac:dyDescent="0.3">
      <c r="A9986">
        <v>9985</v>
      </c>
      <c r="B9986" t="s">
        <v>10926</v>
      </c>
      <c r="C9986">
        <f>YEAR(Data!$D9986)</f>
        <v>2012</v>
      </c>
      <c r="D9986" s="2">
        <v>41046</v>
      </c>
      <c r="E9986" s="2">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ht="14.25" customHeight="1" x14ac:dyDescent="0.3">
      <c r="A9987">
        <v>9986</v>
      </c>
      <c r="B9987" t="s">
        <v>10926</v>
      </c>
      <c r="C9987">
        <f>YEAR(Data!$D9987)</f>
        <v>2012</v>
      </c>
      <c r="D9987" s="2">
        <v>41046</v>
      </c>
      <c r="E9987" s="2">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ht="14.25" customHeight="1" x14ac:dyDescent="0.3">
      <c r="A9988">
        <v>9987</v>
      </c>
      <c r="B9988" t="s">
        <v>10927</v>
      </c>
      <c r="C9988">
        <f>YEAR(Data!$D9988)</f>
        <v>2013</v>
      </c>
      <c r="D9988" s="2">
        <v>41547</v>
      </c>
      <c r="E9988" s="2">
        <v>41551</v>
      </c>
      <c r="F9988" t="s">
        <v>50</v>
      </c>
      <c r="G9988" t="s">
        <v>5155</v>
      </c>
      <c r="H9988" t="s">
        <v>5156</v>
      </c>
      <c r="I9988" t="s">
        <v>26</v>
      </c>
      <c r="J9988" t="s">
        <v>27</v>
      </c>
      <c r="K9988" t="s">
        <v>42</v>
      </c>
      <c r="L9988" t="s">
        <v>43</v>
      </c>
      <c r="M9988">
        <v>90008</v>
      </c>
      <c r="N9988" t="s">
        <v>44</v>
      </c>
      <c r="O9988" t="s">
        <v>6510</v>
      </c>
      <c r="P9988" t="s">
        <v>71</v>
      </c>
      <c r="Q9988" t="s">
        <v>161</v>
      </c>
      <c r="R9988" t="s">
        <v>6511</v>
      </c>
      <c r="S9988">
        <v>36.24</v>
      </c>
      <c r="T9988">
        <v>1</v>
      </c>
      <c r="U9988">
        <v>0</v>
      </c>
      <c r="V9988">
        <v>15.220800000000001</v>
      </c>
    </row>
    <row r="9989" spans="1:22" ht="14.25" customHeight="1" x14ac:dyDescent="0.3">
      <c r="A9989">
        <v>9988</v>
      </c>
      <c r="B9989" t="s">
        <v>10928</v>
      </c>
      <c r="C9989">
        <f>YEAR(Data!$D9989)</f>
        <v>2014</v>
      </c>
      <c r="D9989" s="2">
        <v>41961</v>
      </c>
      <c r="E9989" s="2">
        <v>41965</v>
      </c>
      <c r="F9989" t="s">
        <v>50</v>
      </c>
      <c r="G9989" t="s">
        <v>215</v>
      </c>
      <c r="H9989" t="s">
        <v>216</v>
      </c>
      <c r="I9989" t="s">
        <v>41</v>
      </c>
      <c r="J9989" t="s">
        <v>27</v>
      </c>
      <c r="K9989" t="s">
        <v>7723</v>
      </c>
      <c r="L9989" t="s">
        <v>1272</v>
      </c>
      <c r="M9989">
        <v>30605</v>
      </c>
      <c r="N9989" t="s">
        <v>30</v>
      </c>
      <c r="O9989" t="s">
        <v>7002</v>
      </c>
      <c r="P9989" t="s">
        <v>71</v>
      </c>
      <c r="Q9989" t="s">
        <v>161</v>
      </c>
      <c r="R9989" t="s">
        <v>7003</v>
      </c>
      <c r="S9989">
        <v>79.989999999999995</v>
      </c>
      <c r="T9989">
        <v>1</v>
      </c>
      <c r="U9989">
        <v>0</v>
      </c>
      <c r="V9989">
        <v>28.796399999999998</v>
      </c>
    </row>
    <row r="9990" spans="1:22" ht="14.25" customHeight="1" x14ac:dyDescent="0.3">
      <c r="A9990">
        <v>9989</v>
      </c>
      <c r="B9990" t="s">
        <v>10928</v>
      </c>
      <c r="C9990">
        <f>YEAR(Data!$D9990)</f>
        <v>2014</v>
      </c>
      <c r="D9990" s="2">
        <v>41961</v>
      </c>
      <c r="E9990" s="2">
        <v>41965</v>
      </c>
      <c r="F9990" t="s">
        <v>50</v>
      </c>
      <c r="G9990" t="s">
        <v>215</v>
      </c>
      <c r="H9990" t="s">
        <v>216</v>
      </c>
      <c r="I9990" t="s">
        <v>41</v>
      </c>
      <c r="J9990" t="s">
        <v>27</v>
      </c>
      <c r="K9990" t="s">
        <v>7723</v>
      </c>
      <c r="L9990" t="s">
        <v>1272</v>
      </c>
      <c r="M9990">
        <v>30605</v>
      </c>
      <c r="N9990" t="s">
        <v>30</v>
      </c>
      <c r="O9990" t="s">
        <v>8856</v>
      </c>
      <c r="P9990" t="s">
        <v>71</v>
      </c>
      <c r="Q9990" t="s">
        <v>72</v>
      </c>
      <c r="R9990" t="s">
        <v>8857</v>
      </c>
      <c r="S9990">
        <v>206.1</v>
      </c>
      <c r="T9990">
        <v>5</v>
      </c>
      <c r="U9990">
        <v>0</v>
      </c>
      <c r="V9990">
        <v>55.647000000000006</v>
      </c>
    </row>
    <row r="9991" spans="1:22" ht="14.25" customHeight="1" x14ac:dyDescent="0.3">
      <c r="A9991">
        <v>9990</v>
      </c>
      <c r="B9991" t="s">
        <v>10929</v>
      </c>
      <c r="C9991">
        <f>YEAR(Data!$D9991)</f>
        <v>2011</v>
      </c>
      <c r="D9991" s="2">
        <v>40565</v>
      </c>
      <c r="E9991" s="2">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ht="14.25" customHeight="1" x14ac:dyDescent="0.3">
      <c r="A9992">
        <v>9991</v>
      </c>
      <c r="B9992" t="s">
        <v>10930</v>
      </c>
      <c r="C9992">
        <f>YEAR(Data!$D9992)</f>
        <v>2014</v>
      </c>
      <c r="D9992" s="2">
        <v>41697</v>
      </c>
      <c r="E9992" s="2">
        <v>41702</v>
      </c>
      <c r="F9992" t="s">
        <v>50</v>
      </c>
      <c r="G9992" t="s">
        <v>643</v>
      </c>
      <c r="H9992" t="s">
        <v>644</v>
      </c>
      <c r="I9992" t="s">
        <v>26</v>
      </c>
      <c r="J9992" t="s">
        <v>27</v>
      </c>
      <c r="K9992" t="s">
        <v>1711</v>
      </c>
      <c r="L9992" t="s">
        <v>43</v>
      </c>
      <c r="M9992">
        <v>92627</v>
      </c>
      <c r="N9992" t="s">
        <v>44</v>
      </c>
      <c r="O9992" t="s">
        <v>8503</v>
      </c>
      <c r="P9992" t="s">
        <v>32</v>
      </c>
      <c r="Q9992" t="s">
        <v>65</v>
      </c>
      <c r="R9992" t="s">
        <v>8504</v>
      </c>
      <c r="S9992">
        <v>91.96</v>
      </c>
      <c r="T9992">
        <v>2</v>
      </c>
      <c r="U9992">
        <v>0</v>
      </c>
      <c r="V9992">
        <v>15.633199999999988</v>
      </c>
    </row>
    <row r="9993" spans="1:22" ht="14.25" customHeight="1" x14ac:dyDescent="0.3">
      <c r="A9993">
        <v>9992</v>
      </c>
      <c r="B9993" t="s">
        <v>10930</v>
      </c>
      <c r="C9993">
        <f>YEAR(Data!$D9993)</f>
        <v>2014</v>
      </c>
      <c r="D9993" s="2">
        <v>41697</v>
      </c>
      <c r="E9993" s="2">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ht="14.25" customHeight="1" x14ac:dyDescent="0.3">
      <c r="A9994">
        <v>9993</v>
      </c>
      <c r="B9994" t="s">
        <v>10930</v>
      </c>
      <c r="C9994">
        <f>YEAR(Data!$D9994)</f>
        <v>2014</v>
      </c>
      <c r="D9994" s="2">
        <v>41697</v>
      </c>
      <c r="E9994" s="2">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ht="14.25" customHeight="1" x14ac:dyDescent="0.3">
      <c r="A9995">
        <v>9994</v>
      </c>
      <c r="B9995" t="s">
        <v>10931</v>
      </c>
      <c r="C9995">
        <f>YEAR(Data!$D9995)</f>
        <v>2014</v>
      </c>
      <c r="D9995" s="2">
        <v>41764</v>
      </c>
      <c r="E9995" s="2">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F1B1F-22B8-4F3B-B23B-21E74C5AB790}">
  <dimension ref="A3:C16"/>
  <sheetViews>
    <sheetView zoomScale="138" zoomScaleNormal="138" workbookViewId="0">
      <selection activeCell="D15" sqref="D15"/>
    </sheetView>
  </sheetViews>
  <sheetFormatPr defaultRowHeight="14.4" x14ac:dyDescent="0.3"/>
  <cols>
    <col min="1" max="1" width="12.5546875" bestFit="1" customWidth="1"/>
    <col min="2" max="2" width="11.6640625" bestFit="1" customWidth="1"/>
    <col min="3" max="3" width="12.44140625" bestFit="1" customWidth="1"/>
  </cols>
  <sheetData>
    <row r="3" spans="1:3" x14ac:dyDescent="0.3">
      <c r="A3" s="3" t="s">
        <v>10932</v>
      </c>
      <c r="B3" t="s">
        <v>10946</v>
      </c>
      <c r="C3" t="s">
        <v>10947</v>
      </c>
    </row>
    <row r="4" spans="1:3" x14ac:dyDescent="0.3">
      <c r="A4" s="4" t="s">
        <v>10934</v>
      </c>
      <c r="B4" s="5">
        <v>95365.937600000019</v>
      </c>
      <c r="C4" s="5">
        <v>9199.2699999999986</v>
      </c>
    </row>
    <row r="5" spans="1:3" x14ac:dyDescent="0.3">
      <c r="A5" s="4" t="s">
        <v>10935</v>
      </c>
      <c r="B5" s="5">
        <v>60172.649400000024</v>
      </c>
      <c r="C5" s="5">
        <v>10288.898699999991</v>
      </c>
    </row>
    <row r="6" spans="1:3" x14ac:dyDescent="0.3">
      <c r="A6" s="4" t="s">
        <v>10936</v>
      </c>
      <c r="B6" s="5">
        <v>199252.98399999991</v>
      </c>
      <c r="C6" s="5">
        <v>26806.573700000015</v>
      </c>
    </row>
    <row r="7" spans="1:3" x14ac:dyDescent="0.3">
      <c r="A7" s="4" t="s">
        <v>10937</v>
      </c>
      <c r="B7" s="5">
        <v>141851.5674</v>
      </c>
      <c r="C7" s="5">
        <v>13437.806799999998</v>
      </c>
    </row>
    <row r="8" spans="1:3" x14ac:dyDescent="0.3">
      <c r="A8" s="4" t="s">
        <v>10938</v>
      </c>
      <c r="B8" s="5">
        <v>156122.28669999994</v>
      </c>
      <c r="C8" s="5">
        <v>22308.51279999999</v>
      </c>
    </row>
    <row r="9" spans="1:3" x14ac:dyDescent="0.3">
      <c r="A9" s="4" t="s">
        <v>10939</v>
      </c>
      <c r="B9" s="5">
        <v>147082.61130000011</v>
      </c>
      <c r="C9" s="5">
        <v>20899.334500000012</v>
      </c>
    </row>
    <row r="10" spans="1:3" x14ac:dyDescent="0.3">
      <c r="A10" s="4" t="s">
        <v>10940</v>
      </c>
      <c r="B10" s="5">
        <v>149580.83800000031</v>
      </c>
      <c r="C10" s="5">
        <v>13535.38299999998</v>
      </c>
    </row>
    <row r="11" spans="1:3" x14ac:dyDescent="0.3">
      <c r="A11" s="4" t="s">
        <v>10941</v>
      </c>
      <c r="B11" s="5">
        <v>159589.45099999988</v>
      </c>
      <c r="C11" s="5">
        <v>21896.715399999972</v>
      </c>
    </row>
    <row r="12" spans="1:3" x14ac:dyDescent="0.3">
      <c r="A12" s="4" t="s">
        <v>10942</v>
      </c>
      <c r="B12" s="5">
        <v>309770.09970000025</v>
      </c>
      <c r="C12" s="5">
        <v>37293.192500000034</v>
      </c>
    </row>
    <row r="13" spans="1:3" x14ac:dyDescent="0.3">
      <c r="A13" s="4" t="s">
        <v>10943</v>
      </c>
      <c r="B13" s="5">
        <v>197115.20170000009</v>
      </c>
      <c r="C13" s="5">
        <v>31469.663800000035</v>
      </c>
    </row>
    <row r="14" spans="1:3" x14ac:dyDescent="0.3">
      <c r="A14" s="4" t="s">
        <v>10944</v>
      </c>
      <c r="B14" s="5">
        <v>349120.07400000008</v>
      </c>
      <c r="C14" s="5">
        <v>35825.536599999927</v>
      </c>
    </row>
    <row r="15" spans="1:3" x14ac:dyDescent="0.3">
      <c r="A15" s="4" t="s">
        <v>10945</v>
      </c>
      <c r="B15" s="5">
        <v>332177.15950000001</v>
      </c>
      <c r="C15" s="5">
        <v>43436.13390000003</v>
      </c>
    </row>
    <row r="16" spans="1:3" x14ac:dyDescent="0.3">
      <c r="A16" s="4" t="s">
        <v>10933</v>
      </c>
      <c r="B16">
        <v>2297200.8603000008</v>
      </c>
      <c r="C16">
        <v>286397.02169999998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DAACC-BB3B-4300-A06E-D11EF1892C72}">
  <dimension ref="A3:F7"/>
  <sheetViews>
    <sheetView workbookViewId="0">
      <selection activeCell="K23" sqref="K23"/>
    </sheetView>
  </sheetViews>
  <sheetFormatPr defaultRowHeight="14.4" x14ac:dyDescent="0.3"/>
  <cols>
    <col min="1" max="1" width="13.109375" bestFit="1" customWidth="1"/>
    <col min="2" max="2" width="12.109375" bestFit="1" customWidth="1"/>
    <col min="5" max="5" width="13.109375" bestFit="1" customWidth="1"/>
    <col min="6" max="6" width="16" customWidth="1"/>
  </cols>
  <sheetData>
    <row r="3" spans="1:6" x14ac:dyDescent="0.3">
      <c r="A3" s="3" t="s">
        <v>10932</v>
      </c>
      <c r="B3" t="s">
        <v>10947</v>
      </c>
      <c r="E3" s="6" t="s">
        <v>15</v>
      </c>
      <c r="F3" s="6" t="s">
        <v>21</v>
      </c>
    </row>
    <row r="4" spans="1:6" x14ac:dyDescent="0.3">
      <c r="A4" s="4" t="s">
        <v>71</v>
      </c>
      <c r="B4">
        <v>145454.9480999998</v>
      </c>
      <c r="E4" t="str">
        <f>A4</f>
        <v>Technology</v>
      </c>
      <c r="F4" s="5">
        <f>GETPIVOTDATA("Profit",$A$3,"Category",A4)</f>
        <v>145454.9480999998</v>
      </c>
    </row>
    <row r="5" spans="1:6" x14ac:dyDescent="0.3">
      <c r="A5" s="4" t="s">
        <v>46</v>
      </c>
      <c r="B5">
        <v>122490.8008000001</v>
      </c>
      <c r="E5" t="str">
        <f t="shared" ref="E5:E7" si="0">A5</f>
        <v>Office Supplies</v>
      </c>
      <c r="F5" s="5">
        <f t="shared" ref="F5:F6" si="1">GETPIVOTDATA("Profit",$A$3,"Category",A5)</f>
        <v>122490.8008000001</v>
      </c>
    </row>
    <row r="6" spans="1:6" x14ac:dyDescent="0.3">
      <c r="A6" s="4" t="s">
        <v>32</v>
      </c>
      <c r="B6">
        <v>18451.272799999992</v>
      </c>
      <c r="E6" t="str">
        <f t="shared" si="0"/>
        <v>Furniture</v>
      </c>
      <c r="F6" s="5">
        <f t="shared" si="1"/>
        <v>18451.272799999992</v>
      </c>
    </row>
    <row r="7" spans="1:6" x14ac:dyDescent="0.3">
      <c r="A7" s="4" t="s">
        <v>10933</v>
      </c>
      <c r="B7">
        <v>286397.02169999992</v>
      </c>
      <c r="E7" t="str">
        <f t="shared" si="0"/>
        <v>Grand Total</v>
      </c>
      <c r="F7" s="5">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DFE6A-045B-4268-A289-9A86BA378BE8}">
  <dimension ref="A3:B7"/>
  <sheetViews>
    <sheetView workbookViewId="0">
      <selection activeCell="O7" sqref="O7"/>
    </sheetView>
  </sheetViews>
  <sheetFormatPr defaultRowHeight="14.4" x14ac:dyDescent="0.3"/>
  <cols>
    <col min="1" max="1" width="13.109375" bestFit="1" customWidth="1"/>
    <col min="2" max="2" width="11.6640625" bestFit="1" customWidth="1"/>
  </cols>
  <sheetData>
    <row r="3" spans="1:2" x14ac:dyDescent="0.3">
      <c r="A3" s="3" t="s">
        <v>10932</v>
      </c>
      <c r="B3" t="s">
        <v>10946</v>
      </c>
    </row>
    <row r="4" spans="1:2" x14ac:dyDescent="0.3">
      <c r="A4" s="4" t="s">
        <v>32</v>
      </c>
      <c r="B4" s="7">
        <v>0.32300170530281774</v>
      </c>
    </row>
    <row r="5" spans="1:2" x14ac:dyDescent="0.3">
      <c r="A5" s="4" t="s">
        <v>46</v>
      </c>
      <c r="B5" s="7">
        <v>0.31301008302169103</v>
      </c>
    </row>
    <row r="6" spans="1:2" x14ac:dyDescent="0.3">
      <c r="A6" s="4" t="s">
        <v>71</v>
      </c>
      <c r="B6" s="7">
        <v>0.36398821167549117</v>
      </c>
    </row>
    <row r="7" spans="1:2" x14ac:dyDescent="0.3">
      <c r="A7" s="4" t="s">
        <v>10933</v>
      </c>
      <c r="B7" s="7">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845FF-534E-4302-8D9A-59E29143E437}">
  <dimension ref="A3:F53"/>
  <sheetViews>
    <sheetView workbookViewId="0">
      <selection activeCell="T12" sqref="T12"/>
    </sheetView>
  </sheetViews>
  <sheetFormatPr defaultRowHeight="14.4" x14ac:dyDescent="0.3"/>
  <cols>
    <col min="1" max="1" width="17.33203125" bestFit="1" customWidth="1"/>
    <col min="2" max="2" width="12" bestFit="1" customWidth="1"/>
    <col min="5" max="5" width="17.33203125" bestFit="1" customWidth="1"/>
    <col min="6" max="6" width="9.44140625" bestFit="1" customWidth="1"/>
  </cols>
  <sheetData>
    <row r="3" spans="1:6" x14ac:dyDescent="0.3">
      <c r="A3" s="3" t="s">
        <v>10932</v>
      </c>
      <c r="B3" t="s">
        <v>10946</v>
      </c>
      <c r="E3" s="6" t="s">
        <v>11</v>
      </c>
      <c r="F3" s="6" t="s">
        <v>18</v>
      </c>
    </row>
    <row r="4" spans="1:6" x14ac:dyDescent="0.3">
      <c r="A4" s="4" t="s">
        <v>358</v>
      </c>
      <c r="B4">
        <v>19510.639999999992</v>
      </c>
      <c r="E4" t="str">
        <f>A4</f>
        <v>Alabama</v>
      </c>
      <c r="F4" s="5">
        <f>GETPIVOTDATA("Sales",$A$3,"State",A4)</f>
        <v>19510.639999999992</v>
      </c>
    </row>
    <row r="5" spans="1:6" x14ac:dyDescent="0.3">
      <c r="A5" s="4" t="s">
        <v>310</v>
      </c>
      <c r="B5">
        <v>35282.000999999997</v>
      </c>
      <c r="E5" t="str">
        <f t="shared" ref="E5:E52" si="0">A5</f>
        <v>Arizona</v>
      </c>
      <c r="F5" s="5">
        <f t="shared" ref="F5:F52" si="1">GETPIVOTDATA("Sales",$A$3,"State",A5)</f>
        <v>35282.000999999997</v>
      </c>
    </row>
    <row r="6" spans="1:6" x14ac:dyDescent="0.3">
      <c r="A6" s="4" t="s">
        <v>1707</v>
      </c>
      <c r="B6">
        <v>11678.129999999997</v>
      </c>
      <c r="E6" t="str">
        <f t="shared" si="0"/>
        <v>Arkansas</v>
      </c>
      <c r="F6" s="5">
        <f t="shared" si="1"/>
        <v>11678.129999999997</v>
      </c>
    </row>
    <row r="7" spans="1:6" x14ac:dyDescent="0.3">
      <c r="A7" s="4" t="s">
        <v>43</v>
      </c>
      <c r="B7">
        <v>457687.63150000101</v>
      </c>
      <c r="E7" t="str">
        <f t="shared" si="0"/>
        <v>California</v>
      </c>
      <c r="F7" s="5">
        <f t="shared" si="1"/>
        <v>457687.63150000101</v>
      </c>
    </row>
    <row r="8" spans="1:6" x14ac:dyDescent="0.3">
      <c r="A8" s="4" t="s">
        <v>457</v>
      </c>
      <c r="B8">
        <v>32108.117999999995</v>
      </c>
      <c r="E8" t="str">
        <f t="shared" si="0"/>
        <v>Colorado</v>
      </c>
      <c r="F8" s="5">
        <f t="shared" si="1"/>
        <v>32108.117999999995</v>
      </c>
    </row>
    <row r="9" spans="1:6" x14ac:dyDescent="0.3">
      <c r="A9" s="4" t="s">
        <v>747</v>
      </c>
      <c r="B9">
        <v>13384.356999999996</v>
      </c>
      <c r="E9" t="str">
        <f t="shared" si="0"/>
        <v>Connecticut</v>
      </c>
      <c r="F9" s="5">
        <f t="shared" si="1"/>
        <v>13384.356999999996</v>
      </c>
    </row>
    <row r="10" spans="1:6" x14ac:dyDescent="0.3">
      <c r="A10" s="4" t="s">
        <v>245</v>
      </c>
      <c r="B10">
        <v>27451.068999999992</v>
      </c>
      <c r="E10" t="str">
        <f t="shared" si="0"/>
        <v>Delaware</v>
      </c>
      <c r="F10" s="5">
        <f t="shared" si="1"/>
        <v>27451.068999999992</v>
      </c>
    </row>
    <row r="11" spans="1:6" x14ac:dyDescent="0.3">
      <c r="A11" s="4" t="s">
        <v>3034</v>
      </c>
      <c r="B11">
        <v>2865.0199999999995</v>
      </c>
      <c r="E11" t="str">
        <f t="shared" si="0"/>
        <v>District of Columbia</v>
      </c>
      <c r="F11" s="5">
        <f t="shared" si="1"/>
        <v>2865.0199999999995</v>
      </c>
    </row>
    <row r="12" spans="1:6" x14ac:dyDescent="0.3">
      <c r="A12" s="4" t="s">
        <v>54</v>
      </c>
      <c r="B12">
        <v>89473.707999999999</v>
      </c>
      <c r="E12" t="str">
        <f t="shared" si="0"/>
        <v>Florida</v>
      </c>
      <c r="F12" s="5">
        <f t="shared" si="1"/>
        <v>89473.707999999999</v>
      </c>
    </row>
    <row r="13" spans="1:6" x14ac:dyDescent="0.3">
      <c r="A13" s="4" t="s">
        <v>1272</v>
      </c>
      <c r="B13">
        <v>49095.840000000004</v>
      </c>
      <c r="E13" t="str">
        <f t="shared" si="0"/>
        <v>Georgia</v>
      </c>
      <c r="F13" s="5">
        <f t="shared" si="1"/>
        <v>49095.840000000004</v>
      </c>
    </row>
    <row r="14" spans="1:6" x14ac:dyDescent="0.3">
      <c r="A14" s="4" t="s">
        <v>6260</v>
      </c>
      <c r="B14">
        <v>4382.4860000000017</v>
      </c>
      <c r="E14" t="str">
        <f t="shared" si="0"/>
        <v>Idaho</v>
      </c>
      <c r="F14" s="5">
        <f t="shared" si="1"/>
        <v>4382.4860000000017</v>
      </c>
    </row>
    <row r="15" spans="1:6" x14ac:dyDescent="0.3">
      <c r="A15" s="4" t="s">
        <v>211</v>
      </c>
      <c r="B15">
        <v>80166.10099999985</v>
      </c>
      <c r="E15" t="str">
        <f t="shared" si="0"/>
        <v>Illinois</v>
      </c>
      <c r="F15" s="5">
        <f t="shared" si="1"/>
        <v>80166.10099999985</v>
      </c>
    </row>
    <row r="16" spans="1:6" x14ac:dyDescent="0.3">
      <c r="A16" s="4" t="s">
        <v>254</v>
      </c>
      <c r="B16">
        <v>53555.360000000001</v>
      </c>
      <c r="E16" t="str">
        <f t="shared" si="0"/>
        <v>Indiana</v>
      </c>
      <c r="F16" s="5">
        <f t="shared" si="1"/>
        <v>53555.360000000001</v>
      </c>
    </row>
    <row r="17" spans="1:6" x14ac:dyDescent="0.3">
      <c r="A17" s="4" t="s">
        <v>489</v>
      </c>
      <c r="B17">
        <v>4579.7599999999993</v>
      </c>
      <c r="E17" t="str">
        <f t="shared" si="0"/>
        <v>Iowa</v>
      </c>
      <c r="F17" s="5">
        <f t="shared" si="1"/>
        <v>4579.7599999999993</v>
      </c>
    </row>
    <row r="18" spans="1:6" x14ac:dyDescent="0.3">
      <c r="A18" s="4" t="s">
        <v>4530</v>
      </c>
      <c r="B18">
        <v>2914.31</v>
      </c>
      <c r="E18" t="str">
        <f t="shared" si="0"/>
        <v>Kansas</v>
      </c>
      <c r="F18" s="5">
        <f t="shared" si="1"/>
        <v>2914.31</v>
      </c>
    </row>
    <row r="19" spans="1:6" x14ac:dyDescent="0.3">
      <c r="A19" s="4" t="s">
        <v>29</v>
      </c>
      <c r="B19">
        <v>36591.749999999971</v>
      </c>
      <c r="E19" t="str">
        <f t="shared" si="0"/>
        <v>Kentucky</v>
      </c>
      <c r="F19" s="5">
        <f t="shared" si="1"/>
        <v>36591.749999999971</v>
      </c>
    </row>
    <row r="20" spans="1:6" x14ac:dyDescent="0.3">
      <c r="A20" s="4" t="s">
        <v>736</v>
      </c>
      <c r="B20">
        <v>9217.0299999999988</v>
      </c>
      <c r="E20" t="str">
        <f t="shared" si="0"/>
        <v>Louisiana</v>
      </c>
      <c r="F20" s="5">
        <f t="shared" si="1"/>
        <v>9217.0299999999988</v>
      </c>
    </row>
    <row r="21" spans="1:6" x14ac:dyDescent="0.3">
      <c r="A21" s="4" t="s">
        <v>5235</v>
      </c>
      <c r="B21">
        <v>1270.53</v>
      </c>
      <c r="E21" t="str">
        <f t="shared" si="0"/>
        <v>Maine</v>
      </c>
      <c r="F21" s="5">
        <f t="shared" si="1"/>
        <v>1270.53</v>
      </c>
    </row>
    <row r="22" spans="1:6" x14ac:dyDescent="0.3">
      <c r="A22" s="4" t="s">
        <v>2735</v>
      </c>
      <c r="B22">
        <v>23705.523000000005</v>
      </c>
      <c r="E22" t="str">
        <f t="shared" si="0"/>
        <v>Maryland</v>
      </c>
      <c r="F22" s="5">
        <f t="shared" si="1"/>
        <v>23705.523000000005</v>
      </c>
    </row>
    <row r="23" spans="1:6" x14ac:dyDescent="0.3">
      <c r="A23" s="4" t="s">
        <v>1245</v>
      </c>
      <c r="B23">
        <v>28634.43399999999</v>
      </c>
      <c r="E23" t="str">
        <f t="shared" si="0"/>
        <v>Massachusetts</v>
      </c>
      <c r="F23" s="5">
        <f t="shared" si="1"/>
        <v>28634.43399999999</v>
      </c>
    </row>
    <row r="24" spans="1:6" x14ac:dyDescent="0.3">
      <c r="A24" s="4" t="s">
        <v>238</v>
      </c>
      <c r="B24">
        <v>76269.614000000016</v>
      </c>
      <c r="E24" t="str">
        <f t="shared" si="0"/>
        <v>Michigan</v>
      </c>
      <c r="F24" s="5">
        <f t="shared" si="1"/>
        <v>76269.614000000016</v>
      </c>
    </row>
    <row r="25" spans="1:6" x14ac:dyDescent="0.3">
      <c r="A25" s="4" t="s">
        <v>229</v>
      </c>
      <c r="B25">
        <v>29863.149999999994</v>
      </c>
      <c r="E25" t="str">
        <f t="shared" si="0"/>
        <v>Minnesota</v>
      </c>
      <c r="F25" s="5">
        <f t="shared" si="1"/>
        <v>29863.149999999994</v>
      </c>
    </row>
    <row r="26" spans="1:6" x14ac:dyDescent="0.3">
      <c r="A26" s="4" t="s">
        <v>1487</v>
      </c>
      <c r="B26">
        <v>10771.34</v>
      </c>
      <c r="E26" t="str">
        <f t="shared" si="0"/>
        <v>Mississippi</v>
      </c>
      <c r="F26" s="5">
        <f t="shared" si="1"/>
        <v>10771.34</v>
      </c>
    </row>
    <row r="27" spans="1:6" x14ac:dyDescent="0.3">
      <c r="A27" s="4" t="s">
        <v>596</v>
      </c>
      <c r="B27">
        <v>22205.149999999998</v>
      </c>
      <c r="E27" t="str">
        <f t="shared" si="0"/>
        <v>Missouri</v>
      </c>
      <c r="F27" s="5">
        <f t="shared" si="1"/>
        <v>22205.149999999998</v>
      </c>
    </row>
    <row r="28" spans="1:6" x14ac:dyDescent="0.3">
      <c r="A28" s="4" t="s">
        <v>1762</v>
      </c>
      <c r="B28">
        <v>5589.3519999999971</v>
      </c>
      <c r="E28" t="str">
        <f t="shared" si="0"/>
        <v>Montana</v>
      </c>
      <c r="F28" s="5">
        <f t="shared" si="1"/>
        <v>5589.3519999999971</v>
      </c>
    </row>
    <row r="29" spans="1:6" x14ac:dyDescent="0.3">
      <c r="A29" s="4" t="s">
        <v>138</v>
      </c>
      <c r="B29">
        <v>7464.9299999999985</v>
      </c>
      <c r="E29" t="str">
        <f t="shared" si="0"/>
        <v>Nebraska</v>
      </c>
      <c r="F29" s="5">
        <f t="shared" si="1"/>
        <v>7464.9299999999985</v>
      </c>
    </row>
    <row r="30" spans="1:6" x14ac:dyDescent="0.3">
      <c r="A30" s="4" t="s">
        <v>1392</v>
      </c>
      <c r="B30">
        <v>16729.101999999999</v>
      </c>
      <c r="E30" t="str">
        <f t="shared" si="0"/>
        <v>Nevada</v>
      </c>
      <c r="F30" s="5">
        <f t="shared" si="1"/>
        <v>16729.101999999999</v>
      </c>
    </row>
    <row r="31" spans="1:6" x14ac:dyDescent="0.3">
      <c r="A31" s="4" t="s">
        <v>2694</v>
      </c>
      <c r="B31">
        <v>7292.5239999999994</v>
      </c>
      <c r="E31" t="str">
        <f t="shared" si="0"/>
        <v>New Hampshire</v>
      </c>
      <c r="F31" s="5">
        <f t="shared" si="1"/>
        <v>7292.5239999999994</v>
      </c>
    </row>
    <row r="32" spans="1:6" x14ac:dyDescent="0.3">
      <c r="A32" s="4" t="s">
        <v>788</v>
      </c>
      <c r="B32">
        <v>35764.312000000013</v>
      </c>
      <c r="E32" t="str">
        <f t="shared" si="0"/>
        <v>New Jersey</v>
      </c>
      <c r="F32" s="5">
        <f t="shared" si="1"/>
        <v>35764.312000000013</v>
      </c>
    </row>
    <row r="33" spans="1:6" x14ac:dyDescent="0.3">
      <c r="A33" s="4" t="s">
        <v>668</v>
      </c>
      <c r="B33">
        <v>4783.5220000000008</v>
      </c>
      <c r="E33" t="str">
        <f t="shared" si="0"/>
        <v>New Mexico</v>
      </c>
      <c r="F33" s="5">
        <f t="shared" si="1"/>
        <v>4783.5220000000008</v>
      </c>
    </row>
    <row r="34" spans="1:6" x14ac:dyDescent="0.3">
      <c r="A34" s="4" t="s">
        <v>267</v>
      </c>
      <c r="B34">
        <v>310876.27099999978</v>
      </c>
      <c r="E34" t="str">
        <f t="shared" si="0"/>
        <v>New York</v>
      </c>
      <c r="F34" s="5">
        <f t="shared" si="1"/>
        <v>310876.27099999978</v>
      </c>
    </row>
    <row r="35" spans="1:6" x14ac:dyDescent="0.3">
      <c r="A35" s="4" t="s">
        <v>88</v>
      </c>
      <c r="B35">
        <v>55603.163999999968</v>
      </c>
      <c r="E35" t="str">
        <f t="shared" si="0"/>
        <v>North Carolina</v>
      </c>
      <c r="F35" s="5">
        <f t="shared" si="1"/>
        <v>55603.163999999968</v>
      </c>
    </row>
    <row r="36" spans="1:6" x14ac:dyDescent="0.3">
      <c r="A36" s="4" t="s">
        <v>7449</v>
      </c>
      <c r="B36">
        <v>919.91</v>
      </c>
      <c r="E36" t="str">
        <f t="shared" si="0"/>
        <v>North Dakota</v>
      </c>
      <c r="F36" s="5">
        <f t="shared" si="1"/>
        <v>919.91</v>
      </c>
    </row>
    <row r="37" spans="1:6" x14ac:dyDescent="0.3">
      <c r="A37" s="4" t="s">
        <v>498</v>
      </c>
      <c r="B37">
        <v>78258.135999999926</v>
      </c>
      <c r="E37" t="str">
        <f t="shared" si="0"/>
        <v>Ohio</v>
      </c>
      <c r="F37" s="5">
        <f t="shared" si="1"/>
        <v>78258.135999999926</v>
      </c>
    </row>
    <row r="38" spans="1:6" x14ac:dyDescent="0.3">
      <c r="A38" s="4" t="s">
        <v>649</v>
      </c>
      <c r="B38">
        <v>19683.390000000003</v>
      </c>
      <c r="E38" t="str">
        <f t="shared" si="0"/>
        <v>Oklahoma</v>
      </c>
      <c r="F38" s="5">
        <f t="shared" si="1"/>
        <v>19683.390000000003</v>
      </c>
    </row>
    <row r="39" spans="1:6" x14ac:dyDescent="0.3">
      <c r="A39" s="4" t="s">
        <v>420</v>
      </c>
      <c r="B39">
        <v>17431.149999999991</v>
      </c>
      <c r="E39" t="str">
        <f t="shared" si="0"/>
        <v>Oregon</v>
      </c>
      <c r="F39" s="5">
        <f t="shared" si="1"/>
        <v>17431.149999999991</v>
      </c>
    </row>
    <row r="40" spans="1:6" x14ac:dyDescent="0.3">
      <c r="A40" s="4" t="s">
        <v>147</v>
      </c>
      <c r="B40">
        <v>116511.91400000003</v>
      </c>
      <c r="E40" t="str">
        <f t="shared" si="0"/>
        <v>Pennsylvania</v>
      </c>
      <c r="F40" s="5">
        <f t="shared" si="1"/>
        <v>116511.91400000003</v>
      </c>
    </row>
    <row r="41" spans="1:6" x14ac:dyDescent="0.3">
      <c r="A41" s="4" t="s">
        <v>1399</v>
      </c>
      <c r="B41">
        <v>22627.955999999995</v>
      </c>
      <c r="E41" t="str">
        <f t="shared" si="0"/>
        <v>Rhode Island</v>
      </c>
      <c r="F41" s="5">
        <f t="shared" si="1"/>
        <v>22627.955999999995</v>
      </c>
    </row>
    <row r="42" spans="1:6" x14ac:dyDescent="0.3">
      <c r="A42" s="4" t="s">
        <v>383</v>
      </c>
      <c r="B42">
        <v>8481.7099999999991</v>
      </c>
      <c r="E42" t="str">
        <f t="shared" si="0"/>
        <v>South Carolina</v>
      </c>
      <c r="F42" s="5">
        <f t="shared" si="1"/>
        <v>8481.7099999999991</v>
      </c>
    </row>
    <row r="43" spans="1:6" x14ac:dyDescent="0.3">
      <c r="A43" s="4" t="s">
        <v>5326</v>
      </c>
      <c r="B43">
        <v>1315.5600000000002</v>
      </c>
      <c r="E43" t="str">
        <f t="shared" si="0"/>
        <v>South Dakota</v>
      </c>
      <c r="F43" s="5">
        <f t="shared" si="1"/>
        <v>1315.5600000000002</v>
      </c>
    </row>
    <row r="44" spans="1:6" x14ac:dyDescent="0.3">
      <c r="A44" s="4" t="s">
        <v>335</v>
      </c>
      <c r="B44">
        <v>30661.872999999981</v>
      </c>
      <c r="E44" t="str">
        <f t="shared" si="0"/>
        <v>Tennessee</v>
      </c>
      <c r="F44" s="5">
        <f t="shared" si="1"/>
        <v>30661.872999999981</v>
      </c>
    </row>
    <row r="45" spans="1:6" x14ac:dyDescent="0.3">
      <c r="A45" s="4" t="s">
        <v>104</v>
      </c>
      <c r="B45">
        <v>170188.04580000002</v>
      </c>
      <c r="E45" t="str">
        <f t="shared" si="0"/>
        <v>Texas</v>
      </c>
      <c r="F45" s="5">
        <f t="shared" si="1"/>
        <v>170188.04580000002</v>
      </c>
    </row>
    <row r="46" spans="1:6" x14ac:dyDescent="0.3">
      <c r="A46" s="4" t="s">
        <v>121</v>
      </c>
      <c r="B46">
        <v>11220.055999999999</v>
      </c>
      <c r="E46" t="str">
        <f t="shared" si="0"/>
        <v>Utah</v>
      </c>
      <c r="F46" s="5">
        <f t="shared" si="1"/>
        <v>11220.055999999999</v>
      </c>
    </row>
    <row r="47" spans="1:6" x14ac:dyDescent="0.3">
      <c r="A47" s="4" t="s">
        <v>5203</v>
      </c>
      <c r="B47">
        <v>8929.369999999999</v>
      </c>
      <c r="E47" t="str">
        <f t="shared" si="0"/>
        <v>Vermont</v>
      </c>
      <c r="F47" s="5">
        <f t="shared" si="1"/>
        <v>8929.369999999999</v>
      </c>
    </row>
    <row r="48" spans="1:6" x14ac:dyDescent="0.3">
      <c r="A48" s="4" t="s">
        <v>319</v>
      </c>
      <c r="B48">
        <v>70636.719999999987</v>
      </c>
      <c r="E48" t="str">
        <f t="shared" si="0"/>
        <v>Virginia</v>
      </c>
      <c r="F48" s="5">
        <f t="shared" si="1"/>
        <v>70636.719999999987</v>
      </c>
    </row>
    <row r="49" spans="1:6" x14ac:dyDescent="0.3">
      <c r="A49" s="4" t="s">
        <v>96</v>
      </c>
      <c r="B49">
        <v>138641.26999999993</v>
      </c>
      <c r="E49" t="str">
        <f t="shared" si="0"/>
        <v>Washington</v>
      </c>
      <c r="F49" s="5">
        <f t="shared" si="1"/>
        <v>138641.26999999993</v>
      </c>
    </row>
    <row r="50" spans="1:6" x14ac:dyDescent="0.3">
      <c r="A50" s="4" t="s">
        <v>9726</v>
      </c>
      <c r="B50">
        <v>1209.8240000000001</v>
      </c>
      <c r="E50" t="str">
        <f t="shared" si="0"/>
        <v>West Virginia</v>
      </c>
      <c r="F50" s="5">
        <f t="shared" si="1"/>
        <v>1209.8240000000001</v>
      </c>
    </row>
    <row r="51" spans="1:6" x14ac:dyDescent="0.3">
      <c r="A51" s="4" t="s">
        <v>114</v>
      </c>
      <c r="B51">
        <v>32114.610000000019</v>
      </c>
      <c r="E51" t="str">
        <f t="shared" si="0"/>
        <v>Wisconsin</v>
      </c>
      <c r="F51" s="5">
        <f t="shared" si="1"/>
        <v>32114.610000000019</v>
      </c>
    </row>
    <row r="52" spans="1:6" x14ac:dyDescent="0.3">
      <c r="A52" s="4" t="s">
        <v>8542</v>
      </c>
      <c r="B52">
        <v>1603.1360000000002</v>
      </c>
      <c r="E52" t="str">
        <f t="shared" si="0"/>
        <v>Wyoming</v>
      </c>
      <c r="F52" s="5">
        <f t="shared" si="1"/>
        <v>1603.1360000000002</v>
      </c>
    </row>
    <row r="53" spans="1:6" x14ac:dyDescent="0.3">
      <c r="A53" s="4" t="s">
        <v>10933</v>
      </c>
      <c r="B53">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7C763-B145-46ED-8554-C568044067CD}">
  <dimension ref="A3:B9"/>
  <sheetViews>
    <sheetView workbookViewId="0">
      <selection activeCell="I24" sqref="I24"/>
    </sheetView>
  </sheetViews>
  <sheetFormatPr defaultRowHeight="14.4" x14ac:dyDescent="0.3"/>
  <cols>
    <col min="1" max="1" width="12.5546875" bestFit="1" customWidth="1"/>
    <col min="2" max="2" width="11.6640625" bestFit="1" customWidth="1"/>
  </cols>
  <sheetData>
    <row r="3" spans="1:2" x14ac:dyDescent="0.3">
      <c r="A3" s="3" t="s">
        <v>10932</v>
      </c>
      <c r="B3" t="s">
        <v>10946</v>
      </c>
    </row>
    <row r="4" spans="1:2" x14ac:dyDescent="0.3">
      <c r="A4" s="4" t="s">
        <v>75</v>
      </c>
      <c r="B4">
        <v>203412.73300000009</v>
      </c>
    </row>
    <row r="5" spans="1:2" x14ac:dyDescent="0.3">
      <c r="A5" s="4" t="s">
        <v>56</v>
      </c>
      <c r="B5">
        <v>206965.53200000009</v>
      </c>
    </row>
    <row r="6" spans="1:2" x14ac:dyDescent="0.3">
      <c r="A6" s="4" t="s">
        <v>59</v>
      </c>
      <c r="B6">
        <v>223843.60800000012</v>
      </c>
    </row>
    <row r="7" spans="1:2" x14ac:dyDescent="0.3">
      <c r="A7" s="4" t="s">
        <v>36</v>
      </c>
      <c r="B7">
        <v>328449.1030000007</v>
      </c>
    </row>
    <row r="8" spans="1:2" x14ac:dyDescent="0.3">
      <c r="A8" s="4" t="s">
        <v>72</v>
      </c>
      <c r="B8">
        <v>330007.05400000012</v>
      </c>
    </row>
    <row r="9" spans="1:2" x14ac:dyDescent="0.3">
      <c r="A9" s="4" t="s">
        <v>10933</v>
      </c>
      <c r="B9">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A4ED-2D14-4825-AC57-650E0D310CC2}">
  <dimension ref="A3:R21"/>
  <sheetViews>
    <sheetView workbookViewId="0">
      <selection activeCell="N32" sqref="N32"/>
    </sheetView>
  </sheetViews>
  <sheetFormatPr defaultRowHeight="14.4" x14ac:dyDescent="0.3"/>
  <cols>
    <col min="1" max="1" width="12.5546875" bestFit="1" customWidth="1"/>
    <col min="2" max="2" width="12" bestFit="1" customWidth="1"/>
    <col min="5" max="5" width="12.5546875" bestFit="1" customWidth="1"/>
    <col min="6" max="6" width="12.109375" bestFit="1" customWidth="1"/>
    <col min="9" max="9" width="12.5546875" bestFit="1" customWidth="1"/>
    <col min="10" max="10" width="14.88671875" bestFit="1" customWidth="1"/>
    <col min="13" max="13" width="12.5546875" bestFit="1" customWidth="1"/>
    <col min="14" max="14" width="15.88671875" bestFit="1" customWidth="1"/>
    <col min="17" max="17" width="12.5546875" bestFit="1" customWidth="1"/>
    <col min="18" max="18" width="18.77734375" bestFit="1" customWidth="1"/>
  </cols>
  <sheetData>
    <row r="3" spans="1:18" x14ac:dyDescent="0.3">
      <c r="A3" s="3" t="s">
        <v>10932</v>
      </c>
      <c r="B3" t="s">
        <v>10946</v>
      </c>
      <c r="E3" s="3" t="s">
        <v>10932</v>
      </c>
      <c r="F3" t="s">
        <v>10947</v>
      </c>
      <c r="I3" s="3" t="s">
        <v>10932</v>
      </c>
      <c r="J3" t="s">
        <v>10948</v>
      </c>
      <c r="M3" s="3" t="s">
        <v>10932</v>
      </c>
      <c r="N3" t="s">
        <v>10950</v>
      </c>
      <c r="Q3" s="3" t="s">
        <v>10932</v>
      </c>
      <c r="R3" t="s">
        <v>10951</v>
      </c>
    </row>
    <row r="4" spans="1:18" x14ac:dyDescent="0.3">
      <c r="A4" s="4" t="s">
        <v>10934</v>
      </c>
      <c r="B4">
        <v>95365.937600000019</v>
      </c>
      <c r="E4" s="4" t="s">
        <v>10934</v>
      </c>
      <c r="F4">
        <v>9199.2699999999986</v>
      </c>
      <c r="I4" s="4" t="s">
        <v>10934</v>
      </c>
      <c r="J4">
        <v>1500</v>
      </c>
      <c r="M4" s="4" t="s">
        <v>10934</v>
      </c>
      <c r="N4">
        <v>387</v>
      </c>
      <c r="Q4" s="4" t="s">
        <v>10934</v>
      </c>
      <c r="R4">
        <v>9.6462848596792869E-2</v>
      </c>
    </row>
    <row r="5" spans="1:18" x14ac:dyDescent="0.3">
      <c r="A5" s="4" t="s">
        <v>10935</v>
      </c>
      <c r="B5">
        <v>60172.649400000024</v>
      </c>
      <c r="E5" s="4" t="s">
        <v>10935</v>
      </c>
      <c r="F5">
        <v>10288.898699999991</v>
      </c>
      <c r="I5" s="4" t="s">
        <v>10935</v>
      </c>
      <c r="J5">
        <v>1068</v>
      </c>
      <c r="M5" s="4" t="s">
        <v>10935</v>
      </c>
      <c r="N5">
        <v>301</v>
      </c>
      <c r="Q5" s="4" t="s">
        <v>10935</v>
      </c>
      <c r="R5">
        <v>0.17098962406664425</v>
      </c>
    </row>
    <row r="6" spans="1:18" x14ac:dyDescent="0.3">
      <c r="A6" s="4" t="s">
        <v>10936</v>
      </c>
      <c r="B6">
        <v>199252.98399999991</v>
      </c>
      <c r="E6" s="4" t="s">
        <v>10936</v>
      </c>
      <c r="F6">
        <v>26806.573700000015</v>
      </c>
      <c r="I6" s="4" t="s">
        <v>10936</v>
      </c>
      <c r="J6">
        <v>2491</v>
      </c>
      <c r="M6" s="4" t="s">
        <v>10936</v>
      </c>
      <c r="N6">
        <v>680</v>
      </c>
      <c r="Q6" s="4" t="s">
        <v>10936</v>
      </c>
      <c r="R6">
        <v>0.13453536886554246</v>
      </c>
    </row>
    <row r="7" spans="1:18" x14ac:dyDescent="0.3">
      <c r="A7" s="4" t="s">
        <v>10937</v>
      </c>
      <c r="B7">
        <v>141851.5674</v>
      </c>
      <c r="E7" s="4" t="s">
        <v>10937</v>
      </c>
      <c r="F7">
        <v>13437.806799999998</v>
      </c>
      <c r="I7" s="4" t="s">
        <v>10937</v>
      </c>
      <c r="J7">
        <v>2441</v>
      </c>
      <c r="M7" s="4" t="s">
        <v>10937</v>
      </c>
      <c r="N7">
        <v>663</v>
      </c>
      <c r="Q7" s="4" t="s">
        <v>10937</v>
      </c>
      <c r="R7">
        <v>9.4731465053942004E-2</v>
      </c>
    </row>
    <row r="8" spans="1:18" x14ac:dyDescent="0.3">
      <c r="A8" s="4" t="s">
        <v>10938</v>
      </c>
      <c r="B8">
        <v>156122.28669999994</v>
      </c>
      <c r="E8" s="4" t="s">
        <v>10938</v>
      </c>
      <c r="F8">
        <v>22308.51279999999</v>
      </c>
      <c r="I8" s="4" t="s">
        <v>10938</v>
      </c>
      <c r="J8">
        <v>2850</v>
      </c>
      <c r="M8" s="4" t="s">
        <v>10938</v>
      </c>
      <c r="N8">
        <v>750</v>
      </c>
      <c r="Q8" s="4" t="s">
        <v>10938</v>
      </c>
      <c r="R8">
        <v>0.14289127626517142</v>
      </c>
    </row>
    <row r="9" spans="1:18" x14ac:dyDescent="0.3">
      <c r="A9" s="4" t="s">
        <v>10939</v>
      </c>
      <c r="B9">
        <v>147082.61130000011</v>
      </c>
      <c r="E9" s="4" t="s">
        <v>10939</v>
      </c>
      <c r="F9">
        <v>20899.334500000012</v>
      </c>
      <c r="I9" s="4" t="s">
        <v>10939</v>
      </c>
      <c r="J9">
        <v>2644</v>
      </c>
      <c r="M9" s="4" t="s">
        <v>10939</v>
      </c>
      <c r="N9">
        <v>709</v>
      </c>
      <c r="Q9" s="4" t="s">
        <v>10939</v>
      </c>
      <c r="R9">
        <v>0.1420924901678027</v>
      </c>
    </row>
    <row r="10" spans="1:18" x14ac:dyDescent="0.3">
      <c r="A10" s="4" t="s">
        <v>10940</v>
      </c>
      <c r="B10">
        <v>149580.83800000031</v>
      </c>
      <c r="E10" s="4" t="s">
        <v>10940</v>
      </c>
      <c r="F10">
        <v>13535.38299999998</v>
      </c>
      <c r="I10" s="4" t="s">
        <v>10940</v>
      </c>
      <c r="J10">
        <v>2705</v>
      </c>
      <c r="M10" s="4" t="s">
        <v>10940</v>
      </c>
      <c r="N10">
        <v>708</v>
      </c>
      <c r="Q10" s="4" t="s">
        <v>10940</v>
      </c>
      <c r="R10">
        <v>9.0488749635163512E-2</v>
      </c>
    </row>
    <row r="11" spans="1:18" x14ac:dyDescent="0.3">
      <c r="A11" s="4" t="s">
        <v>10941</v>
      </c>
      <c r="B11">
        <v>159589.45099999988</v>
      </c>
      <c r="E11" s="4" t="s">
        <v>10941</v>
      </c>
      <c r="F11">
        <v>21896.715399999972</v>
      </c>
      <c r="I11" s="4" t="s">
        <v>10941</v>
      </c>
      <c r="J11">
        <v>2796</v>
      </c>
      <c r="M11" s="4" t="s">
        <v>10941</v>
      </c>
      <c r="N11">
        <v>710</v>
      </c>
      <c r="Q11" s="4" t="s">
        <v>10941</v>
      </c>
      <c r="R11">
        <v>0.13720653378273723</v>
      </c>
    </row>
    <row r="12" spans="1:18" x14ac:dyDescent="0.3">
      <c r="A12" s="4" t="s">
        <v>10942</v>
      </c>
      <c r="B12">
        <v>309770.09970000025</v>
      </c>
      <c r="E12" s="4" t="s">
        <v>10942</v>
      </c>
      <c r="F12">
        <v>37293.192500000034</v>
      </c>
      <c r="I12" s="4" t="s">
        <v>10942</v>
      </c>
      <c r="J12">
        <v>5073</v>
      </c>
      <c r="M12" s="4" t="s">
        <v>10942</v>
      </c>
      <c r="N12">
        <v>1386</v>
      </c>
      <c r="Q12" s="4" t="s">
        <v>10942</v>
      </c>
      <c r="R12">
        <v>0.12038990379031732</v>
      </c>
    </row>
    <row r="13" spans="1:18" x14ac:dyDescent="0.3">
      <c r="A13" s="4" t="s">
        <v>10943</v>
      </c>
      <c r="B13">
        <v>197115.20170000009</v>
      </c>
      <c r="E13" s="4" t="s">
        <v>10943</v>
      </c>
      <c r="F13">
        <v>31469.663800000035</v>
      </c>
      <c r="I13" s="4" t="s">
        <v>10943</v>
      </c>
      <c r="J13">
        <v>3095</v>
      </c>
      <c r="M13" s="4" t="s">
        <v>10943</v>
      </c>
      <c r="N13">
        <v>817</v>
      </c>
      <c r="Q13" s="4" t="s">
        <v>10943</v>
      </c>
      <c r="R13">
        <v>0.15965112547684351</v>
      </c>
    </row>
    <row r="14" spans="1:18" x14ac:dyDescent="0.3">
      <c r="A14" s="4" t="s">
        <v>10944</v>
      </c>
      <c r="B14">
        <v>349120.07400000008</v>
      </c>
      <c r="E14" s="4" t="s">
        <v>10944</v>
      </c>
      <c r="F14">
        <v>35825.536599999927</v>
      </c>
      <c r="I14" s="4" t="s">
        <v>10944</v>
      </c>
      <c r="J14">
        <v>5741</v>
      </c>
      <c r="M14" s="4" t="s">
        <v>10944</v>
      </c>
      <c r="N14">
        <v>1462</v>
      </c>
      <c r="Q14" s="4" t="s">
        <v>10944</v>
      </c>
      <c r="R14">
        <v>0.10261666191099604</v>
      </c>
    </row>
    <row r="15" spans="1:18" x14ac:dyDescent="0.3">
      <c r="A15" s="4" t="s">
        <v>10945</v>
      </c>
      <c r="B15">
        <v>332177.15950000001</v>
      </c>
      <c r="E15" s="4" t="s">
        <v>10945</v>
      </c>
      <c r="F15">
        <v>43436.13390000003</v>
      </c>
      <c r="I15" s="4" t="s">
        <v>10945</v>
      </c>
      <c r="J15">
        <v>5469</v>
      </c>
      <c r="M15" s="4" t="s">
        <v>10945</v>
      </c>
      <c r="N15">
        <v>1421</v>
      </c>
      <c r="Q15" s="4" t="s">
        <v>10945</v>
      </c>
      <c r="R15">
        <v>0.13076195234308405</v>
      </c>
    </row>
    <row r="16" spans="1:18" x14ac:dyDescent="0.3">
      <c r="A16" s="4" t="s">
        <v>10933</v>
      </c>
      <c r="B16">
        <v>2297200.8603000008</v>
      </c>
      <c r="E16" s="4" t="s">
        <v>10933</v>
      </c>
      <c r="F16">
        <v>286397.02169999998</v>
      </c>
      <c r="I16" s="4" t="s">
        <v>10933</v>
      </c>
      <c r="J16">
        <v>37873</v>
      </c>
      <c r="M16" s="4" t="s">
        <v>10933</v>
      </c>
      <c r="N16">
        <v>9994</v>
      </c>
      <c r="Q16" s="4" t="s">
        <v>10933</v>
      </c>
      <c r="R16">
        <v>0.12467217240315856</v>
      </c>
    </row>
    <row r="17" spans="2:18" x14ac:dyDescent="0.3">
      <c r="B17" s="8">
        <f>GETPIVOTDATA("Sales",$A$3)</f>
        <v>2297200.8603000008</v>
      </c>
      <c r="F17" s="8">
        <f>GETPIVOTDATA("Profit",$E$3)</f>
        <v>286397.02169999998</v>
      </c>
      <c r="J17" s="9">
        <f>GETPIVOTDATA("Quantity",$I$3)</f>
        <v>37873</v>
      </c>
      <c r="N17" s="9">
        <f>GETPIVOTDATA("Order ID",$M$3)</f>
        <v>9994</v>
      </c>
      <c r="R17" s="10">
        <f>GETPIVOTDATA("Profit Margin",$Q$3)</f>
        <v>0.12467217240315856</v>
      </c>
    </row>
    <row r="21" spans="2:18" x14ac:dyDescent="0.3">
      <c r="L21" t="s">
        <v>10949</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2331C-11D3-45F8-B56F-9A30523BBA9D}">
  <dimension ref="A3:L9"/>
  <sheetViews>
    <sheetView workbookViewId="0">
      <selection activeCell="L9" sqref="L9"/>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8" max="8" width="9.21875" customWidth="1"/>
  </cols>
  <sheetData>
    <row r="3" spans="1:12" x14ac:dyDescent="0.3">
      <c r="A3" s="3" t="s">
        <v>10932</v>
      </c>
      <c r="B3" t="s">
        <v>10946</v>
      </c>
      <c r="C3" t="s">
        <v>10947</v>
      </c>
      <c r="D3" t="s">
        <v>10948</v>
      </c>
      <c r="E3" t="s">
        <v>10950</v>
      </c>
      <c r="F3" t="s">
        <v>10951</v>
      </c>
    </row>
    <row r="4" spans="1:12" x14ac:dyDescent="0.3">
      <c r="A4" s="4" t="s">
        <v>10952</v>
      </c>
      <c r="B4">
        <v>484247.49810000096</v>
      </c>
      <c r="C4">
        <v>49543.974100000007</v>
      </c>
      <c r="D4">
        <v>7581</v>
      </c>
      <c r="E4">
        <v>1993</v>
      </c>
      <c r="F4">
        <v>0.10231126499236715</v>
      </c>
    </row>
    <row r="5" spans="1:12" x14ac:dyDescent="0.3">
      <c r="A5" s="4" t="s">
        <v>10953</v>
      </c>
      <c r="B5">
        <v>470532.50899999985</v>
      </c>
      <c r="C5">
        <v>61618.603700000051</v>
      </c>
      <c r="D5">
        <v>7979</v>
      </c>
      <c r="E5">
        <v>2102</v>
      </c>
      <c r="F5">
        <v>0.13095504034557592</v>
      </c>
    </row>
    <row r="6" spans="1:12" x14ac:dyDescent="0.3">
      <c r="A6" s="4" t="s">
        <v>10954</v>
      </c>
      <c r="B6">
        <v>608473.83000000066</v>
      </c>
      <c r="C6">
        <v>81726.930800000177</v>
      </c>
      <c r="D6">
        <v>9810</v>
      </c>
      <c r="E6">
        <v>2580</v>
      </c>
      <c r="F6">
        <v>0.13431461924993568</v>
      </c>
    </row>
    <row r="7" spans="1:12" x14ac:dyDescent="0.3">
      <c r="A7" s="4" t="s">
        <v>10955</v>
      </c>
      <c r="B7">
        <v>733947.0231999997</v>
      </c>
      <c r="C7">
        <v>93507.513099999967</v>
      </c>
      <c r="D7">
        <v>12503</v>
      </c>
      <c r="E7">
        <v>3319</v>
      </c>
      <c r="F7">
        <v>0.12740362743390987</v>
      </c>
    </row>
    <row r="8" spans="1:12" x14ac:dyDescent="0.3">
      <c r="H8" s="11" t="s">
        <v>10957</v>
      </c>
      <c r="I8" s="11" t="s">
        <v>10956</v>
      </c>
    </row>
    <row r="9" spans="1:12" x14ac:dyDescent="0.3">
      <c r="H9" s="12">
        <f>(GETPIVOTDATA("Sum of Sales",$A$3,"Years (Order Date)",2014)/GETPIVOTDATA("Sum of Sales",$A$3,"Years (Order Date)",2013))-1</f>
        <v>0.20620967905883303</v>
      </c>
      <c r="I9" s="12">
        <f>(GETPIVOTDATA("Sum of Profit",$A$3,"Years (Order Date)",2014)/GETPIVOTDATA("Sum of Profit",$A$3,"Years (Order Date)",2013))-1</f>
        <v>0.14414565902185772</v>
      </c>
      <c r="J9" s="12">
        <f>(GETPIVOTDATA("Sum of Quantity",$A$3,"Years (Order Date)",2014)/GETPIVOTDATA("Sum of Quantity",$A$3,"Years (Order Date)",2013))-1</f>
        <v>0.27451580020387367</v>
      </c>
      <c r="K9" s="12">
        <f>(GETPIVOTDATA("Count of Order ID",$A$3,"Years (Order Date)",2014)/GETPIVOTDATA("Count of Order ID",$A$3,"Years (Order Date)",2013))-1</f>
        <v>0.2864341085271318</v>
      </c>
      <c r="L9" s="12">
        <f>(GETPIVOTDATA("Sum of Profit Margin",$A$3,"Years (Order Date)",2014)/GETPIVOTDATA("Sum of Profit Margin",$A$3,"Years (Order Date)",2013))-1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75B1D-A2CD-42D7-96B4-573D6409AC75}">
  <dimension ref="A1"/>
  <sheetViews>
    <sheetView showGridLines="0" showRowColHeaders="0" tabSelected="1" zoomScale="130" zoomScaleNormal="130" workbookViewId="0">
      <selection activeCell="M39" sqref="M39"/>
    </sheetView>
  </sheetViews>
  <sheetFormatPr defaultRowHeight="14.4" x14ac:dyDescent="0.3"/>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Month Vs (Sales &amp; Profit)</vt:lpstr>
      <vt:lpstr>Category VS profit</vt:lpstr>
      <vt:lpstr>Category VS Sales</vt:lpstr>
      <vt:lpstr>State VS Sales</vt:lpstr>
      <vt:lpstr>SubCategory VS Sales</vt:lpstr>
      <vt:lpstr>KPI (Month VS Sales)</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Tuhin Sau</cp:lastModifiedBy>
  <dcterms:created xsi:type="dcterms:W3CDTF">2015-06-05T18:17:20Z</dcterms:created>
  <dcterms:modified xsi:type="dcterms:W3CDTF">2023-12-21T07:42:58Z</dcterms:modified>
</cp:coreProperties>
</file>